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drawings/drawing3.xml" ContentType="application/vnd.openxmlformats-officedocument.drawing+xml"/>
  <Override PartName="/xl/charts/chart5.xml" ContentType="application/vnd.openxmlformats-officedocument.drawingml.chart+xml"/>
  <Override PartName="/xl/drawings/drawing4.xml" ContentType="application/vnd.openxmlformats-officedocument.drawing+xml"/>
  <Override PartName="/xl/charts/chart6.xml" ContentType="application/vnd.openxmlformats-officedocument.drawingml.chart+xml"/>
  <Override PartName="/xl/drawings/drawing5.xml" ContentType="application/vnd.openxmlformats-officedocument.drawing+xml"/>
  <Override PartName="/xl/charts/chart7.xml" ContentType="application/vnd.openxmlformats-officedocument.drawingml.chart+xml"/>
  <Override PartName="/xl/drawings/drawing6.xml" ContentType="application/vnd.openxmlformats-officedocument.drawing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drawings/drawing7.xml" ContentType="application/vnd.openxmlformats-officedocument.drawing+xml"/>
  <Override PartName="/xl/charts/chart10.xml" ContentType="application/vnd.openxmlformats-officedocument.drawingml.chart+xml"/>
  <Override PartName="/xl/charts/chart11.xml" ContentType="application/vnd.openxmlformats-officedocument.drawingml.chart+xml"/>
  <Override PartName="/xl/charts/chart12.xml" ContentType="application/vnd.openxmlformats-officedocument.drawingml.chart+xml"/>
  <Override PartName="/xl/drawings/drawing8.xml" ContentType="application/vnd.openxmlformats-officedocument.drawing+xml"/>
  <Override PartName="/xl/charts/chart13.xml" ContentType="application/vnd.openxmlformats-officedocument.drawingml.chart+xml"/>
  <Override PartName="/xl/charts/chart14.xml" ContentType="application/vnd.openxmlformats-officedocument.drawingml.chart+xml"/>
  <Override PartName="/xl/charts/chart15.xml" ContentType="application/vnd.openxmlformats-officedocument.drawingml.chart+xml"/>
  <Override PartName="/xl/drawings/drawing9.xml" ContentType="application/vnd.openxmlformats-officedocument.drawing+xml"/>
  <Override PartName="/xl/charts/chart16.xml" ContentType="application/vnd.openxmlformats-officedocument.drawingml.chart+xml"/>
  <Override PartName="/xl/charts/chart17.xml" ContentType="application/vnd.openxmlformats-officedocument.drawingml.chart+xml"/>
  <Override PartName="/xl/charts/chart18.xml" ContentType="application/vnd.openxmlformats-officedocument.drawingml.chart+xml"/>
  <Override PartName="/xl/drawings/drawing10.xml" ContentType="application/vnd.openxmlformats-officedocument.drawing+xml"/>
  <Override PartName="/xl/charts/chart19.xml" ContentType="application/vnd.openxmlformats-officedocument.drawingml.chart+xml"/>
  <Override PartName="/xl/charts/chart20.xml" ContentType="application/vnd.openxmlformats-officedocument.drawingml.chart+xml"/>
  <Override PartName="/xl/charts/chart21.xml" ContentType="application/vnd.openxmlformats-officedocument.drawingml.chart+xml"/>
  <Override PartName="/xl/drawings/drawing11.xml" ContentType="application/vnd.openxmlformats-officedocument.drawing+xml"/>
  <Override PartName="/xl/charts/chart22.xml" ContentType="application/vnd.openxmlformats-officedocument.drawingml.chart+xml"/>
  <Override PartName="/xl/charts/chart23.xml" ContentType="application/vnd.openxmlformats-officedocument.drawingml.chart+xml"/>
  <Override PartName="/xl/charts/chart24.xml" ContentType="application/vnd.openxmlformats-officedocument.drawingml.chart+xml"/>
  <Override PartName="/xl/drawings/drawing12.xml" ContentType="application/vnd.openxmlformats-officedocument.drawing+xml"/>
  <Override PartName="/xl/charts/chart25.xml" ContentType="application/vnd.openxmlformats-officedocument.drawingml.chart+xml"/>
  <Override PartName="/xl/charts/chart26.xml" ContentType="application/vnd.openxmlformats-officedocument.drawingml.chart+xml"/>
  <Override PartName="/xl/charts/chart27.xml" ContentType="application/vnd.openxmlformats-officedocument.drawingml.chart+xml"/>
  <Override PartName="/xl/drawings/drawing13.xml" ContentType="application/vnd.openxmlformats-officedocument.drawing+xml"/>
  <Override PartName="/xl/charts/chart28.xml" ContentType="application/vnd.openxmlformats-officedocument.drawingml.chart+xml"/>
  <Override PartName="/xl/charts/chart29.xml" ContentType="application/vnd.openxmlformats-officedocument.drawingml.chart+xml"/>
  <Override PartName="/xl/charts/chart30.xml" ContentType="application/vnd.openxmlformats-officedocument.drawingml.chart+xml"/>
  <Override PartName="/xl/drawings/drawing14.xml" ContentType="application/vnd.openxmlformats-officedocument.drawing+xml"/>
  <Override PartName="/xl/charts/chart31.xml" ContentType="application/vnd.openxmlformats-officedocument.drawingml.chart+xml"/>
  <Override PartName="/xl/charts/chart32.xml" ContentType="application/vnd.openxmlformats-officedocument.drawingml.chart+xml"/>
  <Override PartName="/xl/charts/chart33.xml" ContentType="application/vnd.openxmlformats-officedocument.drawingml.chart+xml"/>
  <Override PartName="/xl/drawings/drawing15.xml" ContentType="application/vnd.openxmlformats-officedocument.drawing+xml"/>
  <Override PartName="/xl/charts/chart34.xml" ContentType="application/vnd.openxmlformats-officedocument.drawingml.chart+xml"/>
  <Override PartName="/xl/charts/chart35.xml" ContentType="application/vnd.openxmlformats-officedocument.drawingml.chart+xml"/>
  <Override PartName="/xl/charts/chart36.xml" ContentType="application/vnd.openxmlformats-officedocument.drawingml.chart+xml"/>
  <Override PartName="/xl/drawings/drawing16.xml" ContentType="application/vnd.openxmlformats-officedocument.drawing+xml"/>
  <Override PartName="/xl/charts/chart37.xml" ContentType="application/vnd.openxmlformats-officedocument.drawingml.chart+xml"/>
  <Override PartName="/xl/charts/chart38.xml" ContentType="application/vnd.openxmlformats-officedocument.drawingml.chart+xml"/>
  <Override PartName="/xl/charts/chart39.xml" ContentType="application/vnd.openxmlformats-officedocument.drawingml.chart+xml"/>
  <Override PartName="/xl/drawings/drawing17.xml" ContentType="application/vnd.openxmlformats-officedocument.drawing+xml"/>
  <Override PartName="/xl/charts/chart40.xml" ContentType="application/vnd.openxmlformats-officedocument.drawingml.chart+xml"/>
  <Override PartName="/xl/charts/chart41.xml" ContentType="application/vnd.openxmlformats-officedocument.drawingml.chart+xml"/>
  <Override PartName="/xl/charts/chart42.xml" ContentType="application/vnd.openxmlformats-officedocument.drawingml.chart+xml"/>
  <Override PartName="/xl/drawings/drawing18.xml" ContentType="application/vnd.openxmlformats-officedocument.drawing+xml"/>
  <Override PartName="/xl/charts/chart43.xml" ContentType="application/vnd.openxmlformats-officedocument.drawingml.chart+xml"/>
  <Override PartName="/xl/charts/chart44.xml" ContentType="application/vnd.openxmlformats-officedocument.drawingml.chart+xml"/>
  <Override PartName="/xl/charts/chart45.xml" ContentType="application/vnd.openxmlformats-officedocument.drawingml.chart+xml"/>
  <Override PartName="/xl/drawings/drawing19.xml" ContentType="application/vnd.openxmlformats-officedocument.drawing+xml"/>
  <Override PartName="/xl/charts/chart46.xml" ContentType="application/vnd.openxmlformats-officedocument.drawingml.chart+xml"/>
  <Override PartName="/xl/charts/chart47.xml" ContentType="application/vnd.openxmlformats-officedocument.drawingml.chart+xml"/>
  <Override PartName="/xl/charts/chart48.xml" ContentType="application/vnd.openxmlformats-officedocument.drawingml.chart+xml"/>
  <Override PartName="/xl/drawings/drawing20.xml" ContentType="application/vnd.openxmlformats-officedocument.drawing+xml"/>
  <Override PartName="/xl/charts/chart49.xml" ContentType="application/vnd.openxmlformats-officedocument.drawingml.chart+xml"/>
  <Override PartName="/xl/charts/chart50.xml" ContentType="application/vnd.openxmlformats-officedocument.drawingml.chart+xml"/>
  <Override PartName="/xl/charts/chart51.xml" ContentType="application/vnd.openxmlformats-officedocument.drawingml.chart+xml"/>
  <Override PartName="/xl/drawings/drawing21.xml" ContentType="application/vnd.openxmlformats-officedocument.drawing+xml"/>
  <Override PartName="/xl/charts/chart52.xml" ContentType="application/vnd.openxmlformats-officedocument.drawingml.chart+xml"/>
  <Override PartName="/xl/charts/chart53.xml" ContentType="application/vnd.openxmlformats-officedocument.drawingml.chart+xml"/>
  <Override PartName="/xl/charts/chart54.xml" ContentType="application/vnd.openxmlformats-officedocument.drawingml.chart+xml"/>
  <Override PartName="/xl/drawings/drawing22.xml" ContentType="application/vnd.openxmlformats-officedocument.drawing+xml"/>
  <Override PartName="/xl/charts/chart55.xml" ContentType="application/vnd.openxmlformats-officedocument.drawingml.chart+xml"/>
  <Override PartName="/xl/charts/chart56.xml" ContentType="application/vnd.openxmlformats-officedocument.drawingml.chart+xml"/>
  <Override PartName="/xl/charts/chart57.xml" ContentType="application/vnd.openxmlformats-officedocument.drawingml.chart+xml"/>
  <Override PartName="/xl/drawings/drawing23.xml" ContentType="application/vnd.openxmlformats-officedocument.drawing+xml"/>
  <Override PartName="/xl/charts/chart58.xml" ContentType="application/vnd.openxmlformats-officedocument.drawingml.chart+xml"/>
  <Override PartName="/xl/charts/chart59.xml" ContentType="application/vnd.openxmlformats-officedocument.drawingml.chart+xml"/>
  <Override PartName="/xl/charts/chart60.xml" ContentType="application/vnd.openxmlformats-officedocument.drawingml.chart+xml"/>
  <Override PartName="/xl/drawings/drawing24.xml" ContentType="application/vnd.openxmlformats-officedocument.drawing+xml"/>
  <Override PartName="/xl/charts/chart61.xml" ContentType="application/vnd.openxmlformats-officedocument.drawingml.chart+xml"/>
  <Override PartName="/xl/charts/chart62.xml" ContentType="application/vnd.openxmlformats-officedocument.drawingml.chart+xml"/>
  <Override PartName="/xl/charts/chart63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430"/>
  <workbookPr/>
  <mc:AlternateContent xmlns:mc="http://schemas.openxmlformats.org/markup-compatibility/2006">
    <mc:Choice Requires="x15">
      <x15ac:absPath xmlns:x15ac="http://schemas.microsoft.com/office/spreadsheetml/2010/11/ac" url="https://tsuruokanct-my.sharepoint.com/personal/jykim_tsuruoka-nct_ac_jp/Documents/Mydata/200614_書類/アレクセイとの共同研究/Segwayと自転車の比較/Investigation of the Computer Vision Possibilities for Human Head Angles Detection/Final_Data(Orbit , yaw , pitch)/"/>
    </mc:Choice>
  </mc:AlternateContent>
  <xr:revisionPtr revIDLastSave="344" documentId="8_{522FE9FE-5DD8-4EA9-9347-D84D18205F71}" xr6:coauthVersionLast="47" xr6:coauthVersionMax="47" xr10:uidLastSave="{64576D9E-78B7-4A92-B8A3-C7B5E3A6B0C9}"/>
  <bookViews>
    <workbookView xWindow="28680" yWindow="-120" windowWidth="29040" windowHeight="18240" tabRatio="863" activeTab="3" xr2:uid="{00000000-000D-0000-FFFF-FFFF00000000}"/>
  </bookViews>
  <sheets>
    <sheet name="head angle (hikaru2)" sheetId="28" r:id="rId1"/>
    <sheet name="Figure4.2.7" sheetId="27" r:id="rId2"/>
    <sheet name="head angle (Yamaguti2)" sheetId="26" r:id="rId3"/>
    <sheet name="Figure4.2.8" sheetId="25" r:id="rId4"/>
    <sheet name="Figure4.2.11" sheetId="24" r:id="rId5"/>
    <sheet name="Figure4.2.15(b)" sheetId="23" r:id="rId6"/>
    <sheet name="Template" sheetId="2" r:id="rId7"/>
    <sheet name="Ave,SD" sheetId="1" r:id="rId8"/>
    <sheet name="Hikaru1" sheetId="3" r:id="rId9"/>
    <sheet name="Ogasawara1" sheetId="5" r:id="rId10"/>
    <sheet name="Ogasawara2" sheetId="6" r:id="rId11"/>
    <sheet name="Onoki1" sheetId="7" r:id="rId12"/>
    <sheet name="Onoki2" sheetId="8" r:id="rId13"/>
    <sheet name="Matsuda1" sheetId="9" r:id="rId14"/>
    <sheet name="Matsuda2" sheetId="10" r:id="rId15"/>
    <sheet name="Yamaguti1" sheetId="11" r:id="rId16"/>
    <sheet name="Watanabe1" sheetId="13" r:id="rId17"/>
    <sheet name="Watanabe2" sheetId="14" r:id="rId18"/>
    <sheet name="Souma1" sheetId="15" r:id="rId19"/>
    <sheet name="Souma2" sheetId="16" r:id="rId20"/>
    <sheet name="Daiki1" sheetId="17" r:id="rId21"/>
    <sheet name="Daiki2" sheetId="18" r:id="rId22"/>
    <sheet name="Batbekh1" sheetId="19" r:id="rId23"/>
    <sheet name="Batbekh2" sheetId="20" r:id="rId24"/>
    <sheet name="Masaya2" sheetId="22" r:id="rId25"/>
  </sheets>
  <externalReferences>
    <externalReference r:id="rId26"/>
    <externalReference r:id="rId27"/>
    <externalReference r:id="rId28"/>
  </externalReferenc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J57" i="28" l="1"/>
  <c r="J56" i="28"/>
  <c r="E76" i="28"/>
  <c r="E75" i="28"/>
  <c r="E73" i="28"/>
  <c r="E70" i="28"/>
  <c r="E69" i="28"/>
  <c r="E67" i="28"/>
  <c r="E64" i="28"/>
  <c r="E63" i="28"/>
  <c r="E61" i="28"/>
  <c r="E58" i="28"/>
  <c r="E57" i="28"/>
  <c r="E55" i="28"/>
  <c r="E52" i="28"/>
  <c r="J52" i="28" s="1"/>
  <c r="E51" i="28"/>
  <c r="J51" i="28" s="1"/>
  <c r="E49" i="28"/>
  <c r="J49" i="28" s="1"/>
  <c r="E48" i="28"/>
  <c r="J48" i="28" s="1"/>
  <c r="E47" i="28"/>
  <c r="J47" i="28" s="1"/>
  <c r="E43" i="28"/>
  <c r="E42" i="28"/>
  <c r="J42" i="28" s="1"/>
  <c r="E40" i="28"/>
  <c r="J40" i="28" s="1"/>
  <c r="E38" i="28"/>
  <c r="J38" i="28" s="1"/>
  <c r="E37" i="28"/>
  <c r="E36" i="28"/>
  <c r="J36" i="28" s="1"/>
  <c r="E34" i="28"/>
  <c r="J34" i="28" s="1"/>
  <c r="E33" i="28"/>
  <c r="J33" i="28" s="1"/>
  <c r="E32" i="28"/>
  <c r="J32" i="28" s="1"/>
  <c r="E28" i="28"/>
  <c r="J28" i="28" s="1"/>
  <c r="E26" i="28"/>
  <c r="E25" i="28"/>
  <c r="E23" i="28"/>
  <c r="J23" i="28" s="1"/>
  <c r="E22" i="28"/>
  <c r="J22" i="28" s="1"/>
  <c r="E21" i="28"/>
  <c r="J21" i="28" s="1"/>
  <c r="E19" i="28"/>
  <c r="J19" i="28" s="1"/>
  <c r="E18" i="28"/>
  <c r="J18" i="28" s="1"/>
  <c r="E16" i="28"/>
  <c r="E13" i="28"/>
  <c r="E11" i="28"/>
  <c r="J11" i="28" s="1"/>
  <c r="E10" i="28"/>
  <c r="J10" i="28" s="1"/>
  <c r="E9" i="28"/>
  <c r="J9" i="28" s="1"/>
  <c r="E8" i="28"/>
  <c r="E6" i="28"/>
  <c r="J6" i="28" s="1"/>
  <c r="E4" i="28"/>
  <c r="J4" i="28" s="1"/>
  <c r="E77" i="28"/>
  <c r="E74" i="28"/>
  <c r="E72" i="28"/>
  <c r="E71" i="28"/>
  <c r="E68" i="28"/>
  <c r="E66" i="28"/>
  <c r="E65" i="28"/>
  <c r="E62" i="28"/>
  <c r="E60" i="28"/>
  <c r="E59" i="28"/>
  <c r="E56" i="28"/>
  <c r="E54" i="28"/>
  <c r="J54" i="28" s="1"/>
  <c r="E53" i="28"/>
  <c r="J53" i="28" s="1"/>
  <c r="E50" i="28"/>
  <c r="J50" i="28" s="1"/>
  <c r="E46" i="28"/>
  <c r="J46" i="28" s="1"/>
  <c r="E45" i="28"/>
  <c r="E44" i="28"/>
  <c r="E41" i="28"/>
  <c r="J41" i="28" s="1"/>
  <c r="E39" i="28"/>
  <c r="J39" i="28" s="1"/>
  <c r="E35" i="28"/>
  <c r="J35" i="28" s="1"/>
  <c r="E31" i="28"/>
  <c r="J31" i="28" s="1"/>
  <c r="E30" i="28"/>
  <c r="J30" i="28" s="1"/>
  <c r="E29" i="28"/>
  <c r="J29" i="28" s="1"/>
  <c r="E27" i="28"/>
  <c r="J27" i="28" s="1"/>
  <c r="E24" i="28"/>
  <c r="J24" i="28" s="1"/>
  <c r="E20" i="28"/>
  <c r="J20" i="28" s="1"/>
  <c r="E17" i="28"/>
  <c r="J17" i="28" s="1"/>
  <c r="E15" i="28"/>
  <c r="E14" i="28"/>
  <c r="E12" i="28"/>
  <c r="J12" i="28" s="1"/>
  <c r="E7" i="28"/>
  <c r="E5" i="28"/>
  <c r="J5" i="28" s="1"/>
  <c r="B4" i="27"/>
  <c r="C4" i="27"/>
  <c r="D4" i="27" s="1"/>
  <c r="J4" i="27"/>
  <c r="L4" i="27" s="1"/>
  <c r="N4" i="27" s="1"/>
  <c r="K4" i="27"/>
  <c r="M4" i="27" s="1"/>
  <c r="O4" i="27" s="1"/>
  <c r="AH4" i="27"/>
  <c r="AI4" i="27"/>
  <c r="B5" i="27"/>
  <c r="C5" i="27" s="1"/>
  <c r="D5" i="27" s="1"/>
  <c r="J5" i="27"/>
  <c r="L5" i="27" s="1"/>
  <c r="N5" i="27" s="1"/>
  <c r="K5" i="27"/>
  <c r="M5" i="27"/>
  <c r="O5" i="27" s="1"/>
  <c r="AH5" i="27"/>
  <c r="AI5" i="27"/>
  <c r="B6" i="27"/>
  <c r="C6" i="27" s="1"/>
  <c r="D6" i="27" s="1"/>
  <c r="J6" i="27"/>
  <c r="K6" i="27"/>
  <c r="L6" i="27"/>
  <c r="N6" i="27" s="1"/>
  <c r="M6" i="27"/>
  <c r="O6" i="27" s="1"/>
  <c r="AH6" i="27"/>
  <c r="AI6" i="27"/>
  <c r="B7" i="27"/>
  <c r="C7" i="27" s="1"/>
  <c r="D7" i="27" s="1"/>
  <c r="J7" i="27"/>
  <c r="K7" i="27"/>
  <c r="M7" i="27" s="1"/>
  <c r="O7" i="27" s="1"/>
  <c r="P7" i="27" s="1"/>
  <c r="L7" i="27"/>
  <c r="N7" i="27" s="1"/>
  <c r="AH7" i="27"/>
  <c r="AI7" i="27"/>
  <c r="B8" i="27"/>
  <c r="C8" i="27" s="1"/>
  <c r="D8" i="27" s="1"/>
  <c r="J8" i="27"/>
  <c r="L8" i="27" s="1"/>
  <c r="N8" i="27" s="1"/>
  <c r="K8" i="27"/>
  <c r="M8" i="27" s="1"/>
  <c r="O8" i="27" s="1"/>
  <c r="Q8" i="27" s="1"/>
  <c r="AH8" i="27"/>
  <c r="AI8" i="27"/>
  <c r="B9" i="27"/>
  <c r="C9" i="27"/>
  <c r="D9" i="27"/>
  <c r="J9" i="27"/>
  <c r="L9" i="27" s="1"/>
  <c r="N9" i="27" s="1"/>
  <c r="K9" i="27"/>
  <c r="M9" i="27" s="1"/>
  <c r="O9" i="27" s="1"/>
  <c r="AH9" i="27"/>
  <c r="AI9" i="27"/>
  <c r="B10" i="27"/>
  <c r="C10" i="27"/>
  <c r="D10" i="27" s="1"/>
  <c r="J10" i="27"/>
  <c r="L10" i="27" s="1"/>
  <c r="N10" i="27" s="1"/>
  <c r="K10" i="27"/>
  <c r="M10" i="27" s="1"/>
  <c r="O10" i="27" s="1"/>
  <c r="AH10" i="27"/>
  <c r="AI10" i="27"/>
  <c r="B11" i="27"/>
  <c r="C11" i="27" s="1"/>
  <c r="D11" i="27" s="1"/>
  <c r="J11" i="27"/>
  <c r="L11" i="27" s="1"/>
  <c r="K11" i="27"/>
  <c r="M11" i="27"/>
  <c r="N11" i="27"/>
  <c r="O11" i="27"/>
  <c r="Q11" i="27" s="1"/>
  <c r="AH11" i="27"/>
  <c r="AI11" i="27"/>
  <c r="B12" i="27"/>
  <c r="C12" i="27"/>
  <c r="D12" i="27" s="1"/>
  <c r="J12" i="27"/>
  <c r="K12" i="27"/>
  <c r="L12" i="27"/>
  <c r="M12" i="27"/>
  <c r="N12" i="27"/>
  <c r="O12" i="27"/>
  <c r="AH12" i="27"/>
  <c r="AI12" i="27"/>
  <c r="B13" i="27"/>
  <c r="C13" i="27" s="1"/>
  <c r="D13" i="27" s="1"/>
  <c r="J13" i="27"/>
  <c r="K13" i="27"/>
  <c r="M13" i="27" s="1"/>
  <c r="O13" i="27" s="1"/>
  <c r="L13" i="27"/>
  <c r="N13" i="27"/>
  <c r="AH13" i="27"/>
  <c r="AI13" i="27"/>
  <c r="B14" i="27"/>
  <c r="C14" i="27" s="1"/>
  <c r="D14" i="27" s="1"/>
  <c r="J14" i="27"/>
  <c r="K14" i="27"/>
  <c r="M14" i="27" s="1"/>
  <c r="O14" i="27" s="1"/>
  <c r="L14" i="27"/>
  <c r="N14" i="27" s="1"/>
  <c r="AH14" i="27"/>
  <c r="AI14" i="27"/>
  <c r="B15" i="27"/>
  <c r="C15" i="27"/>
  <c r="D15" i="27"/>
  <c r="J15" i="27"/>
  <c r="L15" i="27" s="1"/>
  <c r="N15" i="27" s="1"/>
  <c r="P15" i="27" s="1"/>
  <c r="K15" i="27"/>
  <c r="M15" i="27" s="1"/>
  <c r="O15" i="27"/>
  <c r="Q15" i="27"/>
  <c r="AH15" i="27"/>
  <c r="AI15" i="27"/>
  <c r="B16" i="27"/>
  <c r="C16" i="27"/>
  <c r="D16" i="27"/>
  <c r="J16" i="27"/>
  <c r="L16" i="27" s="1"/>
  <c r="N16" i="27" s="1"/>
  <c r="K16" i="27"/>
  <c r="M16" i="27" s="1"/>
  <c r="O16" i="27" s="1"/>
  <c r="AH16" i="27"/>
  <c r="AI16" i="27"/>
  <c r="B17" i="27"/>
  <c r="C17" i="27"/>
  <c r="D17" i="27" s="1"/>
  <c r="J17" i="27"/>
  <c r="L17" i="27" s="1"/>
  <c r="N17" i="27" s="1"/>
  <c r="K17" i="27"/>
  <c r="M17" i="27"/>
  <c r="O17" i="27"/>
  <c r="Q17" i="27" s="1"/>
  <c r="AH17" i="27"/>
  <c r="AI17" i="27"/>
  <c r="B18" i="27"/>
  <c r="C18" i="27" s="1"/>
  <c r="D18" i="27" s="1"/>
  <c r="J18" i="27"/>
  <c r="K18" i="27"/>
  <c r="L18" i="27"/>
  <c r="N18" i="27" s="1"/>
  <c r="M18" i="27"/>
  <c r="O18" i="27"/>
  <c r="AH18" i="27"/>
  <c r="AI18" i="27"/>
  <c r="B19" i="27"/>
  <c r="C19" i="27"/>
  <c r="D19" i="27" s="1"/>
  <c r="J19" i="27"/>
  <c r="K19" i="27"/>
  <c r="M19" i="27" s="1"/>
  <c r="O19" i="27" s="1"/>
  <c r="L19" i="27"/>
  <c r="N19" i="27"/>
  <c r="AH19" i="27"/>
  <c r="AI19" i="27"/>
  <c r="B20" i="27"/>
  <c r="C20" i="27" s="1"/>
  <c r="D20" i="27" s="1"/>
  <c r="J20" i="27"/>
  <c r="K20" i="27"/>
  <c r="M20" i="27" s="1"/>
  <c r="O20" i="27" s="1"/>
  <c r="L20" i="27"/>
  <c r="N20" i="27" s="1"/>
  <c r="AH20" i="27"/>
  <c r="AI20" i="27"/>
  <c r="B21" i="27"/>
  <c r="C21" i="27"/>
  <c r="D21" i="27"/>
  <c r="J21" i="27"/>
  <c r="K21" i="27"/>
  <c r="M21" i="27" s="1"/>
  <c r="L21" i="27"/>
  <c r="N21" i="27" s="1"/>
  <c r="O21" i="27"/>
  <c r="Q21" i="27" s="1"/>
  <c r="AH21" i="27"/>
  <c r="AI21" i="27"/>
  <c r="B22" i="27"/>
  <c r="C22" i="27"/>
  <c r="D22" i="27" s="1"/>
  <c r="J22" i="27"/>
  <c r="L22" i="27" s="1"/>
  <c r="N22" i="27" s="1"/>
  <c r="K22" i="27"/>
  <c r="M22" i="27" s="1"/>
  <c r="O22" i="27" s="1"/>
  <c r="AH22" i="27"/>
  <c r="AI22" i="27"/>
  <c r="B23" i="27"/>
  <c r="C23" i="27" s="1"/>
  <c r="D23" i="27" s="1"/>
  <c r="J23" i="27"/>
  <c r="L23" i="27" s="1"/>
  <c r="K23" i="27"/>
  <c r="M23" i="27"/>
  <c r="O23" i="27" s="1"/>
  <c r="N23" i="27"/>
  <c r="AH23" i="27"/>
  <c r="AI23" i="27"/>
  <c r="B24" i="27"/>
  <c r="C24" i="27" s="1"/>
  <c r="D24" i="27" s="1"/>
  <c r="J24" i="27"/>
  <c r="K24" i="27"/>
  <c r="L24" i="27"/>
  <c r="N24" i="27" s="1"/>
  <c r="M24" i="27"/>
  <c r="O24" i="27" s="1"/>
  <c r="AH24" i="27"/>
  <c r="AI24" i="27"/>
  <c r="B25" i="27"/>
  <c r="C25" i="27" s="1"/>
  <c r="D25" i="27" s="1"/>
  <c r="J25" i="27"/>
  <c r="K25" i="27"/>
  <c r="M25" i="27" s="1"/>
  <c r="O25" i="27" s="1"/>
  <c r="L25" i="27"/>
  <c r="N25" i="27"/>
  <c r="AH25" i="27"/>
  <c r="AI25" i="27"/>
  <c r="B26" i="27"/>
  <c r="C26" i="27" s="1"/>
  <c r="D26" i="27" s="1"/>
  <c r="J26" i="27"/>
  <c r="K26" i="27"/>
  <c r="M26" i="27" s="1"/>
  <c r="O26" i="27" s="1"/>
  <c r="L26" i="27"/>
  <c r="N26" i="27" s="1"/>
  <c r="AH26" i="27"/>
  <c r="AI26" i="27"/>
  <c r="B27" i="27"/>
  <c r="C27" i="27"/>
  <c r="D27" i="27"/>
  <c r="J27" i="27"/>
  <c r="L27" i="27" s="1"/>
  <c r="N27" i="27" s="1"/>
  <c r="K27" i="27"/>
  <c r="M27" i="27" s="1"/>
  <c r="O27" i="27"/>
  <c r="AH27" i="27"/>
  <c r="AI27" i="27"/>
  <c r="B28" i="27"/>
  <c r="C28" i="27"/>
  <c r="D28" i="27" s="1"/>
  <c r="J28" i="27"/>
  <c r="L28" i="27" s="1"/>
  <c r="N28" i="27" s="1"/>
  <c r="K28" i="27"/>
  <c r="M28" i="27" s="1"/>
  <c r="O28" i="27" s="1"/>
  <c r="AH28" i="27"/>
  <c r="AI28" i="27"/>
  <c r="B29" i="27"/>
  <c r="C29" i="27"/>
  <c r="D29" i="27" s="1"/>
  <c r="J29" i="27"/>
  <c r="L29" i="27" s="1"/>
  <c r="N29" i="27" s="1"/>
  <c r="K29" i="27"/>
  <c r="M29" i="27"/>
  <c r="O29" i="27" s="1"/>
  <c r="AH29" i="27"/>
  <c r="AI29" i="27"/>
  <c r="B30" i="27"/>
  <c r="C30" i="27" s="1"/>
  <c r="D30" i="27" s="1"/>
  <c r="J30" i="27"/>
  <c r="K30" i="27"/>
  <c r="L30" i="27"/>
  <c r="N30" i="27" s="1"/>
  <c r="M30" i="27"/>
  <c r="O30" i="27" s="1"/>
  <c r="AH30" i="27"/>
  <c r="AI30" i="27"/>
  <c r="B31" i="27"/>
  <c r="C31" i="27"/>
  <c r="D31" i="27" s="1"/>
  <c r="J31" i="27"/>
  <c r="K31" i="27"/>
  <c r="M31" i="27" s="1"/>
  <c r="O31" i="27" s="1"/>
  <c r="L31" i="27"/>
  <c r="N31" i="27" s="1"/>
  <c r="AH31" i="27"/>
  <c r="AI31" i="27"/>
  <c r="B32" i="27"/>
  <c r="C32" i="27" s="1"/>
  <c r="D32" i="27" s="1"/>
  <c r="J32" i="27"/>
  <c r="K32" i="27"/>
  <c r="M32" i="27" s="1"/>
  <c r="O32" i="27" s="1"/>
  <c r="L32" i="27"/>
  <c r="N32" i="27" s="1"/>
  <c r="AH32" i="27"/>
  <c r="AI32" i="27"/>
  <c r="B33" i="27"/>
  <c r="C33" i="27"/>
  <c r="D33" i="27"/>
  <c r="J33" i="27"/>
  <c r="L33" i="27" s="1"/>
  <c r="N33" i="27" s="1"/>
  <c r="K33" i="27"/>
  <c r="M33" i="27" s="1"/>
  <c r="O33" i="27"/>
  <c r="Q33" i="27" s="1"/>
  <c r="AH33" i="27"/>
  <c r="AI33" i="27"/>
  <c r="B34" i="27"/>
  <c r="C34" i="27"/>
  <c r="D34" i="27" s="1"/>
  <c r="J34" i="27"/>
  <c r="L34" i="27" s="1"/>
  <c r="N34" i="27" s="1"/>
  <c r="K34" i="27"/>
  <c r="M34" i="27" s="1"/>
  <c r="O34" i="27" s="1"/>
  <c r="AH34" i="27"/>
  <c r="AI34" i="27"/>
  <c r="B35" i="27"/>
  <c r="C35" i="27" s="1"/>
  <c r="D35" i="27" s="1"/>
  <c r="J35" i="27"/>
  <c r="L35" i="27" s="1"/>
  <c r="K35" i="27"/>
  <c r="M35" i="27"/>
  <c r="O35" i="27" s="1"/>
  <c r="N35" i="27"/>
  <c r="AH35" i="27"/>
  <c r="AI35" i="27"/>
  <c r="B36" i="27"/>
  <c r="C36" i="27" s="1"/>
  <c r="D36" i="27" s="1"/>
  <c r="J36" i="27"/>
  <c r="K36" i="27"/>
  <c r="L36" i="27"/>
  <c r="N36" i="27" s="1"/>
  <c r="M36" i="27"/>
  <c r="O36" i="27" s="1"/>
  <c r="AH36" i="27"/>
  <c r="AI36" i="27"/>
  <c r="B37" i="27"/>
  <c r="C37" i="27"/>
  <c r="D37" i="27" s="1"/>
  <c r="J37" i="27"/>
  <c r="K37" i="27"/>
  <c r="M37" i="27" s="1"/>
  <c r="O37" i="27" s="1"/>
  <c r="L37" i="27"/>
  <c r="N37" i="27" s="1"/>
  <c r="AH37" i="27"/>
  <c r="AI37" i="27"/>
  <c r="B38" i="27"/>
  <c r="C38" i="27" s="1"/>
  <c r="D38" i="27" s="1"/>
  <c r="J38" i="27"/>
  <c r="K38" i="27"/>
  <c r="M38" i="27" s="1"/>
  <c r="O38" i="27" s="1"/>
  <c r="L38" i="27"/>
  <c r="N38" i="27" s="1"/>
  <c r="AH38" i="27"/>
  <c r="AI38" i="27"/>
  <c r="B39" i="27"/>
  <c r="C39" i="27"/>
  <c r="D39" i="27"/>
  <c r="J39" i="27"/>
  <c r="L39" i="27" s="1"/>
  <c r="N39" i="27" s="1"/>
  <c r="K39" i="27"/>
  <c r="M39" i="27" s="1"/>
  <c r="O39" i="27"/>
  <c r="AH39" i="27"/>
  <c r="AI39" i="27"/>
  <c r="B40" i="27"/>
  <c r="C40" i="27"/>
  <c r="D40" i="27" s="1"/>
  <c r="J40" i="27"/>
  <c r="L40" i="27" s="1"/>
  <c r="N40" i="27" s="1"/>
  <c r="K40" i="27"/>
  <c r="M40" i="27" s="1"/>
  <c r="O40" i="27" s="1"/>
  <c r="AH40" i="27"/>
  <c r="AI40" i="27"/>
  <c r="B41" i="27"/>
  <c r="C41" i="27"/>
  <c r="D41" i="27"/>
  <c r="J41" i="27"/>
  <c r="L41" i="27" s="1"/>
  <c r="N41" i="27" s="1"/>
  <c r="K41" i="27"/>
  <c r="M41" i="27"/>
  <c r="O41" i="27" s="1"/>
  <c r="AH41" i="27"/>
  <c r="AI41" i="27"/>
  <c r="B42" i="27"/>
  <c r="C42" i="27" s="1"/>
  <c r="D42" i="27" s="1"/>
  <c r="J42" i="27"/>
  <c r="K42" i="27"/>
  <c r="L42" i="27"/>
  <c r="N42" i="27" s="1"/>
  <c r="M42" i="27"/>
  <c r="O42" i="27" s="1"/>
  <c r="AH42" i="27"/>
  <c r="AI42" i="27"/>
  <c r="B43" i="27"/>
  <c r="C43" i="27" s="1"/>
  <c r="D43" i="27" s="1"/>
  <c r="J43" i="27"/>
  <c r="L43" i="27" s="1"/>
  <c r="N43" i="27" s="1"/>
  <c r="K43" i="27"/>
  <c r="M43" i="27" s="1"/>
  <c r="O43" i="27" s="1"/>
  <c r="AH43" i="27"/>
  <c r="AI43" i="27"/>
  <c r="B44" i="27"/>
  <c r="C44" i="27" s="1"/>
  <c r="D44" i="27"/>
  <c r="J44" i="27"/>
  <c r="K44" i="27"/>
  <c r="M44" i="27" s="1"/>
  <c r="O44" i="27" s="1"/>
  <c r="L44" i="27"/>
  <c r="N44" i="27" s="1"/>
  <c r="AH44" i="27"/>
  <c r="AI44" i="27"/>
  <c r="B45" i="27"/>
  <c r="C45" i="27"/>
  <c r="D45" i="27"/>
  <c r="J45" i="27"/>
  <c r="K45" i="27"/>
  <c r="M45" i="27" s="1"/>
  <c r="O45" i="27" s="1"/>
  <c r="L45" i="27"/>
  <c r="N45" i="27" s="1"/>
  <c r="AH45" i="27"/>
  <c r="AI45" i="27"/>
  <c r="B46" i="27"/>
  <c r="C46" i="27"/>
  <c r="D46" i="27"/>
  <c r="J46" i="27"/>
  <c r="L46" i="27" s="1"/>
  <c r="K46" i="27"/>
  <c r="M46" i="27" s="1"/>
  <c r="O46" i="27" s="1"/>
  <c r="N46" i="27"/>
  <c r="AH46" i="27"/>
  <c r="AI46" i="27"/>
  <c r="B47" i="27"/>
  <c r="C47" i="27"/>
  <c r="D47" i="27"/>
  <c r="J47" i="27"/>
  <c r="K47" i="27"/>
  <c r="L47" i="27"/>
  <c r="M47" i="27"/>
  <c r="N47" i="27"/>
  <c r="O47" i="27"/>
  <c r="Q47" i="27" s="1"/>
  <c r="AH47" i="27"/>
  <c r="AI47" i="27"/>
  <c r="B48" i="27"/>
  <c r="C48" i="27"/>
  <c r="D48" i="27"/>
  <c r="J48" i="27"/>
  <c r="K48" i="27"/>
  <c r="M48" i="27" s="1"/>
  <c r="O48" i="27" s="1"/>
  <c r="L48" i="27"/>
  <c r="N48" i="27"/>
  <c r="AH48" i="27"/>
  <c r="AI48" i="27"/>
  <c r="B49" i="27"/>
  <c r="C49" i="27"/>
  <c r="D49" i="27" s="1"/>
  <c r="J49" i="27"/>
  <c r="L49" i="27" s="1"/>
  <c r="N49" i="27" s="1"/>
  <c r="P49" i="27" s="1"/>
  <c r="K49" i="27"/>
  <c r="M49" i="27"/>
  <c r="O49" i="27" s="1"/>
  <c r="Q49" i="27"/>
  <c r="AH49" i="27"/>
  <c r="AI49" i="27"/>
  <c r="B50" i="27"/>
  <c r="C50" i="27" s="1"/>
  <c r="D50" i="27" s="1"/>
  <c r="J50" i="27"/>
  <c r="L50" i="27" s="1"/>
  <c r="N50" i="27" s="1"/>
  <c r="K50" i="27"/>
  <c r="M50" i="27" s="1"/>
  <c r="O50" i="27" s="1"/>
  <c r="AH50" i="27"/>
  <c r="AI50" i="27"/>
  <c r="B51" i="27"/>
  <c r="C51" i="27"/>
  <c r="D51" i="27" s="1"/>
  <c r="J51" i="27"/>
  <c r="L51" i="27" s="1"/>
  <c r="N51" i="27" s="1"/>
  <c r="K51" i="27"/>
  <c r="M51" i="27" s="1"/>
  <c r="O51" i="27" s="1"/>
  <c r="AH51" i="27"/>
  <c r="AI51" i="27"/>
  <c r="B52" i="27"/>
  <c r="C52" i="27"/>
  <c r="D52" i="27" s="1"/>
  <c r="J52" i="27"/>
  <c r="L52" i="27" s="1"/>
  <c r="N52" i="27" s="1"/>
  <c r="K52" i="27"/>
  <c r="M52" i="27" s="1"/>
  <c r="O52" i="27" s="1"/>
  <c r="AH52" i="27"/>
  <c r="AI52" i="27"/>
  <c r="B53" i="27"/>
  <c r="C53" i="27"/>
  <c r="D53" i="27" s="1"/>
  <c r="J53" i="27"/>
  <c r="L53" i="27" s="1"/>
  <c r="N53" i="27" s="1"/>
  <c r="K53" i="27"/>
  <c r="M53" i="27"/>
  <c r="O53" i="27" s="1"/>
  <c r="AH53" i="27"/>
  <c r="AI53" i="27"/>
  <c r="B54" i="27"/>
  <c r="C54" i="27"/>
  <c r="D54" i="27" s="1"/>
  <c r="J54" i="27"/>
  <c r="K54" i="27"/>
  <c r="M54" i="27" s="1"/>
  <c r="O54" i="27" s="1"/>
  <c r="L54" i="27"/>
  <c r="N54" i="27"/>
  <c r="AH54" i="27"/>
  <c r="AI54" i="27"/>
  <c r="B55" i="27"/>
  <c r="C55" i="27"/>
  <c r="D55" i="27" s="1"/>
  <c r="J55" i="27"/>
  <c r="K55" i="27"/>
  <c r="M55" i="27" s="1"/>
  <c r="O55" i="27" s="1"/>
  <c r="L55" i="27"/>
  <c r="N55" i="27" s="1"/>
  <c r="AH55" i="27"/>
  <c r="AI55" i="27"/>
  <c r="B56" i="27"/>
  <c r="C56" i="27" s="1"/>
  <c r="D56" i="27"/>
  <c r="J56" i="27"/>
  <c r="K56" i="27"/>
  <c r="L56" i="27"/>
  <c r="N56" i="27" s="1"/>
  <c r="M56" i="27"/>
  <c r="O56" i="27" s="1"/>
  <c r="AH56" i="27"/>
  <c r="AI56" i="27"/>
  <c r="B57" i="27"/>
  <c r="C57" i="27"/>
  <c r="D57" i="27"/>
  <c r="J57" i="27"/>
  <c r="K57" i="27"/>
  <c r="M57" i="27" s="1"/>
  <c r="O57" i="27" s="1"/>
  <c r="L57" i="27"/>
  <c r="N57" i="27" s="1"/>
  <c r="AH57" i="27"/>
  <c r="AI57" i="27"/>
  <c r="B58" i="27"/>
  <c r="C58" i="27" s="1"/>
  <c r="D58" i="27" s="1"/>
  <c r="J58" i="27"/>
  <c r="L58" i="27" s="1"/>
  <c r="N58" i="27" s="1"/>
  <c r="K58" i="27"/>
  <c r="M58" i="27"/>
  <c r="O58" i="27" s="1"/>
  <c r="AH58" i="27"/>
  <c r="AI58" i="27"/>
  <c r="B59" i="27"/>
  <c r="C59" i="27" s="1"/>
  <c r="D59" i="27" s="1"/>
  <c r="J59" i="27"/>
  <c r="L59" i="27" s="1"/>
  <c r="N59" i="27" s="1"/>
  <c r="K59" i="27"/>
  <c r="M59" i="27"/>
  <c r="O59" i="27" s="1"/>
  <c r="AH59" i="27"/>
  <c r="AI59" i="27"/>
  <c r="B60" i="27"/>
  <c r="C60" i="27" s="1"/>
  <c r="D60" i="27" s="1"/>
  <c r="J60" i="27"/>
  <c r="K60" i="27"/>
  <c r="L60" i="27"/>
  <c r="N60" i="27" s="1"/>
  <c r="M60" i="27"/>
  <c r="O60" i="27" s="1"/>
  <c r="AH60" i="27"/>
  <c r="AI60" i="27"/>
  <c r="B61" i="27"/>
  <c r="C61" i="27" s="1"/>
  <c r="D61" i="27" s="1"/>
  <c r="J61" i="27"/>
  <c r="L61" i="27" s="1"/>
  <c r="N61" i="27" s="1"/>
  <c r="K61" i="27"/>
  <c r="M61" i="27" s="1"/>
  <c r="O61" i="27" s="1"/>
  <c r="AH61" i="27"/>
  <c r="AI61" i="27"/>
  <c r="B62" i="27"/>
  <c r="C62" i="27" s="1"/>
  <c r="D62" i="27"/>
  <c r="J62" i="27"/>
  <c r="K62" i="27"/>
  <c r="M62" i="27" s="1"/>
  <c r="O62" i="27" s="1"/>
  <c r="L62" i="27"/>
  <c r="N62" i="27" s="1"/>
  <c r="AH62" i="27"/>
  <c r="AI62" i="27"/>
  <c r="B63" i="27"/>
  <c r="C63" i="27"/>
  <c r="D63" i="27" s="1"/>
  <c r="J63" i="27"/>
  <c r="K63" i="27"/>
  <c r="M63" i="27" s="1"/>
  <c r="L63" i="27"/>
  <c r="N63" i="27" s="1"/>
  <c r="O63" i="27"/>
  <c r="P63" i="27" s="1"/>
  <c r="AH63" i="27"/>
  <c r="AI63" i="27"/>
  <c r="B64" i="27"/>
  <c r="C64" i="27"/>
  <c r="D64" i="27" s="1"/>
  <c r="J64" i="27"/>
  <c r="L64" i="27" s="1"/>
  <c r="K64" i="27"/>
  <c r="M64" i="27"/>
  <c r="N64" i="27"/>
  <c r="O64" i="27"/>
  <c r="P64" i="27" s="1"/>
  <c r="AH64" i="27"/>
  <c r="AI64" i="27"/>
  <c r="B65" i="27"/>
  <c r="C65" i="27"/>
  <c r="D65" i="27" s="1"/>
  <c r="J65" i="27"/>
  <c r="K65" i="27"/>
  <c r="L65" i="27"/>
  <c r="M65" i="27"/>
  <c r="N65" i="27"/>
  <c r="O65" i="27"/>
  <c r="Q65" i="27" s="1"/>
  <c r="AH65" i="27"/>
  <c r="AI65" i="27"/>
  <c r="B66" i="27"/>
  <c r="C66" i="27"/>
  <c r="D66" i="27" s="1"/>
  <c r="J66" i="27"/>
  <c r="K66" i="27"/>
  <c r="M66" i="27" s="1"/>
  <c r="O66" i="27" s="1"/>
  <c r="L66" i="27"/>
  <c r="N66" i="27"/>
  <c r="AH66" i="27"/>
  <c r="AI66" i="27"/>
  <c r="B67" i="27"/>
  <c r="C67" i="27"/>
  <c r="D67" i="27" s="1"/>
  <c r="J67" i="27"/>
  <c r="L67" i="27" s="1"/>
  <c r="N67" i="27" s="1"/>
  <c r="P67" i="27" s="1"/>
  <c r="K67" i="27"/>
  <c r="M67" i="27"/>
  <c r="O67" i="27" s="1"/>
  <c r="Q67" i="27"/>
  <c r="AH67" i="27"/>
  <c r="AI67" i="27"/>
  <c r="B68" i="27"/>
  <c r="C68" i="27" s="1"/>
  <c r="D68" i="27" s="1"/>
  <c r="J68" i="27"/>
  <c r="L68" i="27" s="1"/>
  <c r="N68" i="27" s="1"/>
  <c r="K68" i="27"/>
  <c r="M68" i="27"/>
  <c r="O68" i="27"/>
  <c r="AH68" i="27"/>
  <c r="AI68" i="27"/>
  <c r="B69" i="27"/>
  <c r="C69" i="27"/>
  <c r="D69" i="27" s="1"/>
  <c r="J69" i="27"/>
  <c r="K69" i="27"/>
  <c r="M69" i="27" s="1"/>
  <c r="O69" i="27" s="1"/>
  <c r="L69" i="27"/>
  <c r="N69" i="27"/>
  <c r="AH69" i="27"/>
  <c r="AI69" i="27"/>
  <c r="B70" i="27"/>
  <c r="C70" i="27" s="1"/>
  <c r="D70" i="27" s="1"/>
  <c r="J70" i="27"/>
  <c r="L70" i="27" s="1"/>
  <c r="N70" i="27" s="1"/>
  <c r="K70" i="27"/>
  <c r="M70" i="27"/>
  <c r="O70" i="27" s="1"/>
  <c r="AH70" i="27"/>
  <c r="AI70" i="27"/>
  <c r="B71" i="27"/>
  <c r="C71" i="27" s="1"/>
  <c r="D71" i="27" s="1"/>
  <c r="J71" i="27"/>
  <c r="K71" i="27"/>
  <c r="L71" i="27"/>
  <c r="N71" i="27" s="1"/>
  <c r="M71" i="27"/>
  <c r="O71" i="27" s="1"/>
  <c r="AH71" i="27"/>
  <c r="AI71" i="27"/>
  <c r="B72" i="27"/>
  <c r="C72" i="27"/>
  <c r="D72" i="27"/>
  <c r="J72" i="27"/>
  <c r="K72" i="27"/>
  <c r="M72" i="27" s="1"/>
  <c r="O72" i="27" s="1"/>
  <c r="L72" i="27"/>
  <c r="N72" i="27" s="1"/>
  <c r="AH72" i="27"/>
  <c r="AI72" i="27"/>
  <c r="B73" i="27"/>
  <c r="C73" i="27"/>
  <c r="D73" i="27" s="1"/>
  <c r="J73" i="27"/>
  <c r="L73" i="27" s="1"/>
  <c r="N73" i="27" s="1"/>
  <c r="K73" i="27"/>
  <c r="M73" i="27" s="1"/>
  <c r="O73" i="27" s="1"/>
  <c r="AH73" i="27"/>
  <c r="AI73" i="27"/>
  <c r="B74" i="27"/>
  <c r="C74" i="27" s="1"/>
  <c r="D74" i="27" s="1"/>
  <c r="J74" i="27"/>
  <c r="L74" i="27" s="1"/>
  <c r="N74" i="27" s="1"/>
  <c r="K74" i="27"/>
  <c r="M74" i="27"/>
  <c r="O74" i="27"/>
  <c r="P74" i="27" s="1"/>
  <c r="AH74" i="27"/>
  <c r="AI74" i="27"/>
  <c r="B75" i="27"/>
  <c r="C75" i="27"/>
  <c r="D75" i="27" s="1"/>
  <c r="J75" i="27"/>
  <c r="K75" i="27"/>
  <c r="M75" i="27" s="1"/>
  <c r="O75" i="27" s="1"/>
  <c r="L75" i="27"/>
  <c r="N75" i="27"/>
  <c r="AH75" i="27"/>
  <c r="AI75" i="27"/>
  <c r="B76" i="27"/>
  <c r="C76" i="27" s="1"/>
  <c r="D76" i="27" s="1"/>
  <c r="J76" i="27"/>
  <c r="L76" i="27" s="1"/>
  <c r="N76" i="27" s="1"/>
  <c r="K76" i="27"/>
  <c r="M76" i="27"/>
  <c r="O76" i="27" s="1"/>
  <c r="AH76" i="27"/>
  <c r="AI76" i="27"/>
  <c r="B77" i="27"/>
  <c r="C77" i="27" s="1"/>
  <c r="D77" i="27" s="1"/>
  <c r="J77" i="27"/>
  <c r="K77" i="27"/>
  <c r="L77" i="27"/>
  <c r="N77" i="27" s="1"/>
  <c r="M77" i="27"/>
  <c r="O77" i="27" s="1"/>
  <c r="AH77" i="27"/>
  <c r="AI77" i="27"/>
  <c r="B78" i="27"/>
  <c r="C78" i="27"/>
  <c r="D78" i="27"/>
  <c r="J78" i="27"/>
  <c r="K78" i="27"/>
  <c r="M78" i="27" s="1"/>
  <c r="O78" i="27" s="1"/>
  <c r="L78" i="27"/>
  <c r="N78" i="27" s="1"/>
  <c r="AH78" i="27"/>
  <c r="AI78" i="27"/>
  <c r="B79" i="27"/>
  <c r="C79" i="27"/>
  <c r="D79" i="27" s="1"/>
  <c r="J79" i="27"/>
  <c r="L79" i="27" s="1"/>
  <c r="N79" i="27" s="1"/>
  <c r="K79" i="27"/>
  <c r="M79" i="27" s="1"/>
  <c r="O79" i="27" s="1"/>
  <c r="AH79" i="27"/>
  <c r="AI79" i="27"/>
  <c r="B80" i="27"/>
  <c r="C80" i="27" s="1"/>
  <c r="D80" i="27" s="1"/>
  <c r="J80" i="27"/>
  <c r="L80" i="27" s="1"/>
  <c r="N80" i="27" s="1"/>
  <c r="K80" i="27"/>
  <c r="M80" i="27"/>
  <c r="O80" i="27"/>
  <c r="P80" i="27" s="1"/>
  <c r="AH80" i="27"/>
  <c r="AI80" i="27"/>
  <c r="B81" i="27"/>
  <c r="C81" i="27"/>
  <c r="D81" i="27" s="1"/>
  <c r="J81" i="27"/>
  <c r="K81" i="27"/>
  <c r="M81" i="27" s="1"/>
  <c r="O81" i="27" s="1"/>
  <c r="L81" i="27"/>
  <c r="N81" i="27"/>
  <c r="AH81" i="27"/>
  <c r="AI81" i="27"/>
  <c r="B82" i="27"/>
  <c r="C82" i="27" s="1"/>
  <c r="D82" i="27" s="1"/>
  <c r="J82" i="27"/>
  <c r="L82" i="27" s="1"/>
  <c r="N82" i="27" s="1"/>
  <c r="K82" i="27"/>
  <c r="M82" i="27"/>
  <c r="O82" i="27" s="1"/>
  <c r="AH82" i="27"/>
  <c r="AI82" i="27"/>
  <c r="B83" i="27"/>
  <c r="C83" i="27" s="1"/>
  <c r="D83" i="27" s="1"/>
  <c r="J83" i="27"/>
  <c r="K83" i="27"/>
  <c r="L83" i="27"/>
  <c r="N83" i="27" s="1"/>
  <c r="M83" i="27"/>
  <c r="O83" i="27" s="1"/>
  <c r="AH83" i="27"/>
  <c r="AI83" i="27"/>
  <c r="B84" i="27"/>
  <c r="C84" i="27"/>
  <c r="D84" i="27"/>
  <c r="J84" i="27"/>
  <c r="K84" i="27"/>
  <c r="M84" i="27" s="1"/>
  <c r="O84" i="27" s="1"/>
  <c r="L84" i="27"/>
  <c r="N84" i="27" s="1"/>
  <c r="AH84" i="27"/>
  <c r="AI84" i="27"/>
  <c r="B85" i="27"/>
  <c r="C85" i="27"/>
  <c r="D85" i="27" s="1"/>
  <c r="J85" i="27"/>
  <c r="L85" i="27" s="1"/>
  <c r="N85" i="27" s="1"/>
  <c r="K85" i="27"/>
  <c r="M85" i="27" s="1"/>
  <c r="O85" i="27" s="1"/>
  <c r="AH85" i="27"/>
  <c r="AI85" i="27"/>
  <c r="B86" i="27"/>
  <c r="C86" i="27" s="1"/>
  <c r="D86" i="27" s="1"/>
  <c r="J86" i="27"/>
  <c r="L86" i="27" s="1"/>
  <c r="N86" i="27" s="1"/>
  <c r="K86" i="27"/>
  <c r="M86" i="27"/>
  <c r="O86" i="27"/>
  <c r="AH86" i="27"/>
  <c r="AI86" i="27"/>
  <c r="B87" i="27"/>
  <c r="C87" i="27"/>
  <c r="D87" i="27" s="1"/>
  <c r="J87" i="27"/>
  <c r="K87" i="27"/>
  <c r="M87" i="27" s="1"/>
  <c r="O87" i="27" s="1"/>
  <c r="L87" i="27"/>
  <c r="N87" i="27"/>
  <c r="AH87" i="27"/>
  <c r="AI87" i="27"/>
  <c r="B88" i="27"/>
  <c r="C88" i="27" s="1"/>
  <c r="D88" i="27" s="1"/>
  <c r="J88" i="27"/>
  <c r="L88" i="27" s="1"/>
  <c r="N88" i="27" s="1"/>
  <c r="K88" i="27"/>
  <c r="M88" i="27"/>
  <c r="O88" i="27" s="1"/>
  <c r="AH88" i="27"/>
  <c r="AI88" i="27"/>
  <c r="B89" i="27"/>
  <c r="C89" i="27" s="1"/>
  <c r="D89" i="27" s="1"/>
  <c r="J89" i="27"/>
  <c r="K89" i="27"/>
  <c r="L89" i="27"/>
  <c r="N89" i="27" s="1"/>
  <c r="M89" i="27"/>
  <c r="O89" i="27" s="1"/>
  <c r="AH89" i="27"/>
  <c r="AI89" i="27"/>
  <c r="B90" i="27"/>
  <c r="C90" i="27"/>
  <c r="D90" i="27"/>
  <c r="J90" i="27"/>
  <c r="K90" i="27"/>
  <c r="M90" i="27" s="1"/>
  <c r="O90" i="27" s="1"/>
  <c r="P90" i="27" s="1"/>
  <c r="L90" i="27"/>
  <c r="N90" i="27" s="1"/>
  <c r="AH90" i="27"/>
  <c r="AI90" i="27"/>
  <c r="B91" i="27"/>
  <c r="C91" i="27"/>
  <c r="D91" i="27" s="1"/>
  <c r="J91" i="27"/>
  <c r="L91" i="27" s="1"/>
  <c r="K91" i="27"/>
  <c r="M91" i="27" s="1"/>
  <c r="O91" i="27" s="1"/>
  <c r="Q91" i="27" s="1"/>
  <c r="N91" i="27"/>
  <c r="P91" i="27"/>
  <c r="AH91" i="27"/>
  <c r="AI91" i="27"/>
  <c r="B92" i="27"/>
  <c r="C92" i="27" s="1"/>
  <c r="D92" i="27"/>
  <c r="J92" i="27"/>
  <c r="L92" i="27" s="1"/>
  <c r="N92" i="27" s="1"/>
  <c r="K92" i="27"/>
  <c r="M92" i="27"/>
  <c r="O92" i="27"/>
  <c r="Q92" i="27" s="1"/>
  <c r="AH92" i="27"/>
  <c r="AI92" i="27"/>
  <c r="B93" i="27"/>
  <c r="C93" i="27"/>
  <c r="D93" i="27"/>
  <c r="J93" i="27"/>
  <c r="K93" i="27"/>
  <c r="M93" i="27" s="1"/>
  <c r="O93" i="27" s="1"/>
  <c r="L93" i="27"/>
  <c r="N93" i="27"/>
  <c r="AH93" i="27"/>
  <c r="AI93" i="27"/>
  <c r="B94" i="27"/>
  <c r="C94" i="27"/>
  <c r="D94" i="27" s="1"/>
  <c r="J94" i="27"/>
  <c r="L94" i="27" s="1"/>
  <c r="N94" i="27" s="1"/>
  <c r="K94" i="27"/>
  <c r="M94" i="27" s="1"/>
  <c r="O94" i="27" s="1"/>
  <c r="AH94" i="27"/>
  <c r="AI94" i="27"/>
  <c r="B95" i="27"/>
  <c r="C95" i="27" s="1"/>
  <c r="D95" i="27"/>
  <c r="J95" i="27"/>
  <c r="K95" i="27"/>
  <c r="L95" i="27"/>
  <c r="N95" i="27" s="1"/>
  <c r="M95" i="27"/>
  <c r="O95" i="27" s="1"/>
  <c r="AH95" i="27"/>
  <c r="AI95" i="27"/>
  <c r="B96" i="27"/>
  <c r="C96" i="27"/>
  <c r="D96" i="27" s="1"/>
  <c r="J96" i="27"/>
  <c r="K96" i="27"/>
  <c r="M96" i="27" s="1"/>
  <c r="L96" i="27"/>
  <c r="N96" i="27" s="1"/>
  <c r="O96" i="27"/>
  <c r="Q96" i="27" s="1"/>
  <c r="AH96" i="27"/>
  <c r="AI96" i="27"/>
  <c r="B97" i="27"/>
  <c r="C97" i="27" s="1"/>
  <c r="D97" i="27" s="1"/>
  <c r="J97" i="27"/>
  <c r="L97" i="27" s="1"/>
  <c r="N97" i="27" s="1"/>
  <c r="P97" i="27" s="1"/>
  <c r="K97" i="27"/>
  <c r="M97" i="27"/>
  <c r="O97" i="27" s="1"/>
  <c r="Q97" i="27"/>
  <c r="AH97" i="27"/>
  <c r="AI97" i="27"/>
  <c r="B98" i="27"/>
  <c r="C98" i="27" s="1"/>
  <c r="D98" i="27" s="1"/>
  <c r="J98" i="27"/>
  <c r="L98" i="27" s="1"/>
  <c r="N98" i="27" s="1"/>
  <c r="K98" i="27"/>
  <c r="M98" i="27"/>
  <c r="O98" i="27"/>
  <c r="Q98" i="27" s="1"/>
  <c r="AH98" i="27"/>
  <c r="AI98" i="27"/>
  <c r="B99" i="27"/>
  <c r="C99" i="27"/>
  <c r="D99" i="27"/>
  <c r="J99" i="27"/>
  <c r="K99" i="27"/>
  <c r="M99" i="27" s="1"/>
  <c r="O99" i="27" s="1"/>
  <c r="L99" i="27"/>
  <c r="N99" i="27"/>
  <c r="AH99" i="27"/>
  <c r="AI99" i="27"/>
  <c r="B100" i="27"/>
  <c r="C100" i="27"/>
  <c r="D100" i="27" s="1"/>
  <c r="J100" i="27"/>
  <c r="L100" i="27" s="1"/>
  <c r="K100" i="27"/>
  <c r="M100" i="27" s="1"/>
  <c r="O100" i="27" s="1"/>
  <c r="N100" i="27"/>
  <c r="AH100" i="27"/>
  <c r="AI100" i="27"/>
  <c r="B101" i="27"/>
  <c r="C101" i="27" s="1"/>
  <c r="D101" i="27"/>
  <c r="J101" i="27"/>
  <c r="L101" i="27" s="1"/>
  <c r="N101" i="27" s="1"/>
  <c r="K101" i="27"/>
  <c r="M101" i="27" s="1"/>
  <c r="O101" i="27" s="1"/>
  <c r="AH101" i="27"/>
  <c r="AI101" i="27"/>
  <c r="B102" i="27"/>
  <c r="C102" i="27"/>
  <c r="D102" i="27"/>
  <c r="J102" i="27"/>
  <c r="L102" i="27" s="1"/>
  <c r="N102" i="27" s="1"/>
  <c r="K102" i="27"/>
  <c r="M102" i="27" s="1"/>
  <c r="O102" i="27" s="1"/>
  <c r="AH102" i="27"/>
  <c r="AI102" i="27"/>
  <c r="B103" i="27"/>
  <c r="C103" i="27" s="1"/>
  <c r="D103" i="27" s="1"/>
  <c r="J103" i="27"/>
  <c r="L103" i="27" s="1"/>
  <c r="N103" i="27" s="1"/>
  <c r="K103" i="27"/>
  <c r="M103" i="27" s="1"/>
  <c r="O103" i="27" s="1"/>
  <c r="AH103" i="27"/>
  <c r="AI103" i="27"/>
  <c r="B104" i="27"/>
  <c r="C104" i="27" s="1"/>
  <c r="D104" i="27" s="1"/>
  <c r="J104" i="27"/>
  <c r="L104" i="27" s="1"/>
  <c r="N104" i="27" s="1"/>
  <c r="K104" i="27"/>
  <c r="M104" i="27"/>
  <c r="O104" i="27"/>
  <c r="P104" i="27" s="1"/>
  <c r="AH104" i="27"/>
  <c r="AI104" i="27"/>
  <c r="B105" i="27"/>
  <c r="C105" i="27" s="1"/>
  <c r="D105" i="27" s="1"/>
  <c r="J105" i="27"/>
  <c r="K105" i="27"/>
  <c r="M105" i="27" s="1"/>
  <c r="O105" i="27" s="1"/>
  <c r="L105" i="27"/>
  <c r="N105" i="27"/>
  <c r="AH105" i="27"/>
  <c r="AI105" i="27"/>
  <c r="B106" i="27"/>
  <c r="C106" i="27" s="1"/>
  <c r="D106" i="27" s="1"/>
  <c r="J106" i="27"/>
  <c r="K106" i="27"/>
  <c r="M106" i="27" s="1"/>
  <c r="O106" i="27" s="1"/>
  <c r="L106" i="27"/>
  <c r="N106" i="27" s="1"/>
  <c r="AH106" i="27"/>
  <c r="AI106" i="27"/>
  <c r="B107" i="27"/>
  <c r="C107" i="27" s="1"/>
  <c r="D107" i="27"/>
  <c r="J107" i="27"/>
  <c r="K107" i="27"/>
  <c r="L107" i="27"/>
  <c r="N107" i="27" s="1"/>
  <c r="M107" i="27"/>
  <c r="O107" i="27" s="1"/>
  <c r="AH107" i="27"/>
  <c r="AI107" i="27"/>
  <c r="B108" i="27"/>
  <c r="C108" i="27"/>
  <c r="D108" i="27"/>
  <c r="J108" i="27"/>
  <c r="K108" i="27"/>
  <c r="M108" i="27" s="1"/>
  <c r="O108" i="27" s="1"/>
  <c r="L108" i="27"/>
  <c r="N108" i="27"/>
  <c r="AH108" i="27"/>
  <c r="AI108" i="27"/>
  <c r="B109" i="27"/>
  <c r="C109" i="27" s="1"/>
  <c r="D109" i="27" s="1"/>
  <c r="J109" i="27"/>
  <c r="L109" i="27" s="1"/>
  <c r="K109" i="27"/>
  <c r="M109" i="27" s="1"/>
  <c r="O109" i="27" s="1"/>
  <c r="N109" i="27"/>
  <c r="AH109" i="27"/>
  <c r="AI109" i="27"/>
  <c r="B110" i="27"/>
  <c r="C110" i="27" s="1"/>
  <c r="D110" i="27" s="1"/>
  <c r="J110" i="27"/>
  <c r="K110" i="27"/>
  <c r="L110" i="27"/>
  <c r="N110" i="27" s="1"/>
  <c r="M110" i="27"/>
  <c r="O110" i="27" s="1"/>
  <c r="AH110" i="27"/>
  <c r="AI110" i="27"/>
  <c r="B111" i="27"/>
  <c r="C111" i="27" s="1"/>
  <c r="D111" i="27" s="1"/>
  <c r="J111" i="27"/>
  <c r="K111" i="27"/>
  <c r="L111" i="27"/>
  <c r="N111" i="27" s="1"/>
  <c r="M111" i="27"/>
  <c r="O111" i="27" s="1"/>
  <c r="AH111" i="27"/>
  <c r="AI111" i="27"/>
  <c r="B112" i="27"/>
  <c r="C112" i="27" s="1"/>
  <c r="D112" i="27" s="1"/>
  <c r="J112" i="27"/>
  <c r="K112" i="27"/>
  <c r="M112" i="27" s="1"/>
  <c r="O112" i="27" s="1"/>
  <c r="L112" i="27"/>
  <c r="N112" i="27"/>
  <c r="AH112" i="27"/>
  <c r="AI112" i="27"/>
  <c r="B113" i="27"/>
  <c r="C113" i="27" s="1"/>
  <c r="D113" i="27"/>
  <c r="J113" i="27"/>
  <c r="K113" i="27"/>
  <c r="L113" i="27"/>
  <c r="N113" i="27" s="1"/>
  <c r="M113" i="27"/>
  <c r="O113" i="27" s="1"/>
  <c r="AH113" i="27"/>
  <c r="AI113" i="27"/>
  <c r="B114" i="27"/>
  <c r="C114" i="27"/>
  <c r="D114" i="27"/>
  <c r="J114" i="27"/>
  <c r="K114" i="27"/>
  <c r="M114" i="27" s="1"/>
  <c r="L114" i="27"/>
  <c r="N114" i="27"/>
  <c r="O114" i="27"/>
  <c r="Q114" i="27" s="1"/>
  <c r="P114" i="27"/>
  <c r="AH114" i="27"/>
  <c r="AI114" i="27"/>
  <c r="B115" i="27"/>
  <c r="C115" i="27" s="1"/>
  <c r="D115" i="27" s="1"/>
  <c r="J115" i="27"/>
  <c r="L115" i="27" s="1"/>
  <c r="K115" i="27"/>
  <c r="M115" i="27" s="1"/>
  <c r="O115" i="27" s="1"/>
  <c r="N115" i="27"/>
  <c r="AH115" i="27"/>
  <c r="AI115" i="27"/>
  <c r="B116" i="27"/>
  <c r="C116" i="27" s="1"/>
  <c r="D116" i="27" s="1"/>
  <c r="J116" i="27"/>
  <c r="K116" i="27"/>
  <c r="L116" i="27"/>
  <c r="M116" i="27"/>
  <c r="N116" i="27"/>
  <c r="O116" i="27"/>
  <c r="Q116" i="27" s="1"/>
  <c r="AH116" i="27"/>
  <c r="AI116" i="27"/>
  <c r="B117" i="27"/>
  <c r="C117" i="27" s="1"/>
  <c r="D117" i="27" s="1"/>
  <c r="J117" i="27"/>
  <c r="K117" i="27"/>
  <c r="L117" i="27"/>
  <c r="M117" i="27"/>
  <c r="N117" i="27"/>
  <c r="O117" i="27"/>
  <c r="P117" i="27" s="1"/>
  <c r="AH117" i="27"/>
  <c r="AI117" i="27"/>
  <c r="B118" i="27"/>
  <c r="C118" i="27" s="1"/>
  <c r="D118" i="27" s="1"/>
  <c r="J118" i="27"/>
  <c r="L118" i="27" s="1"/>
  <c r="N118" i="27" s="1"/>
  <c r="Q118" i="27" s="1"/>
  <c r="K118" i="27"/>
  <c r="M118" i="27"/>
  <c r="O118" i="27" s="1"/>
  <c r="P118" i="27"/>
  <c r="AH118" i="27"/>
  <c r="AI118" i="27"/>
  <c r="B119" i="27"/>
  <c r="C119" i="27" s="1"/>
  <c r="D119" i="27"/>
  <c r="J119" i="27"/>
  <c r="L119" i="27" s="1"/>
  <c r="N119" i="27" s="1"/>
  <c r="K119" i="27"/>
  <c r="M119" i="27" s="1"/>
  <c r="O119" i="27" s="1"/>
  <c r="AH119" i="27"/>
  <c r="AI119" i="27"/>
  <c r="B120" i="27"/>
  <c r="C120" i="27"/>
  <c r="D120" i="27"/>
  <c r="J120" i="27"/>
  <c r="L120" i="27" s="1"/>
  <c r="N120" i="27" s="1"/>
  <c r="K120" i="27"/>
  <c r="M120" i="27" s="1"/>
  <c r="O120" i="27" s="1"/>
  <c r="AH120" i="27"/>
  <c r="AI120" i="27"/>
  <c r="B121" i="27"/>
  <c r="C121" i="27" s="1"/>
  <c r="D121" i="27" s="1"/>
  <c r="J121" i="27"/>
  <c r="L121" i="27" s="1"/>
  <c r="N121" i="27" s="1"/>
  <c r="K121" i="27"/>
  <c r="M121" i="27" s="1"/>
  <c r="O121" i="27" s="1"/>
  <c r="AH121" i="27"/>
  <c r="AI121" i="27"/>
  <c r="B122" i="27"/>
  <c r="C122" i="27" s="1"/>
  <c r="D122" i="27" s="1"/>
  <c r="J122" i="27"/>
  <c r="L122" i="27" s="1"/>
  <c r="N122" i="27" s="1"/>
  <c r="K122" i="27"/>
  <c r="M122" i="27"/>
  <c r="O122" i="27"/>
  <c r="P122" i="27"/>
  <c r="AH122" i="27"/>
  <c r="AI122" i="27"/>
  <c r="B123" i="27"/>
  <c r="C123" i="27" s="1"/>
  <c r="D123" i="27" s="1"/>
  <c r="J123" i="27"/>
  <c r="K123" i="27"/>
  <c r="M123" i="27" s="1"/>
  <c r="O123" i="27" s="1"/>
  <c r="L123" i="27"/>
  <c r="N123" i="27"/>
  <c r="AH123" i="27"/>
  <c r="AI123" i="27"/>
  <c r="B124" i="27"/>
  <c r="C124" i="27" s="1"/>
  <c r="D124" i="27" s="1"/>
  <c r="J124" i="27"/>
  <c r="K124" i="27"/>
  <c r="M124" i="27" s="1"/>
  <c r="O124" i="27" s="1"/>
  <c r="L124" i="27"/>
  <c r="N124" i="27" s="1"/>
  <c r="AH124" i="27"/>
  <c r="AI124" i="27"/>
  <c r="B125" i="27"/>
  <c r="C125" i="27" s="1"/>
  <c r="D125" i="27"/>
  <c r="J125" i="27"/>
  <c r="K125" i="27"/>
  <c r="L125" i="27"/>
  <c r="N125" i="27" s="1"/>
  <c r="M125" i="27"/>
  <c r="O125" i="27" s="1"/>
  <c r="AH125" i="27"/>
  <c r="AI125" i="27"/>
  <c r="B126" i="27"/>
  <c r="C126" i="27"/>
  <c r="D126" i="27"/>
  <c r="J126" i="27"/>
  <c r="K126" i="27"/>
  <c r="M126" i="27" s="1"/>
  <c r="O126" i="27" s="1"/>
  <c r="L126" i="27"/>
  <c r="N126" i="27"/>
  <c r="AH126" i="27"/>
  <c r="AI126" i="27"/>
  <c r="B127" i="27"/>
  <c r="C127" i="27" s="1"/>
  <c r="D127" i="27" s="1"/>
  <c r="J127" i="27"/>
  <c r="L127" i="27" s="1"/>
  <c r="K127" i="27"/>
  <c r="M127" i="27" s="1"/>
  <c r="O127" i="27" s="1"/>
  <c r="N127" i="27"/>
  <c r="AH127" i="27"/>
  <c r="AI127" i="27"/>
  <c r="B128" i="27"/>
  <c r="C128" i="27" s="1"/>
  <c r="D128" i="27" s="1"/>
  <c r="J128" i="27"/>
  <c r="K128" i="27"/>
  <c r="L128" i="27"/>
  <c r="N128" i="27" s="1"/>
  <c r="M128" i="27"/>
  <c r="O128" i="27" s="1"/>
  <c r="AH128" i="27"/>
  <c r="AI128" i="27"/>
  <c r="B129" i="27"/>
  <c r="C129" i="27" s="1"/>
  <c r="D129" i="27" s="1"/>
  <c r="J129" i="27"/>
  <c r="K129" i="27"/>
  <c r="L129" i="27"/>
  <c r="N129" i="27" s="1"/>
  <c r="M129" i="27"/>
  <c r="O129" i="27" s="1"/>
  <c r="AH129" i="27"/>
  <c r="AI129" i="27"/>
  <c r="B130" i="27"/>
  <c r="C130" i="27" s="1"/>
  <c r="D130" i="27" s="1"/>
  <c r="J130" i="27"/>
  <c r="K130" i="27"/>
  <c r="L130" i="27"/>
  <c r="M130" i="27"/>
  <c r="O130" i="27" s="1"/>
  <c r="Q130" i="27" s="1"/>
  <c r="N130" i="27"/>
  <c r="AH130" i="27"/>
  <c r="AI130" i="27"/>
  <c r="B131" i="27"/>
  <c r="C131" i="27" s="1"/>
  <c r="D131" i="27"/>
  <c r="J131" i="27"/>
  <c r="K131" i="27"/>
  <c r="L131" i="27"/>
  <c r="N131" i="27" s="1"/>
  <c r="M131" i="27"/>
  <c r="O131" i="27"/>
  <c r="Q131" i="27" s="1"/>
  <c r="P131" i="27"/>
  <c r="AH131" i="27"/>
  <c r="AI131" i="27"/>
  <c r="B132" i="27"/>
  <c r="C132" i="27"/>
  <c r="D132" i="27"/>
  <c r="J132" i="27"/>
  <c r="K132" i="27"/>
  <c r="M132" i="27" s="1"/>
  <c r="L132" i="27"/>
  <c r="N132" i="27"/>
  <c r="O132" i="27"/>
  <c r="Q132" i="27" s="1"/>
  <c r="P132" i="27"/>
  <c r="AH132" i="27"/>
  <c r="AI132" i="27"/>
  <c r="B133" i="27"/>
  <c r="C133" i="27"/>
  <c r="D133" i="27" s="1"/>
  <c r="J133" i="27"/>
  <c r="L133" i="27" s="1"/>
  <c r="K133" i="27"/>
  <c r="M133" i="27" s="1"/>
  <c r="O133" i="27" s="1"/>
  <c r="N133" i="27"/>
  <c r="AH133" i="27"/>
  <c r="AI133" i="27"/>
  <c r="B134" i="27"/>
  <c r="C134" i="27"/>
  <c r="D134" i="27" s="1"/>
  <c r="J134" i="27"/>
  <c r="K134" i="27"/>
  <c r="L134" i="27"/>
  <c r="M134" i="27"/>
  <c r="N134" i="27"/>
  <c r="O134" i="27"/>
  <c r="P134" i="27" s="1"/>
  <c r="AH134" i="27"/>
  <c r="AI134" i="27"/>
  <c r="B135" i="27"/>
  <c r="C135" i="27"/>
  <c r="D135" i="27" s="1"/>
  <c r="J135" i="27"/>
  <c r="K135" i="27"/>
  <c r="L135" i="27"/>
  <c r="M135" i="27"/>
  <c r="N135" i="27"/>
  <c r="O135" i="27"/>
  <c r="P135" i="27" s="1"/>
  <c r="AH135" i="27"/>
  <c r="AI135" i="27"/>
  <c r="B136" i="27"/>
  <c r="C136" i="27"/>
  <c r="D136" i="27" s="1"/>
  <c r="J136" i="27"/>
  <c r="L136" i="27" s="1"/>
  <c r="N136" i="27" s="1"/>
  <c r="Q136" i="27" s="1"/>
  <c r="K136" i="27"/>
  <c r="M136" i="27"/>
  <c r="O136" i="27" s="1"/>
  <c r="P136" i="27"/>
  <c r="AH136" i="27"/>
  <c r="AI136" i="27"/>
  <c r="B137" i="27"/>
  <c r="C137" i="27" s="1"/>
  <c r="D137" i="27"/>
  <c r="J137" i="27"/>
  <c r="L137" i="27" s="1"/>
  <c r="N137" i="27" s="1"/>
  <c r="K137" i="27"/>
  <c r="M137" i="27" s="1"/>
  <c r="O137" i="27" s="1"/>
  <c r="AH137" i="27"/>
  <c r="AI137" i="27"/>
  <c r="B138" i="27"/>
  <c r="C138" i="27"/>
  <c r="D138" i="27"/>
  <c r="J138" i="27"/>
  <c r="L138" i="27" s="1"/>
  <c r="N138" i="27" s="1"/>
  <c r="K138" i="27"/>
  <c r="M138" i="27" s="1"/>
  <c r="O138" i="27" s="1"/>
  <c r="AH138" i="27"/>
  <c r="AI138" i="27"/>
  <c r="B139" i="27"/>
  <c r="C139" i="27"/>
  <c r="D139" i="27"/>
  <c r="J139" i="27"/>
  <c r="L139" i="27" s="1"/>
  <c r="N139" i="27" s="1"/>
  <c r="K139" i="27"/>
  <c r="M139" i="27" s="1"/>
  <c r="O139" i="27" s="1"/>
  <c r="AH139" i="27"/>
  <c r="AI139" i="27"/>
  <c r="B140" i="27"/>
  <c r="C140" i="27"/>
  <c r="D140" i="27" s="1"/>
  <c r="J140" i="27"/>
  <c r="L140" i="27" s="1"/>
  <c r="N140" i="27" s="1"/>
  <c r="K140" i="27"/>
  <c r="M140" i="27"/>
  <c r="O140" i="27"/>
  <c r="P140" i="27"/>
  <c r="AH140" i="27"/>
  <c r="AI140" i="27"/>
  <c r="B141" i="27"/>
  <c r="C141" i="27"/>
  <c r="D141" i="27" s="1"/>
  <c r="J141" i="27"/>
  <c r="K141" i="27"/>
  <c r="M141" i="27" s="1"/>
  <c r="O141" i="27" s="1"/>
  <c r="L141" i="27"/>
  <c r="N141" i="27"/>
  <c r="AH141" i="27"/>
  <c r="AI141" i="27"/>
  <c r="AH142" i="27"/>
  <c r="AI142" i="27"/>
  <c r="AH143" i="27"/>
  <c r="AI143" i="27"/>
  <c r="AH144" i="27"/>
  <c r="AI144" i="27"/>
  <c r="AH145" i="27"/>
  <c r="AI145" i="27"/>
  <c r="AH146" i="27"/>
  <c r="AI146" i="27"/>
  <c r="AH147" i="27"/>
  <c r="AI147" i="27"/>
  <c r="AH148" i="27"/>
  <c r="AI148" i="27"/>
  <c r="AH149" i="27"/>
  <c r="AI149" i="27"/>
  <c r="AH150" i="27"/>
  <c r="AI150" i="27"/>
  <c r="AH151" i="27"/>
  <c r="AI151" i="27"/>
  <c r="AH152" i="27"/>
  <c r="AI152" i="27"/>
  <c r="AH153" i="27"/>
  <c r="AI153" i="27"/>
  <c r="AH154" i="27"/>
  <c r="AI154" i="27"/>
  <c r="AH155" i="27"/>
  <c r="AI155" i="27"/>
  <c r="AH156" i="27"/>
  <c r="AI156" i="27"/>
  <c r="AH157" i="27"/>
  <c r="AI157" i="27"/>
  <c r="AH158" i="27"/>
  <c r="AI158" i="27"/>
  <c r="AH159" i="27"/>
  <c r="AI159" i="27"/>
  <c r="AH160" i="27"/>
  <c r="AI160" i="27"/>
  <c r="AH161" i="27"/>
  <c r="AI161" i="27"/>
  <c r="AH162" i="27"/>
  <c r="AI162" i="27"/>
  <c r="AH163" i="27"/>
  <c r="AI163" i="27"/>
  <c r="AH164" i="27"/>
  <c r="AI164" i="27"/>
  <c r="AH165" i="27"/>
  <c r="AI165" i="27"/>
  <c r="AH166" i="27"/>
  <c r="AI166" i="27"/>
  <c r="AH167" i="27"/>
  <c r="AI167" i="27"/>
  <c r="AH168" i="27"/>
  <c r="AI168" i="27"/>
  <c r="AH169" i="27"/>
  <c r="AI169" i="27"/>
  <c r="AH170" i="27"/>
  <c r="AI170" i="27"/>
  <c r="AH171" i="27"/>
  <c r="AI171" i="27"/>
  <c r="AH172" i="27"/>
  <c r="AI172" i="27"/>
  <c r="AH173" i="27"/>
  <c r="AI173" i="27"/>
  <c r="AH174" i="27"/>
  <c r="AI174" i="27"/>
  <c r="AH175" i="27"/>
  <c r="AI175" i="27"/>
  <c r="AH176" i="27"/>
  <c r="AI176" i="27"/>
  <c r="AH177" i="27"/>
  <c r="AI177" i="27"/>
  <c r="AH178" i="27"/>
  <c r="AI178" i="27"/>
  <c r="AH179" i="27"/>
  <c r="AI179" i="27"/>
  <c r="AH180" i="27"/>
  <c r="AI180" i="27"/>
  <c r="AH181" i="27"/>
  <c r="AI181" i="27"/>
  <c r="AH182" i="27"/>
  <c r="AI182" i="27"/>
  <c r="AH183" i="27"/>
  <c r="AI183" i="27"/>
  <c r="AH184" i="27"/>
  <c r="AI184" i="27"/>
  <c r="AH185" i="27"/>
  <c r="AI185" i="27"/>
  <c r="AH186" i="27"/>
  <c r="AI186" i="27"/>
  <c r="AH187" i="27"/>
  <c r="AI187" i="27"/>
  <c r="AH188" i="27"/>
  <c r="AI188" i="27"/>
  <c r="AH189" i="27"/>
  <c r="AI189" i="27"/>
  <c r="AH5" i="22"/>
  <c r="AI5" i="22"/>
  <c r="AH6" i="22"/>
  <c r="AI6" i="22"/>
  <c r="AH7" i="22"/>
  <c r="AI7" i="22"/>
  <c r="AH8" i="22"/>
  <c r="AI8" i="22"/>
  <c r="AH9" i="22"/>
  <c r="AI9" i="22"/>
  <c r="AH10" i="22"/>
  <c r="AI10" i="22"/>
  <c r="AH11" i="22"/>
  <c r="AI11" i="22"/>
  <c r="AH12" i="22"/>
  <c r="AI12" i="22"/>
  <c r="AH13" i="22"/>
  <c r="AI13" i="22"/>
  <c r="AH14" i="22"/>
  <c r="AI14" i="22"/>
  <c r="AH15" i="22"/>
  <c r="AI15" i="22"/>
  <c r="AH16" i="22"/>
  <c r="AI16" i="22"/>
  <c r="AH17" i="22"/>
  <c r="AI17" i="22"/>
  <c r="AH18" i="22"/>
  <c r="AI18" i="22"/>
  <c r="AH19" i="22"/>
  <c r="AI19" i="22"/>
  <c r="AH20" i="22"/>
  <c r="AI20" i="22"/>
  <c r="AH21" i="22"/>
  <c r="AI21" i="22"/>
  <c r="AH22" i="22"/>
  <c r="AI22" i="22"/>
  <c r="AH23" i="22"/>
  <c r="AI23" i="22"/>
  <c r="AH24" i="22"/>
  <c r="AI24" i="22"/>
  <c r="AH25" i="22"/>
  <c r="AI25" i="22"/>
  <c r="AH26" i="22"/>
  <c r="AI26" i="22"/>
  <c r="AH27" i="22"/>
  <c r="AI27" i="22"/>
  <c r="AH28" i="22"/>
  <c r="AI28" i="22"/>
  <c r="AH29" i="22"/>
  <c r="AI29" i="22"/>
  <c r="AH30" i="22"/>
  <c r="AI30" i="22"/>
  <c r="AH31" i="22"/>
  <c r="AI31" i="22"/>
  <c r="AH32" i="22"/>
  <c r="AI32" i="22"/>
  <c r="AH33" i="22"/>
  <c r="AI33" i="22"/>
  <c r="AH34" i="22"/>
  <c r="AI34" i="22"/>
  <c r="AH35" i="22"/>
  <c r="AI35" i="22"/>
  <c r="AH36" i="22"/>
  <c r="AI36" i="22"/>
  <c r="AH37" i="22"/>
  <c r="AI37" i="22"/>
  <c r="AH38" i="22"/>
  <c r="AI38" i="22"/>
  <c r="AH39" i="22"/>
  <c r="AI39" i="22"/>
  <c r="AH40" i="22"/>
  <c r="AI40" i="22"/>
  <c r="AH41" i="22"/>
  <c r="AI41" i="22"/>
  <c r="AH42" i="22"/>
  <c r="AI42" i="22"/>
  <c r="AH43" i="22"/>
  <c r="AI43" i="22"/>
  <c r="AH44" i="22"/>
  <c r="AI44" i="22"/>
  <c r="AH45" i="22"/>
  <c r="AI45" i="22"/>
  <c r="AH46" i="22"/>
  <c r="AI46" i="22"/>
  <c r="AH47" i="22"/>
  <c r="AI47" i="22"/>
  <c r="AH48" i="22"/>
  <c r="AI48" i="22"/>
  <c r="AH49" i="22"/>
  <c r="AI49" i="22"/>
  <c r="AH50" i="22"/>
  <c r="AI50" i="22"/>
  <c r="AH51" i="22"/>
  <c r="AI51" i="22"/>
  <c r="AH52" i="22"/>
  <c r="AI52" i="22"/>
  <c r="AH53" i="22"/>
  <c r="AI53" i="22"/>
  <c r="AH54" i="22"/>
  <c r="AI54" i="22"/>
  <c r="AH55" i="22"/>
  <c r="AI55" i="22"/>
  <c r="AH56" i="22"/>
  <c r="AI56" i="22"/>
  <c r="AH57" i="22"/>
  <c r="AI57" i="22"/>
  <c r="AH58" i="22"/>
  <c r="AI58" i="22"/>
  <c r="AH59" i="22"/>
  <c r="AI59" i="22"/>
  <c r="AH60" i="22"/>
  <c r="AI60" i="22"/>
  <c r="AH61" i="22"/>
  <c r="AI61" i="22"/>
  <c r="AH62" i="22"/>
  <c r="AI62" i="22"/>
  <c r="AH63" i="22"/>
  <c r="AI63" i="22"/>
  <c r="AH64" i="22"/>
  <c r="AI64" i="22"/>
  <c r="AH65" i="22"/>
  <c r="AI65" i="22"/>
  <c r="AH66" i="22"/>
  <c r="AI66" i="22"/>
  <c r="AH67" i="22"/>
  <c r="AI67" i="22"/>
  <c r="AH68" i="22"/>
  <c r="AI68" i="22"/>
  <c r="AH69" i="22"/>
  <c r="AI69" i="22"/>
  <c r="AH70" i="22"/>
  <c r="AI70" i="22"/>
  <c r="AH71" i="22"/>
  <c r="AI71" i="22"/>
  <c r="AH72" i="22"/>
  <c r="AI72" i="22"/>
  <c r="AH73" i="22"/>
  <c r="AI73" i="22"/>
  <c r="AH74" i="22"/>
  <c r="AI74" i="22"/>
  <c r="AH75" i="22"/>
  <c r="AI75" i="22"/>
  <c r="AH76" i="22"/>
  <c r="AI76" i="22"/>
  <c r="AH77" i="22"/>
  <c r="AI77" i="22"/>
  <c r="AH78" i="22"/>
  <c r="AI78" i="22"/>
  <c r="AH79" i="22"/>
  <c r="AI79" i="22"/>
  <c r="AH80" i="22"/>
  <c r="AI80" i="22"/>
  <c r="AH81" i="22"/>
  <c r="AI81" i="22"/>
  <c r="AH82" i="22"/>
  <c r="AI82" i="22"/>
  <c r="AH83" i="22"/>
  <c r="AI83" i="22"/>
  <c r="AH84" i="22"/>
  <c r="AI84" i="22"/>
  <c r="AH85" i="22"/>
  <c r="AI85" i="22"/>
  <c r="AH86" i="22"/>
  <c r="AI86" i="22"/>
  <c r="AH87" i="22"/>
  <c r="AI87" i="22"/>
  <c r="AH88" i="22"/>
  <c r="AI88" i="22"/>
  <c r="AH89" i="22"/>
  <c r="AI89" i="22"/>
  <c r="AH90" i="22"/>
  <c r="AI90" i="22"/>
  <c r="AH91" i="22"/>
  <c r="AI91" i="22"/>
  <c r="AH92" i="22"/>
  <c r="AI92" i="22"/>
  <c r="AH93" i="22"/>
  <c r="AI93" i="22"/>
  <c r="AH94" i="22"/>
  <c r="AI94" i="22"/>
  <c r="AH95" i="22"/>
  <c r="AI95" i="22"/>
  <c r="AH96" i="22"/>
  <c r="AI96" i="22"/>
  <c r="AH97" i="22"/>
  <c r="AI97" i="22"/>
  <c r="AH98" i="22"/>
  <c r="AI98" i="22"/>
  <c r="AH99" i="22"/>
  <c r="AI99" i="22"/>
  <c r="AH100" i="22"/>
  <c r="AI100" i="22"/>
  <c r="AH101" i="22"/>
  <c r="AI101" i="22"/>
  <c r="AH102" i="22"/>
  <c r="AI102" i="22"/>
  <c r="AH103" i="22"/>
  <c r="AI103" i="22"/>
  <c r="AH104" i="22"/>
  <c r="AI104" i="22"/>
  <c r="AH105" i="22"/>
  <c r="AI105" i="22"/>
  <c r="AH106" i="22"/>
  <c r="AI106" i="22"/>
  <c r="AH107" i="22"/>
  <c r="AI107" i="22"/>
  <c r="AH108" i="22"/>
  <c r="AI108" i="22"/>
  <c r="AH109" i="22"/>
  <c r="AI109" i="22"/>
  <c r="AH110" i="22"/>
  <c r="AI110" i="22"/>
  <c r="AH111" i="22"/>
  <c r="AI111" i="22"/>
  <c r="AH112" i="22"/>
  <c r="AI112" i="22"/>
  <c r="AH113" i="22"/>
  <c r="AI113" i="22"/>
  <c r="AH114" i="22"/>
  <c r="AI114" i="22"/>
  <c r="AH115" i="22"/>
  <c r="AI115" i="22"/>
  <c r="AH116" i="22"/>
  <c r="AI116" i="22"/>
  <c r="AH117" i="22"/>
  <c r="AI117" i="22"/>
  <c r="AH118" i="22"/>
  <c r="AI118" i="22"/>
  <c r="AH119" i="22"/>
  <c r="AI119" i="22"/>
  <c r="AH120" i="22"/>
  <c r="AI120" i="22"/>
  <c r="AH121" i="22"/>
  <c r="AI121" i="22"/>
  <c r="AH122" i="22"/>
  <c r="AI122" i="22"/>
  <c r="AH123" i="22"/>
  <c r="AI123" i="22"/>
  <c r="AH124" i="22"/>
  <c r="AI124" i="22"/>
  <c r="AH125" i="22"/>
  <c r="AI125" i="22"/>
  <c r="AH126" i="22"/>
  <c r="AI126" i="22"/>
  <c r="AH127" i="22"/>
  <c r="AI127" i="22"/>
  <c r="AH128" i="22"/>
  <c r="AI128" i="22"/>
  <c r="AH129" i="22"/>
  <c r="AI129" i="22"/>
  <c r="AH130" i="22"/>
  <c r="AI130" i="22"/>
  <c r="AH131" i="22"/>
  <c r="AI131" i="22"/>
  <c r="AH132" i="22"/>
  <c r="AI132" i="22"/>
  <c r="AH133" i="22"/>
  <c r="AI133" i="22"/>
  <c r="AH134" i="22"/>
  <c r="AI134" i="22"/>
  <c r="AH135" i="22"/>
  <c r="AI135" i="22"/>
  <c r="AH136" i="22"/>
  <c r="AI136" i="22"/>
  <c r="AH137" i="22"/>
  <c r="AI137" i="22"/>
  <c r="AH138" i="22"/>
  <c r="AI138" i="22"/>
  <c r="AH139" i="22"/>
  <c r="AI139" i="22"/>
  <c r="AH140" i="22"/>
  <c r="AI140" i="22"/>
  <c r="AH141" i="22"/>
  <c r="AI141" i="22"/>
  <c r="AH142" i="22"/>
  <c r="AI142" i="22"/>
  <c r="AH143" i="22"/>
  <c r="AI143" i="22"/>
  <c r="AH144" i="22"/>
  <c r="AI144" i="22"/>
  <c r="AH145" i="22"/>
  <c r="AI145" i="22"/>
  <c r="AH146" i="22"/>
  <c r="AI146" i="22"/>
  <c r="AH147" i="22"/>
  <c r="AI147" i="22"/>
  <c r="AH148" i="22"/>
  <c r="AI148" i="22"/>
  <c r="AH149" i="22"/>
  <c r="AI149" i="22"/>
  <c r="AH150" i="22"/>
  <c r="AI150" i="22"/>
  <c r="AH151" i="22"/>
  <c r="AI151" i="22"/>
  <c r="AH152" i="22"/>
  <c r="AI152" i="22"/>
  <c r="AH153" i="22"/>
  <c r="AI153" i="22"/>
  <c r="AH154" i="22"/>
  <c r="AI154" i="22"/>
  <c r="AH155" i="22"/>
  <c r="AI155" i="22"/>
  <c r="AH156" i="22"/>
  <c r="AI156" i="22"/>
  <c r="AH157" i="22"/>
  <c r="AI157" i="22"/>
  <c r="AH158" i="22"/>
  <c r="AI158" i="22"/>
  <c r="AH159" i="22"/>
  <c r="AI159" i="22"/>
  <c r="AH160" i="22"/>
  <c r="AI160" i="22"/>
  <c r="AI4" i="22"/>
  <c r="AH4" i="22"/>
  <c r="AH5" i="20"/>
  <c r="AI5" i="20"/>
  <c r="AH6" i="20"/>
  <c r="AI6" i="20"/>
  <c r="AH7" i="20"/>
  <c r="AI7" i="20"/>
  <c r="AH8" i="20"/>
  <c r="AI8" i="20"/>
  <c r="AH9" i="20"/>
  <c r="AI9" i="20"/>
  <c r="AH10" i="20"/>
  <c r="AI10" i="20"/>
  <c r="AH11" i="20"/>
  <c r="AI11" i="20"/>
  <c r="AH12" i="20"/>
  <c r="AI12" i="20"/>
  <c r="AH13" i="20"/>
  <c r="AI13" i="20"/>
  <c r="AH14" i="20"/>
  <c r="AI14" i="20"/>
  <c r="AH15" i="20"/>
  <c r="AI15" i="20"/>
  <c r="AH16" i="20"/>
  <c r="AI16" i="20"/>
  <c r="AH17" i="20"/>
  <c r="AI17" i="20"/>
  <c r="AH18" i="20"/>
  <c r="AI18" i="20"/>
  <c r="AH19" i="20"/>
  <c r="AI19" i="20"/>
  <c r="AH20" i="20"/>
  <c r="AI20" i="20"/>
  <c r="AH21" i="20"/>
  <c r="AI21" i="20"/>
  <c r="AH22" i="20"/>
  <c r="AI22" i="20"/>
  <c r="AH23" i="20"/>
  <c r="AI23" i="20"/>
  <c r="AH24" i="20"/>
  <c r="AI24" i="20"/>
  <c r="AH25" i="20"/>
  <c r="AI25" i="20"/>
  <c r="AH26" i="20"/>
  <c r="AI26" i="20"/>
  <c r="AH27" i="20"/>
  <c r="AI27" i="20"/>
  <c r="AH28" i="20"/>
  <c r="AI28" i="20"/>
  <c r="AH29" i="20"/>
  <c r="AI29" i="20"/>
  <c r="AH30" i="20"/>
  <c r="AI30" i="20"/>
  <c r="AH31" i="20"/>
  <c r="AI31" i="20"/>
  <c r="AH32" i="20"/>
  <c r="AI32" i="20"/>
  <c r="AH33" i="20"/>
  <c r="AI33" i="20"/>
  <c r="AH34" i="20"/>
  <c r="AI34" i="20"/>
  <c r="AH35" i="20"/>
  <c r="AI35" i="20"/>
  <c r="AH36" i="20"/>
  <c r="AI36" i="20"/>
  <c r="AH37" i="20"/>
  <c r="AI37" i="20"/>
  <c r="AH38" i="20"/>
  <c r="AI38" i="20"/>
  <c r="AH39" i="20"/>
  <c r="AI39" i="20"/>
  <c r="AH40" i="20"/>
  <c r="AI40" i="20"/>
  <c r="AH41" i="20"/>
  <c r="AI41" i="20"/>
  <c r="AH42" i="20"/>
  <c r="AI42" i="20"/>
  <c r="AH43" i="20"/>
  <c r="AI43" i="20"/>
  <c r="AH44" i="20"/>
  <c r="AI44" i="20"/>
  <c r="AH45" i="20"/>
  <c r="AI45" i="20"/>
  <c r="AH46" i="20"/>
  <c r="AI46" i="20"/>
  <c r="AH47" i="20"/>
  <c r="AI47" i="20"/>
  <c r="AH48" i="20"/>
  <c r="AI48" i="20"/>
  <c r="AH49" i="20"/>
  <c r="AI49" i="20"/>
  <c r="AH50" i="20"/>
  <c r="AI50" i="20"/>
  <c r="AH51" i="20"/>
  <c r="AI51" i="20"/>
  <c r="AH52" i="20"/>
  <c r="AI52" i="20"/>
  <c r="AH53" i="20"/>
  <c r="AI53" i="20"/>
  <c r="AH54" i="20"/>
  <c r="AI54" i="20"/>
  <c r="AH55" i="20"/>
  <c r="AI55" i="20"/>
  <c r="AH56" i="20"/>
  <c r="AI56" i="20"/>
  <c r="AH57" i="20"/>
  <c r="AI57" i="20"/>
  <c r="AH58" i="20"/>
  <c r="AI58" i="20"/>
  <c r="AH59" i="20"/>
  <c r="AI59" i="20"/>
  <c r="AH60" i="20"/>
  <c r="AI60" i="20"/>
  <c r="AH61" i="20"/>
  <c r="AI61" i="20"/>
  <c r="AH62" i="20"/>
  <c r="AI62" i="20"/>
  <c r="AH63" i="20"/>
  <c r="AI63" i="20"/>
  <c r="AH64" i="20"/>
  <c r="AI64" i="20"/>
  <c r="AH65" i="20"/>
  <c r="AI65" i="20"/>
  <c r="AH66" i="20"/>
  <c r="AI66" i="20"/>
  <c r="AH67" i="20"/>
  <c r="AI67" i="20"/>
  <c r="AH68" i="20"/>
  <c r="AI68" i="20"/>
  <c r="AH69" i="20"/>
  <c r="AI69" i="20"/>
  <c r="AH70" i="20"/>
  <c r="AI70" i="20"/>
  <c r="AH71" i="20"/>
  <c r="AI71" i="20"/>
  <c r="AH72" i="20"/>
  <c r="AI72" i="20"/>
  <c r="AH73" i="20"/>
  <c r="AI73" i="20"/>
  <c r="AH74" i="20"/>
  <c r="AI74" i="20"/>
  <c r="AH75" i="20"/>
  <c r="AI75" i="20"/>
  <c r="AH76" i="20"/>
  <c r="AI76" i="20"/>
  <c r="AH77" i="20"/>
  <c r="AI77" i="20"/>
  <c r="AH78" i="20"/>
  <c r="AI78" i="20"/>
  <c r="AH79" i="20"/>
  <c r="AI79" i="20"/>
  <c r="AH80" i="20"/>
  <c r="AI80" i="20"/>
  <c r="AH81" i="20"/>
  <c r="AI81" i="20"/>
  <c r="AH82" i="20"/>
  <c r="AI82" i="20"/>
  <c r="AH83" i="20"/>
  <c r="AI83" i="20"/>
  <c r="AH84" i="20"/>
  <c r="AI84" i="20"/>
  <c r="AH85" i="20"/>
  <c r="AI85" i="20"/>
  <c r="AH86" i="20"/>
  <c r="AI86" i="20"/>
  <c r="AH87" i="20"/>
  <c r="AI87" i="20"/>
  <c r="AH88" i="20"/>
  <c r="AI88" i="20"/>
  <c r="AH89" i="20"/>
  <c r="AI89" i="20"/>
  <c r="AH90" i="20"/>
  <c r="AI90" i="20"/>
  <c r="AH91" i="20"/>
  <c r="AI91" i="20"/>
  <c r="AH92" i="20"/>
  <c r="AI92" i="20"/>
  <c r="AH93" i="20"/>
  <c r="AI93" i="20"/>
  <c r="AH94" i="20"/>
  <c r="AI94" i="20"/>
  <c r="AH95" i="20"/>
  <c r="AI95" i="20"/>
  <c r="AH96" i="20"/>
  <c r="AI96" i="20"/>
  <c r="AH97" i="20"/>
  <c r="AI97" i="20"/>
  <c r="AH98" i="20"/>
  <c r="AI98" i="20"/>
  <c r="AH99" i="20"/>
  <c r="AI99" i="20"/>
  <c r="AH100" i="20"/>
  <c r="AI100" i="20"/>
  <c r="AH101" i="20"/>
  <c r="AI101" i="20"/>
  <c r="AH102" i="20"/>
  <c r="AI102" i="20"/>
  <c r="AH103" i="20"/>
  <c r="AI103" i="20"/>
  <c r="AH104" i="20"/>
  <c r="AI104" i="20"/>
  <c r="AH105" i="20"/>
  <c r="AI105" i="20"/>
  <c r="AH106" i="20"/>
  <c r="AI106" i="20"/>
  <c r="AH107" i="20"/>
  <c r="AI107" i="20"/>
  <c r="AH108" i="20"/>
  <c r="AI108" i="20"/>
  <c r="AH109" i="20"/>
  <c r="AI109" i="20"/>
  <c r="AH110" i="20"/>
  <c r="AI110" i="20"/>
  <c r="AH111" i="20"/>
  <c r="AI111" i="20"/>
  <c r="AH112" i="20"/>
  <c r="AI112" i="20"/>
  <c r="AH113" i="20"/>
  <c r="AI113" i="20"/>
  <c r="AH114" i="20"/>
  <c r="AI114" i="20"/>
  <c r="AH115" i="20"/>
  <c r="AI115" i="20"/>
  <c r="AH116" i="20"/>
  <c r="AI116" i="20"/>
  <c r="AH117" i="20"/>
  <c r="AI117" i="20"/>
  <c r="AH118" i="20"/>
  <c r="AI118" i="20"/>
  <c r="AH119" i="20"/>
  <c r="AI119" i="20"/>
  <c r="AH120" i="20"/>
  <c r="AI120" i="20"/>
  <c r="AH121" i="20"/>
  <c r="AI121" i="20"/>
  <c r="AH122" i="20"/>
  <c r="AI122" i="20"/>
  <c r="AH123" i="20"/>
  <c r="AI123" i="20"/>
  <c r="AH124" i="20"/>
  <c r="AI124" i="20"/>
  <c r="AH125" i="20"/>
  <c r="AI125" i="20"/>
  <c r="AH126" i="20"/>
  <c r="AI126" i="20"/>
  <c r="AH127" i="20"/>
  <c r="AI127" i="20"/>
  <c r="AH128" i="20"/>
  <c r="AI128" i="20"/>
  <c r="AH129" i="20"/>
  <c r="AI129" i="20"/>
  <c r="AH130" i="20"/>
  <c r="AI130" i="20"/>
  <c r="AH131" i="20"/>
  <c r="AI131" i="20"/>
  <c r="AH132" i="20"/>
  <c r="AI132" i="20"/>
  <c r="AH133" i="20"/>
  <c r="AI133" i="20"/>
  <c r="AH134" i="20"/>
  <c r="AI134" i="20"/>
  <c r="AH135" i="20"/>
  <c r="AI135" i="20"/>
  <c r="AH136" i="20"/>
  <c r="AI136" i="20"/>
  <c r="AH137" i="20"/>
  <c r="AI137" i="20"/>
  <c r="AH138" i="20"/>
  <c r="AI138" i="20"/>
  <c r="AH139" i="20"/>
  <c r="AI139" i="20"/>
  <c r="AH140" i="20"/>
  <c r="AI140" i="20"/>
  <c r="AH141" i="20"/>
  <c r="AI141" i="20"/>
  <c r="AH142" i="20"/>
  <c r="AI142" i="20"/>
  <c r="AH143" i="20"/>
  <c r="AI143" i="20"/>
  <c r="AH144" i="20"/>
  <c r="AI144" i="20"/>
  <c r="AH145" i="20"/>
  <c r="AI145" i="20"/>
  <c r="AH146" i="20"/>
  <c r="AI146" i="20"/>
  <c r="AI4" i="20"/>
  <c r="AH4" i="20"/>
  <c r="AH5" i="19"/>
  <c r="AI5" i="19"/>
  <c r="AH6" i="19"/>
  <c r="AI6" i="19"/>
  <c r="AH7" i="19"/>
  <c r="AI7" i="19"/>
  <c r="AH8" i="19"/>
  <c r="AI8" i="19"/>
  <c r="AH9" i="19"/>
  <c r="AI9" i="19"/>
  <c r="AH10" i="19"/>
  <c r="AI10" i="19"/>
  <c r="AH11" i="19"/>
  <c r="AI11" i="19"/>
  <c r="AH12" i="19"/>
  <c r="AI12" i="19"/>
  <c r="AH13" i="19"/>
  <c r="AI13" i="19"/>
  <c r="AH14" i="19"/>
  <c r="AI14" i="19"/>
  <c r="AH15" i="19"/>
  <c r="AI15" i="19"/>
  <c r="AH16" i="19"/>
  <c r="AI16" i="19"/>
  <c r="AH17" i="19"/>
  <c r="AI17" i="19"/>
  <c r="AH18" i="19"/>
  <c r="AI18" i="19"/>
  <c r="AH19" i="19"/>
  <c r="AI19" i="19"/>
  <c r="AH20" i="19"/>
  <c r="AI20" i="19"/>
  <c r="AH21" i="19"/>
  <c r="AI21" i="19"/>
  <c r="AH22" i="19"/>
  <c r="AI22" i="19"/>
  <c r="AH23" i="19"/>
  <c r="AI23" i="19"/>
  <c r="AH24" i="19"/>
  <c r="AI24" i="19"/>
  <c r="AH25" i="19"/>
  <c r="AI25" i="19"/>
  <c r="AH26" i="19"/>
  <c r="AI26" i="19"/>
  <c r="AH27" i="19"/>
  <c r="AI27" i="19"/>
  <c r="AH28" i="19"/>
  <c r="AI28" i="19"/>
  <c r="AH29" i="19"/>
  <c r="AI29" i="19"/>
  <c r="AH30" i="19"/>
  <c r="AI30" i="19"/>
  <c r="AH31" i="19"/>
  <c r="AI31" i="19"/>
  <c r="AH32" i="19"/>
  <c r="AI32" i="19"/>
  <c r="AH33" i="19"/>
  <c r="AI33" i="19"/>
  <c r="AH34" i="19"/>
  <c r="AI34" i="19"/>
  <c r="AH35" i="19"/>
  <c r="AI35" i="19"/>
  <c r="AH36" i="19"/>
  <c r="AI36" i="19"/>
  <c r="AH37" i="19"/>
  <c r="AI37" i="19"/>
  <c r="AH38" i="19"/>
  <c r="AI38" i="19"/>
  <c r="AH39" i="19"/>
  <c r="AI39" i="19"/>
  <c r="AH40" i="19"/>
  <c r="AI40" i="19"/>
  <c r="AH41" i="19"/>
  <c r="AI41" i="19"/>
  <c r="AH42" i="19"/>
  <c r="AI42" i="19"/>
  <c r="AH43" i="19"/>
  <c r="AI43" i="19"/>
  <c r="AH44" i="19"/>
  <c r="AI44" i="19"/>
  <c r="AH45" i="19"/>
  <c r="AI45" i="19"/>
  <c r="AH46" i="19"/>
  <c r="AI46" i="19"/>
  <c r="AH47" i="19"/>
  <c r="AI47" i="19"/>
  <c r="AH48" i="19"/>
  <c r="AI48" i="19"/>
  <c r="AH49" i="19"/>
  <c r="AI49" i="19"/>
  <c r="AH50" i="19"/>
  <c r="AI50" i="19"/>
  <c r="AH51" i="19"/>
  <c r="AI51" i="19"/>
  <c r="AH52" i="19"/>
  <c r="AI52" i="19"/>
  <c r="AH53" i="19"/>
  <c r="AI53" i="19"/>
  <c r="AH54" i="19"/>
  <c r="AI54" i="19"/>
  <c r="AH55" i="19"/>
  <c r="AI55" i="19"/>
  <c r="AH56" i="19"/>
  <c r="AI56" i="19"/>
  <c r="AH57" i="19"/>
  <c r="AI57" i="19"/>
  <c r="AH58" i="19"/>
  <c r="AI58" i="19"/>
  <c r="AH59" i="19"/>
  <c r="AI59" i="19"/>
  <c r="AH60" i="19"/>
  <c r="AI60" i="19"/>
  <c r="AH61" i="19"/>
  <c r="AI61" i="19"/>
  <c r="AH62" i="19"/>
  <c r="AI62" i="19"/>
  <c r="AH63" i="19"/>
  <c r="AI63" i="19"/>
  <c r="AH64" i="19"/>
  <c r="AI64" i="19"/>
  <c r="AH65" i="19"/>
  <c r="AI65" i="19"/>
  <c r="AH66" i="19"/>
  <c r="AI66" i="19"/>
  <c r="AH67" i="19"/>
  <c r="AI67" i="19"/>
  <c r="AH68" i="19"/>
  <c r="AI68" i="19"/>
  <c r="AH69" i="19"/>
  <c r="AI69" i="19"/>
  <c r="AH70" i="19"/>
  <c r="AI70" i="19"/>
  <c r="AH71" i="19"/>
  <c r="AI71" i="19"/>
  <c r="AH72" i="19"/>
  <c r="AI72" i="19"/>
  <c r="AH73" i="19"/>
  <c r="AI73" i="19"/>
  <c r="AH74" i="19"/>
  <c r="AI74" i="19"/>
  <c r="AH75" i="19"/>
  <c r="AI75" i="19"/>
  <c r="AH76" i="19"/>
  <c r="AI76" i="19"/>
  <c r="AH77" i="19"/>
  <c r="AI77" i="19"/>
  <c r="AH78" i="19"/>
  <c r="AI78" i="19"/>
  <c r="AH79" i="19"/>
  <c r="AI79" i="19"/>
  <c r="AH80" i="19"/>
  <c r="AI80" i="19"/>
  <c r="AH81" i="19"/>
  <c r="AI81" i="19"/>
  <c r="AH82" i="19"/>
  <c r="AI82" i="19"/>
  <c r="AH83" i="19"/>
  <c r="AI83" i="19"/>
  <c r="AH84" i="19"/>
  <c r="AI84" i="19"/>
  <c r="AH85" i="19"/>
  <c r="AI85" i="19"/>
  <c r="AH86" i="19"/>
  <c r="AI86" i="19"/>
  <c r="AH87" i="19"/>
  <c r="AI87" i="19"/>
  <c r="AH88" i="19"/>
  <c r="AI88" i="19"/>
  <c r="AH89" i="19"/>
  <c r="AI89" i="19"/>
  <c r="AH90" i="19"/>
  <c r="AI90" i="19"/>
  <c r="AH91" i="19"/>
  <c r="AI91" i="19"/>
  <c r="AH92" i="19"/>
  <c r="AI92" i="19"/>
  <c r="AH93" i="19"/>
  <c r="AI93" i="19"/>
  <c r="AH94" i="19"/>
  <c r="AI94" i="19"/>
  <c r="AH95" i="19"/>
  <c r="AI95" i="19"/>
  <c r="AH96" i="19"/>
  <c r="AI96" i="19"/>
  <c r="AH97" i="19"/>
  <c r="AI97" i="19"/>
  <c r="AH98" i="19"/>
  <c r="AI98" i="19"/>
  <c r="AH99" i="19"/>
  <c r="AI99" i="19"/>
  <c r="AH100" i="19"/>
  <c r="AI100" i="19"/>
  <c r="AH101" i="19"/>
  <c r="AI101" i="19"/>
  <c r="AH102" i="19"/>
  <c r="AI102" i="19"/>
  <c r="AH103" i="19"/>
  <c r="AI103" i="19"/>
  <c r="AH104" i="19"/>
  <c r="AI104" i="19"/>
  <c r="AH105" i="19"/>
  <c r="AI105" i="19"/>
  <c r="AH106" i="19"/>
  <c r="AI106" i="19"/>
  <c r="AH107" i="19"/>
  <c r="AI107" i="19"/>
  <c r="AH108" i="19"/>
  <c r="AI108" i="19"/>
  <c r="AH109" i="19"/>
  <c r="AI109" i="19"/>
  <c r="AH110" i="19"/>
  <c r="AI110" i="19"/>
  <c r="AH111" i="19"/>
  <c r="AI111" i="19"/>
  <c r="AH112" i="19"/>
  <c r="AI112" i="19"/>
  <c r="AH113" i="19"/>
  <c r="AI113" i="19"/>
  <c r="AH114" i="19"/>
  <c r="AI114" i="19"/>
  <c r="AH115" i="19"/>
  <c r="AI115" i="19"/>
  <c r="AH116" i="19"/>
  <c r="AI116" i="19"/>
  <c r="AH117" i="19"/>
  <c r="AI117" i="19"/>
  <c r="AH118" i="19"/>
  <c r="AI118" i="19"/>
  <c r="AH119" i="19"/>
  <c r="AI119" i="19"/>
  <c r="AH120" i="19"/>
  <c r="AI120" i="19"/>
  <c r="AH121" i="19"/>
  <c r="AI121" i="19"/>
  <c r="AH122" i="19"/>
  <c r="AI122" i="19"/>
  <c r="AH123" i="19"/>
  <c r="AI123" i="19"/>
  <c r="AH124" i="19"/>
  <c r="AI124" i="19"/>
  <c r="AH125" i="19"/>
  <c r="AI125" i="19"/>
  <c r="AH126" i="19"/>
  <c r="AI126" i="19"/>
  <c r="AH127" i="19"/>
  <c r="AI127" i="19"/>
  <c r="AH128" i="19"/>
  <c r="AI128" i="19"/>
  <c r="AH129" i="19"/>
  <c r="AI129" i="19"/>
  <c r="AH130" i="19"/>
  <c r="AI130" i="19"/>
  <c r="AH131" i="19"/>
  <c r="AI131" i="19"/>
  <c r="AH132" i="19"/>
  <c r="AI132" i="19"/>
  <c r="AH133" i="19"/>
  <c r="AI133" i="19"/>
  <c r="AH134" i="19"/>
  <c r="AI134" i="19"/>
  <c r="AH135" i="19"/>
  <c r="AI135" i="19"/>
  <c r="AH136" i="19"/>
  <c r="AI136" i="19"/>
  <c r="AH137" i="19"/>
  <c r="AI137" i="19"/>
  <c r="AH138" i="19"/>
  <c r="AI138" i="19"/>
  <c r="AH139" i="19"/>
  <c r="AI139" i="19"/>
  <c r="AH140" i="19"/>
  <c r="AI140" i="19"/>
  <c r="AH141" i="19"/>
  <c r="AI141" i="19"/>
  <c r="AH142" i="19"/>
  <c r="AI142" i="19"/>
  <c r="AH143" i="19"/>
  <c r="AI143" i="19"/>
  <c r="AH144" i="19"/>
  <c r="AI144" i="19"/>
  <c r="AH145" i="19"/>
  <c r="AI145" i="19"/>
  <c r="AH146" i="19"/>
  <c r="AI146" i="19"/>
  <c r="AH147" i="19"/>
  <c r="AI147" i="19"/>
  <c r="AH148" i="19"/>
  <c r="AI148" i="19"/>
  <c r="AH149" i="19"/>
  <c r="AI149" i="19"/>
  <c r="AH150" i="19"/>
  <c r="AI150" i="19"/>
  <c r="AH151" i="19"/>
  <c r="AI151" i="19"/>
  <c r="AH152" i="19"/>
  <c r="AI152" i="19"/>
  <c r="AH153" i="19"/>
  <c r="AI153" i="19"/>
  <c r="AH154" i="19"/>
  <c r="AI154" i="19"/>
  <c r="AH155" i="19"/>
  <c r="AI155" i="19"/>
  <c r="AH156" i="19"/>
  <c r="AI156" i="19"/>
  <c r="AH157" i="19"/>
  <c r="AI157" i="19"/>
  <c r="AH158" i="19"/>
  <c r="AI158" i="19"/>
  <c r="AH159" i="19"/>
  <c r="AI159" i="19"/>
  <c r="AH160" i="19"/>
  <c r="AI160" i="19"/>
  <c r="AH161" i="19"/>
  <c r="AI161" i="19"/>
  <c r="AH162" i="19"/>
  <c r="AI162" i="19"/>
  <c r="AH163" i="19"/>
  <c r="AI163" i="19"/>
  <c r="AH164" i="19"/>
  <c r="AI164" i="19"/>
  <c r="AH165" i="19"/>
  <c r="AI165" i="19"/>
  <c r="AH166" i="19"/>
  <c r="AI166" i="19"/>
  <c r="AH167" i="19"/>
  <c r="AI167" i="19"/>
  <c r="AH168" i="19"/>
  <c r="AI168" i="19"/>
  <c r="AH169" i="19"/>
  <c r="AI169" i="19"/>
  <c r="AH170" i="19"/>
  <c r="AI170" i="19"/>
  <c r="AH171" i="19"/>
  <c r="AI171" i="19"/>
  <c r="AH172" i="19"/>
  <c r="AI172" i="19"/>
  <c r="AH173" i="19"/>
  <c r="AI173" i="19"/>
  <c r="AH174" i="19"/>
  <c r="AI174" i="19"/>
  <c r="AH175" i="19"/>
  <c r="AI175" i="19"/>
  <c r="AH176" i="19"/>
  <c r="AI176" i="19"/>
  <c r="AH177" i="19"/>
  <c r="AI177" i="19"/>
  <c r="AH178" i="19"/>
  <c r="AI178" i="19"/>
  <c r="AH179" i="19"/>
  <c r="AI179" i="19"/>
  <c r="AH180" i="19"/>
  <c r="AI180" i="19"/>
  <c r="AH181" i="19"/>
  <c r="AI181" i="19"/>
  <c r="AH182" i="19"/>
  <c r="AI182" i="19"/>
  <c r="AH183" i="19"/>
  <c r="AI183" i="19"/>
  <c r="AH184" i="19"/>
  <c r="AI184" i="19"/>
  <c r="AH185" i="19"/>
  <c r="AI185" i="19"/>
  <c r="AH186" i="19"/>
  <c r="AI186" i="19"/>
  <c r="AH187" i="19"/>
  <c r="AI187" i="19"/>
  <c r="AH188" i="19"/>
  <c r="AI188" i="19"/>
  <c r="AH189" i="19"/>
  <c r="AI189" i="19"/>
  <c r="AH190" i="19"/>
  <c r="AI190" i="19"/>
  <c r="AH191" i="19"/>
  <c r="AI191" i="19"/>
  <c r="AH192" i="19"/>
  <c r="AI192" i="19"/>
  <c r="AH193" i="19"/>
  <c r="AI193" i="19"/>
  <c r="AH194" i="19"/>
  <c r="AI194" i="19"/>
  <c r="AH195" i="19"/>
  <c r="AI195" i="19"/>
  <c r="AH196" i="19"/>
  <c r="AI196" i="19"/>
  <c r="AH197" i="19"/>
  <c r="AI197" i="19"/>
  <c r="AH198" i="19"/>
  <c r="AI198" i="19"/>
  <c r="AH199" i="19"/>
  <c r="AI199" i="19"/>
  <c r="AI4" i="19"/>
  <c r="AH4" i="19"/>
  <c r="M6" i="18"/>
  <c r="M7" i="18"/>
  <c r="M8" i="18"/>
  <c r="M9" i="18"/>
  <c r="M10" i="18"/>
  <c r="M11" i="18"/>
  <c r="O11" i="18" s="1"/>
  <c r="M12" i="18"/>
  <c r="M13" i="18"/>
  <c r="M14" i="18"/>
  <c r="M15" i="18"/>
  <c r="O15" i="18" s="1"/>
  <c r="M16" i="18"/>
  <c r="M17" i="18"/>
  <c r="O17" i="18" s="1"/>
  <c r="M18" i="18"/>
  <c r="M19" i="18"/>
  <c r="M20" i="18"/>
  <c r="M21" i="18"/>
  <c r="M22" i="18"/>
  <c r="M23" i="18"/>
  <c r="O23" i="18" s="1"/>
  <c r="M24" i="18"/>
  <c r="M25" i="18"/>
  <c r="M26" i="18"/>
  <c r="M27" i="18"/>
  <c r="O27" i="18" s="1"/>
  <c r="M28" i="18"/>
  <c r="M29" i="18"/>
  <c r="O29" i="18" s="1"/>
  <c r="M30" i="18"/>
  <c r="M31" i="18"/>
  <c r="M32" i="18"/>
  <c r="M33" i="18"/>
  <c r="M34" i="18"/>
  <c r="M35" i="18"/>
  <c r="O35" i="18" s="1"/>
  <c r="M36" i="18"/>
  <c r="M37" i="18"/>
  <c r="M38" i="18"/>
  <c r="M39" i="18"/>
  <c r="O39" i="18" s="1"/>
  <c r="M40" i="18"/>
  <c r="M41" i="18"/>
  <c r="O41" i="18" s="1"/>
  <c r="M42" i="18"/>
  <c r="M43" i="18"/>
  <c r="M44" i="18"/>
  <c r="M45" i="18"/>
  <c r="M46" i="18"/>
  <c r="M47" i="18"/>
  <c r="O47" i="18" s="1"/>
  <c r="M48" i="18"/>
  <c r="M49" i="18"/>
  <c r="M50" i="18"/>
  <c r="M51" i="18"/>
  <c r="O51" i="18" s="1"/>
  <c r="M52" i="18"/>
  <c r="M53" i="18"/>
  <c r="O53" i="18" s="1"/>
  <c r="M54" i="18"/>
  <c r="M55" i="18"/>
  <c r="M56" i="18"/>
  <c r="M57" i="18"/>
  <c r="M58" i="18"/>
  <c r="M59" i="18"/>
  <c r="O59" i="18" s="1"/>
  <c r="M60" i="18"/>
  <c r="M61" i="18"/>
  <c r="M62" i="18"/>
  <c r="M63" i="18"/>
  <c r="O63" i="18" s="1"/>
  <c r="M64" i="18"/>
  <c r="M65" i="18"/>
  <c r="O65" i="18" s="1"/>
  <c r="M66" i="18"/>
  <c r="M67" i="18"/>
  <c r="M68" i="18"/>
  <c r="M69" i="18"/>
  <c r="M70" i="18"/>
  <c r="M71" i="18"/>
  <c r="O71" i="18" s="1"/>
  <c r="M72" i="18"/>
  <c r="M73" i="18"/>
  <c r="M74" i="18"/>
  <c r="M75" i="18"/>
  <c r="O75" i="18" s="1"/>
  <c r="M76" i="18"/>
  <c r="M77" i="18"/>
  <c r="O77" i="18" s="1"/>
  <c r="M78" i="18"/>
  <c r="M79" i="18"/>
  <c r="M80" i="18"/>
  <c r="M81" i="18"/>
  <c r="M82" i="18"/>
  <c r="M83" i="18"/>
  <c r="O83" i="18" s="1"/>
  <c r="M84" i="18"/>
  <c r="M85" i="18"/>
  <c r="M86" i="18"/>
  <c r="M87" i="18"/>
  <c r="O87" i="18" s="1"/>
  <c r="M88" i="18"/>
  <c r="M89" i="18"/>
  <c r="O89" i="18" s="1"/>
  <c r="M90" i="18"/>
  <c r="M91" i="18"/>
  <c r="M92" i="18"/>
  <c r="M93" i="18"/>
  <c r="M94" i="18"/>
  <c r="M95" i="18"/>
  <c r="O95" i="18" s="1"/>
  <c r="M96" i="18"/>
  <c r="M97" i="18"/>
  <c r="M98" i="18"/>
  <c r="M99" i="18"/>
  <c r="O99" i="18" s="1"/>
  <c r="M100" i="18"/>
  <c r="M101" i="18"/>
  <c r="O101" i="18" s="1"/>
  <c r="M102" i="18"/>
  <c r="M103" i="18"/>
  <c r="M104" i="18"/>
  <c r="M105" i="18"/>
  <c r="M106" i="18"/>
  <c r="M107" i="18"/>
  <c r="O107" i="18" s="1"/>
  <c r="M108" i="18"/>
  <c r="M109" i="18"/>
  <c r="M110" i="18"/>
  <c r="M111" i="18"/>
  <c r="O111" i="18" s="1"/>
  <c r="M112" i="18"/>
  <c r="M113" i="18"/>
  <c r="O113" i="18" s="1"/>
  <c r="M114" i="18"/>
  <c r="M115" i="18"/>
  <c r="M116" i="18"/>
  <c r="M117" i="18"/>
  <c r="M118" i="18"/>
  <c r="M119" i="18"/>
  <c r="O119" i="18" s="1"/>
  <c r="M120" i="18"/>
  <c r="M121" i="18"/>
  <c r="M122" i="18"/>
  <c r="M123" i="18"/>
  <c r="M124" i="18"/>
  <c r="M125" i="18"/>
  <c r="O125" i="18" s="1"/>
  <c r="M126" i="18"/>
  <c r="M127" i="18"/>
  <c r="M128" i="18"/>
  <c r="M129" i="18"/>
  <c r="O129" i="18" s="1"/>
  <c r="M130" i="18"/>
  <c r="M131" i="18"/>
  <c r="O131" i="18" s="1"/>
  <c r="M132" i="18"/>
  <c r="M133" i="18"/>
  <c r="M134" i="18"/>
  <c r="M135" i="18"/>
  <c r="M136" i="18"/>
  <c r="M137" i="18"/>
  <c r="O137" i="18" s="1"/>
  <c r="M138" i="18"/>
  <c r="M139" i="18"/>
  <c r="M140" i="18"/>
  <c r="M141" i="18"/>
  <c r="M142" i="18"/>
  <c r="M143" i="18"/>
  <c r="O143" i="18" s="1"/>
  <c r="M144" i="18"/>
  <c r="M145" i="18"/>
  <c r="M146" i="18"/>
  <c r="M147" i="18"/>
  <c r="O147" i="18" s="1"/>
  <c r="M148" i="18"/>
  <c r="M149" i="18"/>
  <c r="O149" i="18" s="1"/>
  <c r="M150" i="18"/>
  <c r="M151" i="18"/>
  <c r="M152" i="18"/>
  <c r="M153" i="18"/>
  <c r="M154" i="18"/>
  <c r="M155" i="18"/>
  <c r="O155" i="18" s="1"/>
  <c r="M156" i="18"/>
  <c r="M157" i="18"/>
  <c r="M158" i="18"/>
  <c r="M159" i="18"/>
  <c r="M160" i="18"/>
  <c r="M161" i="18"/>
  <c r="O161" i="18" s="1"/>
  <c r="M162" i="18"/>
  <c r="M163" i="18"/>
  <c r="M5" i="18"/>
  <c r="AH5" i="18"/>
  <c r="AI5" i="18"/>
  <c r="AH6" i="18"/>
  <c r="AI6" i="18"/>
  <c r="AH7" i="18"/>
  <c r="AI7" i="18"/>
  <c r="AH8" i="18"/>
  <c r="AI8" i="18"/>
  <c r="AH9" i="18"/>
  <c r="AI9" i="18"/>
  <c r="AH10" i="18"/>
  <c r="AI10" i="18"/>
  <c r="AH11" i="18"/>
  <c r="AI11" i="18"/>
  <c r="AH12" i="18"/>
  <c r="AI12" i="18"/>
  <c r="AH13" i="18"/>
  <c r="AI13" i="18"/>
  <c r="AH14" i="18"/>
  <c r="AI14" i="18"/>
  <c r="AH15" i="18"/>
  <c r="AI15" i="18"/>
  <c r="AH16" i="18"/>
  <c r="AI16" i="18"/>
  <c r="AH17" i="18"/>
  <c r="AI17" i="18"/>
  <c r="AH18" i="18"/>
  <c r="AI18" i="18"/>
  <c r="AH19" i="18"/>
  <c r="AI19" i="18"/>
  <c r="AH20" i="18"/>
  <c r="AI20" i="18"/>
  <c r="AH21" i="18"/>
  <c r="AI21" i="18"/>
  <c r="AH22" i="18"/>
  <c r="AI22" i="18"/>
  <c r="AH23" i="18"/>
  <c r="AI23" i="18"/>
  <c r="AH24" i="18"/>
  <c r="AI24" i="18"/>
  <c r="AH25" i="18"/>
  <c r="AI25" i="18"/>
  <c r="AH26" i="18"/>
  <c r="AI26" i="18"/>
  <c r="AH27" i="18"/>
  <c r="AI27" i="18"/>
  <c r="AH28" i="18"/>
  <c r="AI28" i="18"/>
  <c r="AH29" i="18"/>
  <c r="AI29" i="18"/>
  <c r="AH30" i="18"/>
  <c r="AI30" i="18"/>
  <c r="AH31" i="18"/>
  <c r="AI31" i="18"/>
  <c r="AH32" i="18"/>
  <c r="AI32" i="18"/>
  <c r="AH33" i="18"/>
  <c r="AI33" i="18"/>
  <c r="AH34" i="18"/>
  <c r="AI34" i="18"/>
  <c r="AH35" i="18"/>
  <c r="AI35" i="18"/>
  <c r="AH36" i="18"/>
  <c r="AI36" i="18"/>
  <c r="AH37" i="18"/>
  <c r="AI37" i="18"/>
  <c r="AH38" i="18"/>
  <c r="AI38" i="18"/>
  <c r="AH39" i="18"/>
  <c r="AI39" i="18"/>
  <c r="AH40" i="18"/>
  <c r="AI40" i="18"/>
  <c r="AH41" i="18"/>
  <c r="AI41" i="18"/>
  <c r="AH42" i="18"/>
  <c r="AI42" i="18"/>
  <c r="AH43" i="18"/>
  <c r="AI43" i="18"/>
  <c r="AH44" i="18"/>
  <c r="AI44" i="18"/>
  <c r="AH45" i="18"/>
  <c r="AI45" i="18"/>
  <c r="AH46" i="18"/>
  <c r="AI46" i="18"/>
  <c r="AH47" i="18"/>
  <c r="AI47" i="18"/>
  <c r="AH48" i="18"/>
  <c r="AI48" i="18"/>
  <c r="AH49" i="18"/>
  <c r="AI49" i="18"/>
  <c r="AH50" i="18"/>
  <c r="AI50" i="18"/>
  <c r="AH51" i="18"/>
  <c r="AI51" i="18"/>
  <c r="AH52" i="18"/>
  <c r="AI52" i="18"/>
  <c r="AH53" i="18"/>
  <c r="AI53" i="18"/>
  <c r="AH54" i="18"/>
  <c r="AI54" i="18"/>
  <c r="AH55" i="18"/>
  <c r="AI55" i="18"/>
  <c r="AH56" i="18"/>
  <c r="AI56" i="18"/>
  <c r="AH57" i="18"/>
  <c r="AI57" i="18"/>
  <c r="AH58" i="18"/>
  <c r="AI58" i="18"/>
  <c r="AH59" i="18"/>
  <c r="AI59" i="18"/>
  <c r="AH60" i="18"/>
  <c r="AI60" i="18"/>
  <c r="AH61" i="18"/>
  <c r="AI61" i="18"/>
  <c r="AH62" i="18"/>
  <c r="AI62" i="18"/>
  <c r="AH63" i="18"/>
  <c r="AI63" i="18"/>
  <c r="AH64" i="18"/>
  <c r="AI64" i="18"/>
  <c r="AH65" i="18"/>
  <c r="AI65" i="18"/>
  <c r="AH66" i="18"/>
  <c r="AI66" i="18"/>
  <c r="AH67" i="18"/>
  <c r="AI67" i="18"/>
  <c r="AH68" i="18"/>
  <c r="AI68" i="18"/>
  <c r="AH69" i="18"/>
  <c r="AI69" i="18"/>
  <c r="AH70" i="18"/>
  <c r="AI70" i="18"/>
  <c r="AH71" i="18"/>
  <c r="AI71" i="18"/>
  <c r="AH72" i="18"/>
  <c r="AI72" i="18"/>
  <c r="AH73" i="18"/>
  <c r="AI73" i="18"/>
  <c r="AH74" i="18"/>
  <c r="AI74" i="18"/>
  <c r="AH75" i="18"/>
  <c r="AI75" i="18"/>
  <c r="AH76" i="18"/>
  <c r="AI76" i="18"/>
  <c r="AH77" i="18"/>
  <c r="AI77" i="18"/>
  <c r="AH78" i="18"/>
  <c r="AI78" i="18"/>
  <c r="AH79" i="18"/>
  <c r="AI79" i="18"/>
  <c r="AH80" i="18"/>
  <c r="AI80" i="18"/>
  <c r="AH81" i="18"/>
  <c r="AI81" i="18"/>
  <c r="AH82" i="18"/>
  <c r="AI82" i="18"/>
  <c r="AH83" i="18"/>
  <c r="AI83" i="18"/>
  <c r="AH84" i="18"/>
  <c r="AI84" i="18"/>
  <c r="AH85" i="18"/>
  <c r="AI85" i="18"/>
  <c r="AH86" i="18"/>
  <c r="AI86" i="18"/>
  <c r="AH87" i="18"/>
  <c r="AI87" i="18"/>
  <c r="AH88" i="18"/>
  <c r="AI88" i="18"/>
  <c r="AH89" i="18"/>
  <c r="AI89" i="18"/>
  <c r="AH90" i="18"/>
  <c r="AI90" i="18"/>
  <c r="AH91" i="18"/>
  <c r="AI91" i="18"/>
  <c r="AH92" i="18"/>
  <c r="AI92" i="18"/>
  <c r="AH93" i="18"/>
  <c r="AI93" i="18"/>
  <c r="AH94" i="18"/>
  <c r="AI94" i="18"/>
  <c r="AH95" i="18"/>
  <c r="AI95" i="18"/>
  <c r="AH96" i="18"/>
  <c r="AI96" i="18"/>
  <c r="AH97" i="18"/>
  <c r="AI97" i="18"/>
  <c r="AH98" i="18"/>
  <c r="AI98" i="18"/>
  <c r="AH99" i="18"/>
  <c r="AI99" i="18"/>
  <c r="AH100" i="18"/>
  <c r="AI100" i="18"/>
  <c r="AH101" i="18"/>
  <c r="AI101" i="18"/>
  <c r="AH102" i="18"/>
  <c r="AI102" i="18"/>
  <c r="AH103" i="18"/>
  <c r="AI103" i="18"/>
  <c r="AH104" i="18"/>
  <c r="AI104" i="18"/>
  <c r="AH105" i="18"/>
  <c r="AI105" i="18"/>
  <c r="AH106" i="18"/>
  <c r="AI106" i="18"/>
  <c r="AH107" i="18"/>
  <c r="AI107" i="18"/>
  <c r="AH108" i="18"/>
  <c r="AI108" i="18"/>
  <c r="AH109" i="18"/>
  <c r="AI109" i="18"/>
  <c r="AH110" i="18"/>
  <c r="AI110" i="18"/>
  <c r="AH111" i="18"/>
  <c r="AI111" i="18"/>
  <c r="AH112" i="18"/>
  <c r="AI112" i="18"/>
  <c r="AH113" i="18"/>
  <c r="AI113" i="18"/>
  <c r="AH114" i="18"/>
  <c r="AI114" i="18"/>
  <c r="AH115" i="18"/>
  <c r="AI115" i="18"/>
  <c r="AH116" i="18"/>
  <c r="AI116" i="18"/>
  <c r="AH117" i="18"/>
  <c r="AI117" i="18"/>
  <c r="AH118" i="18"/>
  <c r="AI118" i="18"/>
  <c r="AH119" i="18"/>
  <c r="AI119" i="18"/>
  <c r="AH120" i="18"/>
  <c r="AI120" i="18"/>
  <c r="AH121" i="18"/>
  <c r="AI121" i="18"/>
  <c r="AH122" i="18"/>
  <c r="AI122" i="18"/>
  <c r="AH123" i="18"/>
  <c r="AI123" i="18"/>
  <c r="AH124" i="18"/>
  <c r="AI124" i="18"/>
  <c r="AH125" i="18"/>
  <c r="AI125" i="18"/>
  <c r="AH126" i="18"/>
  <c r="AI126" i="18"/>
  <c r="AH127" i="18"/>
  <c r="AI127" i="18"/>
  <c r="AH128" i="18"/>
  <c r="AI128" i="18"/>
  <c r="AH129" i="18"/>
  <c r="AI129" i="18"/>
  <c r="AH130" i="18"/>
  <c r="AI130" i="18"/>
  <c r="AH131" i="18"/>
  <c r="AI131" i="18"/>
  <c r="AH132" i="18"/>
  <c r="AI132" i="18"/>
  <c r="AH133" i="18"/>
  <c r="AI133" i="18"/>
  <c r="AH134" i="18"/>
  <c r="AI134" i="18"/>
  <c r="AH135" i="18"/>
  <c r="AI135" i="18"/>
  <c r="AH136" i="18"/>
  <c r="AI136" i="18"/>
  <c r="AH137" i="18"/>
  <c r="AI137" i="18"/>
  <c r="AH138" i="18"/>
  <c r="AI138" i="18"/>
  <c r="AH139" i="18"/>
  <c r="AI139" i="18"/>
  <c r="AH140" i="18"/>
  <c r="AI140" i="18"/>
  <c r="AH141" i="18"/>
  <c r="AI141" i="18"/>
  <c r="AH142" i="18"/>
  <c r="AI142" i="18"/>
  <c r="AH143" i="18"/>
  <c r="AI143" i="18"/>
  <c r="AH144" i="18"/>
  <c r="AI144" i="18"/>
  <c r="AH145" i="18"/>
  <c r="AI145" i="18"/>
  <c r="AH146" i="18"/>
  <c r="AI146" i="18"/>
  <c r="AH147" i="18"/>
  <c r="AI147" i="18"/>
  <c r="AH148" i="18"/>
  <c r="AI148" i="18"/>
  <c r="AH149" i="18"/>
  <c r="AI149" i="18"/>
  <c r="AH150" i="18"/>
  <c r="AI150" i="18"/>
  <c r="AH151" i="18"/>
  <c r="AI151" i="18"/>
  <c r="AH152" i="18"/>
  <c r="AI152" i="18"/>
  <c r="AH153" i="18"/>
  <c r="AI153" i="18"/>
  <c r="AH154" i="18"/>
  <c r="AI154" i="18"/>
  <c r="AH155" i="18"/>
  <c r="AI155" i="18"/>
  <c r="AH156" i="18"/>
  <c r="AI156" i="18"/>
  <c r="AH157" i="18"/>
  <c r="AI157" i="18"/>
  <c r="AH158" i="18"/>
  <c r="AI158" i="18"/>
  <c r="AH159" i="18"/>
  <c r="AI159" i="18"/>
  <c r="AH160" i="18"/>
  <c r="AI160" i="18"/>
  <c r="AH161" i="18"/>
  <c r="AI161" i="18"/>
  <c r="AH162" i="18"/>
  <c r="AI162" i="18"/>
  <c r="AH163" i="18"/>
  <c r="AI163" i="18"/>
  <c r="AH164" i="18"/>
  <c r="AI164" i="18"/>
  <c r="AH165" i="18"/>
  <c r="AI165" i="18"/>
  <c r="AH166" i="18"/>
  <c r="AI166" i="18"/>
  <c r="AH167" i="18"/>
  <c r="AI167" i="18"/>
  <c r="AH168" i="18"/>
  <c r="AI168" i="18"/>
  <c r="AH169" i="18"/>
  <c r="AI169" i="18"/>
  <c r="AH170" i="18"/>
  <c r="AI170" i="18"/>
  <c r="AH171" i="18"/>
  <c r="AI171" i="18"/>
  <c r="AH172" i="18"/>
  <c r="AI172" i="18"/>
  <c r="AH173" i="18"/>
  <c r="AI173" i="18"/>
  <c r="AH174" i="18"/>
  <c r="AI174" i="18"/>
  <c r="AH175" i="18"/>
  <c r="AI175" i="18"/>
  <c r="AH176" i="18"/>
  <c r="AI176" i="18"/>
  <c r="AH177" i="18"/>
  <c r="AI177" i="18"/>
  <c r="AH178" i="18"/>
  <c r="AI178" i="18"/>
  <c r="AH179" i="18"/>
  <c r="AI179" i="18"/>
  <c r="AH180" i="18"/>
  <c r="AI180" i="18"/>
  <c r="AH181" i="18"/>
  <c r="AI181" i="18"/>
  <c r="AH182" i="18"/>
  <c r="AI182" i="18"/>
  <c r="AH183" i="18"/>
  <c r="AI183" i="18"/>
  <c r="AH184" i="18"/>
  <c r="AI184" i="18"/>
  <c r="AH185" i="18"/>
  <c r="AI185" i="18"/>
  <c r="AH186" i="18"/>
  <c r="AI186" i="18"/>
  <c r="AH187" i="18"/>
  <c r="AI187" i="18"/>
  <c r="AH188" i="18"/>
  <c r="AI188" i="18"/>
  <c r="AH189" i="18"/>
  <c r="AI189" i="18"/>
  <c r="AH190" i="18"/>
  <c r="AI190" i="18"/>
  <c r="AH191" i="18"/>
  <c r="AI191" i="18"/>
  <c r="AH192" i="18"/>
  <c r="AI192" i="18"/>
  <c r="AH193" i="18"/>
  <c r="AI193" i="18"/>
  <c r="AH194" i="18"/>
  <c r="AI194" i="18"/>
  <c r="AH195" i="18"/>
  <c r="AI195" i="18"/>
  <c r="AH196" i="18"/>
  <c r="AI196" i="18"/>
  <c r="AH197" i="18"/>
  <c r="AI197" i="18"/>
  <c r="AH198" i="18"/>
  <c r="AI198" i="18"/>
  <c r="AH199" i="18"/>
  <c r="AI199" i="18"/>
  <c r="AH200" i="18"/>
  <c r="AI200" i="18"/>
  <c r="AH201" i="18"/>
  <c r="AI201" i="18"/>
  <c r="AH202" i="18"/>
  <c r="AI202" i="18"/>
  <c r="AH203" i="18"/>
  <c r="AI203" i="18"/>
  <c r="AH204" i="18"/>
  <c r="AI204" i="18"/>
  <c r="AH205" i="18"/>
  <c r="AI205" i="18"/>
  <c r="AH206" i="18"/>
  <c r="AI206" i="18"/>
  <c r="AH207" i="18"/>
  <c r="AI207" i="18"/>
  <c r="AH208" i="18"/>
  <c r="AI208" i="18"/>
  <c r="AH209" i="18"/>
  <c r="AI209" i="18"/>
  <c r="AH210" i="18"/>
  <c r="AI210" i="18"/>
  <c r="AH211" i="18"/>
  <c r="AI211" i="18"/>
  <c r="AH212" i="18"/>
  <c r="AI212" i="18"/>
  <c r="AH213" i="18"/>
  <c r="AI213" i="18"/>
  <c r="AH214" i="18"/>
  <c r="AI214" i="18"/>
  <c r="AH215" i="18"/>
  <c r="AI215" i="18"/>
  <c r="AH216" i="18"/>
  <c r="AI216" i="18"/>
  <c r="AH217" i="18"/>
  <c r="AI217" i="18"/>
  <c r="AH218" i="18"/>
  <c r="AI218" i="18"/>
  <c r="AH219" i="18"/>
  <c r="AI219" i="18"/>
  <c r="AH220" i="18"/>
  <c r="AI220" i="18"/>
  <c r="AH221" i="18"/>
  <c r="AI221" i="18"/>
  <c r="AH222" i="18"/>
  <c r="AI222" i="18"/>
  <c r="AH223" i="18"/>
  <c r="AI223" i="18"/>
  <c r="AH224" i="18"/>
  <c r="AI224" i="18"/>
  <c r="AH225" i="18"/>
  <c r="AI225" i="18"/>
  <c r="AH226" i="18"/>
  <c r="AI226" i="18"/>
  <c r="AH227" i="18"/>
  <c r="AI227" i="18"/>
  <c r="AH228" i="18"/>
  <c r="AI228" i="18"/>
  <c r="AH229" i="18"/>
  <c r="AI229" i="18"/>
  <c r="AH230" i="18"/>
  <c r="AI230" i="18"/>
  <c r="AH231" i="18"/>
  <c r="AI231" i="18"/>
  <c r="AH232" i="18"/>
  <c r="AI232" i="18"/>
  <c r="AH233" i="18"/>
  <c r="AI233" i="18"/>
  <c r="AH234" i="18"/>
  <c r="AI234" i="18"/>
  <c r="AH235" i="18"/>
  <c r="AI235" i="18"/>
  <c r="AH236" i="18"/>
  <c r="AI236" i="18"/>
  <c r="AH237" i="18"/>
  <c r="AI237" i="18"/>
  <c r="AH238" i="18"/>
  <c r="AI238" i="18"/>
  <c r="AH239" i="18"/>
  <c r="AI239" i="18"/>
  <c r="AH240" i="18"/>
  <c r="AI240" i="18"/>
  <c r="AH241" i="18"/>
  <c r="AI241" i="18"/>
  <c r="AH242" i="18"/>
  <c r="AI242" i="18"/>
  <c r="AH243" i="18"/>
  <c r="AI243" i="18"/>
  <c r="AH244" i="18"/>
  <c r="AI244" i="18"/>
  <c r="AH245" i="18"/>
  <c r="AI245" i="18"/>
  <c r="AH246" i="18"/>
  <c r="AI246" i="18"/>
  <c r="AH247" i="18"/>
  <c r="AI247" i="18"/>
  <c r="AH248" i="18"/>
  <c r="AI248" i="18"/>
  <c r="AH249" i="18"/>
  <c r="AI249" i="18"/>
  <c r="AH250" i="18"/>
  <c r="AI250" i="18"/>
  <c r="AH251" i="18"/>
  <c r="AI251" i="18"/>
  <c r="AH252" i="18"/>
  <c r="AI252" i="18"/>
  <c r="AH253" i="18"/>
  <c r="AI253" i="18"/>
  <c r="AH254" i="18"/>
  <c r="AI254" i="18"/>
  <c r="AH255" i="18"/>
  <c r="AI255" i="18"/>
  <c r="AI4" i="18"/>
  <c r="AH4" i="18"/>
  <c r="L6" i="18"/>
  <c r="L7" i="18"/>
  <c r="L8" i="18"/>
  <c r="L9" i="18"/>
  <c r="L10" i="18"/>
  <c r="L11" i="18"/>
  <c r="L12" i="18"/>
  <c r="L13" i="18"/>
  <c r="L14" i="18"/>
  <c r="L15" i="18"/>
  <c r="L16" i="18"/>
  <c r="L17" i="18"/>
  <c r="L18" i="18"/>
  <c r="L19" i="18"/>
  <c r="L20" i="18"/>
  <c r="L21" i="18"/>
  <c r="L22" i="18"/>
  <c r="L23" i="18"/>
  <c r="L24" i="18"/>
  <c r="L25" i="18"/>
  <c r="L26" i="18"/>
  <c r="L27" i="18"/>
  <c r="L28" i="18"/>
  <c r="L29" i="18"/>
  <c r="L30" i="18"/>
  <c r="L31" i="18"/>
  <c r="L32" i="18"/>
  <c r="L33" i="18"/>
  <c r="L34" i="18"/>
  <c r="L35" i="18"/>
  <c r="L36" i="18"/>
  <c r="L37" i="18"/>
  <c r="L38" i="18"/>
  <c r="L39" i="18"/>
  <c r="L40" i="18"/>
  <c r="L41" i="18"/>
  <c r="L42" i="18"/>
  <c r="L43" i="18"/>
  <c r="L44" i="18"/>
  <c r="L45" i="18"/>
  <c r="L46" i="18"/>
  <c r="L47" i="18"/>
  <c r="L48" i="18"/>
  <c r="L49" i="18"/>
  <c r="L50" i="18"/>
  <c r="L51" i="18"/>
  <c r="L52" i="18"/>
  <c r="L53" i="18"/>
  <c r="L54" i="18"/>
  <c r="L55" i="18"/>
  <c r="L56" i="18"/>
  <c r="L57" i="18"/>
  <c r="L58" i="18"/>
  <c r="L59" i="18"/>
  <c r="L60" i="18"/>
  <c r="L61" i="18"/>
  <c r="L62" i="18"/>
  <c r="L63" i="18"/>
  <c r="L64" i="18"/>
  <c r="L65" i="18"/>
  <c r="L66" i="18"/>
  <c r="L67" i="18"/>
  <c r="L68" i="18"/>
  <c r="L69" i="18"/>
  <c r="L70" i="18"/>
  <c r="L71" i="18"/>
  <c r="L72" i="18"/>
  <c r="L73" i="18"/>
  <c r="L74" i="18"/>
  <c r="L75" i="18"/>
  <c r="L76" i="18"/>
  <c r="L77" i="18"/>
  <c r="L78" i="18"/>
  <c r="L79" i="18"/>
  <c r="L80" i="18"/>
  <c r="L81" i="18"/>
  <c r="L82" i="18"/>
  <c r="L83" i="18"/>
  <c r="L84" i="18"/>
  <c r="L85" i="18"/>
  <c r="L86" i="18"/>
  <c r="L87" i="18"/>
  <c r="L88" i="18"/>
  <c r="L89" i="18"/>
  <c r="L90" i="18"/>
  <c r="L91" i="18"/>
  <c r="L92" i="18"/>
  <c r="L93" i="18"/>
  <c r="L94" i="18"/>
  <c r="L95" i="18"/>
  <c r="L96" i="18"/>
  <c r="L97" i="18"/>
  <c r="L98" i="18"/>
  <c r="L99" i="18"/>
  <c r="L100" i="18"/>
  <c r="L101" i="18"/>
  <c r="L102" i="18"/>
  <c r="L103" i="18"/>
  <c r="L104" i="18"/>
  <c r="L105" i="18"/>
  <c r="L106" i="18"/>
  <c r="L107" i="18"/>
  <c r="L108" i="18"/>
  <c r="L109" i="18"/>
  <c r="L110" i="18"/>
  <c r="L111" i="18"/>
  <c r="L112" i="18"/>
  <c r="L113" i="18"/>
  <c r="L114" i="18"/>
  <c r="L115" i="18"/>
  <c r="L116" i="18"/>
  <c r="L117" i="18"/>
  <c r="L118" i="18"/>
  <c r="L119" i="18"/>
  <c r="L120" i="18"/>
  <c r="L121" i="18"/>
  <c r="L122" i="18"/>
  <c r="L123" i="18"/>
  <c r="L124" i="18"/>
  <c r="L125" i="18"/>
  <c r="L126" i="18"/>
  <c r="L127" i="18"/>
  <c r="L128" i="18"/>
  <c r="L129" i="18"/>
  <c r="L130" i="18"/>
  <c r="L131" i="18"/>
  <c r="L132" i="18"/>
  <c r="L133" i="18"/>
  <c r="L134" i="18"/>
  <c r="L135" i="18"/>
  <c r="L136" i="18"/>
  <c r="L137" i="18"/>
  <c r="L138" i="18"/>
  <c r="L139" i="18"/>
  <c r="L140" i="18"/>
  <c r="L141" i="18"/>
  <c r="L142" i="18"/>
  <c r="L143" i="18"/>
  <c r="L144" i="18"/>
  <c r="L145" i="18"/>
  <c r="L146" i="18"/>
  <c r="L147" i="18"/>
  <c r="L148" i="18"/>
  <c r="L149" i="18"/>
  <c r="L150" i="18"/>
  <c r="L151" i="18"/>
  <c r="L152" i="18"/>
  <c r="L153" i="18"/>
  <c r="L154" i="18"/>
  <c r="L155" i="18"/>
  <c r="L156" i="18"/>
  <c r="L157" i="18"/>
  <c r="L158" i="18"/>
  <c r="L159" i="18"/>
  <c r="L160" i="18"/>
  <c r="L161" i="18"/>
  <c r="L162" i="18"/>
  <c r="L163" i="18"/>
  <c r="L5" i="18"/>
  <c r="O7" i="18"/>
  <c r="O9" i="18"/>
  <c r="O13" i="18"/>
  <c r="O19" i="18"/>
  <c r="O21" i="18"/>
  <c r="O25" i="18"/>
  <c r="O31" i="18"/>
  <c r="O33" i="18"/>
  <c r="O37" i="18"/>
  <c r="O43" i="18"/>
  <c r="O45" i="18"/>
  <c r="O49" i="18"/>
  <c r="O55" i="18"/>
  <c r="O57" i="18"/>
  <c r="O61" i="18"/>
  <c r="O67" i="18"/>
  <c r="O69" i="18"/>
  <c r="O73" i="18"/>
  <c r="O79" i="18"/>
  <c r="O81" i="18"/>
  <c r="O85" i="18"/>
  <c r="O91" i="18"/>
  <c r="O93" i="18"/>
  <c r="O97" i="18"/>
  <c r="O103" i="18"/>
  <c r="O105" i="18"/>
  <c r="O109" i="18"/>
  <c r="O115" i="18"/>
  <c r="O117" i="18"/>
  <c r="O121" i="18"/>
  <c r="O122" i="18"/>
  <c r="O123" i="18"/>
  <c r="O127" i="18"/>
  <c r="O128" i="18"/>
  <c r="O133" i="18"/>
  <c r="O134" i="18"/>
  <c r="O135" i="18"/>
  <c r="O139" i="18"/>
  <c r="O140" i="18"/>
  <c r="O141" i="18"/>
  <c r="O145" i="18"/>
  <c r="O146" i="18"/>
  <c r="O151" i="18"/>
  <c r="O152" i="18"/>
  <c r="O153" i="18"/>
  <c r="O157" i="18"/>
  <c r="O158" i="18"/>
  <c r="O159" i="18"/>
  <c r="O163" i="18"/>
  <c r="O6" i="18"/>
  <c r="O8" i="18"/>
  <c r="O10" i="18"/>
  <c r="O12" i="18"/>
  <c r="O14" i="18"/>
  <c r="O16" i="18"/>
  <c r="O18" i="18"/>
  <c r="O20" i="18"/>
  <c r="O22" i="18"/>
  <c r="O24" i="18"/>
  <c r="O26" i="18"/>
  <c r="O28" i="18"/>
  <c r="O30" i="18"/>
  <c r="O32" i="18"/>
  <c r="O34" i="18"/>
  <c r="O36" i="18"/>
  <c r="O38" i="18"/>
  <c r="O40" i="18"/>
  <c r="O42" i="18"/>
  <c r="O44" i="18"/>
  <c r="O46" i="18"/>
  <c r="O48" i="18"/>
  <c r="O50" i="18"/>
  <c r="O52" i="18"/>
  <c r="O54" i="18"/>
  <c r="O56" i="18"/>
  <c r="O58" i="18"/>
  <c r="O60" i="18"/>
  <c r="O62" i="18"/>
  <c r="O64" i="18"/>
  <c r="O66" i="18"/>
  <c r="O68" i="18"/>
  <c r="O70" i="18"/>
  <c r="O72" i="18"/>
  <c r="O74" i="18"/>
  <c r="O76" i="18"/>
  <c r="O78" i="18"/>
  <c r="O80" i="18"/>
  <c r="O82" i="18"/>
  <c r="O84" i="18"/>
  <c r="O86" i="18"/>
  <c r="O88" i="18"/>
  <c r="O90" i="18"/>
  <c r="O92" i="18"/>
  <c r="O94" i="18"/>
  <c r="O96" i="18"/>
  <c r="O98" i="18"/>
  <c r="O100" i="18"/>
  <c r="O102" i="18"/>
  <c r="O104" i="18"/>
  <c r="O106" i="18"/>
  <c r="O108" i="18"/>
  <c r="O110" i="18"/>
  <c r="O112" i="18"/>
  <c r="O114" i="18"/>
  <c r="O116" i="18"/>
  <c r="O118" i="18"/>
  <c r="O120" i="18"/>
  <c r="O124" i="18"/>
  <c r="O126" i="18"/>
  <c r="O130" i="18"/>
  <c r="O132" i="18"/>
  <c r="O136" i="18"/>
  <c r="O138" i="18"/>
  <c r="O142" i="18"/>
  <c r="O144" i="18"/>
  <c r="O148" i="18"/>
  <c r="O150" i="18"/>
  <c r="O154" i="18"/>
  <c r="O156" i="18"/>
  <c r="O160" i="18"/>
  <c r="O162" i="18"/>
  <c r="AH5" i="17"/>
  <c r="AI5" i="17"/>
  <c r="AH6" i="17"/>
  <c r="AI6" i="17"/>
  <c r="AH7" i="17"/>
  <c r="AI7" i="17"/>
  <c r="AH8" i="17"/>
  <c r="AI8" i="17"/>
  <c r="AH9" i="17"/>
  <c r="AI9" i="17"/>
  <c r="AH10" i="17"/>
  <c r="AI10" i="17"/>
  <c r="AH11" i="17"/>
  <c r="AI11" i="17"/>
  <c r="AH12" i="17"/>
  <c r="AI12" i="17"/>
  <c r="AH13" i="17"/>
  <c r="AI13" i="17"/>
  <c r="AH14" i="17"/>
  <c r="AI14" i="17"/>
  <c r="AH15" i="17"/>
  <c r="AI15" i="17"/>
  <c r="AH16" i="17"/>
  <c r="AI16" i="17"/>
  <c r="AH17" i="17"/>
  <c r="AI17" i="17"/>
  <c r="AH18" i="17"/>
  <c r="AI18" i="17"/>
  <c r="AH19" i="17"/>
  <c r="AI19" i="17"/>
  <c r="AH20" i="17"/>
  <c r="AI20" i="17"/>
  <c r="AH21" i="17"/>
  <c r="AI21" i="17"/>
  <c r="AH22" i="17"/>
  <c r="AI22" i="17"/>
  <c r="AH23" i="17"/>
  <c r="AI23" i="17"/>
  <c r="AH24" i="17"/>
  <c r="AI24" i="17"/>
  <c r="AH25" i="17"/>
  <c r="AI25" i="17"/>
  <c r="AH26" i="17"/>
  <c r="AI26" i="17"/>
  <c r="AH27" i="17"/>
  <c r="AI27" i="17"/>
  <c r="AH28" i="17"/>
  <c r="AI28" i="17"/>
  <c r="AH29" i="17"/>
  <c r="AI29" i="17"/>
  <c r="AH30" i="17"/>
  <c r="AI30" i="17"/>
  <c r="AH31" i="17"/>
  <c r="AI31" i="17"/>
  <c r="AH32" i="17"/>
  <c r="AI32" i="17"/>
  <c r="AH33" i="17"/>
  <c r="AI33" i="17"/>
  <c r="AH34" i="17"/>
  <c r="AI34" i="17"/>
  <c r="AH35" i="17"/>
  <c r="AI35" i="17"/>
  <c r="AH36" i="17"/>
  <c r="AI36" i="17"/>
  <c r="AH37" i="17"/>
  <c r="AI37" i="17"/>
  <c r="AH38" i="17"/>
  <c r="AI38" i="17"/>
  <c r="AH39" i="17"/>
  <c r="AI39" i="17"/>
  <c r="AH40" i="17"/>
  <c r="AI40" i="17"/>
  <c r="AH41" i="17"/>
  <c r="AI41" i="17"/>
  <c r="AH42" i="17"/>
  <c r="AI42" i="17"/>
  <c r="AH43" i="17"/>
  <c r="AI43" i="17"/>
  <c r="AH44" i="17"/>
  <c r="AI44" i="17"/>
  <c r="AH45" i="17"/>
  <c r="AI45" i="17"/>
  <c r="AH46" i="17"/>
  <c r="AI46" i="17"/>
  <c r="AH47" i="17"/>
  <c r="AI47" i="17"/>
  <c r="AH48" i="17"/>
  <c r="AI48" i="17"/>
  <c r="AH49" i="17"/>
  <c r="AI49" i="17"/>
  <c r="AH50" i="17"/>
  <c r="AI50" i="17"/>
  <c r="AH51" i="17"/>
  <c r="AI51" i="17"/>
  <c r="AH52" i="17"/>
  <c r="AI52" i="17"/>
  <c r="AH53" i="17"/>
  <c r="AI53" i="17"/>
  <c r="AH54" i="17"/>
  <c r="AI54" i="17"/>
  <c r="AH55" i="17"/>
  <c r="AI55" i="17"/>
  <c r="AH56" i="17"/>
  <c r="AI56" i="17"/>
  <c r="AH57" i="17"/>
  <c r="AI57" i="17"/>
  <c r="AH58" i="17"/>
  <c r="AI58" i="17"/>
  <c r="AH59" i="17"/>
  <c r="AI59" i="17"/>
  <c r="AH60" i="17"/>
  <c r="AI60" i="17"/>
  <c r="AH61" i="17"/>
  <c r="AI61" i="17"/>
  <c r="AH62" i="17"/>
  <c r="AI62" i="17"/>
  <c r="AH63" i="17"/>
  <c r="AI63" i="17"/>
  <c r="AH64" i="17"/>
  <c r="AI64" i="17"/>
  <c r="AH65" i="17"/>
  <c r="AI65" i="17"/>
  <c r="AH66" i="17"/>
  <c r="AI66" i="17"/>
  <c r="AH67" i="17"/>
  <c r="AI67" i="17"/>
  <c r="AH68" i="17"/>
  <c r="AI68" i="17"/>
  <c r="AH69" i="17"/>
  <c r="AI69" i="17"/>
  <c r="AH70" i="17"/>
  <c r="AI70" i="17"/>
  <c r="AH71" i="17"/>
  <c r="AI71" i="17"/>
  <c r="AH72" i="17"/>
  <c r="AI72" i="17"/>
  <c r="AH73" i="17"/>
  <c r="AI73" i="17"/>
  <c r="AH74" i="17"/>
  <c r="AI74" i="17"/>
  <c r="AH75" i="17"/>
  <c r="AI75" i="17"/>
  <c r="AH76" i="17"/>
  <c r="AI76" i="17"/>
  <c r="AH77" i="17"/>
  <c r="AI77" i="17"/>
  <c r="AH78" i="17"/>
  <c r="AI78" i="17"/>
  <c r="AH79" i="17"/>
  <c r="AI79" i="17"/>
  <c r="AH80" i="17"/>
  <c r="AI80" i="17"/>
  <c r="AH81" i="17"/>
  <c r="AI81" i="17"/>
  <c r="AH82" i="17"/>
  <c r="AI82" i="17"/>
  <c r="AH83" i="17"/>
  <c r="AI83" i="17"/>
  <c r="AH84" i="17"/>
  <c r="AI84" i="17"/>
  <c r="AH85" i="17"/>
  <c r="AI85" i="17"/>
  <c r="AH86" i="17"/>
  <c r="AI86" i="17"/>
  <c r="AH87" i="17"/>
  <c r="AI87" i="17"/>
  <c r="AH88" i="17"/>
  <c r="AI88" i="17"/>
  <c r="AH89" i="17"/>
  <c r="AI89" i="17"/>
  <c r="AH90" i="17"/>
  <c r="AI90" i="17"/>
  <c r="AH91" i="17"/>
  <c r="AI91" i="17"/>
  <c r="AH92" i="17"/>
  <c r="AI92" i="17"/>
  <c r="AH93" i="17"/>
  <c r="AI93" i="17"/>
  <c r="AH94" i="17"/>
  <c r="AI94" i="17"/>
  <c r="AH95" i="17"/>
  <c r="AI95" i="17"/>
  <c r="AH96" i="17"/>
  <c r="AI96" i="17"/>
  <c r="AH97" i="17"/>
  <c r="AI97" i="17"/>
  <c r="AH98" i="17"/>
  <c r="AI98" i="17"/>
  <c r="AH99" i="17"/>
  <c r="AI99" i="17"/>
  <c r="AH100" i="17"/>
  <c r="AI100" i="17"/>
  <c r="AH101" i="17"/>
  <c r="AI101" i="17"/>
  <c r="AH102" i="17"/>
  <c r="AI102" i="17"/>
  <c r="AH103" i="17"/>
  <c r="AI103" i="17"/>
  <c r="AH104" i="17"/>
  <c r="AI104" i="17"/>
  <c r="AH105" i="17"/>
  <c r="AI105" i="17"/>
  <c r="AH106" i="17"/>
  <c r="AI106" i="17"/>
  <c r="AH107" i="17"/>
  <c r="AI107" i="17"/>
  <c r="AH108" i="17"/>
  <c r="AI108" i="17"/>
  <c r="AH109" i="17"/>
  <c r="AI109" i="17"/>
  <c r="AH110" i="17"/>
  <c r="AI110" i="17"/>
  <c r="AH111" i="17"/>
  <c r="AI111" i="17"/>
  <c r="AH112" i="17"/>
  <c r="AI112" i="17"/>
  <c r="AH113" i="17"/>
  <c r="AI113" i="17"/>
  <c r="AH114" i="17"/>
  <c r="AI114" i="17"/>
  <c r="AH115" i="17"/>
  <c r="AI115" i="17"/>
  <c r="AH116" i="17"/>
  <c r="AI116" i="17"/>
  <c r="AH117" i="17"/>
  <c r="AI117" i="17"/>
  <c r="AH118" i="17"/>
  <c r="AI118" i="17"/>
  <c r="AH119" i="17"/>
  <c r="AI119" i="17"/>
  <c r="AH120" i="17"/>
  <c r="AI120" i="17"/>
  <c r="AH121" i="17"/>
  <c r="AI121" i="17"/>
  <c r="AH122" i="17"/>
  <c r="AI122" i="17"/>
  <c r="AH123" i="17"/>
  <c r="AI123" i="17"/>
  <c r="AH124" i="17"/>
  <c r="AI124" i="17"/>
  <c r="AH125" i="17"/>
  <c r="AI125" i="17"/>
  <c r="AH126" i="17"/>
  <c r="AI126" i="17"/>
  <c r="AH127" i="17"/>
  <c r="AI127" i="17"/>
  <c r="AH128" i="17"/>
  <c r="AI128" i="17"/>
  <c r="AH129" i="17"/>
  <c r="AI129" i="17"/>
  <c r="AH130" i="17"/>
  <c r="AI130" i="17"/>
  <c r="AH131" i="17"/>
  <c r="AI131" i="17"/>
  <c r="AH132" i="17"/>
  <c r="AI132" i="17"/>
  <c r="AH133" i="17"/>
  <c r="AI133" i="17"/>
  <c r="AH134" i="17"/>
  <c r="AI134" i="17"/>
  <c r="AH135" i="17"/>
  <c r="AI135" i="17"/>
  <c r="AH136" i="17"/>
  <c r="AI136" i="17"/>
  <c r="AH137" i="17"/>
  <c r="AI137" i="17"/>
  <c r="AH138" i="17"/>
  <c r="AI138" i="17"/>
  <c r="AH139" i="17"/>
  <c r="AI139" i="17"/>
  <c r="AH140" i="17"/>
  <c r="AI140" i="17"/>
  <c r="AH141" i="17"/>
  <c r="AI141" i="17"/>
  <c r="AH142" i="17"/>
  <c r="AI142" i="17"/>
  <c r="AH143" i="17"/>
  <c r="AI143" i="17"/>
  <c r="AH144" i="17"/>
  <c r="AI144" i="17"/>
  <c r="AH145" i="17"/>
  <c r="AI145" i="17"/>
  <c r="AH146" i="17"/>
  <c r="AI146" i="17"/>
  <c r="AH147" i="17"/>
  <c r="AI147" i="17"/>
  <c r="AH148" i="17"/>
  <c r="AI148" i="17"/>
  <c r="AI4" i="17"/>
  <c r="AH4" i="17"/>
  <c r="AH5" i="16"/>
  <c r="AI5" i="16"/>
  <c r="AH6" i="16"/>
  <c r="AI6" i="16"/>
  <c r="AH7" i="16"/>
  <c r="AI7" i="16"/>
  <c r="AH8" i="16"/>
  <c r="AI8" i="16"/>
  <c r="AH9" i="16"/>
  <c r="AI9" i="16"/>
  <c r="AH10" i="16"/>
  <c r="AI10" i="16"/>
  <c r="AH11" i="16"/>
  <c r="AI11" i="16"/>
  <c r="AH12" i="16"/>
  <c r="AI12" i="16"/>
  <c r="AH13" i="16"/>
  <c r="AI13" i="16"/>
  <c r="AH14" i="16"/>
  <c r="AI14" i="16"/>
  <c r="AH15" i="16"/>
  <c r="AI15" i="16"/>
  <c r="AH16" i="16"/>
  <c r="AI16" i="16"/>
  <c r="AH17" i="16"/>
  <c r="AI17" i="16"/>
  <c r="AH18" i="16"/>
  <c r="AI18" i="16"/>
  <c r="AH19" i="16"/>
  <c r="AI19" i="16"/>
  <c r="AH20" i="16"/>
  <c r="AI20" i="16"/>
  <c r="AH21" i="16"/>
  <c r="AI21" i="16"/>
  <c r="AH22" i="16"/>
  <c r="AI22" i="16"/>
  <c r="AH23" i="16"/>
  <c r="AI23" i="16"/>
  <c r="AH24" i="16"/>
  <c r="AI24" i="16"/>
  <c r="AH25" i="16"/>
  <c r="AI25" i="16"/>
  <c r="AH26" i="16"/>
  <c r="AI26" i="16"/>
  <c r="AH27" i="16"/>
  <c r="AI27" i="16"/>
  <c r="AH28" i="16"/>
  <c r="AI28" i="16"/>
  <c r="AH29" i="16"/>
  <c r="AI29" i="16"/>
  <c r="AH30" i="16"/>
  <c r="AI30" i="16"/>
  <c r="AH31" i="16"/>
  <c r="AI31" i="16"/>
  <c r="AH32" i="16"/>
  <c r="AI32" i="16"/>
  <c r="AH33" i="16"/>
  <c r="AI33" i="16"/>
  <c r="AH34" i="16"/>
  <c r="AI34" i="16"/>
  <c r="AH35" i="16"/>
  <c r="AI35" i="16"/>
  <c r="AH36" i="16"/>
  <c r="AI36" i="16"/>
  <c r="AH37" i="16"/>
  <c r="AI37" i="16"/>
  <c r="AH38" i="16"/>
  <c r="AI38" i="16"/>
  <c r="AH39" i="16"/>
  <c r="AI39" i="16"/>
  <c r="AH40" i="16"/>
  <c r="AI40" i="16"/>
  <c r="AH41" i="16"/>
  <c r="AI41" i="16"/>
  <c r="AH42" i="16"/>
  <c r="AI42" i="16"/>
  <c r="AH43" i="16"/>
  <c r="AI43" i="16"/>
  <c r="AH44" i="16"/>
  <c r="AI44" i="16"/>
  <c r="AH45" i="16"/>
  <c r="AI45" i="16"/>
  <c r="AH46" i="16"/>
  <c r="AI46" i="16"/>
  <c r="AH47" i="16"/>
  <c r="AI47" i="16"/>
  <c r="AH48" i="16"/>
  <c r="AI48" i="16"/>
  <c r="AH49" i="16"/>
  <c r="AI49" i="16"/>
  <c r="AH50" i="16"/>
  <c r="AI50" i="16"/>
  <c r="AH51" i="16"/>
  <c r="AI51" i="16"/>
  <c r="AH52" i="16"/>
  <c r="AI52" i="16"/>
  <c r="AH53" i="16"/>
  <c r="AI53" i="16"/>
  <c r="AH54" i="16"/>
  <c r="AI54" i="16"/>
  <c r="AH55" i="16"/>
  <c r="AI55" i="16"/>
  <c r="AH56" i="16"/>
  <c r="AI56" i="16"/>
  <c r="AH57" i="16"/>
  <c r="AI57" i="16"/>
  <c r="AH58" i="16"/>
  <c r="AI58" i="16"/>
  <c r="AH59" i="16"/>
  <c r="AI59" i="16"/>
  <c r="AH60" i="16"/>
  <c r="AI60" i="16"/>
  <c r="AH61" i="16"/>
  <c r="AI61" i="16"/>
  <c r="AH62" i="16"/>
  <c r="AI62" i="16"/>
  <c r="AH63" i="16"/>
  <c r="AI63" i="16"/>
  <c r="AH64" i="16"/>
  <c r="AI64" i="16"/>
  <c r="AH65" i="16"/>
  <c r="AI65" i="16"/>
  <c r="AH66" i="16"/>
  <c r="AI66" i="16"/>
  <c r="AH67" i="16"/>
  <c r="AI67" i="16"/>
  <c r="AH68" i="16"/>
  <c r="AI68" i="16"/>
  <c r="AH69" i="16"/>
  <c r="AI69" i="16"/>
  <c r="AH70" i="16"/>
  <c r="AI70" i="16"/>
  <c r="AH71" i="16"/>
  <c r="AI71" i="16"/>
  <c r="AH72" i="16"/>
  <c r="AI72" i="16"/>
  <c r="AH73" i="16"/>
  <c r="AI73" i="16"/>
  <c r="AH74" i="16"/>
  <c r="AI74" i="16"/>
  <c r="AH75" i="16"/>
  <c r="AI75" i="16"/>
  <c r="AH76" i="16"/>
  <c r="AI76" i="16"/>
  <c r="AH77" i="16"/>
  <c r="AI77" i="16"/>
  <c r="AH78" i="16"/>
  <c r="AI78" i="16"/>
  <c r="AH79" i="16"/>
  <c r="AI79" i="16"/>
  <c r="AH80" i="16"/>
  <c r="AI80" i="16"/>
  <c r="AH81" i="16"/>
  <c r="AI81" i="16"/>
  <c r="AH82" i="16"/>
  <c r="AI82" i="16"/>
  <c r="AH83" i="16"/>
  <c r="AI83" i="16"/>
  <c r="AH84" i="16"/>
  <c r="AI84" i="16"/>
  <c r="AH85" i="16"/>
  <c r="AI85" i="16"/>
  <c r="AH86" i="16"/>
  <c r="AI86" i="16"/>
  <c r="AH87" i="16"/>
  <c r="AI87" i="16"/>
  <c r="AH88" i="16"/>
  <c r="AI88" i="16"/>
  <c r="AH89" i="16"/>
  <c r="AI89" i="16"/>
  <c r="AH90" i="16"/>
  <c r="AI90" i="16"/>
  <c r="AH91" i="16"/>
  <c r="AI91" i="16"/>
  <c r="AH92" i="16"/>
  <c r="AI92" i="16"/>
  <c r="AH93" i="16"/>
  <c r="AI93" i="16"/>
  <c r="AH94" i="16"/>
  <c r="AI94" i="16"/>
  <c r="AH95" i="16"/>
  <c r="AI95" i="16"/>
  <c r="AH96" i="16"/>
  <c r="AI96" i="16"/>
  <c r="AH97" i="16"/>
  <c r="AI97" i="16"/>
  <c r="AH98" i="16"/>
  <c r="AI98" i="16"/>
  <c r="AH99" i="16"/>
  <c r="AI99" i="16"/>
  <c r="AH100" i="16"/>
  <c r="AI100" i="16"/>
  <c r="AH101" i="16"/>
  <c r="AI101" i="16"/>
  <c r="AH102" i="16"/>
  <c r="AI102" i="16"/>
  <c r="AH103" i="16"/>
  <c r="AI103" i="16"/>
  <c r="AH104" i="16"/>
  <c r="AI104" i="16"/>
  <c r="AH105" i="16"/>
  <c r="AI105" i="16"/>
  <c r="AH106" i="16"/>
  <c r="AI106" i="16"/>
  <c r="AH107" i="16"/>
  <c r="AI107" i="16"/>
  <c r="AH108" i="16"/>
  <c r="AI108" i="16"/>
  <c r="AH109" i="16"/>
  <c r="AI109" i="16"/>
  <c r="AH110" i="16"/>
  <c r="AI110" i="16"/>
  <c r="AH111" i="16"/>
  <c r="AI111" i="16"/>
  <c r="AH112" i="16"/>
  <c r="AI112" i="16"/>
  <c r="AH113" i="16"/>
  <c r="AI113" i="16"/>
  <c r="AH114" i="16"/>
  <c r="AI114" i="16"/>
  <c r="AH115" i="16"/>
  <c r="AI115" i="16"/>
  <c r="AH116" i="16"/>
  <c r="AI116" i="16"/>
  <c r="AH117" i="16"/>
  <c r="AI117" i="16"/>
  <c r="AH118" i="16"/>
  <c r="AI118" i="16"/>
  <c r="AH119" i="16"/>
  <c r="AI119" i="16"/>
  <c r="AH120" i="16"/>
  <c r="AI120" i="16"/>
  <c r="AH121" i="16"/>
  <c r="AI121" i="16"/>
  <c r="AH122" i="16"/>
  <c r="AI122" i="16"/>
  <c r="AH123" i="16"/>
  <c r="AI123" i="16"/>
  <c r="AH124" i="16"/>
  <c r="AI124" i="16"/>
  <c r="AH125" i="16"/>
  <c r="AI125" i="16"/>
  <c r="AH126" i="16"/>
  <c r="AI126" i="16"/>
  <c r="AH127" i="16"/>
  <c r="AI127" i="16"/>
  <c r="AH128" i="16"/>
  <c r="AI128" i="16"/>
  <c r="AH129" i="16"/>
  <c r="AI129" i="16"/>
  <c r="AH130" i="16"/>
  <c r="AI130" i="16"/>
  <c r="AH131" i="16"/>
  <c r="AI131" i="16"/>
  <c r="AH132" i="16"/>
  <c r="AI132" i="16"/>
  <c r="AH133" i="16"/>
  <c r="AI133" i="16"/>
  <c r="AH134" i="16"/>
  <c r="AI134" i="16"/>
  <c r="AH135" i="16"/>
  <c r="AI135" i="16"/>
  <c r="AH136" i="16"/>
  <c r="AI136" i="16"/>
  <c r="AH137" i="16"/>
  <c r="AI137" i="16"/>
  <c r="AH138" i="16"/>
  <c r="AI138" i="16"/>
  <c r="AH139" i="16"/>
  <c r="AI139" i="16"/>
  <c r="AH140" i="16"/>
  <c r="AI140" i="16"/>
  <c r="AH141" i="16"/>
  <c r="AI141" i="16"/>
  <c r="AH142" i="16"/>
  <c r="AI142" i="16"/>
  <c r="AH143" i="16"/>
  <c r="AI143" i="16"/>
  <c r="AH144" i="16"/>
  <c r="AI144" i="16"/>
  <c r="AH145" i="16"/>
  <c r="AI145" i="16"/>
  <c r="AH146" i="16"/>
  <c r="AI146" i="16"/>
  <c r="AH147" i="16"/>
  <c r="AI147" i="16"/>
  <c r="AH148" i="16"/>
  <c r="AI148" i="16"/>
  <c r="AH149" i="16"/>
  <c r="AI149" i="16"/>
  <c r="AH150" i="16"/>
  <c r="AI150" i="16"/>
  <c r="AH151" i="16"/>
  <c r="AI151" i="16"/>
  <c r="AH152" i="16"/>
  <c r="AI152" i="16"/>
  <c r="AH153" i="16"/>
  <c r="AI153" i="16"/>
  <c r="AH154" i="16"/>
  <c r="AI154" i="16"/>
  <c r="AH155" i="16"/>
  <c r="AI155" i="16"/>
  <c r="AH156" i="16"/>
  <c r="AI156" i="16"/>
  <c r="AH157" i="16"/>
  <c r="AI157" i="16"/>
  <c r="AH158" i="16"/>
  <c r="AI158" i="16"/>
  <c r="AH159" i="16"/>
  <c r="AI159" i="16"/>
  <c r="AH160" i="16"/>
  <c r="AI160" i="16"/>
  <c r="AH161" i="16"/>
  <c r="AI161" i="16"/>
  <c r="AH162" i="16"/>
  <c r="AI162" i="16"/>
  <c r="AH163" i="16"/>
  <c r="AI163" i="16"/>
  <c r="AH164" i="16"/>
  <c r="AI164" i="16"/>
  <c r="AH165" i="16"/>
  <c r="AI165" i="16"/>
  <c r="AH166" i="16"/>
  <c r="AI166" i="16"/>
  <c r="AH167" i="16"/>
  <c r="AI167" i="16"/>
  <c r="AH168" i="16"/>
  <c r="AI168" i="16"/>
  <c r="AH169" i="16"/>
  <c r="AI169" i="16"/>
  <c r="AH170" i="16"/>
  <c r="AI170" i="16"/>
  <c r="AH171" i="16"/>
  <c r="AI171" i="16"/>
  <c r="AH172" i="16"/>
  <c r="AI172" i="16"/>
  <c r="AH173" i="16"/>
  <c r="AI173" i="16"/>
  <c r="AH174" i="16"/>
  <c r="AI174" i="16"/>
  <c r="AH175" i="16"/>
  <c r="AI175" i="16"/>
  <c r="AH176" i="16"/>
  <c r="AI176" i="16"/>
  <c r="AH177" i="16"/>
  <c r="AI177" i="16"/>
  <c r="AH178" i="16"/>
  <c r="AI178" i="16"/>
  <c r="AH179" i="16"/>
  <c r="AI179" i="16"/>
  <c r="AH180" i="16"/>
  <c r="AI180" i="16"/>
  <c r="AH181" i="16"/>
  <c r="AI181" i="16"/>
  <c r="AH182" i="16"/>
  <c r="AI182" i="16"/>
  <c r="AH183" i="16"/>
  <c r="AI183" i="16"/>
  <c r="AH184" i="16"/>
  <c r="AI184" i="16"/>
  <c r="AH185" i="16"/>
  <c r="AI185" i="16"/>
  <c r="AH186" i="16"/>
  <c r="AI186" i="16"/>
  <c r="AH187" i="16"/>
  <c r="AI187" i="16"/>
  <c r="AH188" i="16"/>
  <c r="AI188" i="16"/>
  <c r="AH189" i="16"/>
  <c r="AI189" i="16"/>
  <c r="AH190" i="16"/>
  <c r="AI190" i="16"/>
  <c r="AH191" i="16"/>
  <c r="AI191" i="16"/>
  <c r="AH192" i="16"/>
  <c r="AI192" i="16"/>
  <c r="AH193" i="16"/>
  <c r="AI193" i="16"/>
  <c r="AH194" i="16"/>
  <c r="AI194" i="16"/>
  <c r="AH195" i="16"/>
  <c r="AI195" i="16"/>
  <c r="AH196" i="16"/>
  <c r="AI196" i="16"/>
  <c r="AH197" i="16"/>
  <c r="AI197" i="16"/>
  <c r="AH198" i="16"/>
  <c r="AI198" i="16"/>
  <c r="AH199" i="16"/>
  <c r="AI199" i="16"/>
  <c r="AH200" i="16"/>
  <c r="AI200" i="16"/>
  <c r="AI4" i="16"/>
  <c r="AH4" i="16"/>
  <c r="AH5" i="15"/>
  <c r="AI5" i="15"/>
  <c r="AH6" i="15"/>
  <c r="AI6" i="15"/>
  <c r="AH7" i="15"/>
  <c r="AI7" i="15"/>
  <c r="AH8" i="15"/>
  <c r="AI8" i="15"/>
  <c r="AH9" i="15"/>
  <c r="AI9" i="15"/>
  <c r="AH10" i="15"/>
  <c r="AI10" i="15"/>
  <c r="AH11" i="15"/>
  <c r="AI11" i="15"/>
  <c r="AH12" i="15"/>
  <c r="AI12" i="15"/>
  <c r="AH13" i="15"/>
  <c r="AI13" i="15"/>
  <c r="AH14" i="15"/>
  <c r="AI14" i="15"/>
  <c r="AH15" i="15"/>
  <c r="AI15" i="15"/>
  <c r="AH16" i="15"/>
  <c r="AI16" i="15"/>
  <c r="AH17" i="15"/>
  <c r="AI17" i="15"/>
  <c r="AH18" i="15"/>
  <c r="AI18" i="15"/>
  <c r="AH19" i="15"/>
  <c r="AI19" i="15"/>
  <c r="AH20" i="15"/>
  <c r="AI20" i="15"/>
  <c r="AH21" i="15"/>
  <c r="AI21" i="15"/>
  <c r="AH22" i="15"/>
  <c r="AI22" i="15"/>
  <c r="AH23" i="15"/>
  <c r="AI23" i="15"/>
  <c r="AH24" i="15"/>
  <c r="AI24" i="15"/>
  <c r="AH25" i="15"/>
  <c r="AI25" i="15"/>
  <c r="AH26" i="15"/>
  <c r="AI26" i="15"/>
  <c r="AH27" i="15"/>
  <c r="AI27" i="15"/>
  <c r="AH28" i="15"/>
  <c r="AI28" i="15"/>
  <c r="AH29" i="15"/>
  <c r="AI29" i="15"/>
  <c r="AH30" i="15"/>
  <c r="AI30" i="15"/>
  <c r="AH31" i="15"/>
  <c r="AI31" i="15"/>
  <c r="AH32" i="15"/>
  <c r="AI32" i="15"/>
  <c r="AH33" i="15"/>
  <c r="AI33" i="15"/>
  <c r="AH34" i="15"/>
  <c r="AI34" i="15"/>
  <c r="AH35" i="15"/>
  <c r="AI35" i="15"/>
  <c r="AH36" i="15"/>
  <c r="AI36" i="15"/>
  <c r="AH37" i="15"/>
  <c r="AI37" i="15"/>
  <c r="AH38" i="15"/>
  <c r="AI38" i="15"/>
  <c r="AH39" i="15"/>
  <c r="AI39" i="15"/>
  <c r="AH40" i="15"/>
  <c r="AI40" i="15"/>
  <c r="AH41" i="15"/>
  <c r="AI41" i="15"/>
  <c r="AH42" i="15"/>
  <c r="AI42" i="15"/>
  <c r="AH43" i="15"/>
  <c r="AI43" i="15"/>
  <c r="AH44" i="15"/>
  <c r="AI44" i="15"/>
  <c r="AH45" i="15"/>
  <c r="AI45" i="15"/>
  <c r="AH46" i="15"/>
  <c r="AI46" i="15"/>
  <c r="AH47" i="15"/>
  <c r="AI47" i="15"/>
  <c r="AH48" i="15"/>
  <c r="AI48" i="15"/>
  <c r="AH49" i="15"/>
  <c r="AI49" i="15"/>
  <c r="AH50" i="15"/>
  <c r="AI50" i="15"/>
  <c r="AH51" i="15"/>
  <c r="AI51" i="15"/>
  <c r="AH52" i="15"/>
  <c r="AI52" i="15"/>
  <c r="AH53" i="15"/>
  <c r="AI53" i="15"/>
  <c r="AH54" i="15"/>
  <c r="AI54" i="15"/>
  <c r="AH55" i="15"/>
  <c r="AI55" i="15"/>
  <c r="AH56" i="15"/>
  <c r="AI56" i="15"/>
  <c r="AH57" i="15"/>
  <c r="AI57" i="15"/>
  <c r="AH58" i="15"/>
  <c r="AI58" i="15"/>
  <c r="AH59" i="15"/>
  <c r="AI59" i="15"/>
  <c r="AH60" i="15"/>
  <c r="AI60" i="15"/>
  <c r="AH61" i="15"/>
  <c r="AI61" i="15"/>
  <c r="AH62" i="15"/>
  <c r="AI62" i="15"/>
  <c r="AH63" i="15"/>
  <c r="AI63" i="15"/>
  <c r="AH64" i="15"/>
  <c r="AI64" i="15"/>
  <c r="AH65" i="15"/>
  <c r="AI65" i="15"/>
  <c r="AH66" i="15"/>
  <c r="AI66" i="15"/>
  <c r="AH67" i="15"/>
  <c r="AI67" i="15"/>
  <c r="AH68" i="15"/>
  <c r="AI68" i="15"/>
  <c r="AH69" i="15"/>
  <c r="AI69" i="15"/>
  <c r="AH70" i="15"/>
  <c r="AI70" i="15"/>
  <c r="AH71" i="15"/>
  <c r="AI71" i="15"/>
  <c r="AH72" i="15"/>
  <c r="AI72" i="15"/>
  <c r="AH73" i="15"/>
  <c r="AI73" i="15"/>
  <c r="AH74" i="15"/>
  <c r="AI74" i="15"/>
  <c r="AH75" i="15"/>
  <c r="AI75" i="15"/>
  <c r="AH76" i="15"/>
  <c r="AI76" i="15"/>
  <c r="AH77" i="15"/>
  <c r="AI77" i="15"/>
  <c r="AH78" i="15"/>
  <c r="AI78" i="15"/>
  <c r="AH79" i="15"/>
  <c r="AI79" i="15"/>
  <c r="AH80" i="15"/>
  <c r="AI80" i="15"/>
  <c r="AH81" i="15"/>
  <c r="AI81" i="15"/>
  <c r="AH82" i="15"/>
  <c r="AI82" i="15"/>
  <c r="AH83" i="15"/>
  <c r="AI83" i="15"/>
  <c r="AH84" i="15"/>
  <c r="AI84" i="15"/>
  <c r="AH85" i="15"/>
  <c r="AI85" i="15"/>
  <c r="AH86" i="15"/>
  <c r="AI86" i="15"/>
  <c r="AH87" i="15"/>
  <c r="AI87" i="15"/>
  <c r="AH88" i="15"/>
  <c r="AI88" i="15"/>
  <c r="AH89" i="15"/>
  <c r="AI89" i="15"/>
  <c r="AH90" i="15"/>
  <c r="AI90" i="15"/>
  <c r="AH91" i="15"/>
  <c r="AI91" i="15"/>
  <c r="AH92" i="15"/>
  <c r="AI92" i="15"/>
  <c r="AH93" i="15"/>
  <c r="AI93" i="15"/>
  <c r="AH94" i="15"/>
  <c r="AI94" i="15"/>
  <c r="AH95" i="15"/>
  <c r="AI95" i="15"/>
  <c r="AH96" i="15"/>
  <c r="AI96" i="15"/>
  <c r="AH97" i="15"/>
  <c r="AI97" i="15"/>
  <c r="AH98" i="15"/>
  <c r="AI98" i="15"/>
  <c r="AH99" i="15"/>
  <c r="AI99" i="15"/>
  <c r="AH100" i="15"/>
  <c r="AI100" i="15"/>
  <c r="AH101" i="15"/>
  <c r="AI101" i="15"/>
  <c r="AH102" i="15"/>
  <c r="AI102" i="15"/>
  <c r="AH103" i="15"/>
  <c r="AI103" i="15"/>
  <c r="AH104" i="15"/>
  <c r="AI104" i="15"/>
  <c r="AH105" i="15"/>
  <c r="AI105" i="15"/>
  <c r="AH106" i="15"/>
  <c r="AI106" i="15"/>
  <c r="AH107" i="15"/>
  <c r="AI107" i="15"/>
  <c r="AH108" i="15"/>
  <c r="AI108" i="15"/>
  <c r="AH109" i="15"/>
  <c r="AI109" i="15"/>
  <c r="AH110" i="15"/>
  <c r="AI110" i="15"/>
  <c r="AH111" i="15"/>
  <c r="AI111" i="15"/>
  <c r="AH112" i="15"/>
  <c r="AI112" i="15"/>
  <c r="AH113" i="15"/>
  <c r="AI113" i="15"/>
  <c r="AH114" i="15"/>
  <c r="AI114" i="15"/>
  <c r="AH115" i="15"/>
  <c r="AI115" i="15"/>
  <c r="AH116" i="15"/>
  <c r="AI116" i="15"/>
  <c r="AH117" i="15"/>
  <c r="AI117" i="15"/>
  <c r="AH118" i="15"/>
  <c r="AI118" i="15"/>
  <c r="AH119" i="15"/>
  <c r="AI119" i="15"/>
  <c r="AH120" i="15"/>
  <c r="AI120" i="15"/>
  <c r="AH121" i="15"/>
  <c r="AI121" i="15"/>
  <c r="AH122" i="15"/>
  <c r="AI122" i="15"/>
  <c r="AH123" i="15"/>
  <c r="AI123" i="15"/>
  <c r="AH124" i="15"/>
  <c r="AI124" i="15"/>
  <c r="AH125" i="15"/>
  <c r="AI125" i="15"/>
  <c r="AH126" i="15"/>
  <c r="AI126" i="15"/>
  <c r="AH127" i="15"/>
  <c r="AI127" i="15"/>
  <c r="AH128" i="15"/>
  <c r="AI128" i="15"/>
  <c r="AH129" i="15"/>
  <c r="AI129" i="15"/>
  <c r="AH130" i="15"/>
  <c r="AI130" i="15"/>
  <c r="AH131" i="15"/>
  <c r="AI131" i="15"/>
  <c r="AH132" i="15"/>
  <c r="AI132" i="15"/>
  <c r="AH133" i="15"/>
  <c r="AI133" i="15"/>
  <c r="AH134" i="15"/>
  <c r="AI134" i="15"/>
  <c r="AH135" i="15"/>
  <c r="AI135" i="15"/>
  <c r="AH136" i="15"/>
  <c r="AI136" i="15"/>
  <c r="AH137" i="15"/>
  <c r="AI137" i="15"/>
  <c r="AH138" i="15"/>
  <c r="AI138" i="15"/>
  <c r="AH139" i="15"/>
  <c r="AI139" i="15"/>
  <c r="AH140" i="15"/>
  <c r="AI140" i="15"/>
  <c r="AH141" i="15"/>
  <c r="AI141" i="15"/>
  <c r="AH142" i="15"/>
  <c r="AI142" i="15"/>
  <c r="AH143" i="15"/>
  <c r="AI143" i="15"/>
  <c r="AH144" i="15"/>
  <c r="AI144" i="15"/>
  <c r="AH145" i="15"/>
  <c r="AI145" i="15"/>
  <c r="AH146" i="15"/>
  <c r="AI146" i="15"/>
  <c r="AH147" i="15"/>
  <c r="AI147" i="15"/>
  <c r="AH148" i="15"/>
  <c r="AI148" i="15"/>
  <c r="AH149" i="15"/>
  <c r="AI149" i="15"/>
  <c r="AH150" i="15"/>
  <c r="AI150" i="15"/>
  <c r="AH151" i="15"/>
  <c r="AI151" i="15"/>
  <c r="AH152" i="15"/>
  <c r="AI152" i="15"/>
  <c r="AH153" i="15"/>
  <c r="AI153" i="15"/>
  <c r="AH154" i="15"/>
  <c r="AI154" i="15"/>
  <c r="AH155" i="15"/>
  <c r="AI155" i="15"/>
  <c r="AH156" i="15"/>
  <c r="AI156" i="15"/>
  <c r="AH157" i="15"/>
  <c r="AI157" i="15"/>
  <c r="AH158" i="15"/>
  <c r="AI158" i="15"/>
  <c r="AH159" i="15"/>
  <c r="AI159" i="15"/>
  <c r="AH160" i="15"/>
  <c r="AI160" i="15"/>
  <c r="AH161" i="15"/>
  <c r="AI161" i="15"/>
  <c r="AH162" i="15"/>
  <c r="AI162" i="15"/>
  <c r="AH163" i="15"/>
  <c r="AI163" i="15"/>
  <c r="AH164" i="15"/>
  <c r="AI164" i="15"/>
  <c r="AH165" i="15"/>
  <c r="AI165" i="15"/>
  <c r="AH166" i="15"/>
  <c r="AI166" i="15"/>
  <c r="AH167" i="15"/>
  <c r="AI167" i="15"/>
  <c r="AH168" i="15"/>
  <c r="AI168" i="15"/>
  <c r="AI4" i="15"/>
  <c r="AH4" i="15"/>
  <c r="AH5" i="14"/>
  <c r="AI5" i="14"/>
  <c r="AH6" i="14"/>
  <c r="AI6" i="14"/>
  <c r="AH7" i="14"/>
  <c r="AI7" i="14"/>
  <c r="AH8" i="14"/>
  <c r="AI8" i="14"/>
  <c r="AH9" i="14"/>
  <c r="AI9" i="14"/>
  <c r="AH10" i="14"/>
  <c r="AI10" i="14"/>
  <c r="AH11" i="14"/>
  <c r="AI11" i="14"/>
  <c r="AH12" i="14"/>
  <c r="AI12" i="14"/>
  <c r="AH13" i="14"/>
  <c r="AI13" i="14"/>
  <c r="AH14" i="14"/>
  <c r="AI14" i="14"/>
  <c r="AH15" i="14"/>
  <c r="AI15" i="14"/>
  <c r="AH16" i="14"/>
  <c r="AI16" i="14"/>
  <c r="AH17" i="14"/>
  <c r="AI17" i="14"/>
  <c r="AH18" i="14"/>
  <c r="AI18" i="14"/>
  <c r="AH19" i="14"/>
  <c r="AI19" i="14"/>
  <c r="AH20" i="14"/>
  <c r="AI20" i="14"/>
  <c r="AH21" i="14"/>
  <c r="AI21" i="14"/>
  <c r="AH22" i="14"/>
  <c r="AI22" i="14"/>
  <c r="AH23" i="14"/>
  <c r="AI23" i="14"/>
  <c r="AH24" i="14"/>
  <c r="AI24" i="14"/>
  <c r="AH25" i="14"/>
  <c r="AI25" i="14"/>
  <c r="AH26" i="14"/>
  <c r="AI26" i="14"/>
  <c r="AH27" i="14"/>
  <c r="AI27" i="14"/>
  <c r="AH28" i="14"/>
  <c r="AI28" i="14"/>
  <c r="AH29" i="14"/>
  <c r="AI29" i="14"/>
  <c r="AH30" i="14"/>
  <c r="AI30" i="14"/>
  <c r="AH31" i="14"/>
  <c r="AI31" i="14"/>
  <c r="AH32" i="14"/>
  <c r="AI32" i="14"/>
  <c r="AH33" i="14"/>
  <c r="AI33" i="14"/>
  <c r="AH34" i="14"/>
  <c r="AI34" i="14"/>
  <c r="AH35" i="14"/>
  <c r="AI35" i="14"/>
  <c r="AH36" i="14"/>
  <c r="AI36" i="14"/>
  <c r="AH37" i="14"/>
  <c r="AI37" i="14"/>
  <c r="AH38" i="14"/>
  <c r="AI38" i="14"/>
  <c r="AH39" i="14"/>
  <c r="AI39" i="14"/>
  <c r="AH40" i="14"/>
  <c r="AI40" i="14"/>
  <c r="AH41" i="14"/>
  <c r="AI41" i="14"/>
  <c r="AH42" i="14"/>
  <c r="AI42" i="14"/>
  <c r="AH43" i="14"/>
  <c r="AI43" i="14"/>
  <c r="AH44" i="14"/>
  <c r="AI44" i="14"/>
  <c r="AH45" i="14"/>
  <c r="AI45" i="14"/>
  <c r="AH46" i="14"/>
  <c r="AI46" i="14"/>
  <c r="AH47" i="14"/>
  <c r="AI47" i="14"/>
  <c r="AH48" i="14"/>
  <c r="AI48" i="14"/>
  <c r="AH49" i="14"/>
  <c r="AI49" i="14"/>
  <c r="AH50" i="14"/>
  <c r="AI50" i="14"/>
  <c r="AH51" i="14"/>
  <c r="AI51" i="14"/>
  <c r="AH52" i="14"/>
  <c r="AI52" i="14"/>
  <c r="AH53" i="14"/>
  <c r="AI53" i="14"/>
  <c r="AH54" i="14"/>
  <c r="AI54" i="14"/>
  <c r="AH55" i="14"/>
  <c r="AI55" i="14"/>
  <c r="AH56" i="14"/>
  <c r="AI56" i="14"/>
  <c r="AH57" i="14"/>
  <c r="AI57" i="14"/>
  <c r="AH58" i="14"/>
  <c r="AI58" i="14"/>
  <c r="AH59" i="14"/>
  <c r="AI59" i="14"/>
  <c r="AH60" i="14"/>
  <c r="AI60" i="14"/>
  <c r="AH61" i="14"/>
  <c r="AI61" i="14"/>
  <c r="AH62" i="14"/>
  <c r="AI62" i="14"/>
  <c r="AH63" i="14"/>
  <c r="AI63" i="14"/>
  <c r="AH64" i="14"/>
  <c r="AI64" i="14"/>
  <c r="AH65" i="14"/>
  <c r="AI65" i="14"/>
  <c r="AH66" i="14"/>
  <c r="AI66" i="14"/>
  <c r="AH67" i="14"/>
  <c r="AI67" i="14"/>
  <c r="AH68" i="14"/>
  <c r="AI68" i="14"/>
  <c r="AH69" i="14"/>
  <c r="AI69" i="14"/>
  <c r="AH70" i="14"/>
  <c r="AI70" i="14"/>
  <c r="AH71" i="14"/>
  <c r="AI71" i="14"/>
  <c r="AH72" i="14"/>
  <c r="AI72" i="14"/>
  <c r="AH73" i="14"/>
  <c r="AI73" i="14"/>
  <c r="AH74" i="14"/>
  <c r="AI74" i="14"/>
  <c r="AH75" i="14"/>
  <c r="AI75" i="14"/>
  <c r="AH76" i="14"/>
  <c r="AI76" i="14"/>
  <c r="AH77" i="14"/>
  <c r="AI77" i="14"/>
  <c r="AH78" i="14"/>
  <c r="AI78" i="14"/>
  <c r="AH79" i="14"/>
  <c r="AI79" i="14"/>
  <c r="AH80" i="14"/>
  <c r="AI80" i="14"/>
  <c r="AH81" i="14"/>
  <c r="AI81" i="14"/>
  <c r="AH82" i="14"/>
  <c r="AI82" i="14"/>
  <c r="AH83" i="14"/>
  <c r="AI83" i="14"/>
  <c r="AH84" i="14"/>
  <c r="AI84" i="14"/>
  <c r="AH85" i="14"/>
  <c r="AI85" i="14"/>
  <c r="AH86" i="14"/>
  <c r="AI86" i="14"/>
  <c r="AH87" i="14"/>
  <c r="AI87" i="14"/>
  <c r="AH88" i="14"/>
  <c r="AI88" i="14"/>
  <c r="AH89" i="14"/>
  <c r="AI89" i="14"/>
  <c r="AH90" i="14"/>
  <c r="AI90" i="14"/>
  <c r="AH91" i="14"/>
  <c r="AI91" i="14"/>
  <c r="AH92" i="14"/>
  <c r="AI92" i="14"/>
  <c r="AH93" i="14"/>
  <c r="AI93" i="14"/>
  <c r="AH94" i="14"/>
  <c r="AI94" i="14"/>
  <c r="AH95" i="14"/>
  <c r="AI95" i="14"/>
  <c r="AH96" i="14"/>
  <c r="AI96" i="14"/>
  <c r="AH97" i="14"/>
  <c r="AI97" i="14"/>
  <c r="AH98" i="14"/>
  <c r="AI98" i="14"/>
  <c r="AH99" i="14"/>
  <c r="AI99" i="14"/>
  <c r="AH100" i="14"/>
  <c r="AI100" i="14"/>
  <c r="AH101" i="14"/>
  <c r="AI101" i="14"/>
  <c r="AH102" i="14"/>
  <c r="AI102" i="14"/>
  <c r="AH103" i="14"/>
  <c r="AI103" i="14"/>
  <c r="AH104" i="14"/>
  <c r="AI104" i="14"/>
  <c r="AH105" i="14"/>
  <c r="AI105" i="14"/>
  <c r="AH106" i="14"/>
  <c r="AI106" i="14"/>
  <c r="AH107" i="14"/>
  <c r="AI107" i="14"/>
  <c r="AH108" i="14"/>
  <c r="AI108" i="14"/>
  <c r="AH109" i="14"/>
  <c r="AI109" i="14"/>
  <c r="AH110" i="14"/>
  <c r="AI110" i="14"/>
  <c r="AH111" i="14"/>
  <c r="AI111" i="14"/>
  <c r="AH112" i="14"/>
  <c r="AI112" i="14"/>
  <c r="AH113" i="14"/>
  <c r="AI113" i="14"/>
  <c r="AH114" i="14"/>
  <c r="AI114" i="14"/>
  <c r="AH115" i="14"/>
  <c r="AI115" i="14"/>
  <c r="AH116" i="14"/>
  <c r="AI116" i="14"/>
  <c r="AH117" i="14"/>
  <c r="AI117" i="14"/>
  <c r="AH118" i="14"/>
  <c r="AI118" i="14"/>
  <c r="AH119" i="14"/>
  <c r="AI119" i="14"/>
  <c r="AH120" i="14"/>
  <c r="AI120" i="14"/>
  <c r="AH121" i="14"/>
  <c r="AI121" i="14"/>
  <c r="AH122" i="14"/>
  <c r="AI122" i="14"/>
  <c r="AH123" i="14"/>
  <c r="AI123" i="14"/>
  <c r="AH124" i="14"/>
  <c r="AI124" i="14"/>
  <c r="AH125" i="14"/>
  <c r="AI125" i="14"/>
  <c r="AH126" i="14"/>
  <c r="AI126" i="14"/>
  <c r="AH127" i="14"/>
  <c r="AI127" i="14"/>
  <c r="AH128" i="14"/>
  <c r="AI128" i="14"/>
  <c r="AH129" i="14"/>
  <c r="AI129" i="14"/>
  <c r="AH130" i="14"/>
  <c r="AI130" i="14"/>
  <c r="AH131" i="14"/>
  <c r="AI131" i="14"/>
  <c r="AH132" i="14"/>
  <c r="AI132" i="14"/>
  <c r="AH133" i="14"/>
  <c r="AI133" i="14"/>
  <c r="AH134" i="14"/>
  <c r="AI134" i="14"/>
  <c r="AH135" i="14"/>
  <c r="AI135" i="14"/>
  <c r="AH136" i="14"/>
  <c r="AI136" i="14"/>
  <c r="AH137" i="14"/>
  <c r="AI137" i="14"/>
  <c r="AH138" i="14"/>
  <c r="AI138" i="14"/>
  <c r="AH139" i="14"/>
  <c r="AI139" i="14"/>
  <c r="AH140" i="14"/>
  <c r="AI140" i="14"/>
  <c r="AH141" i="14"/>
  <c r="AI141" i="14"/>
  <c r="AH142" i="14"/>
  <c r="AI142" i="14"/>
  <c r="AH143" i="14"/>
  <c r="AI143" i="14"/>
  <c r="AH144" i="14"/>
  <c r="AI144" i="14"/>
  <c r="AH145" i="14"/>
  <c r="AI145" i="14"/>
  <c r="AH146" i="14"/>
  <c r="AI146" i="14"/>
  <c r="AH147" i="14"/>
  <c r="AI147" i="14"/>
  <c r="AH148" i="14"/>
  <c r="AI148" i="14"/>
  <c r="AH149" i="14"/>
  <c r="AI149" i="14"/>
  <c r="AH150" i="14"/>
  <c r="AI150" i="14"/>
  <c r="AH151" i="14"/>
  <c r="AI151" i="14"/>
  <c r="AH152" i="14"/>
  <c r="AI152" i="14"/>
  <c r="AH153" i="14"/>
  <c r="AI153" i="14"/>
  <c r="AH154" i="14"/>
  <c r="AI154" i="14"/>
  <c r="AH155" i="14"/>
  <c r="AI155" i="14"/>
  <c r="AH156" i="14"/>
  <c r="AI156" i="14"/>
  <c r="AH157" i="14"/>
  <c r="AI157" i="14"/>
  <c r="AH158" i="14"/>
  <c r="AI158" i="14"/>
  <c r="AH159" i="14"/>
  <c r="AI159" i="14"/>
  <c r="AH160" i="14"/>
  <c r="AI160" i="14"/>
  <c r="AH161" i="14"/>
  <c r="AI161" i="14"/>
  <c r="AH162" i="14"/>
  <c r="AI162" i="14"/>
  <c r="AH163" i="14"/>
  <c r="AI163" i="14"/>
  <c r="AH164" i="14"/>
  <c r="AI164" i="14"/>
  <c r="AH165" i="14"/>
  <c r="AI165" i="14"/>
  <c r="AH166" i="14"/>
  <c r="AI166" i="14"/>
  <c r="AH167" i="14"/>
  <c r="AI167" i="14"/>
  <c r="AH168" i="14"/>
  <c r="AI168" i="14"/>
  <c r="AH169" i="14"/>
  <c r="AI169" i="14"/>
  <c r="AH170" i="14"/>
  <c r="AI170" i="14"/>
  <c r="AH171" i="14"/>
  <c r="AI171" i="14"/>
  <c r="AH172" i="14"/>
  <c r="AI172" i="14"/>
  <c r="AH173" i="14"/>
  <c r="AI173" i="14"/>
  <c r="AH174" i="14"/>
  <c r="AI174" i="14"/>
  <c r="AH175" i="14"/>
  <c r="AI175" i="14"/>
  <c r="AH176" i="14"/>
  <c r="AI176" i="14"/>
  <c r="AH177" i="14"/>
  <c r="AI177" i="14"/>
  <c r="AH178" i="14"/>
  <c r="AI178" i="14"/>
  <c r="AH179" i="14"/>
  <c r="AI179" i="14"/>
  <c r="AH180" i="14"/>
  <c r="AI180" i="14"/>
  <c r="AH181" i="14"/>
  <c r="AI181" i="14"/>
  <c r="AH182" i="14"/>
  <c r="AI182" i="14"/>
  <c r="AH183" i="14"/>
  <c r="AI183" i="14"/>
  <c r="AH184" i="14"/>
  <c r="AI184" i="14"/>
  <c r="AH185" i="14"/>
  <c r="AI185" i="14"/>
  <c r="AH186" i="14"/>
  <c r="AI186" i="14"/>
  <c r="AH187" i="14"/>
  <c r="AI187" i="14"/>
  <c r="AH188" i="14"/>
  <c r="AI188" i="14"/>
  <c r="AH189" i="14"/>
  <c r="AI189" i="14"/>
  <c r="AH190" i="14"/>
  <c r="AI190" i="14"/>
  <c r="AH191" i="14"/>
  <c r="AI191" i="14"/>
  <c r="AH192" i="14"/>
  <c r="AI192" i="14"/>
  <c r="AH193" i="14"/>
  <c r="AI193" i="14"/>
  <c r="AH194" i="14"/>
  <c r="AI194" i="14"/>
  <c r="AH195" i="14"/>
  <c r="AI195" i="14"/>
  <c r="AH196" i="14"/>
  <c r="AI196" i="14"/>
  <c r="AH197" i="14"/>
  <c r="AI197" i="14"/>
  <c r="AH198" i="14"/>
  <c r="AI198" i="14"/>
  <c r="AH199" i="14"/>
  <c r="AI199" i="14"/>
  <c r="AH200" i="14"/>
  <c r="AI200" i="14"/>
  <c r="AH201" i="14"/>
  <c r="AI201" i="14"/>
  <c r="AH202" i="14"/>
  <c r="AI202" i="14"/>
  <c r="AH203" i="14"/>
  <c r="AI203" i="14"/>
  <c r="AH204" i="14"/>
  <c r="AI204" i="14"/>
  <c r="AH205" i="14"/>
  <c r="AI205" i="14"/>
  <c r="AH206" i="14"/>
  <c r="AI206" i="14"/>
  <c r="AH207" i="14"/>
  <c r="AI207" i="14"/>
  <c r="AH208" i="14"/>
  <c r="AI208" i="14"/>
  <c r="AH209" i="14"/>
  <c r="AI209" i="14"/>
  <c r="AH210" i="14"/>
  <c r="AI210" i="14"/>
  <c r="AH211" i="14"/>
  <c r="AI211" i="14"/>
  <c r="AH212" i="14"/>
  <c r="AI212" i="14"/>
  <c r="AH213" i="14"/>
  <c r="AI213" i="14"/>
  <c r="AH214" i="14"/>
  <c r="AI214" i="14"/>
  <c r="AH215" i="14"/>
  <c r="AI215" i="14"/>
  <c r="AH216" i="14"/>
  <c r="AI216" i="14"/>
  <c r="AH217" i="14"/>
  <c r="AI217" i="14"/>
  <c r="AH218" i="14"/>
  <c r="AI218" i="14"/>
  <c r="AH219" i="14"/>
  <c r="AI219" i="14"/>
  <c r="AH220" i="14"/>
  <c r="AI220" i="14"/>
  <c r="AH221" i="14"/>
  <c r="AI221" i="14"/>
  <c r="AH222" i="14"/>
  <c r="AI222" i="14"/>
  <c r="AH223" i="14"/>
  <c r="AI223" i="14"/>
  <c r="AH224" i="14"/>
  <c r="AI224" i="14"/>
  <c r="AH225" i="14"/>
  <c r="AI225" i="14"/>
  <c r="AH226" i="14"/>
  <c r="AI226" i="14"/>
  <c r="AH227" i="14"/>
  <c r="AI227" i="14"/>
  <c r="AH228" i="14"/>
  <c r="AI228" i="14"/>
  <c r="AH229" i="14"/>
  <c r="AI229" i="14"/>
  <c r="AH230" i="14"/>
  <c r="AI230" i="14"/>
  <c r="AH231" i="14"/>
  <c r="AI231" i="14"/>
  <c r="AH232" i="14"/>
  <c r="AI232" i="14"/>
  <c r="AH233" i="14"/>
  <c r="AI233" i="14"/>
  <c r="AH234" i="14"/>
  <c r="AI234" i="14"/>
  <c r="AH235" i="14"/>
  <c r="AI235" i="14"/>
  <c r="AH236" i="14"/>
  <c r="AI236" i="14"/>
  <c r="AH237" i="14"/>
  <c r="AI237" i="14"/>
  <c r="AH238" i="14"/>
  <c r="AI238" i="14"/>
  <c r="AH239" i="14"/>
  <c r="AI239" i="14"/>
  <c r="AH240" i="14"/>
  <c r="AI240" i="14"/>
  <c r="AH241" i="14"/>
  <c r="AI241" i="14"/>
  <c r="AH242" i="14"/>
  <c r="AI242" i="14"/>
  <c r="AH243" i="14"/>
  <c r="AI243" i="14"/>
  <c r="AH244" i="14"/>
  <c r="AI244" i="14"/>
  <c r="AH245" i="14"/>
  <c r="AI245" i="14"/>
  <c r="AH246" i="14"/>
  <c r="AI246" i="14"/>
  <c r="AI4" i="14"/>
  <c r="AH4" i="14"/>
  <c r="AH5" i="13"/>
  <c r="AI5" i="13"/>
  <c r="AH6" i="13"/>
  <c r="AI6" i="13"/>
  <c r="AH7" i="13"/>
  <c r="AI7" i="13"/>
  <c r="AH8" i="13"/>
  <c r="AI8" i="13"/>
  <c r="AH9" i="13"/>
  <c r="AI9" i="13"/>
  <c r="AH10" i="13"/>
  <c r="AI10" i="13"/>
  <c r="AH11" i="13"/>
  <c r="AI11" i="13"/>
  <c r="AH12" i="13"/>
  <c r="AI12" i="13"/>
  <c r="AH13" i="13"/>
  <c r="AI13" i="13"/>
  <c r="AH14" i="13"/>
  <c r="AI14" i="13"/>
  <c r="AH15" i="13"/>
  <c r="AI15" i="13"/>
  <c r="AH16" i="13"/>
  <c r="AI16" i="13"/>
  <c r="AH17" i="13"/>
  <c r="AI17" i="13"/>
  <c r="AH18" i="13"/>
  <c r="AI18" i="13"/>
  <c r="AH19" i="13"/>
  <c r="AI19" i="13"/>
  <c r="AH20" i="13"/>
  <c r="AI20" i="13"/>
  <c r="AH21" i="13"/>
  <c r="AI21" i="13"/>
  <c r="AH22" i="13"/>
  <c r="AI22" i="13"/>
  <c r="AH23" i="13"/>
  <c r="AI23" i="13"/>
  <c r="AH24" i="13"/>
  <c r="AI24" i="13"/>
  <c r="AH25" i="13"/>
  <c r="AI25" i="13"/>
  <c r="AH26" i="13"/>
  <c r="AI26" i="13"/>
  <c r="AH27" i="13"/>
  <c r="AI27" i="13"/>
  <c r="AH28" i="13"/>
  <c r="AI28" i="13"/>
  <c r="AH29" i="13"/>
  <c r="AI29" i="13"/>
  <c r="AH30" i="13"/>
  <c r="AI30" i="13"/>
  <c r="AH31" i="13"/>
  <c r="AI31" i="13"/>
  <c r="AH32" i="13"/>
  <c r="AI32" i="13"/>
  <c r="AH33" i="13"/>
  <c r="AI33" i="13"/>
  <c r="AH34" i="13"/>
  <c r="AI34" i="13"/>
  <c r="AH35" i="13"/>
  <c r="AI35" i="13"/>
  <c r="AH36" i="13"/>
  <c r="AI36" i="13"/>
  <c r="AH37" i="13"/>
  <c r="AI37" i="13"/>
  <c r="AH38" i="13"/>
  <c r="AI38" i="13"/>
  <c r="AH39" i="13"/>
  <c r="AI39" i="13"/>
  <c r="AH40" i="13"/>
  <c r="AI40" i="13"/>
  <c r="AH41" i="13"/>
  <c r="AI41" i="13"/>
  <c r="AH42" i="13"/>
  <c r="AI42" i="13"/>
  <c r="AH43" i="13"/>
  <c r="AI43" i="13"/>
  <c r="AH44" i="13"/>
  <c r="AI44" i="13"/>
  <c r="AH45" i="13"/>
  <c r="AI45" i="13"/>
  <c r="AH46" i="13"/>
  <c r="AI46" i="13"/>
  <c r="AH47" i="13"/>
  <c r="AI47" i="13"/>
  <c r="AH48" i="13"/>
  <c r="AI48" i="13"/>
  <c r="AH49" i="13"/>
  <c r="AI49" i="13"/>
  <c r="AH50" i="13"/>
  <c r="AI50" i="13"/>
  <c r="AH51" i="13"/>
  <c r="AI51" i="13"/>
  <c r="AH52" i="13"/>
  <c r="AI52" i="13"/>
  <c r="AH53" i="13"/>
  <c r="AI53" i="13"/>
  <c r="AH54" i="13"/>
  <c r="AI54" i="13"/>
  <c r="AH55" i="13"/>
  <c r="AI55" i="13"/>
  <c r="AH56" i="13"/>
  <c r="AI56" i="13"/>
  <c r="AH57" i="13"/>
  <c r="AI57" i="13"/>
  <c r="AH58" i="13"/>
  <c r="AI58" i="13"/>
  <c r="AH59" i="13"/>
  <c r="AI59" i="13"/>
  <c r="AH60" i="13"/>
  <c r="AI60" i="13"/>
  <c r="AH61" i="13"/>
  <c r="AI61" i="13"/>
  <c r="AH62" i="13"/>
  <c r="AI62" i="13"/>
  <c r="AH63" i="13"/>
  <c r="AI63" i="13"/>
  <c r="AH64" i="13"/>
  <c r="AI64" i="13"/>
  <c r="AH65" i="13"/>
  <c r="AI65" i="13"/>
  <c r="AH66" i="13"/>
  <c r="AI66" i="13"/>
  <c r="AH67" i="13"/>
  <c r="AI67" i="13"/>
  <c r="AH68" i="13"/>
  <c r="AI68" i="13"/>
  <c r="AH69" i="13"/>
  <c r="AI69" i="13"/>
  <c r="AH70" i="13"/>
  <c r="AI70" i="13"/>
  <c r="AH71" i="13"/>
  <c r="AI71" i="13"/>
  <c r="AH72" i="13"/>
  <c r="AI72" i="13"/>
  <c r="AH73" i="13"/>
  <c r="AI73" i="13"/>
  <c r="AH74" i="13"/>
  <c r="AI74" i="13"/>
  <c r="AH75" i="13"/>
  <c r="AI75" i="13"/>
  <c r="AH76" i="13"/>
  <c r="AI76" i="13"/>
  <c r="AH77" i="13"/>
  <c r="AI77" i="13"/>
  <c r="AH78" i="13"/>
  <c r="AI78" i="13"/>
  <c r="AH79" i="13"/>
  <c r="AI79" i="13"/>
  <c r="AH80" i="13"/>
  <c r="AI80" i="13"/>
  <c r="AH81" i="13"/>
  <c r="AI81" i="13"/>
  <c r="AH82" i="13"/>
  <c r="AI82" i="13"/>
  <c r="AH83" i="13"/>
  <c r="AI83" i="13"/>
  <c r="AH84" i="13"/>
  <c r="AI84" i="13"/>
  <c r="AH85" i="13"/>
  <c r="AI85" i="13"/>
  <c r="AH86" i="13"/>
  <c r="AI86" i="13"/>
  <c r="AH87" i="13"/>
  <c r="AI87" i="13"/>
  <c r="AH88" i="13"/>
  <c r="AI88" i="13"/>
  <c r="AH89" i="13"/>
  <c r="AI89" i="13"/>
  <c r="AH90" i="13"/>
  <c r="AI90" i="13"/>
  <c r="AH91" i="13"/>
  <c r="AI91" i="13"/>
  <c r="AH92" i="13"/>
  <c r="AI92" i="13"/>
  <c r="AH93" i="13"/>
  <c r="AI93" i="13"/>
  <c r="AH94" i="13"/>
  <c r="AI94" i="13"/>
  <c r="AH95" i="13"/>
  <c r="AI95" i="13"/>
  <c r="AH96" i="13"/>
  <c r="AI96" i="13"/>
  <c r="AH97" i="13"/>
  <c r="AI97" i="13"/>
  <c r="AH98" i="13"/>
  <c r="AI98" i="13"/>
  <c r="AH99" i="13"/>
  <c r="AI99" i="13"/>
  <c r="AH100" i="13"/>
  <c r="AI100" i="13"/>
  <c r="AH101" i="13"/>
  <c r="AI101" i="13"/>
  <c r="AH102" i="13"/>
  <c r="AI102" i="13"/>
  <c r="AH103" i="13"/>
  <c r="AI103" i="13"/>
  <c r="AH104" i="13"/>
  <c r="AI104" i="13"/>
  <c r="AH105" i="13"/>
  <c r="AI105" i="13"/>
  <c r="AH106" i="13"/>
  <c r="AI106" i="13"/>
  <c r="AH107" i="13"/>
  <c r="AI107" i="13"/>
  <c r="AH108" i="13"/>
  <c r="AI108" i="13"/>
  <c r="AH109" i="13"/>
  <c r="AI109" i="13"/>
  <c r="AH110" i="13"/>
  <c r="AI110" i="13"/>
  <c r="AH111" i="13"/>
  <c r="AI111" i="13"/>
  <c r="AH112" i="13"/>
  <c r="AI112" i="13"/>
  <c r="AH113" i="13"/>
  <c r="AI113" i="13"/>
  <c r="AH114" i="13"/>
  <c r="AI114" i="13"/>
  <c r="AH115" i="13"/>
  <c r="AI115" i="13"/>
  <c r="AH116" i="13"/>
  <c r="AI116" i="13"/>
  <c r="AH117" i="13"/>
  <c r="AI117" i="13"/>
  <c r="AH118" i="13"/>
  <c r="AI118" i="13"/>
  <c r="AH119" i="13"/>
  <c r="AI119" i="13"/>
  <c r="AH120" i="13"/>
  <c r="AI120" i="13"/>
  <c r="AH121" i="13"/>
  <c r="AI121" i="13"/>
  <c r="AH122" i="13"/>
  <c r="AI122" i="13"/>
  <c r="AH123" i="13"/>
  <c r="AI123" i="13"/>
  <c r="AH124" i="13"/>
  <c r="AI124" i="13"/>
  <c r="AH125" i="13"/>
  <c r="AI125" i="13"/>
  <c r="AH126" i="13"/>
  <c r="AI126" i="13"/>
  <c r="AH127" i="13"/>
  <c r="AI127" i="13"/>
  <c r="AH128" i="13"/>
  <c r="AI128" i="13"/>
  <c r="AH129" i="13"/>
  <c r="AI129" i="13"/>
  <c r="AH130" i="13"/>
  <c r="AI130" i="13"/>
  <c r="AH131" i="13"/>
  <c r="AI131" i="13"/>
  <c r="AH132" i="13"/>
  <c r="AI132" i="13"/>
  <c r="AH133" i="13"/>
  <c r="AI133" i="13"/>
  <c r="AH134" i="13"/>
  <c r="AI134" i="13"/>
  <c r="AH135" i="13"/>
  <c r="AI135" i="13"/>
  <c r="AH136" i="13"/>
  <c r="AI136" i="13"/>
  <c r="AH137" i="13"/>
  <c r="AI137" i="13"/>
  <c r="AH138" i="13"/>
  <c r="AI138" i="13"/>
  <c r="AH139" i="13"/>
  <c r="AI139" i="13"/>
  <c r="AH140" i="13"/>
  <c r="AI140" i="13"/>
  <c r="AH141" i="13"/>
  <c r="AI141" i="13"/>
  <c r="AH142" i="13"/>
  <c r="AI142" i="13"/>
  <c r="AH143" i="13"/>
  <c r="AI143" i="13"/>
  <c r="AH144" i="13"/>
  <c r="AI144" i="13"/>
  <c r="AH145" i="13"/>
  <c r="AI145" i="13"/>
  <c r="AH146" i="13"/>
  <c r="AI146" i="13"/>
  <c r="AH147" i="13"/>
  <c r="AI147" i="13"/>
  <c r="AH148" i="13"/>
  <c r="AI148" i="13"/>
  <c r="AH149" i="13"/>
  <c r="AI149" i="13"/>
  <c r="AH150" i="13"/>
  <c r="AI150" i="13"/>
  <c r="AH151" i="13"/>
  <c r="AI151" i="13"/>
  <c r="AH152" i="13"/>
  <c r="AI152" i="13"/>
  <c r="AH153" i="13"/>
  <c r="AI153" i="13"/>
  <c r="AH154" i="13"/>
  <c r="AI154" i="13"/>
  <c r="AH155" i="13"/>
  <c r="AI155" i="13"/>
  <c r="AH156" i="13"/>
  <c r="AI156" i="13"/>
  <c r="AH157" i="13"/>
  <c r="AI157" i="13"/>
  <c r="AH158" i="13"/>
  <c r="AI158" i="13"/>
  <c r="AH159" i="13"/>
  <c r="AI159" i="13"/>
  <c r="AH160" i="13"/>
  <c r="AI160" i="13"/>
  <c r="AH161" i="13"/>
  <c r="AI161" i="13"/>
  <c r="AH162" i="13"/>
  <c r="AI162" i="13"/>
  <c r="AH163" i="13"/>
  <c r="AI163" i="13"/>
  <c r="AH164" i="13"/>
  <c r="AI164" i="13"/>
  <c r="AH165" i="13"/>
  <c r="AI165" i="13"/>
  <c r="AH166" i="13"/>
  <c r="AI166" i="13"/>
  <c r="AH167" i="13"/>
  <c r="AI167" i="13"/>
  <c r="AH168" i="13"/>
  <c r="AI168" i="13"/>
  <c r="AH169" i="13"/>
  <c r="AI169" i="13"/>
  <c r="AH170" i="13"/>
  <c r="AI170" i="13"/>
  <c r="AH171" i="13"/>
  <c r="AI171" i="13"/>
  <c r="AH172" i="13"/>
  <c r="AI172" i="13"/>
  <c r="AH173" i="13"/>
  <c r="AI173" i="13"/>
  <c r="AH174" i="13"/>
  <c r="AI174" i="13"/>
  <c r="AH175" i="13"/>
  <c r="AI175" i="13"/>
  <c r="AH176" i="13"/>
  <c r="AI176" i="13"/>
  <c r="AH177" i="13"/>
  <c r="AI177" i="13"/>
  <c r="AH178" i="13"/>
  <c r="AI178" i="13"/>
  <c r="AH179" i="13"/>
  <c r="AI179" i="13"/>
  <c r="AH180" i="13"/>
  <c r="AI180" i="13"/>
  <c r="AH181" i="13"/>
  <c r="AI181" i="13"/>
  <c r="AH182" i="13"/>
  <c r="AI182" i="13"/>
  <c r="AH183" i="13"/>
  <c r="AI183" i="13"/>
  <c r="AH184" i="13"/>
  <c r="AI184" i="13"/>
  <c r="AH185" i="13"/>
  <c r="AI185" i="13"/>
  <c r="AH186" i="13"/>
  <c r="AI186" i="13"/>
  <c r="AH187" i="13"/>
  <c r="AI187" i="13"/>
  <c r="AH188" i="13"/>
  <c r="AI188" i="13"/>
  <c r="AH189" i="13"/>
  <c r="AI189" i="13"/>
  <c r="AH190" i="13"/>
  <c r="AI190" i="13"/>
  <c r="AH191" i="13"/>
  <c r="AI191" i="13"/>
  <c r="AH192" i="13"/>
  <c r="AI192" i="13"/>
  <c r="AH193" i="13"/>
  <c r="AI193" i="13"/>
  <c r="AH194" i="13"/>
  <c r="AI194" i="13"/>
  <c r="AH195" i="13"/>
  <c r="AI195" i="13"/>
  <c r="AH196" i="13"/>
  <c r="AI196" i="13"/>
  <c r="AH197" i="13"/>
  <c r="AI197" i="13"/>
  <c r="AH198" i="13"/>
  <c r="AI198" i="13"/>
  <c r="AH199" i="13"/>
  <c r="AI199" i="13"/>
  <c r="AH200" i="13"/>
  <c r="AI200" i="13"/>
  <c r="AH201" i="13"/>
  <c r="AI201" i="13"/>
  <c r="AH202" i="13"/>
  <c r="AI202" i="13"/>
  <c r="AH203" i="13"/>
  <c r="AI203" i="13"/>
  <c r="AH204" i="13"/>
  <c r="AI204" i="13"/>
  <c r="AH205" i="13"/>
  <c r="AI205" i="13"/>
  <c r="AH206" i="13"/>
  <c r="AI206" i="13"/>
  <c r="AH207" i="13"/>
  <c r="AI207" i="13"/>
  <c r="AH208" i="13"/>
  <c r="AI208" i="13"/>
  <c r="AH209" i="13"/>
  <c r="AI209" i="13"/>
  <c r="AH210" i="13"/>
  <c r="AI210" i="13"/>
  <c r="AH211" i="13"/>
  <c r="AI211" i="13"/>
  <c r="AH212" i="13"/>
  <c r="AI212" i="13"/>
  <c r="AH213" i="13"/>
  <c r="AI213" i="13"/>
  <c r="AH214" i="13"/>
  <c r="AI214" i="13"/>
  <c r="AH215" i="13"/>
  <c r="AI215" i="13"/>
  <c r="AH216" i="13"/>
  <c r="AI216" i="13"/>
  <c r="AH217" i="13"/>
  <c r="AI217" i="13"/>
  <c r="AH218" i="13"/>
  <c r="AI218" i="13"/>
  <c r="AH219" i="13"/>
  <c r="AI219" i="13"/>
  <c r="AH220" i="13"/>
  <c r="AI220" i="13"/>
  <c r="AH221" i="13"/>
  <c r="AI221" i="13"/>
  <c r="AH222" i="13"/>
  <c r="AI222" i="13"/>
  <c r="AH223" i="13"/>
  <c r="AI223" i="13"/>
  <c r="AH224" i="13"/>
  <c r="AI224" i="13"/>
  <c r="AH225" i="13"/>
  <c r="AI225" i="13"/>
  <c r="AH226" i="13"/>
  <c r="AI226" i="13"/>
  <c r="AH227" i="13"/>
  <c r="AI227" i="13"/>
  <c r="AH228" i="13"/>
  <c r="AI228" i="13"/>
  <c r="AH229" i="13"/>
  <c r="AI229" i="13"/>
  <c r="AH230" i="13"/>
  <c r="AI230" i="13"/>
  <c r="AI4" i="13"/>
  <c r="AH4" i="13"/>
  <c r="AH5" i="11"/>
  <c r="AI5" i="11"/>
  <c r="AH6" i="11"/>
  <c r="AI6" i="11"/>
  <c r="AH7" i="11"/>
  <c r="AI7" i="11"/>
  <c r="AH8" i="11"/>
  <c r="AI8" i="11"/>
  <c r="AH9" i="11"/>
  <c r="AI9" i="11"/>
  <c r="AH10" i="11"/>
  <c r="AI10" i="11"/>
  <c r="AH11" i="11"/>
  <c r="AI11" i="11"/>
  <c r="AH12" i="11"/>
  <c r="AI12" i="11"/>
  <c r="AH13" i="11"/>
  <c r="AI13" i="11"/>
  <c r="AH14" i="11"/>
  <c r="AI14" i="11"/>
  <c r="AH15" i="11"/>
  <c r="AI15" i="11"/>
  <c r="AH16" i="11"/>
  <c r="AI16" i="11"/>
  <c r="AH17" i="11"/>
  <c r="AI17" i="11"/>
  <c r="AH18" i="11"/>
  <c r="AI18" i="11"/>
  <c r="AH19" i="11"/>
  <c r="AI19" i="11"/>
  <c r="AH20" i="11"/>
  <c r="AI20" i="11"/>
  <c r="AH21" i="11"/>
  <c r="AI21" i="11"/>
  <c r="AH22" i="11"/>
  <c r="AI22" i="11"/>
  <c r="AH23" i="11"/>
  <c r="AI23" i="11"/>
  <c r="AH24" i="11"/>
  <c r="AI24" i="11"/>
  <c r="AH25" i="11"/>
  <c r="AI25" i="11"/>
  <c r="AH26" i="11"/>
  <c r="AI26" i="11"/>
  <c r="AH27" i="11"/>
  <c r="AI27" i="11"/>
  <c r="AH28" i="11"/>
  <c r="AI28" i="11"/>
  <c r="AH29" i="11"/>
  <c r="AI29" i="11"/>
  <c r="AH30" i="11"/>
  <c r="AI30" i="11"/>
  <c r="AH31" i="11"/>
  <c r="AI31" i="11"/>
  <c r="AH32" i="11"/>
  <c r="AI32" i="11"/>
  <c r="AH33" i="11"/>
  <c r="AI33" i="11"/>
  <c r="AH34" i="11"/>
  <c r="AI34" i="11"/>
  <c r="AH35" i="11"/>
  <c r="AI35" i="11"/>
  <c r="AH36" i="11"/>
  <c r="AI36" i="11"/>
  <c r="AH37" i="11"/>
  <c r="AI37" i="11"/>
  <c r="AH38" i="11"/>
  <c r="AI38" i="11"/>
  <c r="AH39" i="11"/>
  <c r="AI39" i="11"/>
  <c r="AH40" i="11"/>
  <c r="AI40" i="11"/>
  <c r="AH41" i="11"/>
  <c r="AI41" i="11"/>
  <c r="AH42" i="11"/>
  <c r="AI42" i="11"/>
  <c r="AH43" i="11"/>
  <c r="AI43" i="11"/>
  <c r="AH44" i="11"/>
  <c r="AI44" i="11"/>
  <c r="AH45" i="11"/>
  <c r="AI45" i="11"/>
  <c r="AH46" i="11"/>
  <c r="AI46" i="11"/>
  <c r="AH47" i="11"/>
  <c r="AI47" i="11"/>
  <c r="AH48" i="11"/>
  <c r="AI48" i="11"/>
  <c r="AH49" i="11"/>
  <c r="AI49" i="11"/>
  <c r="AH50" i="11"/>
  <c r="AI50" i="11"/>
  <c r="AH51" i="11"/>
  <c r="AI51" i="11"/>
  <c r="AH52" i="11"/>
  <c r="AI52" i="11"/>
  <c r="AH53" i="11"/>
  <c r="AI53" i="11"/>
  <c r="AH54" i="11"/>
  <c r="AI54" i="11"/>
  <c r="AH55" i="11"/>
  <c r="AI55" i="11"/>
  <c r="AH56" i="11"/>
  <c r="AI56" i="11"/>
  <c r="AH57" i="11"/>
  <c r="AI57" i="11"/>
  <c r="AH58" i="11"/>
  <c r="AI58" i="11"/>
  <c r="AH59" i="11"/>
  <c r="AI59" i="11"/>
  <c r="AH60" i="11"/>
  <c r="AI60" i="11"/>
  <c r="AH61" i="11"/>
  <c r="AI61" i="11"/>
  <c r="AH62" i="11"/>
  <c r="AI62" i="11"/>
  <c r="AH63" i="11"/>
  <c r="AI63" i="11"/>
  <c r="AH64" i="11"/>
  <c r="AI64" i="11"/>
  <c r="AH65" i="11"/>
  <c r="AI65" i="11"/>
  <c r="AH66" i="11"/>
  <c r="AI66" i="11"/>
  <c r="AH67" i="11"/>
  <c r="AI67" i="11"/>
  <c r="AH68" i="11"/>
  <c r="AI68" i="11"/>
  <c r="AH69" i="11"/>
  <c r="AI69" i="11"/>
  <c r="AH70" i="11"/>
  <c r="AI70" i="11"/>
  <c r="AH71" i="11"/>
  <c r="AI71" i="11"/>
  <c r="AH72" i="11"/>
  <c r="AI72" i="11"/>
  <c r="AH73" i="11"/>
  <c r="AI73" i="11"/>
  <c r="AH74" i="11"/>
  <c r="AI74" i="11"/>
  <c r="AH75" i="11"/>
  <c r="AI75" i="11"/>
  <c r="AH76" i="11"/>
  <c r="AI76" i="11"/>
  <c r="AH77" i="11"/>
  <c r="AI77" i="11"/>
  <c r="AH78" i="11"/>
  <c r="AI78" i="11"/>
  <c r="AH79" i="11"/>
  <c r="AI79" i="11"/>
  <c r="AH80" i="11"/>
  <c r="AI80" i="11"/>
  <c r="AH81" i="11"/>
  <c r="AI81" i="11"/>
  <c r="AH82" i="11"/>
  <c r="AI82" i="11"/>
  <c r="AH83" i="11"/>
  <c r="AI83" i="11"/>
  <c r="AH84" i="11"/>
  <c r="AI84" i="11"/>
  <c r="AH85" i="11"/>
  <c r="AI85" i="11"/>
  <c r="AH86" i="11"/>
  <c r="AI86" i="11"/>
  <c r="AH87" i="11"/>
  <c r="AI87" i="11"/>
  <c r="AH88" i="11"/>
  <c r="AI88" i="11"/>
  <c r="AH89" i="11"/>
  <c r="AI89" i="11"/>
  <c r="AH90" i="11"/>
  <c r="AI90" i="11"/>
  <c r="AH91" i="11"/>
  <c r="AI91" i="11"/>
  <c r="AH92" i="11"/>
  <c r="AI92" i="11"/>
  <c r="AH93" i="11"/>
  <c r="AI93" i="11"/>
  <c r="AH94" i="11"/>
  <c r="AI94" i="11"/>
  <c r="AH95" i="11"/>
  <c r="AI95" i="11"/>
  <c r="AH96" i="11"/>
  <c r="AI96" i="11"/>
  <c r="AH97" i="11"/>
  <c r="AI97" i="11"/>
  <c r="AH98" i="11"/>
  <c r="AI98" i="11"/>
  <c r="AH99" i="11"/>
  <c r="AI99" i="11"/>
  <c r="AH100" i="11"/>
  <c r="AI100" i="11"/>
  <c r="AH101" i="11"/>
  <c r="AI101" i="11"/>
  <c r="AH102" i="11"/>
  <c r="AI102" i="11"/>
  <c r="AH103" i="11"/>
  <c r="AI103" i="11"/>
  <c r="AH104" i="11"/>
  <c r="AI104" i="11"/>
  <c r="AH105" i="11"/>
  <c r="AI105" i="11"/>
  <c r="AH106" i="11"/>
  <c r="AI106" i="11"/>
  <c r="AH107" i="11"/>
  <c r="AI107" i="11"/>
  <c r="AH108" i="11"/>
  <c r="AI108" i="11"/>
  <c r="AH109" i="11"/>
  <c r="AI109" i="11"/>
  <c r="AH110" i="11"/>
  <c r="AI110" i="11"/>
  <c r="AH111" i="11"/>
  <c r="AI111" i="11"/>
  <c r="AH112" i="11"/>
  <c r="AI112" i="11"/>
  <c r="AH113" i="11"/>
  <c r="AI113" i="11"/>
  <c r="AH114" i="11"/>
  <c r="AI114" i="11"/>
  <c r="AH115" i="11"/>
  <c r="AI115" i="11"/>
  <c r="AH116" i="11"/>
  <c r="AI116" i="11"/>
  <c r="AH117" i="11"/>
  <c r="AI117" i="11"/>
  <c r="AH118" i="11"/>
  <c r="AI118" i="11"/>
  <c r="AH119" i="11"/>
  <c r="AI119" i="11"/>
  <c r="AH120" i="11"/>
  <c r="AI120" i="11"/>
  <c r="AH121" i="11"/>
  <c r="AI121" i="11"/>
  <c r="AH122" i="11"/>
  <c r="AI122" i="11"/>
  <c r="AH123" i="11"/>
  <c r="AI123" i="11"/>
  <c r="AH124" i="11"/>
  <c r="AI124" i="11"/>
  <c r="AH125" i="11"/>
  <c r="AI125" i="11"/>
  <c r="AH126" i="11"/>
  <c r="AI126" i="11"/>
  <c r="AH127" i="11"/>
  <c r="AI127" i="11"/>
  <c r="AH128" i="11"/>
  <c r="AI128" i="11"/>
  <c r="AH129" i="11"/>
  <c r="AI129" i="11"/>
  <c r="AH130" i="11"/>
  <c r="AI130" i="11"/>
  <c r="AH131" i="11"/>
  <c r="AI131" i="11"/>
  <c r="AH132" i="11"/>
  <c r="AI132" i="11"/>
  <c r="AH133" i="11"/>
  <c r="AI133" i="11"/>
  <c r="AH134" i="11"/>
  <c r="AI134" i="11"/>
  <c r="AH135" i="11"/>
  <c r="AI135" i="11"/>
  <c r="AH136" i="11"/>
  <c r="AI136" i="11"/>
  <c r="AH137" i="11"/>
  <c r="AI137" i="11"/>
  <c r="AH138" i="11"/>
  <c r="AI138" i="11"/>
  <c r="AH139" i="11"/>
  <c r="AI139" i="11"/>
  <c r="AH140" i="11"/>
  <c r="AI140" i="11"/>
  <c r="AH141" i="11"/>
  <c r="AI141" i="11"/>
  <c r="AH142" i="11"/>
  <c r="AI142" i="11"/>
  <c r="AH143" i="11"/>
  <c r="AI143" i="11"/>
  <c r="AH144" i="11"/>
  <c r="AI144" i="11"/>
  <c r="AH145" i="11"/>
  <c r="AI145" i="11"/>
  <c r="AH146" i="11"/>
  <c r="AI146" i="11"/>
  <c r="AH147" i="11"/>
  <c r="AI147" i="11"/>
  <c r="AH148" i="11"/>
  <c r="AI148" i="11"/>
  <c r="AH149" i="11"/>
  <c r="AI149" i="11"/>
  <c r="AH150" i="11"/>
  <c r="AI150" i="11"/>
  <c r="AH151" i="11"/>
  <c r="AI151" i="11"/>
  <c r="AH152" i="11"/>
  <c r="AI152" i="11"/>
  <c r="AH153" i="11"/>
  <c r="AI153" i="11"/>
  <c r="AH154" i="11"/>
  <c r="AI154" i="11"/>
  <c r="AH155" i="11"/>
  <c r="AI155" i="11"/>
  <c r="AH156" i="11"/>
  <c r="AI156" i="11"/>
  <c r="AH157" i="11"/>
  <c r="AI157" i="11"/>
  <c r="AH158" i="11"/>
  <c r="AI158" i="11"/>
  <c r="AH159" i="11"/>
  <c r="AI159" i="11"/>
  <c r="AH160" i="11"/>
  <c r="AI160" i="11"/>
  <c r="AH161" i="11"/>
  <c r="AI161" i="11"/>
  <c r="AH162" i="11"/>
  <c r="AI162" i="11"/>
  <c r="AH163" i="11"/>
  <c r="AI163" i="11"/>
  <c r="AH164" i="11"/>
  <c r="AI164" i="11"/>
  <c r="AH165" i="11"/>
  <c r="AI165" i="11"/>
  <c r="AH166" i="11"/>
  <c r="AI166" i="11"/>
  <c r="AH167" i="11"/>
  <c r="AI167" i="11"/>
  <c r="AH168" i="11"/>
  <c r="AI168" i="11"/>
  <c r="AH169" i="11"/>
  <c r="AI169" i="11"/>
  <c r="AH170" i="11"/>
  <c r="AI170" i="11"/>
  <c r="AH171" i="11"/>
  <c r="AI171" i="11"/>
  <c r="AH172" i="11"/>
  <c r="AI172" i="11"/>
  <c r="AH173" i="11"/>
  <c r="AI173" i="11"/>
  <c r="AH174" i="11"/>
  <c r="AI174" i="11"/>
  <c r="AH175" i="11"/>
  <c r="AI175" i="11"/>
  <c r="AH176" i="11"/>
  <c r="AI176" i="11"/>
  <c r="AH177" i="11"/>
  <c r="AI177" i="11"/>
  <c r="AH178" i="11"/>
  <c r="AI178" i="11"/>
  <c r="AH179" i="11"/>
  <c r="AI179" i="11"/>
  <c r="AH180" i="11"/>
  <c r="AI180" i="11"/>
  <c r="AI4" i="11"/>
  <c r="AH4" i="11"/>
  <c r="AH5" i="10"/>
  <c r="AI5" i="10"/>
  <c r="AH6" i="10"/>
  <c r="AI6" i="10"/>
  <c r="AH7" i="10"/>
  <c r="AI7" i="10"/>
  <c r="AH8" i="10"/>
  <c r="AI8" i="10"/>
  <c r="AH9" i="10"/>
  <c r="AI9" i="10"/>
  <c r="AH10" i="10"/>
  <c r="AI10" i="10"/>
  <c r="AH11" i="10"/>
  <c r="AI11" i="10"/>
  <c r="AH12" i="10"/>
  <c r="AI12" i="10"/>
  <c r="AH13" i="10"/>
  <c r="AI13" i="10"/>
  <c r="AH14" i="10"/>
  <c r="AI14" i="10"/>
  <c r="AH15" i="10"/>
  <c r="AI15" i="10"/>
  <c r="AH16" i="10"/>
  <c r="AI16" i="10"/>
  <c r="AH17" i="10"/>
  <c r="AI17" i="10"/>
  <c r="AH18" i="10"/>
  <c r="AI18" i="10"/>
  <c r="AH19" i="10"/>
  <c r="AI19" i="10"/>
  <c r="AH20" i="10"/>
  <c r="AI20" i="10"/>
  <c r="AH21" i="10"/>
  <c r="AI21" i="10"/>
  <c r="AH22" i="10"/>
  <c r="AI22" i="10"/>
  <c r="AH23" i="10"/>
  <c r="AI23" i="10"/>
  <c r="AH24" i="10"/>
  <c r="AI24" i="10"/>
  <c r="AH25" i="10"/>
  <c r="AI25" i="10"/>
  <c r="AH26" i="10"/>
  <c r="AI26" i="10"/>
  <c r="AH27" i="10"/>
  <c r="AI27" i="10"/>
  <c r="AH28" i="10"/>
  <c r="AI28" i="10"/>
  <c r="AH29" i="10"/>
  <c r="AI29" i="10"/>
  <c r="AH30" i="10"/>
  <c r="AI30" i="10"/>
  <c r="AH31" i="10"/>
  <c r="AI31" i="10"/>
  <c r="AH32" i="10"/>
  <c r="AI32" i="10"/>
  <c r="AH33" i="10"/>
  <c r="AI33" i="10"/>
  <c r="AH34" i="10"/>
  <c r="AI34" i="10"/>
  <c r="AH35" i="10"/>
  <c r="AI35" i="10"/>
  <c r="AH36" i="10"/>
  <c r="AI36" i="10"/>
  <c r="AH37" i="10"/>
  <c r="AI37" i="10"/>
  <c r="AH38" i="10"/>
  <c r="AI38" i="10"/>
  <c r="AH39" i="10"/>
  <c r="AI39" i="10"/>
  <c r="AH40" i="10"/>
  <c r="AI40" i="10"/>
  <c r="AH41" i="10"/>
  <c r="AI41" i="10"/>
  <c r="AH42" i="10"/>
  <c r="AI42" i="10"/>
  <c r="AH43" i="10"/>
  <c r="AI43" i="10"/>
  <c r="AH44" i="10"/>
  <c r="AI44" i="10"/>
  <c r="AH45" i="10"/>
  <c r="AI45" i="10"/>
  <c r="AH46" i="10"/>
  <c r="AI46" i="10"/>
  <c r="AH47" i="10"/>
  <c r="AI47" i="10"/>
  <c r="AH48" i="10"/>
  <c r="AI48" i="10"/>
  <c r="AH49" i="10"/>
  <c r="AI49" i="10"/>
  <c r="AH50" i="10"/>
  <c r="AI50" i="10"/>
  <c r="AH51" i="10"/>
  <c r="AI51" i="10"/>
  <c r="AH52" i="10"/>
  <c r="AI52" i="10"/>
  <c r="AH53" i="10"/>
  <c r="AI53" i="10"/>
  <c r="AH54" i="10"/>
  <c r="AI54" i="10"/>
  <c r="AH55" i="10"/>
  <c r="AI55" i="10"/>
  <c r="AH56" i="10"/>
  <c r="AI56" i="10"/>
  <c r="AH57" i="10"/>
  <c r="AI57" i="10"/>
  <c r="AH58" i="10"/>
  <c r="AI58" i="10"/>
  <c r="AH59" i="10"/>
  <c r="AI59" i="10"/>
  <c r="AH60" i="10"/>
  <c r="AI60" i="10"/>
  <c r="AH61" i="10"/>
  <c r="AI61" i="10"/>
  <c r="AH62" i="10"/>
  <c r="AI62" i="10"/>
  <c r="AH63" i="10"/>
  <c r="AI63" i="10"/>
  <c r="AH64" i="10"/>
  <c r="AI64" i="10"/>
  <c r="AH65" i="10"/>
  <c r="AI65" i="10"/>
  <c r="AH66" i="10"/>
  <c r="AI66" i="10"/>
  <c r="AH67" i="10"/>
  <c r="AI67" i="10"/>
  <c r="AH68" i="10"/>
  <c r="AI68" i="10"/>
  <c r="AH69" i="10"/>
  <c r="AI69" i="10"/>
  <c r="AH70" i="10"/>
  <c r="AI70" i="10"/>
  <c r="AH71" i="10"/>
  <c r="AI71" i="10"/>
  <c r="AH72" i="10"/>
  <c r="AI72" i="10"/>
  <c r="AH73" i="10"/>
  <c r="AI73" i="10"/>
  <c r="AH74" i="10"/>
  <c r="AI74" i="10"/>
  <c r="AH75" i="10"/>
  <c r="AI75" i="10"/>
  <c r="AH76" i="10"/>
  <c r="AI76" i="10"/>
  <c r="AH77" i="10"/>
  <c r="AI77" i="10"/>
  <c r="AH78" i="10"/>
  <c r="AI78" i="10"/>
  <c r="AH79" i="10"/>
  <c r="AI79" i="10"/>
  <c r="AH80" i="10"/>
  <c r="AI80" i="10"/>
  <c r="AH81" i="10"/>
  <c r="AI81" i="10"/>
  <c r="AH82" i="10"/>
  <c r="AI82" i="10"/>
  <c r="AH83" i="10"/>
  <c r="AI83" i="10"/>
  <c r="AH84" i="10"/>
  <c r="AI84" i="10"/>
  <c r="AH85" i="10"/>
  <c r="AI85" i="10"/>
  <c r="AH86" i="10"/>
  <c r="AI86" i="10"/>
  <c r="AH87" i="10"/>
  <c r="AI87" i="10"/>
  <c r="AH88" i="10"/>
  <c r="AI88" i="10"/>
  <c r="AH89" i="10"/>
  <c r="AI89" i="10"/>
  <c r="AH90" i="10"/>
  <c r="AI90" i="10"/>
  <c r="AH91" i="10"/>
  <c r="AI91" i="10"/>
  <c r="AH92" i="10"/>
  <c r="AI92" i="10"/>
  <c r="AH93" i="10"/>
  <c r="AI93" i="10"/>
  <c r="AH94" i="10"/>
  <c r="AI94" i="10"/>
  <c r="AH95" i="10"/>
  <c r="AI95" i="10"/>
  <c r="AH96" i="10"/>
  <c r="AI96" i="10"/>
  <c r="AH97" i="10"/>
  <c r="AI97" i="10"/>
  <c r="AH98" i="10"/>
  <c r="AI98" i="10"/>
  <c r="AH99" i="10"/>
  <c r="AI99" i="10"/>
  <c r="AH100" i="10"/>
  <c r="AI100" i="10"/>
  <c r="AH101" i="10"/>
  <c r="AI101" i="10"/>
  <c r="AH102" i="10"/>
  <c r="AI102" i="10"/>
  <c r="AH103" i="10"/>
  <c r="AI103" i="10"/>
  <c r="AH104" i="10"/>
  <c r="AI104" i="10"/>
  <c r="AH105" i="10"/>
  <c r="AI105" i="10"/>
  <c r="AH106" i="10"/>
  <c r="AI106" i="10"/>
  <c r="AH107" i="10"/>
  <c r="AI107" i="10"/>
  <c r="AH108" i="10"/>
  <c r="AI108" i="10"/>
  <c r="AH109" i="10"/>
  <c r="AI109" i="10"/>
  <c r="AH110" i="10"/>
  <c r="AI110" i="10"/>
  <c r="AH111" i="10"/>
  <c r="AI111" i="10"/>
  <c r="AH112" i="10"/>
  <c r="AI112" i="10"/>
  <c r="AH113" i="10"/>
  <c r="AI113" i="10"/>
  <c r="AH114" i="10"/>
  <c r="AI114" i="10"/>
  <c r="AH115" i="10"/>
  <c r="AI115" i="10"/>
  <c r="AH116" i="10"/>
  <c r="AI116" i="10"/>
  <c r="AH117" i="10"/>
  <c r="AI117" i="10"/>
  <c r="AH118" i="10"/>
  <c r="AI118" i="10"/>
  <c r="AH119" i="10"/>
  <c r="AI119" i="10"/>
  <c r="AH120" i="10"/>
  <c r="AI120" i="10"/>
  <c r="AH121" i="10"/>
  <c r="AI121" i="10"/>
  <c r="AH122" i="10"/>
  <c r="AI122" i="10"/>
  <c r="AH123" i="10"/>
  <c r="AI123" i="10"/>
  <c r="AH124" i="10"/>
  <c r="AI124" i="10"/>
  <c r="AH125" i="10"/>
  <c r="AI125" i="10"/>
  <c r="AH126" i="10"/>
  <c r="AI126" i="10"/>
  <c r="AH127" i="10"/>
  <c r="AI127" i="10"/>
  <c r="AH128" i="10"/>
  <c r="AI128" i="10"/>
  <c r="AH129" i="10"/>
  <c r="AI129" i="10"/>
  <c r="AH130" i="10"/>
  <c r="AI130" i="10"/>
  <c r="AH131" i="10"/>
  <c r="AI131" i="10"/>
  <c r="AH132" i="10"/>
  <c r="AI132" i="10"/>
  <c r="AH133" i="10"/>
  <c r="AI133" i="10"/>
  <c r="AH134" i="10"/>
  <c r="AI134" i="10"/>
  <c r="AH135" i="10"/>
  <c r="AI135" i="10"/>
  <c r="AH136" i="10"/>
  <c r="AI136" i="10"/>
  <c r="AH137" i="10"/>
  <c r="AI137" i="10"/>
  <c r="AH138" i="10"/>
  <c r="AI138" i="10"/>
  <c r="AH139" i="10"/>
  <c r="AI139" i="10"/>
  <c r="AH140" i="10"/>
  <c r="AI140" i="10"/>
  <c r="AH141" i="10"/>
  <c r="AI141" i="10"/>
  <c r="AH142" i="10"/>
  <c r="AI142" i="10"/>
  <c r="AH143" i="10"/>
  <c r="AI143" i="10"/>
  <c r="AH144" i="10"/>
  <c r="AI144" i="10"/>
  <c r="AH145" i="10"/>
  <c r="AI145" i="10"/>
  <c r="AH146" i="10"/>
  <c r="AI146" i="10"/>
  <c r="AH147" i="10"/>
  <c r="AI147" i="10"/>
  <c r="AH148" i="10"/>
  <c r="AI148" i="10"/>
  <c r="AH149" i="10"/>
  <c r="AI149" i="10"/>
  <c r="AH150" i="10"/>
  <c r="AI150" i="10"/>
  <c r="AH151" i="10"/>
  <c r="AI151" i="10"/>
  <c r="AH152" i="10"/>
  <c r="AI152" i="10"/>
  <c r="AH153" i="10"/>
  <c r="AI153" i="10"/>
  <c r="AH154" i="10"/>
  <c r="AI154" i="10"/>
  <c r="AH155" i="10"/>
  <c r="AI155" i="10"/>
  <c r="AH156" i="10"/>
  <c r="AI156" i="10"/>
  <c r="AH157" i="10"/>
  <c r="AI157" i="10"/>
  <c r="AH158" i="10"/>
  <c r="AI158" i="10"/>
  <c r="AH159" i="10"/>
  <c r="AI159" i="10"/>
  <c r="AH160" i="10"/>
  <c r="AI160" i="10"/>
  <c r="AH161" i="10"/>
  <c r="AI161" i="10"/>
  <c r="AH162" i="10"/>
  <c r="AI162" i="10"/>
  <c r="AH163" i="10"/>
  <c r="AI163" i="10"/>
  <c r="AH164" i="10"/>
  <c r="AI164" i="10"/>
  <c r="AH165" i="10"/>
  <c r="AI165" i="10"/>
  <c r="AH166" i="10"/>
  <c r="AI166" i="10"/>
  <c r="AH167" i="10"/>
  <c r="AI167" i="10"/>
  <c r="AH168" i="10"/>
  <c r="AI168" i="10"/>
  <c r="AH169" i="10"/>
  <c r="AI169" i="10"/>
  <c r="AH170" i="10"/>
  <c r="AI170" i="10"/>
  <c r="AH171" i="10"/>
  <c r="AI171" i="10"/>
  <c r="AH172" i="10"/>
  <c r="AI172" i="10"/>
  <c r="AH173" i="10"/>
  <c r="AI173" i="10"/>
  <c r="AH174" i="10"/>
  <c r="AI174" i="10"/>
  <c r="AH175" i="10"/>
  <c r="AI175" i="10"/>
  <c r="AH176" i="10"/>
  <c r="AI176" i="10"/>
  <c r="AH177" i="10"/>
  <c r="AI177" i="10"/>
  <c r="AH178" i="10"/>
  <c r="AI178" i="10"/>
  <c r="AH179" i="10"/>
  <c r="AI179" i="10"/>
  <c r="AH180" i="10"/>
  <c r="AI180" i="10"/>
  <c r="AH181" i="10"/>
  <c r="AI181" i="10"/>
  <c r="AH182" i="10"/>
  <c r="AI182" i="10"/>
  <c r="AH183" i="10"/>
  <c r="AI183" i="10"/>
  <c r="AH184" i="10"/>
  <c r="AI184" i="10"/>
  <c r="AH185" i="10"/>
  <c r="AI185" i="10"/>
  <c r="AH186" i="10"/>
  <c r="AI186" i="10"/>
  <c r="AH187" i="10"/>
  <c r="AI187" i="10"/>
  <c r="AH188" i="10"/>
  <c r="AI188" i="10"/>
  <c r="AH189" i="10"/>
  <c r="AI189" i="10"/>
  <c r="AH190" i="10"/>
  <c r="AI190" i="10"/>
  <c r="AH191" i="10"/>
  <c r="AI191" i="10"/>
  <c r="AH192" i="10"/>
  <c r="AI192" i="10"/>
  <c r="AH193" i="10"/>
  <c r="AI193" i="10"/>
  <c r="AH194" i="10"/>
  <c r="AI194" i="10"/>
  <c r="AI4" i="10"/>
  <c r="AH4" i="10"/>
  <c r="AH5" i="9"/>
  <c r="AI5" i="9"/>
  <c r="AH6" i="9"/>
  <c r="AI6" i="9"/>
  <c r="AH7" i="9"/>
  <c r="AI7" i="9"/>
  <c r="AH8" i="9"/>
  <c r="AI8" i="9"/>
  <c r="AH9" i="9"/>
  <c r="AI9" i="9"/>
  <c r="AH10" i="9"/>
  <c r="AI10" i="9"/>
  <c r="AH11" i="9"/>
  <c r="AI11" i="9"/>
  <c r="AH12" i="9"/>
  <c r="AI12" i="9"/>
  <c r="AH13" i="9"/>
  <c r="AI13" i="9"/>
  <c r="AH14" i="9"/>
  <c r="AI14" i="9"/>
  <c r="AH15" i="9"/>
  <c r="AI15" i="9"/>
  <c r="AH16" i="9"/>
  <c r="AI16" i="9"/>
  <c r="AH17" i="9"/>
  <c r="AI17" i="9"/>
  <c r="AH18" i="9"/>
  <c r="AI18" i="9"/>
  <c r="AH19" i="9"/>
  <c r="AI19" i="9"/>
  <c r="AH20" i="9"/>
  <c r="AI20" i="9"/>
  <c r="AH21" i="9"/>
  <c r="AI21" i="9"/>
  <c r="AH22" i="9"/>
  <c r="AI22" i="9"/>
  <c r="AH23" i="9"/>
  <c r="AI23" i="9"/>
  <c r="AH24" i="9"/>
  <c r="AI24" i="9"/>
  <c r="AH25" i="9"/>
  <c r="AI25" i="9"/>
  <c r="AH26" i="9"/>
  <c r="AI26" i="9"/>
  <c r="AH27" i="9"/>
  <c r="AI27" i="9"/>
  <c r="AH28" i="9"/>
  <c r="AI28" i="9"/>
  <c r="AH29" i="9"/>
  <c r="AI29" i="9"/>
  <c r="AH30" i="9"/>
  <c r="AI30" i="9"/>
  <c r="AH31" i="9"/>
  <c r="AI31" i="9"/>
  <c r="AH32" i="9"/>
  <c r="AI32" i="9"/>
  <c r="AH33" i="9"/>
  <c r="AI33" i="9"/>
  <c r="AH34" i="9"/>
  <c r="AI34" i="9"/>
  <c r="AH35" i="9"/>
  <c r="AI35" i="9"/>
  <c r="AH36" i="9"/>
  <c r="AI36" i="9"/>
  <c r="AH37" i="9"/>
  <c r="AI37" i="9"/>
  <c r="AH38" i="9"/>
  <c r="AI38" i="9"/>
  <c r="AH39" i="9"/>
  <c r="AI39" i="9"/>
  <c r="AH40" i="9"/>
  <c r="AI40" i="9"/>
  <c r="AH41" i="9"/>
  <c r="AI41" i="9"/>
  <c r="AH42" i="9"/>
  <c r="AI42" i="9"/>
  <c r="AH43" i="9"/>
  <c r="AI43" i="9"/>
  <c r="AH44" i="9"/>
  <c r="AI44" i="9"/>
  <c r="AH45" i="9"/>
  <c r="AI45" i="9"/>
  <c r="AH46" i="9"/>
  <c r="AI46" i="9"/>
  <c r="AH47" i="9"/>
  <c r="AI47" i="9"/>
  <c r="AH48" i="9"/>
  <c r="AI48" i="9"/>
  <c r="AH49" i="9"/>
  <c r="AI49" i="9"/>
  <c r="AH50" i="9"/>
  <c r="AI50" i="9"/>
  <c r="AH51" i="9"/>
  <c r="AI51" i="9"/>
  <c r="AH52" i="9"/>
  <c r="AI52" i="9"/>
  <c r="AH53" i="9"/>
  <c r="AI53" i="9"/>
  <c r="AH54" i="9"/>
  <c r="AI54" i="9"/>
  <c r="AH55" i="9"/>
  <c r="AI55" i="9"/>
  <c r="AH56" i="9"/>
  <c r="AI56" i="9"/>
  <c r="AH57" i="9"/>
  <c r="AI57" i="9"/>
  <c r="AH58" i="9"/>
  <c r="AI58" i="9"/>
  <c r="AH59" i="9"/>
  <c r="AI59" i="9"/>
  <c r="AH60" i="9"/>
  <c r="AI60" i="9"/>
  <c r="AH61" i="9"/>
  <c r="AI61" i="9"/>
  <c r="AH62" i="9"/>
  <c r="AI62" i="9"/>
  <c r="AH63" i="9"/>
  <c r="AI63" i="9"/>
  <c r="AH64" i="9"/>
  <c r="AI64" i="9"/>
  <c r="AH65" i="9"/>
  <c r="AI65" i="9"/>
  <c r="AH66" i="9"/>
  <c r="AI66" i="9"/>
  <c r="AH67" i="9"/>
  <c r="AI67" i="9"/>
  <c r="AH68" i="9"/>
  <c r="AI68" i="9"/>
  <c r="AH69" i="9"/>
  <c r="AI69" i="9"/>
  <c r="AH70" i="9"/>
  <c r="AI70" i="9"/>
  <c r="AH71" i="9"/>
  <c r="AI71" i="9"/>
  <c r="AH72" i="9"/>
  <c r="AI72" i="9"/>
  <c r="AH73" i="9"/>
  <c r="AI73" i="9"/>
  <c r="AH74" i="9"/>
  <c r="AI74" i="9"/>
  <c r="AH75" i="9"/>
  <c r="AI75" i="9"/>
  <c r="AH76" i="9"/>
  <c r="AI76" i="9"/>
  <c r="AH77" i="9"/>
  <c r="AI77" i="9"/>
  <c r="AH78" i="9"/>
  <c r="AI78" i="9"/>
  <c r="AH79" i="9"/>
  <c r="AI79" i="9"/>
  <c r="AH80" i="9"/>
  <c r="AI80" i="9"/>
  <c r="AH81" i="9"/>
  <c r="AI81" i="9"/>
  <c r="AH82" i="9"/>
  <c r="AI82" i="9"/>
  <c r="AH83" i="9"/>
  <c r="AI83" i="9"/>
  <c r="AH84" i="9"/>
  <c r="AI84" i="9"/>
  <c r="AH85" i="9"/>
  <c r="AI85" i="9"/>
  <c r="AH86" i="9"/>
  <c r="AI86" i="9"/>
  <c r="AH87" i="9"/>
  <c r="AI87" i="9"/>
  <c r="AH88" i="9"/>
  <c r="AI88" i="9"/>
  <c r="AH89" i="9"/>
  <c r="AI89" i="9"/>
  <c r="AH90" i="9"/>
  <c r="AI90" i="9"/>
  <c r="AH91" i="9"/>
  <c r="AI91" i="9"/>
  <c r="AH92" i="9"/>
  <c r="AI92" i="9"/>
  <c r="AH93" i="9"/>
  <c r="AI93" i="9"/>
  <c r="AH94" i="9"/>
  <c r="AI94" i="9"/>
  <c r="AH95" i="9"/>
  <c r="AI95" i="9"/>
  <c r="AH96" i="9"/>
  <c r="AI96" i="9"/>
  <c r="AH97" i="9"/>
  <c r="AI97" i="9"/>
  <c r="AH98" i="9"/>
  <c r="AI98" i="9"/>
  <c r="AH99" i="9"/>
  <c r="AI99" i="9"/>
  <c r="AH100" i="9"/>
  <c r="AI100" i="9"/>
  <c r="AH101" i="9"/>
  <c r="AI101" i="9"/>
  <c r="AH102" i="9"/>
  <c r="AI102" i="9"/>
  <c r="AH103" i="9"/>
  <c r="AI103" i="9"/>
  <c r="AH104" i="9"/>
  <c r="AI104" i="9"/>
  <c r="AH105" i="9"/>
  <c r="AI105" i="9"/>
  <c r="AH106" i="9"/>
  <c r="AI106" i="9"/>
  <c r="AH107" i="9"/>
  <c r="AI107" i="9"/>
  <c r="AH108" i="9"/>
  <c r="AI108" i="9"/>
  <c r="AH109" i="9"/>
  <c r="AI109" i="9"/>
  <c r="AH110" i="9"/>
  <c r="AI110" i="9"/>
  <c r="AH111" i="9"/>
  <c r="AI111" i="9"/>
  <c r="AH112" i="9"/>
  <c r="AI112" i="9"/>
  <c r="AH113" i="9"/>
  <c r="AI113" i="9"/>
  <c r="AH114" i="9"/>
  <c r="AI114" i="9"/>
  <c r="AH115" i="9"/>
  <c r="AI115" i="9"/>
  <c r="AH116" i="9"/>
  <c r="AI116" i="9"/>
  <c r="AH117" i="9"/>
  <c r="AI117" i="9"/>
  <c r="AH118" i="9"/>
  <c r="AI118" i="9"/>
  <c r="AH119" i="9"/>
  <c r="AI119" i="9"/>
  <c r="AH120" i="9"/>
  <c r="AI120" i="9"/>
  <c r="AH121" i="9"/>
  <c r="AI121" i="9"/>
  <c r="AH122" i="9"/>
  <c r="AI122" i="9"/>
  <c r="AH123" i="9"/>
  <c r="AI123" i="9"/>
  <c r="AH124" i="9"/>
  <c r="AI124" i="9"/>
  <c r="AH125" i="9"/>
  <c r="AI125" i="9"/>
  <c r="AH126" i="9"/>
  <c r="AI126" i="9"/>
  <c r="AH127" i="9"/>
  <c r="AI127" i="9"/>
  <c r="AH128" i="9"/>
  <c r="AI128" i="9"/>
  <c r="AH129" i="9"/>
  <c r="AI129" i="9"/>
  <c r="AH130" i="9"/>
  <c r="AI130" i="9"/>
  <c r="AH131" i="9"/>
  <c r="AI131" i="9"/>
  <c r="AH132" i="9"/>
  <c r="AI132" i="9"/>
  <c r="AH133" i="9"/>
  <c r="AI133" i="9"/>
  <c r="AH134" i="9"/>
  <c r="AI134" i="9"/>
  <c r="AH135" i="9"/>
  <c r="AI135" i="9"/>
  <c r="AH136" i="9"/>
  <c r="AI136" i="9"/>
  <c r="AH137" i="9"/>
  <c r="AI137" i="9"/>
  <c r="AH138" i="9"/>
  <c r="AI138" i="9"/>
  <c r="AI4" i="9"/>
  <c r="AH4" i="9"/>
  <c r="AH5" i="8"/>
  <c r="AI5" i="8"/>
  <c r="AH6" i="8"/>
  <c r="AI6" i="8"/>
  <c r="AH7" i="8"/>
  <c r="AI7" i="8"/>
  <c r="AH8" i="8"/>
  <c r="AI8" i="8"/>
  <c r="AH9" i="8"/>
  <c r="AI9" i="8"/>
  <c r="AH10" i="8"/>
  <c r="AI10" i="8"/>
  <c r="AH11" i="8"/>
  <c r="AI11" i="8"/>
  <c r="AH12" i="8"/>
  <c r="AI12" i="8"/>
  <c r="AH13" i="8"/>
  <c r="AI13" i="8"/>
  <c r="AH14" i="8"/>
  <c r="AI14" i="8"/>
  <c r="AH15" i="8"/>
  <c r="AI15" i="8"/>
  <c r="AH16" i="8"/>
  <c r="AI16" i="8"/>
  <c r="AH17" i="8"/>
  <c r="AI17" i="8"/>
  <c r="AH18" i="8"/>
  <c r="AI18" i="8"/>
  <c r="AH19" i="8"/>
  <c r="AI19" i="8"/>
  <c r="AH20" i="8"/>
  <c r="AI20" i="8"/>
  <c r="AH21" i="8"/>
  <c r="AI21" i="8"/>
  <c r="AH22" i="8"/>
  <c r="AI22" i="8"/>
  <c r="AH23" i="8"/>
  <c r="AI23" i="8"/>
  <c r="AH24" i="8"/>
  <c r="AI24" i="8"/>
  <c r="AH25" i="8"/>
  <c r="AI25" i="8"/>
  <c r="AH26" i="8"/>
  <c r="AI26" i="8"/>
  <c r="AH27" i="8"/>
  <c r="AI27" i="8"/>
  <c r="AH28" i="8"/>
  <c r="AI28" i="8"/>
  <c r="AH29" i="8"/>
  <c r="AI29" i="8"/>
  <c r="AH30" i="8"/>
  <c r="AI30" i="8"/>
  <c r="AH31" i="8"/>
  <c r="AI31" i="8"/>
  <c r="AH32" i="8"/>
  <c r="AI32" i="8"/>
  <c r="AH33" i="8"/>
  <c r="AI33" i="8"/>
  <c r="AH34" i="8"/>
  <c r="AI34" i="8"/>
  <c r="AH35" i="8"/>
  <c r="AI35" i="8"/>
  <c r="AH36" i="8"/>
  <c r="AI36" i="8"/>
  <c r="AH37" i="8"/>
  <c r="AI37" i="8"/>
  <c r="AH38" i="8"/>
  <c r="AI38" i="8"/>
  <c r="AH39" i="8"/>
  <c r="AI39" i="8"/>
  <c r="AH40" i="8"/>
  <c r="AI40" i="8"/>
  <c r="AH41" i="8"/>
  <c r="AI41" i="8"/>
  <c r="AH42" i="8"/>
  <c r="AI42" i="8"/>
  <c r="AH43" i="8"/>
  <c r="AI43" i="8"/>
  <c r="AH44" i="8"/>
  <c r="AI44" i="8"/>
  <c r="AH45" i="8"/>
  <c r="AI45" i="8"/>
  <c r="AH46" i="8"/>
  <c r="AI46" i="8"/>
  <c r="AH47" i="8"/>
  <c r="AI47" i="8"/>
  <c r="AH48" i="8"/>
  <c r="AI48" i="8"/>
  <c r="AH49" i="8"/>
  <c r="AI49" i="8"/>
  <c r="AH50" i="8"/>
  <c r="AI50" i="8"/>
  <c r="AH51" i="8"/>
  <c r="AI51" i="8"/>
  <c r="AH52" i="8"/>
  <c r="AI52" i="8"/>
  <c r="AH53" i="8"/>
  <c r="AI53" i="8"/>
  <c r="AH54" i="8"/>
  <c r="AI54" i="8"/>
  <c r="AH55" i="8"/>
  <c r="AI55" i="8"/>
  <c r="AH56" i="8"/>
  <c r="AI56" i="8"/>
  <c r="AH57" i="8"/>
  <c r="AI57" i="8"/>
  <c r="AH58" i="8"/>
  <c r="AI58" i="8"/>
  <c r="AH59" i="8"/>
  <c r="AI59" i="8"/>
  <c r="AH60" i="8"/>
  <c r="AI60" i="8"/>
  <c r="AH61" i="8"/>
  <c r="AI61" i="8"/>
  <c r="AH62" i="8"/>
  <c r="AI62" i="8"/>
  <c r="AH63" i="8"/>
  <c r="AI63" i="8"/>
  <c r="AH64" i="8"/>
  <c r="AI64" i="8"/>
  <c r="AH65" i="8"/>
  <c r="AI65" i="8"/>
  <c r="AH66" i="8"/>
  <c r="AI66" i="8"/>
  <c r="AH67" i="8"/>
  <c r="AI67" i="8"/>
  <c r="AH68" i="8"/>
  <c r="AI68" i="8"/>
  <c r="AH69" i="8"/>
  <c r="AI69" i="8"/>
  <c r="AH70" i="8"/>
  <c r="AI70" i="8"/>
  <c r="AH71" i="8"/>
  <c r="AI71" i="8"/>
  <c r="AH72" i="8"/>
  <c r="AI72" i="8"/>
  <c r="AH73" i="8"/>
  <c r="AI73" i="8"/>
  <c r="AH74" i="8"/>
  <c r="AI74" i="8"/>
  <c r="AH75" i="8"/>
  <c r="AI75" i="8"/>
  <c r="AH76" i="8"/>
  <c r="AI76" i="8"/>
  <c r="AH77" i="8"/>
  <c r="AI77" i="8"/>
  <c r="AH78" i="8"/>
  <c r="AI78" i="8"/>
  <c r="AH79" i="8"/>
  <c r="AI79" i="8"/>
  <c r="AH80" i="8"/>
  <c r="AI80" i="8"/>
  <c r="AH81" i="8"/>
  <c r="AI81" i="8"/>
  <c r="AH82" i="8"/>
  <c r="AI82" i="8"/>
  <c r="AH83" i="8"/>
  <c r="AI83" i="8"/>
  <c r="AH84" i="8"/>
  <c r="AI84" i="8"/>
  <c r="AH85" i="8"/>
  <c r="AI85" i="8"/>
  <c r="AH86" i="8"/>
  <c r="AI86" i="8"/>
  <c r="AH87" i="8"/>
  <c r="AI87" i="8"/>
  <c r="AH88" i="8"/>
  <c r="AI88" i="8"/>
  <c r="AH89" i="8"/>
  <c r="AI89" i="8"/>
  <c r="AH90" i="8"/>
  <c r="AI90" i="8"/>
  <c r="AH91" i="8"/>
  <c r="AI91" i="8"/>
  <c r="AH92" i="8"/>
  <c r="AI92" i="8"/>
  <c r="AH93" i="8"/>
  <c r="AI93" i="8"/>
  <c r="AH94" i="8"/>
  <c r="AI94" i="8"/>
  <c r="AH95" i="8"/>
  <c r="AI95" i="8"/>
  <c r="AH96" i="8"/>
  <c r="AI96" i="8"/>
  <c r="AH97" i="8"/>
  <c r="AI97" i="8"/>
  <c r="AH98" i="8"/>
  <c r="AI98" i="8"/>
  <c r="AH99" i="8"/>
  <c r="AI99" i="8"/>
  <c r="AH100" i="8"/>
  <c r="AI100" i="8"/>
  <c r="AH101" i="8"/>
  <c r="AI101" i="8"/>
  <c r="AH102" i="8"/>
  <c r="AI102" i="8"/>
  <c r="AH103" i="8"/>
  <c r="AI103" i="8"/>
  <c r="AH104" i="8"/>
  <c r="AI104" i="8"/>
  <c r="AH105" i="8"/>
  <c r="AI105" i="8"/>
  <c r="AH106" i="8"/>
  <c r="AI106" i="8"/>
  <c r="AH107" i="8"/>
  <c r="AI107" i="8"/>
  <c r="AH108" i="8"/>
  <c r="AI108" i="8"/>
  <c r="AH109" i="8"/>
  <c r="AI109" i="8"/>
  <c r="AH110" i="8"/>
  <c r="AI110" i="8"/>
  <c r="AH111" i="8"/>
  <c r="AI111" i="8"/>
  <c r="AH112" i="8"/>
  <c r="AI112" i="8"/>
  <c r="AH113" i="8"/>
  <c r="AI113" i="8"/>
  <c r="AH114" i="8"/>
  <c r="AI114" i="8"/>
  <c r="AH115" i="8"/>
  <c r="AI115" i="8"/>
  <c r="AH116" i="8"/>
  <c r="AI116" i="8"/>
  <c r="AH117" i="8"/>
  <c r="AI117" i="8"/>
  <c r="AH118" i="8"/>
  <c r="AI118" i="8"/>
  <c r="AH119" i="8"/>
  <c r="AI119" i="8"/>
  <c r="AH120" i="8"/>
  <c r="AI120" i="8"/>
  <c r="AH121" i="8"/>
  <c r="AI121" i="8"/>
  <c r="AH122" i="8"/>
  <c r="AI122" i="8"/>
  <c r="AH123" i="8"/>
  <c r="AI123" i="8"/>
  <c r="AH124" i="8"/>
  <c r="AI124" i="8"/>
  <c r="AH125" i="8"/>
  <c r="AI125" i="8"/>
  <c r="AH126" i="8"/>
  <c r="AI126" i="8"/>
  <c r="AH127" i="8"/>
  <c r="AI127" i="8"/>
  <c r="AH128" i="8"/>
  <c r="AI128" i="8"/>
  <c r="AH129" i="8"/>
  <c r="AI129" i="8"/>
  <c r="AH130" i="8"/>
  <c r="AI130" i="8"/>
  <c r="AH131" i="8"/>
  <c r="AI131" i="8"/>
  <c r="AH132" i="8"/>
  <c r="AI132" i="8"/>
  <c r="AH133" i="8"/>
  <c r="AI133" i="8"/>
  <c r="AH134" i="8"/>
  <c r="AI134" i="8"/>
  <c r="AH135" i="8"/>
  <c r="AI135" i="8"/>
  <c r="AH136" i="8"/>
  <c r="AI136" i="8"/>
  <c r="AH137" i="8"/>
  <c r="AI137" i="8"/>
  <c r="AH138" i="8"/>
  <c r="AI138" i="8"/>
  <c r="AH139" i="8"/>
  <c r="AI139" i="8"/>
  <c r="AH140" i="8"/>
  <c r="AI140" i="8"/>
  <c r="AH141" i="8"/>
  <c r="AI141" i="8"/>
  <c r="AH142" i="8"/>
  <c r="AI142" i="8"/>
  <c r="AH143" i="8"/>
  <c r="AI143" i="8"/>
  <c r="AH144" i="8"/>
  <c r="AI144" i="8"/>
  <c r="AH145" i="8"/>
  <c r="AI145" i="8"/>
  <c r="AH146" i="8"/>
  <c r="AI146" i="8"/>
  <c r="AH147" i="8"/>
  <c r="AI147" i="8"/>
  <c r="AH148" i="8"/>
  <c r="AI148" i="8"/>
  <c r="AH149" i="8"/>
  <c r="AI149" i="8"/>
  <c r="AH150" i="8"/>
  <c r="AI150" i="8"/>
  <c r="AH151" i="8"/>
  <c r="AI151" i="8"/>
  <c r="AH152" i="8"/>
  <c r="AI152" i="8"/>
  <c r="AH153" i="8"/>
  <c r="AI153" i="8"/>
  <c r="AH154" i="8"/>
  <c r="AI154" i="8"/>
  <c r="AH155" i="8"/>
  <c r="AI155" i="8"/>
  <c r="AH156" i="8"/>
  <c r="AI156" i="8"/>
  <c r="AH157" i="8"/>
  <c r="AI157" i="8"/>
  <c r="AH158" i="8"/>
  <c r="AI158" i="8"/>
  <c r="AH159" i="8"/>
  <c r="AI159" i="8"/>
  <c r="AH160" i="8"/>
  <c r="AI160" i="8"/>
  <c r="AH161" i="8"/>
  <c r="AI161" i="8"/>
  <c r="AH162" i="8"/>
  <c r="AI162" i="8"/>
  <c r="AH163" i="8"/>
  <c r="AI163" i="8"/>
  <c r="AH164" i="8"/>
  <c r="AI164" i="8"/>
  <c r="AH165" i="8"/>
  <c r="AI165" i="8"/>
  <c r="AH166" i="8"/>
  <c r="AI166" i="8"/>
  <c r="AH167" i="8"/>
  <c r="AI167" i="8"/>
  <c r="AH168" i="8"/>
  <c r="AI168" i="8"/>
  <c r="AH169" i="8"/>
  <c r="AI169" i="8"/>
  <c r="AH170" i="8"/>
  <c r="AI170" i="8"/>
  <c r="AH171" i="8"/>
  <c r="AI171" i="8"/>
  <c r="AH172" i="8"/>
  <c r="AI172" i="8"/>
  <c r="AH173" i="8"/>
  <c r="AI173" i="8"/>
  <c r="AH174" i="8"/>
  <c r="AI174" i="8"/>
  <c r="AH175" i="8"/>
  <c r="AI175" i="8"/>
  <c r="AH176" i="8"/>
  <c r="AI176" i="8"/>
  <c r="AH177" i="8"/>
  <c r="AI177" i="8"/>
  <c r="AH178" i="8"/>
  <c r="AI178" i="8"/>
  <c r="AH179" i="8"/>
  <c r="AI179" i="8"/>
  <c r="AH180" i="8"/>
  <c r="AI180" i="8"/>
  <c r="AH181" i="8"/>
  <c r="AI181" i="8"/>
  <c r="AH182" i="8"/>
  <c r="AI182" i="8"/>
  <c r="AH183" i="8"/>
  <c r="AI183" i="8"/>
  <c r="AH184" i="8"/>
  <c r="AI184" i="8"/>
  <c r="AH185" i="8"/>
  <c r="AI185" i="8"/>
  <c r="AH186" i="8"/>
  <c r="AI186" i="8"/>
  <c r="AH187" i="8"/>
  <c r="AI187" i="8"/>
  <c r="AH188" i="8"/>
  <c r="AI188" i="8"/>
  <c r="AH189" i="8"/>
  <c r="AI189" i="8"/>
  <c r="AH190" i="8"/>
  <c r="AI190" i="8"/>
  <c r="AH191" i="8"/>
  <c r="AI191" i="8"/>
  <c r="AH192" i="8"/>
  <c r="AI192" i="8"/>
  <c r="AH193" i="8"/>
  <c r="AI193" i="8"/>
  <c r="AH194" i="8"/>
  <c r="AI194" i="8"/>
  <c r="AH195" i="8"/>
  <c r="AI195" i="8"/>
  <c r="AH196" i="8"/>
  <c r="AI196" i="8"/>
  <c r="AH197" i="8"/>
  <c r="AI197" i="8"/>
  <c r="AH198" i="8"/>
  <c r="AI198" i="8"/>
  <c r="AH199" i="8"/>
  <c r="AI199" i="8"/>
  <c r="AH200" i="8"/>
  <c r="AI200" i="8"/>
  <c r="AH201" i="8"/>
  <c r="AI201" i="8"/>
  <c r="AH202" i="8"/>
  <c r="AI202" i="8"/>
  <c r="AH203" i="8"/>
  <c r="AI203" i="8"/>
  <c r="AH204" i="8"/>
  <c r="AI204" i="8"/>
  <c r="AH205" i="8"/>
  <c r="AI205" i="8"/>
  <c r="AH206" i="8"/>
  <c r="AI206" i="8"/>
  <c r="AH207" i="8"/>
  <c r="AI207" i="8"/>
  <c r="AH208" i="8"/>
  <c r="AI208" i="8"/>
  <c r="AH209" i="8"/>
  <c r="AI209" i="8"/>
  <c r="AH210" i="8"/>
  <c r="AI210" i="8"/>
  <c r="AI4" i="8"/>
  <c r="AH4" i="8"/>
  <c r="AH5" i="7"/>
  <c r="AI5" i="7"/>
  <c r="AH6" i="7"/>
  <c r="AI6" i="7"/>
  <c r="AH7" i="7"/>
  <c r="AI7" i="7"/>
  <c r="AH8" i="7"/>
  <c r="AI8" i="7"/>
  <c r="AH9" i="7"/>
  <c r="AI9" i="7"/>
  <c r="AH10" i="7"/>
  <c r="AI10" i="7"/>
  <c r="AH11" i="7"/>
  <c r="AI11" i="7"/>
  <c r="AH12" i="7"/>
  <c r="AI12" i="7"/>
  <c r="AH13" i="7"/>
  <c r="AI13" i="7"/>
  <c r="AH14" i="7"/>
  <c r="AI14" i="7"/>
  <c r="AH15" i="7"/>
  <c r="AI15" i="7"/>
  <c r="AH16" i="7"/>
  <c r="AI16" i="7"/>
  <c r="AH17" i="7"/>
  <c r="AI17" i="7"/>
  <c r="AH18" i="7"/>
  <c r="AI18" i="7"/>
  <c r="AH19" i="7"/>
  <c r="AI19" i="7"/>
  <c r="AH20" i="7"/>
  <c r="AI20" i="7"/>
  <c r="AH21" i="7"/>
  <c r="AI21" i="7"/>
  <c r="AH22" i="7"/>
  <c r="AI22" i="7"/>
  <c r="AH23" i="7"/>
  <c r="AI23" i="7"/>
  <c r="AH24" i="7"/>
  <c r="AI24" i="7"/>
  <c r="AH25" i="7"/>
  <c r="AI25" i="7"/>
  <c r="AH26" i="7"/>
  <c r="AI26" i="7"/>
  <c r="AH27" i="7"/>
  <c r="AI27" i="7"/>
  <c r="AH28" i="7"/>
  <c r="AI28" i="7"/>
  <c r="AH29" i="7"/>
  <c r="AI29" i="7"/>
  <c r="AH30" i="7"/>
  <c r="AI30" i="7"/>
  <c r="AH31" i="7"/>
  <c r="AI31" i="7"/>
  <c r="AH32" i="7"/>
  <c r="AI32" i="7"/>
  <c r="AH33" i="7"/>
  <c r="AI33" i="7"/>
  <c r="AH34" i="7"/>
  <c r="AI34" i="7"/>
  <c r="AH35" i="7"/>
  <c r="AI35" i="7"/>
  <c r="AH36" i="7"/>
  <c r="AI36" i="7"/>
  <c r="AH37" i="7"/>
  <c r="AI37" i="7"/>
  <c r="AH38" i="7"/>
  <c r="AI38" i="7"/>
  <c r="AH39" i="7"/>
  <c r="AI39" i="7"/>
  <c r="AH40" i="7"/>
  <c r="AI40" i="7"/>
  <c r="AH41" i="7"/>
  <c r="AI41" i="7"/>
  <c r="AH42" i="7"/>
  <c r="AI42" i="7"/>
  <c r="AH43" i="7"/>
  <c r="AI43" i="7"/>
  <c r="AH44" i="7"/>
  <c r="AI44" i="7"/>
  <c r="AH45" i="7"/>
  <c r="AI45" i="7"/>
  <c r="AH46" i="7"/>
  <c r="AI46" i="7"/>
  <c r="AH47" i="7"/>
  <c r="AI47" i="7"/>
  <c r="AH48" i="7"/>
  <c r="AI48" i="7"/>
  <c r="AH49" i="7"/>
  <c r="AI49" i="7"/>
  <c r="AH50" i="7"/>
  <c r="AI50" i="7"/>
  <c r="AH51" i="7"/>
  <c r="AI51" i="7"/>
  <c r="AH52" i="7"/>
  <c r="AI52" i="7"/>
  <c r="AH53" i="7"/>
  <c r="AI53" i="7"/>
  <c r="AH54" i="7"/>
  <c r="AI54" i="7"/>
  <c r="AH55" i="7"/>
  <c r="AI55" i="7"/>
  <c r="AH56" i="7"/>
  <c r="AI56" i="7"/>
  <c r="AH57" i="7"/>
  <c r="AI57" i="7"/>
  <c r="AH58" i="7"/>
  <c r="AI58" i="7"/>
  <c r="AH59" i="7"/>
  <c r="AI59" i="7"/>
  <c r="AH60" i="7"/>
  <c r="AI60" i="7"/>
  <c r="AH61" i="7"/>
  <c r="AI61" i="7"/>
  <c r="AH62" i="7"/>
  <c r="AI62" i="7"/>
  <c r="AH63" i="7"/>
  <c r="AI63" i="7"/>
  <c r="AH64" i="7"/>
  <c r="AI64" i="7"/>
  <c r="AH65" i="7"/>
  <c r="AI65" i="7"/>
  <c r="AH66" i="7"/>
  <c r="AI66" i="7"/>
  <c r="AH67" i="7"/>
  <c r="AI67" i="7"/>
  <c r="AH68" i="7"/>
  <c r="AI68" i="7"/>
  <c r="AH69" i="7"/>
  <c r="AI69" i="7"/>
  <c r="AH70" i="7"/>
  <c r="AI70" i="7"/>
  <c r="AH71" i="7"/>
  <c r="AI71" i="7"/>
  <c r="AH72" i="7"/>
  <c r="AI72" i="7"/>
  <c r="AH73" i="7"/>
  <c r="AI73" i="7"/>
  <c r="AH74" i="7"/>
  <c r="AI74" i="7"/>
  <c r="AH75" i="7"/>
  <c r="AI75" i="7"/>
  <c r="AH76" i="7"/>
  <c r="AI76" i="7"/>
  <c r="AH77" i="7"/>
  <c r="AI77" i="7"/>
  <c r="AH78" i="7"/>
  <c r="AI78" i="7"/>
  <c r="AH79" i="7"/>
  <c r="AI79" i="7"/>
  <c r="AH80" i="7"/>
  <c r="AI80" i="7"/>
  <c r="AH81" i="7"/>
  <c r="AI81" i="7"/>
  <c r="AH82" i="7"/>
  <c r="AI82" i="7"/>
  <c r="AH83" i="7"/>
  <c r="AI83" i="7"/>
  <c r="AH84" i="7"/>
  <c r="AI84" i="7"/>
  <c r="AH85" i="7"/>
  <c r="AI85" i="7"/>
  <c r="AH86" i="7"/>
  <c r="AI86" i="7"/>
  <c r="AH87" i="7"/>
  <c r="AI87" i="7"/>
  <c r="AH88" i="7"/>
  <c r="AI88" i="7"/>
  <c r="AH89" i="7"/>
  <c r="AI89" i="7"/>
  <c r="AH90" i="7"/>
  <c r="AI90" i="7"/>
  <c r="AH91" i="7"/>
  <c r="AI91" i="7"/>
  <c r="AH92" i="7"/>
  <c r="AI92" i="7"/>
  <c r="AH93" i="7"/>
  <c r="AI93" i="7"/>
  <c r="AH94" i="7"/>
  <c r="AI94" i="7"/>
  <c r="AH95" i="7"/>
  <c r="AI95" i="7"/>
  <c r="AH96" i="7"/>
  <c r="AI96" i="7"/>
  <c r="AH97" i="7"/>
  <c r="AI97" i="7"/>
  <c r="AH98" i="7"/>
  <c r="AI98" i="7"/>
  <c r="AH99" i="7"/>
  <c r="AI99" i="7"/>
  <c r="AH100" i="7"/>
  <c r="AI100" i="7"/>
  <c r="AH101" i="7"/>
  <c r="AI101" i="7"/>
  <c r="AH102" i="7"/>
  <c r="AI102" i="7"/>
  <c r="AH103" i="7"/>
  <c r="AI103" i="7"/>
  <c r="AH104" i="7"/>
  <c r="AI104" i="7"/>
  <c r="AH105" i="7"/>
  <c r="AI105" i="7"/>
  <c r="AH106" i="7"/>
  <c r="AI106" i="7"/>
  <c r="AH107" i="7"/>
  <c r="AI107" i="7"/>
  <c r="AH108" i="7"/>
  <c r="AI108" i="7"/>
  <c r="AH109" i="7"/>
  <c r="AI109" i="7"/>
  <c r="AH110" i="7"/>
  <c r="AI110" i="7"/>
  <c r="AH111" i="7"/>
  <c r="AI111" i="7"/>
  <c r="AH112" i="7"/>
  <c r="AI112" i="7"/>
  <c r="AH113" i="7"/>
  <c r="AI113" i="7"/>
  <c r="AH114" i="7"/>
  <c r="AI114" i="7"/>
  <c r="AH115" i="7"/>
  <c r="AI115" i="7"/>
  <c r="AH116" i="7"/>
  <c r="AI116" i="7"/>
  <c r="AH117" i="7"/>
  <c r="AI117" i="7"/>
  <c r="AH118" i="7"/>
  <c r="AI118" i="7"/>
  <c r="AH119" i="7"/>
  <c r="AI119" i="7"/>
  <c r="AH120" i="7"/>
  <c r="AI120" i="7"/>
  <c r="AH121" i="7"/>
  <c r="AI121" i="7"/>
  <c r="AH122" i="7"/>
  <c r="AI122" i="7"/>
  <c r="AH123" i="7"/>
  <c r="AI123" i="7"/>
  <c r="AH124" i="7"/>
  <c r="AI124" i="7"/>
  <c r="AH125" i="7"/>
  <c r="AI125" i="7"/>
  <c r="AH126" i="7"/>
  <c r="AI126" i="7"/>
  <c r="AH127" i="7"/>
  <c r="AI127" i="7"/>
  <c r="AH128" i="7"/>
  <c r="AI128" i="7"/>
  <c r="AH129" i="7"/>
  <c r="AI129" i="7"/>
  <c r="AH130" i="7"/>
  <c r="AI130" i="7"/>
  <c r="AH131" i="7"/>
  <c r="AI131" i="7"/>
  <c r="AH132" i="7"/>
  <c r="AI132" i="7"/>
  <c r="AH133" i="7"/>
  <c r="AI133" i="7"/>
  <c r="AH134" i="7"/>
  <c r="AI134" i="7"/>
  <c r="AH135" i="7"/>
  <c r="AI135" i="7"/>
  <c r="AH136" i="7"/>
  <c r="AI136" i="7"/>
  <c r="AH137" i="7"/>
  <c r="AI137" i="7"/>
  <c r="AH138" i="7"/>
  <c r="AI138" i="7"/>
  <c r="AH139" i="7"/>
  <c r="AI139" i="7"/>
  <c r="AH140" i="7"/>
  <c r="AI140" i="7"/>
  <c r="AH141" i="7"/>
  <c r="AI141" i="7"/>
  <c r="AH142" i="7"/>
  <c r="AI142" i="7"/>
  <c r="AH143" i="7"/>
  <c r="AI143" i="7"/>
  <c r="AH144" i="7"/>
  <c r="AI144" i="7"/>
  <c r="AH145" i="7"/>
  <c r="AI145" i="7"/>
  <c r="AH146" i="7"/>
  <c r="AI146" i="7"/>
  <c r="AH147" i="7"/>
  <c r="AI147" i="7"/>
  <c r="AH148" i="7"/>
  <c r="AI148" i="7"/>
  <c r="AH149" i="7"/>
  <c r="AI149" i="7"/>
  <c r="AH150" i="7"/>
  <c r="AI150" i="7"/>
  <c r="AH151" i="7"/>
  <c r="AI151" i="7"/>
  <c r="AH152" i="7"/>
  <c r="AI152" i="7"/>
  <c r="AH153" i="7"/>
  <c r="AI153" i="7"/>
  <c r="AH154" i="7"/>
  <c r="AI154" i="7"/>
  <c r="AH155" i="7"/>
  <c r="AI155" i="7"/>
  <c r="AH156" i="7"/>
  <c r="AI156" i="7"/>
  <c r="AH157" i="7"/>
  <c r="AI157" i="7"/>
  <c r="AH158" i="7"/>
  <c r="AI158" i="7"/>
  <c r="AH159" i="7"/>
  <c r="AI159" i="7"/>
  <c r="AH160" i="7"/>
  <c r="AI160" i="7"/>
  <c r="AH161" i="7"/>
  <c r="AI161" i="7"/>
  <c r="AH162" i="7"/>
  <c r="AI162" i="7"/>
  <c r="AH163" i="7"/>
  <c r="AI163" i="7"/>
  <c r="AH164" i="7"/>
  <c r="AI164" i="7"/>
  <c r="AH165" i="7"/>
  <c r="AI165" i="7"/>
  <c r="AH166" i="7"/>
  <c r="AI166" i="7"/>
  <c r="AH167" i="7"/>
  <c r="AI167" i="7"/>
  <c r="AH168" i="7"/>
  <c r="AI168" i="7"/>
  <c r="AH169" i="7"/>
  <c r="AI169" i="7"/>
  <c r="AH170" i="7"/>
  <c r="AI170" i="7"/>
  <c r="AH171" i="7"/>
  <c r="AI171" i="7"/>
  <c r="AH172" i="7"/>
  <c r="AI172" i="7"/>
  <c r="AH173" i="7"/>
  <c r="AI173" i="7"/>
  <c r="AH174" i="7"/>
  <c r="AI174" i="7"/>
  <c r="AH175" i="7"/>
  <c r="AI175" i="7"/>
  <c r="AH176" i="7"/>
  <c r="AI176" i="7"/>
  <c r="AH177" i="7"/>
  <c r="AI177" i="7"/>
  <c r="AH178" i="7"/>
  <c r="AI178" i="7"/>
  <c r="AH179" i="7"/>
  <c r="AI179" i="7"/>
  <c r="AH180" i="7"/>
  <c r="AI180" i="7"/>
  <c r="AH181" i="7"/>
  <c r="AI181" i="7"/>
  <c r="AH182" i="7"/>
  <c r="AI182" i="7"/>
  <c r="AH183" i="7"/>
  <c r="AI183" i="7"/>
  <c r="AH184" i="7"/>
  <c r="AI184" i="7"/>
  <c r="AH185" i="7"/>
  <c r="AI185" i="7"/>
  <c r="AH186" i="7"/>
  <c r="AI186" i="7"/>
  <c r="AH187" i="7"/>
  <c r="AI187" i="7"/>
  <c r="AH188" i="7"/>
  <c r="AI188" i="7"/>
  <c r="AH189" i="7"/>
  <c r="AI189" i="7"/>
  <c r="AH190" i="7"/>
  <c r="AI190" i="7"/>
  <c r="AH191" i="7"/>
  <c r="AI191" i="7"/>
  <c r="AH192" i="7"/>
  <c r="AI192" i="7"/>
  <c r="AI4" i="7"/>
  <c r="AH5" i="6"/>
  <c r="AI5" i="6"/>
  <c r="AH6" i="6"/>
  <c r="AI6" i="6"/>
  <c r="AH7" i="6"/>
  <c r="AI7" i="6"/>
  <c r="AH8" i="6"/>
  <c r="AI8" i="6"/>
  <c r="AH9" i="6"/>
  <c r="AI9" i="6"/>
  <c r="AH10" i="6"/>
  <c r="AI10" i="6"/>
  <c r="AH11" i="6"/>
  <c r="AI11" i="6"/>
  <c r="AH12" i="6"/>
  <c r="AI12" i="6"/>
  <c r="AH13" i="6"/>
  <c r="AI13" i="6"/>
  <c r="AH14" i="6"/>
  <c r="AI14" i="6"/>
  <c r="AH15" i="6"/>
  <c r="AI15" i="6"/>
  <c r="AH16" i="6"/>
  <c r="AI16" i="6"/>
  <c r="AH17" i="6"/>
  <c r="AI17" i="6"/>
  <c r="AH18" i="6"/>
  <c r="AI18" i="6"/>
  <c r="AH19" i="6"/>
  <c r="AI19" i="6"/>
  <c r="AH20" i="6"/>
  <c r="AI20" i="6"/>
  <c r="AH21" i="6"/>
  <c r="AI21" i="6"/>
  <c r="AH22" i="6"/>
  <c r="AI22" i="6"/>
  <c r="AH23" i="6"/>
  <c r="AI23" i="6"/>
  <c r="AH24" i="6"/>
  <c r="AI24" i="6"/>
  <c r="AH25" i="6"/>
  <c r="AI25" i="6"/>
  <c r="AH26" i="6"/>
  <c r="AI26" i="6"/>
  <c r="AH27" i="6"/>
  <c r="AI27" i="6"/>
  <c r="AH28" i="6"/>
  <c r="AI28" i="6"/>
  <c r="AH29" i="6"/>
  <c r="AI29" i="6"/>
  <c r="AH30" i="6"/>
  <c r="AI30" i="6"/>
  <c r="AH31" i="6"/>
  <c r="AI31" i="6"/>
  <c r="AH32" i="6"/>
  <c r="AI32" i="6"/>
  <c r="AH33" i="6"/>
  <c r="AI33" i="6"/>
  <c r="AH34" i="6"/>
  <c r="AI34" i="6"/>
  <c r="AH35" i="6"/>
  <c r="AI35" i="6"/>
  <c r="AH36" i="6"/>
  <c r="AI36" i="6"/>
  <c r="AH37" i="6"/>
  <c r="AI37" i="6"/>
  <c r="AH38" i="6"/>
  <c r="AI38" i="6"/>
  <c r="AH39" i="6"/>
  <c r="AI39" i="6"/>
  <c r="AH40" i="6"/>
  <c r="AI40" i="6"/>
  <c r="AH41" i="6"/>
  <c r="AI41" i="6"/>
  <c r="AH42" i="6"/>
  <c r="AI42" i="6"/>
  <c r="AH43" i="6"/>
  <c r="AI43" i="6"/>
  <c r="AH44" i="6"/>
  <c r="AI44" i="6"/>
  <c r="AH45" i="6"/>
  <c r="AI45" i="6"/>
  <c r="AH46" i="6"/>
  <c r="AI46" i="6"/>
  <c r="AH47" i="6"/>
  <c r="AI47" i="6"/>
  <c r="AH48" i="6"/>
  <c r="AI48" i="6"/>
  <c r="AH49" i="6"/>
  <c r="AI49" i="6"/>
  <c r="AH50" i="6"/>
  <c r="AI50" i="6"/>
  <c r="AH51" i="6"/>
  <c r="AI51" i="6"/>
  <c r="AH52" i="6"/>
  <c r="AI52" i="6"/>
  <c r="AH53" i="6"/>
  <c r="AI53" i="6"/>
  <c r="AH54" i="6"/>
  <c r="AI54" i="6"/>
  <c r="AH55" i="6"/>
  <c r="AI55" i="6"/>
  <c r="AH56" i="6"/>
  <c r="AI56" i="6"/>
  <c r="AH57" i="6"/>
  <c r="AI57" i="6"/>
  <c r="AH58" i="6"/>
  <c r="AI58" i="6"/>
  <c r="AH59" i="6"/>
  <c r="AI59" i="6"/>
  <c r="AH60" i="6"/>
  <c r="AI60" i="6"/>
  <c r="AH61" i="6"/>
  <c r="AI61" i="6"/>
  <c r="AH62" i="6"/>
  <c r="AI62" i="6"/>
  <c r="AH63" i="6"/>
  <c r="AI63" i="6"/>
  <c r="AH64" i="6"/>
  <c r="AI64" i="6"/>
  <c r="AH65" i="6"/>
  <c r="AI65" i="6"/>
  <c r="AH66" i="6"/>
  <c r="AI66" i="6"/>
  <c r="AH67" i="6"/>
  <c r="AI67" i="6"/>
  <c r="AH68" i="6"/>
  <c r="AI68" i="6"/>
  <c r="AH69" i="6"/>
  <c r="AI69" i="6"/>
  <c r="AH70" i="6"/>
  <c r="AI70" i="6"/>
  <c r="AH71" i="6"/>
  <c r="AI71" i="6"/>
  <c r="AH72" i="6"/>
  <c r="AI72" i="6"/>
  <c r="AH73" i="6"/>
  <c r="AI73" i="6"/>
  <c r="AH74" i="6"/>
  <c r="AI74" i="6"/>
  <c r="AH75" i="6"/>
  <c r="AI75" i="6"/>
  <c r="AH76" i="6"/>
  <c r="AI76" i="6"/>
  <c r="AH77" i="6"/>
  <c r="AI77" i="6"/>
  <c r="AH78" i="6"/>
  <c r="AI78" i="6"/>
  <c r="AH79" i="6"/>
  <c r="AI79" i="6"/>
  <c r="AH80" i="6"/>
  <c r="AI80" i="6"/>
  <c r="AH81" i="6"/>
  <c r="AI81" i="6"/>
  <c r="AH82" i="6"/>
  <c r="AI82" i="6"/>
  <c r="AH83" i="6"/>
  <c r="AI83" i="6"/>
  <c r="AH84" i="6"/>
  <c r="AI84" i="6"/>
  <c r="AH85" i="6"/>
  <c r="AI85" i="6"/>
  <c r="AH86" i="6"/>
  <c r="AI86" i="6"/>
  <c r="AH87" i="6"/>
  <c r="AI87" i="6"/>
  <c r="AH88" i="6"/>
  <c r="AI88" i="6"/>
  <c r="AH89" i="6"/>
  <c r="AI89" i="6"/>
  <c r="AH90" i="6"/>
  <c r="AI90" i="6"/>
  <c r="AH91" i="6"/>
  <c r="AI91" i="6"/>
  <c r="AH92" i="6"/>
  <c r="AI92" i="6"/>
  <c r="AH93" i="6"/>
  <c r="AI93" i="6"/>
  <c r="AH94" i="6"/>
  <c r="AI94" i="6"/>
  <c r="AH95" i="6"/>
  <c r="AI95" i="6"/>
  <c r="AH96" i="6"/>
  <c r="AI96" i="6"/>
  <c r="AH97" i="6"/>
  <c r="AI97" i="6"/>
  <c r="AH98" i="6"/>
  <c r="AI98" i="6"/>
  <c r="AH99" i="6"/>
  <c r="AI99" i="6"/>
  <c r="AH100" i="6"/>
  <c r="AI100" i="6"/>
  <c r="AH101" i="6"/>
  <c r="AI101" i="6"/>
  <c r="AH102" i="6"/>
  <c r="AI102" i="6"/>
  <c r="AH103" i="6"/>
  <c r="AI103" i="6"/>
  <c r="AH104" i="6"/>
  <c r="AI104" i="6"/>
  <c r="AH105" i="6"/>
  <c r="AI105" i="6"/>
  <c r="AH106" i="6"/>
  <c r="AI106" i="6"/>
  <c r="AH107" i="6"/>
  <c r="AI107" i="6"/>
  <c r="AH108" i="6"/>
  <c r="AI108" i="6"/>
  <c r="AH109" i="6"/>
  <c r="AI109" i="6"/>
  <c r="AH110" i="6"/>
  <c r="AI110" i="6"/>
  <c r="AH111" i="6"/>
  <c r="AI111" i="6"/>
  <c r="AH112" i="6"/>
  <c r="AI112" i="6"/>
  <c r="AH113" i="6"/>
  <c r="AI113" i="6"/>
  <c r="AH114" i="6"/>
  <c r="AI114" i="6"/>
  <c r="AH115" i="6"/>
  <c r="AI115" i="6"/>
  <c r="AH116" i="6"/>
  <c r="AI116" i="6"/>
  <c r="AH117" i="6"/>
  <c r="AI117" i="6"/>
  <c r="AH118" i="6"/>
  <c r="AI118" i="6"/>
  <c r="AH119" i="6"/>
  <c r="AI119" i="6"/>
  <c r="AH120" i="6"/>
  <c r="AI120" i="6"/>
  <c r="AH121" i="6"/>
  <c r="AI121" i="6"/>
  <c r="AH122" i="6"/>
  <c r="AI122" i="6"/>
  <c r="AH123" i="6"/>
  <c r="AI123" i="6"/>
  <c r="AH124" i="6"/>
  <c r="AI124" i="6"/>
  <c r="AH125" i="6"/>
  <c r="AI125" i="6"/>
  <c r="AH126" i="6"/>
  <c r="AI126" i="6"/>
  <c r="AH127" i="6"/>
  <c r="AI127" i="6"/>
  <c r="AH128" i="6"/>
  <c r="AI128" i="6"/>
  <c r="AH129" i="6"/>
  <c r="AI129" i="6"/>
  <c r="AH130" i="6"/>
  <c r="AI130" i="6"/>
  <c r="AH131" i="6"/>
  <c r="AI131" i="6"/>
  <c r="AH132" i="6"/>
  <c r="AI132" i="6"/>
  <c r="AH133" i="6"/>
  <c r="AI133" i="6"/>
  <c r="AH134" i="6"/>
  <c r="AI134" i="6"/>
  <c r="AH135" i="6"/>
  <c r="AI135" i="6"/>
  <c r="AH136" i="6"/>
  <c r="AI136" i="6"/>
  <c r="AH137" i="6"/>
  <c r="AI137" i="6"/>
  <c r="AH138" i="6"/>
  <c r="AI138" i="6"/>
  <c r="AH139" i="6"/>
  <c r="AI139" i="6"/>
  <c r="AH140" i="6"/>
  <c r="AI140" i="6"/>
  <c r="AH141" i="6"/>
  <c r="AI141" i="6"/>
  <c r="AH142" i="6"/>
  <c r="AI142" i="6"/>
  <c r="AH143" i="6"/>
  <c r="AI143" i="6"/>
  <c r="AH144" i="6"/>
  <c r="AI144" i="6"/>
  <c r="AH145" i="6"/>
  <c r="AI145" i="6"/>
  <c r="AH146" i="6"/>
  <c r="AI146" i="6"/>
  <c r="AH147" i="6"/>
  <c r="AI147" i="6"/>
  <c r="AH148" i="6"/>
  <c r="AI148" i="6"/>
  <c r="AH149" i="6"/>
  <c r="AI149" i="6"/>
  <c r="AH150" i="6"/>
  <c r="AI150" i="6"/>
  <c r="AH151" i="6"/>
  <c r="AI151" i="6"/>
  <c r="AH152" i="6"/>
  <c r="AI152" i="6"/>
  <c r="AH153" i="6"/>
  <c r="AI153" i="6"/>
  <c r="AH154" i="6"/>
  <c r="AI154" i="6"/>
  <c r="AH155" i="6"/>
  <c r="AI155" i="6"/>
  <c r="AH156" i="6"/>
  <c r="AI156" i="6"/>
  <c r="AH157" i="6"/>
  <c r="AI157" i="6"/>
  <c r="AH158" i="6"/>
  <c r="AI158" i="6"/>
  <c r="AH159" i="6"/>
  <c r="AI159" i="6"/>
  <c r="AH160" i="6"/>
  <c r="AI160" i="6"/>
  <c r="AH161" i="6"/>
  <c r="AI161" i="6"/>
  <c r="AH162" i="6"/>
  <c r="AI162" i="6"/>
  <c r="AH163" i="6"/>
  <c r="AI163" i="6"/>
  <c r="AH164" i="6"/>
  <c r="AI164" i="6"/>
  <c r="AH165" i="6"/>
  <c r="AI165" i="6"/>
  <c r="AH166" i="6"/>
  <c r="AI166" i="6"/>
  <c r="AH167" i="6"/>
  <c r="AI167" i="6"/>
  <c r="AH168" i="6"/>
  <c r="AI168" i="6"/>
  <c r="AH169" i="6"/>
  <c r="AI169" i="6"/>
  <c r="AH170" i="6"/>
  <c r="AI170" i="6"/>
  <c r="AH171" i="6"/>
  <c r="AI171" i="6"/>
  <c r="AH172" i="6"/>
  <c r="AI172" i="6"/>
  <c r="AH173" i="6"/>
  <c r="AI173" i="6"/>
  <c r="AH174" i="6"/>
  <c r="AI174" i="6"/>
  <c r="AH175" i="6"/>
  <c r="AI175" i="6"/>
  <c r="AH176" i="6"/>
  <c r="AI176" i="6"/>
  <c r="AH177" i="6"/>
  <c r="AI177" i="6"/>
  <c r="AH178" i="6"/>
  <c r="AI178" i="6"/>
  <c r="AH179" i="6"/>
  <c r="AI179" i="6"/>
  <c r="AH180" i="6"/>
  <c r="AI180" i="6"/>
  <c r="AH181" i="6"/>
  <c r="AI181" i="6"/>
  <c r="AH182" i="6"/>
  <c r="AI182" i="6"/>
  <c r="AH183" i="6"/>
  <c r="AI183" i="6"/>
  <c r="AH184" i="6"/>
  <c r="AI184" i="6"/>
  <c r="AH185" i="6"/>
  <c r="AI185" i="6"/>
  <c r="AH186" i="6"/>
  <c r="AI186" i="6"/>
  <c r="AH187" i="6"/>
  <c r="AI187" i="6"/>
  <c r="AH188" i="6"/>
  <c r="AI188" i="6"/>
  <c r="AH189" i="6"/>
  <c r="AI189" i="6"/>
  <c r="AH190" i="6"/>
  <c r="AI190" i="6"/>
  <c r="AH191" i="6"/>
  <c r="AI191" i="6"/>
  <c r="AH192" i="6"/>
  <c r="AI192" i="6"/>
  <c r="AH193" i="6"/>
  <c r="AI193" i="6"/>
  <c r="AH194" i="6"/>
  <c r="AI194" i="6"/>
  <c r="AH195" i="6"/>
  <c r="AI195" i="6"/>
  <c r="AH196" i="6"/>
  <c r="AI196" i="6"/>
  <c r="AH197" i="6"/>
  <c r="AI197" i="6"/>
  <c r="AH198" i="6"/>
  <c r="AI198" i="6"/>
  <c r="AH199" i="6"/>
  <c r="AI199" i="6"/>
  <c r="AH200" i="6"/>
  <c r="AI200" i="6"/>
  <c r="AH201" i="6"/>
  <c r="AI201" i="6"/>
  <c r="AH202" i="6"/>
  <c r="AI202" i="6"/>
  <c r="AH203" i="6"/>
  <c r="AI203" i="6"/>
  <c r="AH204" i="6"/>
  <c r="AI204" i="6"/>
  <c r="AH205" i="6"/>
  <c r="AI205" i="6"/>
  <c r="AH206" i="6"/>
  <c r="AI206" i="6"/>
  <c r="AH207" i="6"/>
  <c r="AI207" i="6"/>
  <c r="AH208" i="6"/>
  <c r="AI208" i="6"/>
  <c r="AH209" i="6"/>
  <c r="AI209" i="6"/>
  <c r="AH210" i="6"/>
  <c r="AI210" i="6"/>
  <c r="AH211" i="6"/>
  <c r="AI211" i="6"/>
  <c r="AH212" i="6"/>
  <c r="AI212" i="6"/>
  <c r="AH213" i="6"/>
  <c r="AI213" i="6"/>
  <c r="AH214" i="6"/>
  <c r="AI214" i="6"/>
  <c r="AH215" i="6"/>
  <c r="AI215" i="6"/>
  <c r="AH216" i="6"/>
  <c r="AI216" i="6"/>
  <c r="AI4" i="6"/>
  <c r="AH4" i="6"/>
  <c r="AH5" i="5"/>
  <c r="AI5" i="5"/>
  <c r="AH6" i="5"/>
  <c r="AI6" i="5"/>
  <c r="AH7" i="5"/>
  <c r="AI7" i="5"/>
  <c r="AH8" i="5"/>
  <c r="AI8" i="5"/>
  <c r="AH9" i="5"/>
  <c r="AI9" i="5"/>
  <c r="AH10" i="5"/>
  <c r="AI10" i="5"/>
  <c r="AH11" i="5"/>
  <c r="AI11" i="5"/>
  <c r="AH12" i="5"/>
  <c r="AI12" i="5"/>
  <c r="AH13" i="5"/>
  <c r="AI13" i="5"/>
  <c r="AH14" i="5"/>
  <c r="AI14" i="5"/>
  <c r="AH15" i="5"/>
  <c r="AI15" i="5"/>
  <c r="AH16" i="5"/>
  <c r="AI16" i="5"/>
  <c r="AH17" i="5"/>
  <c r="AI17" i="5"/>
  <c r="AH18" i="5"/>
  <c r="AI18" i="5"/>
  <c r="AH19" i="5"/>
  <c r="AI19" i="5"/>
  <c r="AH20" i="5"/>
  <c r="AI20" i="5"/>
  <c r="AH21" i="5"/>
  <c r="AI21" i="5"/>
  <c r="AH22" i="5"/>
  <c r="AI22" i="5"/>
  <c r="AH23" i="5"/>
  <c r="AI23" i="5"/>
  <c r="AH24" i="5"/>
  <c r="AI24" i="5"/>
  <c r="AH25" i="5"/>
  <c r="AI25" i="5"/>
  <c r="AH26" i="5"/>
  <c r="AI26" i="5"/>
  <c r="AH27" i="5"/>
  <c r="AI27" i="5"/>
  <c r="AH28" i="5"/>
  <c r="AI28" i="5"/>
  <c r="AH29" i="5"/>
  <c r="AI29" i="5"/>
  <c r="AH30" i="5"/>
  <c r="AI30" i="5"/>
  <c r="AH31" i="5"/>
  <c r="AI31" i="5"/>
  <c r="AH32" i="5"/>
  <c r="AI32" i="5"/>
  <c r="AH33" i="5"/>
  <c r="AI33" i="5"/>
  <c r="AH34" i="5"/>
  <c r="AI34" i="5"/>
  <c r="AH35" i="5"/>
  <c r="AI35" i="5"/>
  <c r="AH36" i="5"/>
  <c r="AI36" i="5"/>
  <c r="AH37" i="5"/>
  <c r="AI37" i="5"/>
  <c r="AH38" i="5"/>
  <c r="AI38" i="5"/>
  <c r="AH39" i="5"/>
  <c r="AI39" i="5"/>
  <c r="AH40" i="5"/>
  <c r="AI40" i="5"/>
  <c r="AH41" i="5"/>
  <c r="AI41" i="5"/>
  <c r="AH42" i="5"/>
  <c r="AI42" i="5"/>
  <c r="AH43" i="5"/>
  <c r="AI43" i="5"/>
  <c r="AH44" i="5"/>
  <c r="AI44" i="5"/>
  <c r="AH45" i="5"/>
  <c r="AI45" i="5"/>
  <c r="AH46" i="5"/>
  <c r="AI46" i="5"/>
  <c r="AH47" i="5"/>
  <c r="AI47" i="5"/>
  <c r="AH48" i="5"/>
  <c r="AI48" i="5"/>
  <c r="AH49" i="5"/>
  <c r="AI49" i="5"/>
  <c r="AH50" i="5"/>
  <c r="AI50" i="5"/>
  <c r="AH51" i="5"/>
  <c r="AI51" i="5"/>
  <c r="AH52" i="5"/>
  <c r="AI52" i="5"/>
  <c r="AH53" i="5"/>
  <c r="AI53" i="5"/>
  <c r="AH54" i="5"/>
  <c r="AI54" i="5"/>
  <c r="AH55" i="5"/>
  <c r="AI55" i="5"/>
  <c r="AH56" i="5"/>
  <c r="AI56" i="5"/>
  <c r="AH57" i="5"/>
  <c r="AI57" i="5"/>
  <c r="AH58" i="5"/>
  <c r="AI58" i="5"/>
  <c r="AH59" i="5"/>
  <c r="AI59" i="5"/>
  <c r="AH60" i="5"/>
  <c r="AI60" i="5"/>
  <c r="AH61" i="5"/>
  <c r="AI61" i="5"/>
  <c r="AH62" i="5"/>
  <c r="AI62" i="5"/>
  <c r="AH63" i="5"/>
  <c r="AI63" i="5"/>
  <c r="AH64" i="5"/>
  <c r="AI64" i="5"/>
  <c r="AH65" i="5"/>
  <c r="AI65" i="5"/>
  <c r="AH66" i="5"/>
  <c r="AI66" i="5"/>
  <c r="AH67" i="5"/>
  <c r="AI67" i="5"/>
  <c r="AH68" i="5"/>
  <c r="AI68" i="5"/>
  <c r="AH69" i="5"/>
  <c r="AI69" i="5"/>
  <c r="AH70" i="5"/>
  <c r="AI70" i="5"/>
  <c r="AH71" i="5"/>
  <c r="AI71" i="5"/>
  <c r="AH72" i="5"/>
  <c r="AI72" i="5"/>
  <c r="AH73" i="5"/>
  <c r="AI73" i="5"/>
  <c r="AH74" i="5"/>
  <c r="AI74" i="5"/>
  <c r="AH75" i="5"/>
  <c r="AI75" i="5"/>
  <c r="AH76" i="5"/>
  <c r="AI76" i="5"/>
  <c r="AH77" i="5"/>
  <c r="AI77" i="5"/>
  <c r="AH78" i="5"/>
  <c r="AI78" i="5"/>
  <c r="AH79" i="5"/>
  <c r="AI79" i="5"/>
  <c r="AH80" i="5"/>
  <c r="AI80" i="5"/>
  <c r="AH81" i="5"/>
  <c r="AI81" i="5"/>
  <c r="AH82" i="5"/>
  <c r="AI82" i="5"/>
  <c r="AH83" i="5"/>
  <c r="AI83" i="5"/>
  <c r="AH84" i="5"/>
  <c r="AI84" i="5"/>
  <c r="AH85" i="5"/>
  <c r="AI85" i="5"/>
  <c r="AH86" i="5"/>
  <c r="AI86" i="5"/>
  <c r="AH87" i="5"/>
  <c r="AI87" i="5"/>
  <c r="AH88" i="5"/>
  <c r="AI88" i="5"/>
  <c r="AH89" i="5"/>
  <c r="AI89" i="5"/>
  <c r="AH90" i="5"/>
  <c r="AI90" i="5"/>
  <c r="AH91" i="5"/>
  <c r="AI91" i="5"/>
  <c r="AH92" i="5"/>
  <c r="AI92" i="5"/>
  <c r="AH93" i="5"/>
  <c r="AI93" i="5"/>
  <c r="AH94" i="5"/>
  <c r="AI94" i="5"/>
  <c r="AH95" i="5"/>
  <c r="AI95" i="5"/>
  <c r="AH96" i="5"/>
  <c r="AI96" i="5"/>
  <c r="AH97" i="5"/>
  <c r="AI97" i="5"/>
  <c r="AH98" i="5"/>
  <c r="AI98" i="5"/>
  <c r="AH99" i="5"/>
  <c r="AI99" i="5"/>
  <c r="AH100" i="5"/>
  <c r="AI100" i="5"/>
  <c r="AH101" i="5"/>
  <c r="AI101" i="5"/>
  <c r="AH102" i="5"/>
  <c r="AI102" i="5"/>
  <c r="AH103" i="5"/>
  <c r="AI103" i="5"/>
  <c r="AH104" i="5"/>
  <c r="AI104" i="5"/>
  <c r="AH105" i="5"/>
  <c r="AI105" i="5"/>
  <c r="AH106" i="5"/>
  <c r="AI106" i="5"/>
  <c r="AH107" i="5"/>
  <c r="AI107" i="5"/>
  <c r="AH108" i="5"/>
  <c r="AI108" i="5"/>
  <c r="AH109" i="5"/>
  <c r="AI109" i="5"/>
  <c r="AH110" i="5"/>
  <c r="AI110" i="5"/>
  <c r="AH111" i="5"/>
  <c r="AI111" i="5"/>
  <c r="AH112" i="5"/>
  <c r="AI112" i="5"/>
  <c r="AH113" i="5"/>
  <c r="AI113" i="5"/>
  <c r="AH114" i="5"/>
  <c r="AI114" i="5"/>
  <c r="AH115" i="5"/>
  <c r="AI115" i="5"/>
  <c r="AH116" i="5"/>
  <c r="AI116" i="5"/>
  <c r="AH117" i="5"/>
  <c r="AI117" i="5"/>
  <c r="AH118" i="5"/>
  <c r="AI118" i="5"/>
  <c r="AH119" i="5"/>
  <c r="AI119" i="5"/>
  <c r="AH120" i="5"/>
  <c r="AI120" i="5"/>
  <c r="AH121" i="5"/>
  <c r="AI121" i="5"/>
  <c r="AH122" i="5"/>
  <c r="AI122" i="5"/>
  <c r="AH123" i="5"/>
  <c r="AI123" i="5"/>
  <c r="AH124" i="5"/>
  <c r="AI124" i="5"/>
  <c r="AI4" i="5"/>
  <c r="AH4" i="5"/>
  <c r="AH5" i="3"/>
  <c r="AI5" i="3"/>
  <c r="AH6" i="3"/>
  <c r="AI6" i="3"/>
  <c r="AH7" i="3"/>
  <c r="AI7" i="3"/>
  <c r="AH8" i="3"/>
  <c r="AI8" i="3"/>
  <c r="AH9" i="3"/>
  <c r="AI9" i="3"/>
  <c r="AH10" i="3"/>
  <c r="AI10" i="3"/>
  <c r="AH11" i="3"/>
  <c r="AI11" i="3"/>
  <c r="AH12" i="3"/>
  <c r="AI12" i="3"/>
  <c r="AH13" i="3"/>
  <c r="AI13" i="3"/>
  <c r="AH14" i="3"/>
  <c r="AI14" i="3"/>
  <c r="AH15" i="3"/>
  <c r="AI15" i="3"/>
  <c r="AH16" i="3"/>
  <c r="AI16" i="3"/>
  <c r="AH17" i="3"/>
  <c r="AI17" i="3"/>
  <c r="AH18" i="3"/>
  <c r="AI18" i="3"/>
  <c r="AH19" i="3"/>
  <c r="AI19" i="3"/>
  <c r="AH20" i="3"/>
  <c r="AI20" i="3"/>
  <c r="AH21" i="3"/>
  <c r="AI21" i="3"/>
  <c r="AH22" i="3"/>
  <c r="AI22" i="3"/>
  <c r="AH23" i="3"/>
  <c r="AI23" i="3"/>
  <c r="AH24" i="3"/>
  <c r="AI24" i="3"/>
  <c r="AH25" i="3"/>
  <c r="AI25" i="3"/>
  <c r="AH26" i="3"/>
  <c r="AI26" i="3"/>
  <c r="AH27" i="3"/>
  <c r="AI27" i="3"/>
  <c r="AH28" i="3"/>
  <c r="AI28" i="3"/>
  <c r="AH29" i="3"/>
  <c r="AI29" i="3"/>
  <c r="AH30" i="3"/>
  <c r="AI30" i="3"/>
  <c r="AH31" i="3"/>
  <c r="AI31" i="3"/>
  <c r="AH32" i="3"/>
  <c r="AI32" i="3"/>
  <c r="AH33" i="3"/>
  <c r="AI33" i="3"/>
  <c r="AH34" i="3"/>
  <c r="AI34" i="3"/>
  <c r="AH35" i="3"/>
  <c r="AI35" i="3"/>
  <c r="AH36" i="3"/>
  <c r="AI36" i="3"/>
  <c r="AH37" i="3"/>
  <c r="AI37" i="3"/>
  <c r="AH38" i="3"/>
  <c r="AI38" i="3"/>
  <c r="AH39" i="3"/>
  <c r="AI39" i="3"/>
  <c r="AH40" i="3"/>
  <c r="AI40" i="3"/>
  <c r="AH41" i="3"/>
  <c r="AI41" i="3"/>
  <c r="AH42" i="3"/>
  <c r="AI42" i="3"/>
  <c r="AH43" i="3"/>
  <c r="AI43" i="3"/>
  <c r="AH44" i="3"/>
  <c r="AI44" i="3"/>
  <c r="AH45" i="3"/>
  <c r="AI45" i="3"/>
  <c r="AH46" i="3"/>
  <c r="AI46" i="3"/>
  <c r="AH47" i="3"/>
  <c r="AI47" i="3"/>
  <c r="AH48" i="3"/>
  <c r="AI48" i="3"/>
  <c r="AH49" i="3"/>
  <c r="AI49" i="3"/>
  <c r="AH50" i="3"/>
  <c r="AI50" i="3"/>
  <c r="AH51" i="3"/>
  <c r="AI51" i="3"/>
  <c r="AH52" i="3"/>
  <c r="AI52" i="3"/>
  <c r="AH53" i="3"/>
  <c r="AI53" i="3"/>
  <c r="AH54" i="3"/>
  <c r="AI54" i="3"/>
  <c r="AH55" i="3"/>
  <c r="AI55" i="3"/>
  <c r="AH56" i="3"/>
  <c r="AI56" i="3"/>
  <c r="AH57" i="3"/>
  <c r="AI57" i="3"/>
  <c r="AH58" i="3"/>
  <c r="AI58" i="3"/>
  <c r="AH59" i="3"/>
  <c r="AI59" i="3"/>
  <c r="AH60" i="3"/>
  <c r="AI60" i="3"/>
  <c r="AH61" i="3"/>
  <c r="AI61" i="3"/>
  <c r="AH62" i="3"/>
  <c r="AI62" i="3"/>
  <c r="AH63" i="3"/>
  <c r="AI63" i="3"/>
  <c r="AH64" i="3"/>
  <c r="AI64" i="3"/>
  <c r="AH65" i="3"/>
  <c r="AI65" i="3"/>
  <c r="AH66" i="3"/>
  <c r="AI66" i="3"/>
  <c r="AH67" i="3"/>
  <c r="AI67" i="3"/>
  <c r="AH68" i="3"/>
  <c r="AI68" i="3"/>
  <c r="AH69" i="3"/>
  <c r="AI69" i="3"/>
  <c r="AH70" i="3"/>
  <c r="AI70" i="3"/>
  <c r="AH71" i="3"/>
  <c r="AI71" i="3"/>
  <c r="AH72" i="3"/>
  <c r="AI72" i="3"/>
  <c r="AH73" i="3"/>
  <c r="AI73" i="3"/>
  <c r="AH74" i="3"/>
  <c r="AI74" i="3"/>
  <c r="AH75" i="3"/>
  <c r="AI75" i="3"/>
  <c r="AH76" i="3"/>
  <c r="AI76" i="3"/>
  <c r="AH77" i="3"/>
  <c r="AI77" i="3"/>
  <c r="AH78" i="3"/>
  <c r="AI78" i="3"/>
  <c r="AH79" i="3"/>
  <c r="AI79" i="3"/>
  <c r="AH80" i="3"/>
  <c r="AI80" i="3"/>
  <c r="AH81" i="3"/>
  <c r="AI81" i="3"/>
  <c r="AH82" i="3"/>
  <c r="AI82" i="3"/>
  <c r="AH83" i="3"/>
  <c r="AI83" i="3"/>
  <c r="AH84" i="3"/>
  <c r="AI84" i="3"/>
  <c r="AH85" i="3"/>
  <c r="AI85" i="3"/>
  <c r="AH86" i="3"/>
  <c r="AI86" i="3"/>
  <c r="AH87" i="3"/>
  <c r="AI87" i="3"/>
  <c r="AH88" i="3"/>
  <c r="AI88" i="3"/>
  <c r="AH89" i="3"/>
  <c r="AI89" i="3"/>
  <c r="AH90" i="3"/>
  <c r="AI90" i="3"/>
  <c r="AH91" i="3"/>
  <c r="AI91" i="3"/>
  <c r="AH92" i="3"/>
  <c r="AI92" i="3"/>
  <c r="AH93" i="3"/>
  <c r="AI93" i="3"/>
  <c r="AH94" i="3"/>
  <c r="AI94" i="3"/>
  <c r="AH95" i="3"/>
  <c r="AI95" i="3"/>
  <c r="AH96" i="3"/>
  <c r="AI96" i="3"/>
  <c r="AH97" i="3"/>
  <c r="AI97" i="3"/>
  <c r="AH98" i="3"/>
  <c r="AI98" i="3"/>
  <c r="AH99" i="3"/>
  <c r="AI99" i="3"/>
  <c r="AH100" i="3"/>
  <c r="AI100" i="3"/>
  <c r="AH101" i="3"/>
  <c r="AI101" i="3"/>
  <c r="AH102" i="3"/>
  <c r="AI102" i="3"/>
  <c r="AH103" i="3"/>
  <c r="AI103" i="3"/>
  <c r="AH104" i="3"/>
  <c r="AI104" i="3"/>
  <c r="AH105" i="3"/>
  <c r="AI105" i="3"/>
  <c r="AH106" i="3"/>
  <c r="AI106" i="3"/>
  <c r="AH107" i="3"/>
  <c r="AI107" i="3"/>
  <c r="AH108" i="3"/>
  <c r="AI108" i="3"/>
  <c r="AH109" i="3"/>
  <c r="AI109" i="3"/>
  <c r="AH110" i="3"/>
  <c r="AI110" i="3"/>
  <c r="AH111" i="3"/>
  <c r="AI111" i="3"/>
  <c r="AH112" i="3"/>
  <c r="AI112" i="3"/>
  <c r="AH113" i="3"/>
  <c r="AI113" i="3"/>
  <c r="AH114" i="3"/>
  <c r="AI114" i="3"/>
  <c r="AH115" i="3"/>
  <c r="AI115" i="3"/>
  <c r="AH116" i="3"/>
  <c r="AI116" i="3"/>
  <c r="AH117" i="3"/>
  <c r="AI117" i="3"/>
  <c r="AH118" i="3"/>
  <c r="AI118" i="3"/>
  <c r="AH119" i="3"/>
  <c r="AI119" i="3"/>
  <c r="AH120" i="3"/>
  <c r="AI120" i="3"/>
  <c r="AH121" i="3"/>
  <c r="AI121" i="3"/>
  <c r="AH122" i="3"/>
  <c r="AI122" i="3"/>
  <c r="AH123" i="3"/>
  <c r="AI123" i="3"/>
  <c r="AH124" i="3"/>
  <c r="AI124" i="3"/>
  <c r="AH125" i="3"/>
  <c r="AI125" i="3"/>
  <c r="AH126" i="3"/>
  <c r="AI126" i="3"/>
  <c r="AH127" i="3"/>
  <c r="AI127" i="3"/>
  <c r="AH128" i="3"/>
  <c r="AI128" i="3"/>
  <c r="AH129" i="3"/>
  <c r="AI129" i="3"/>
  <c r="AH130" i="3"/>
  <c r="AI130" i="3"/>
  <c r="AH131" i="3"/>
  <c r="AI131" i="3"/>
  <c r="AH132" i="3"/>
  <c r="AI132" i="3"/>
  <c r="AH133" i="3"/>
  <c r="AI133" i="3"/>
  <c r="AH134" i="3"/>
  <c r="AI134" i="3"/>
  <c r="AH135" i="3"/>
  <c r="AI135" i="3"/>
  <c r="AH136" i="3"/>
  <c r="AI136" i="3"/>
  <c r="AH137" i="3"/>
  <c r="AI137" i="3"/>
  <c r="AH138" i="3"/>
  <c r="AI138" i="3"/>
  <c r="AH139" i="3"/>
  <c r="AI139" i="3"/>
  <c r="AH140" i="3"/>
  <c r="AI140" i="3"/>
  <c r="AH141" i="3"/>
  <c r="AI141" i="3"/>
  <c r="AH142" i="3"/>
  <c r="AI142" i="3"/>
  <c r="AH143" i="3"/>
  <c r="AI143" i="3"/>
  <c r="AH144" i="3"/>
  <c r="AI144" i="3"/>
  <c r="AH145" i="3"/>
  <c r="AI145" i="3"/>
  <c r="AH146" i="3"/>
  <c r="AI146" i="3"/>
  <c r="AH147" i="3"/>
  <c r="AI147" i="3"/>
  <c r="AH148" i="3"/>
  <c r="AI148" i="3"/>
  <c r="AH149" i="3"/>
  <c r="AI149" i="3"/>
  <c r="AH150" i="3"/>
  <c r="AI150" i="3"/>
  <c r="AH151" i="3"/>
  <c r="AI151" i="3"/>
  <c r="AH152" i="3"/>
  <c r="AI152" i="3"/>
  <c r="AH153" i="3"/>
  <c r="AI153" i="3"/>
  <c r="AH154" i="3"/>
  <c r="AI154" i="3"/>
  <c r="AH155" i="3"/>
  <c r="AI155" i="3"/>
  <c r="AH156" i="3"/>
  <c r="AI156" i="3"/>
  <c r="AH157" i="3"/>
  <c r="AI157" i="3"/>
  <c r="AH158" i="3"/>
  <c r="AI158" i="3"/>
  <c r="AH159" i="3"/>
  <c r="AI159" i="3"/>
  <c r="AH160" i="3"/>
  <c r="AI160" i="3"/>
  <c r="AI4" i="3"/>
  <c r="AH4" i="3"/>
  <c r="J5" i="26"/>
  <c r="J6" i="26"/>
  <c r="J7" i="26"/>
  <c r="J8" i="26"/>
  <c r="J9" i="26"/>
  <c r="J10" i="26"/>
  <c r="J11" i="26"/>
  <c r="J12" i="26"/>
  <c r="J13" i="26"/>
  <c r="J14" i="26"/>
  <c r="J15" i="26"/>
  <c r="J16" i="26"/>
  <c r="J17" i="26"/>
  <c r="J18" i="26"/>
  <c r="J19" i="26"/>
  <c r="J20" i="26"/>
  <c r="J21" i="26"/>
  <c r="J22" i="26"/>
  <c r="J23" i="26"/>
  <c r="J24" i="26"/>
  <c r="J25" i="26"/>
  <c r="J26" i="26"/>
  <c r="J27" i="26"/>
  <c r="J28" i="26"/>
  <c r="J29" i="26"/>
  <c r="J30" i="26"/>
  <c r="J31" i="26"/>
  <c r="J32" i="26"/>
  <c r="J33" i="26"/>
  <c r="J34" i="26"/>
  <c r="J35" i="26"/>
  <c r="J36" i="26"/>
  <c r="J37" i="26"/>
  <c r="J38" i="26"/>
  <c r="J39" i="26"/>
  <c r="J40" i="26"/>
  <c r="J41" i="26"/>
  <c r="J42" i="26"/>
  <c r="J43" i="26"/>
  <c r="J44" i="26"/>
  <c r="J45" i="26"/>
  <c r="J46" i="26"/>
  <c r="J47" i="26"/>
  <c r="J48" i="26"/>
  <c r="J49" i="26"/>
  <c r="J50" i="26"/>
  <c r="J51" i="26"/>
  <c r="J52" i="26"/>
  <c r="J53" i="26"/>
  <c r="J54" i="26"/>
  <c r="J55" i="26"/>
  <c r="J4" i="26"/>
  <c r="E142" i="26"/>
  <c r="E141" i="26"/>
  <c r="E136" i="26"/>
  <c r="E135" i="26"/>
  <c r="E130" i="26"/>
  <c r="E129" i="26"/>
  <c r="E124" i="26"/>
  <c r="E123" i="26"/>
  <c r="E122" i="26"/>
  <c r="E118" i="26"/>
  <c r="E117" i="26"/>
  <c r="E112" i="26"/>
  <c r="E111" i="26"/>
  <c r="E106" i="26"/>
  <c r="E105" i="26"/>
  <c r="E100" i="26"/>
  <c r="E99" i="26"/>
  <c r="E94" i="26"/>
  <c r="E93" i="26"/>
  <c r="E88" i="26"/>
  <c r="E87" i="26"/>
  <c r="E82" i="26"/>
  <c r="E81" i="26"/>
  <c r="E76" i="26"/>
  <c r="E75" i="26"/>
  <c r="E70" i="26"/>
  <c r="E69" i="26"/>
  <c r="E64" i="26"/>
  <c r="E63" i="26"/>
  <c r="E58" i="26"/>
  <c r="E57" i="26"/>
  <c r="E52" i="26"/>
  <c r="E51" i="26"/>
  <c r="E46" i="26"/>
  <c r="E45" i="26"/>
  <c r="E40" i="26"/>
  <c r="E39" i="26"/>
  <c r="E34" i="26"/>
  <c r="E33" i="26"/>
  <c r="E28" i="26"/>
  <c r="E27" i="26"/>
  <c r="E22" i="26"/>
  <c r="E21" i="26"/>
  <c r="E16" i="26"/>
  <c r="E15" i="26"/>
  <c r="E10" i="26"/>
  <c r="E9" i="26"/>
  <c r="E4" i="26"/>
  <c r="E145" i="26"/>
  <c r="E144" i="26"/>
  <c r="E143" i="26"/>
  <c r="E140" i="26"/>
  <c r="E139" i="26"/>
  <c r="E138" i="26"/>
  <c r="E137" i="26"/>
  <c r="E134" i="26"/>
  <c r="E133" i="26"/>
  <c r="E132" i="26"/>
  <c r="E131" i="26"/>
  <c r="E128" i="26"/>
  <c r="E127" i="26"/>
  <c r="E126" i="26"/>
  <c r="E125" i="26"/>
  <c r="E121" i="26"/>
  <c r="E120" i="26"/>
  <c r="E119" i="26"/>
  <c r="E116" i="26"/>
  <c r="E115" i="26"/>
  <c r="E114" i="26"/>
  <c r="E113" i="26"/>
  <c r="E110" i="26"/>
  <c r="E109" i="26"/>
  <c r="E108" i="26"/>
  <c r="E107" i="26"/>
  <c r="E104" i="26"/>
  <c r="E103" i="26"/>
  <c r="E102" i="26"/>
  <c r="E101" i="26"/>
  <c r="E98" i="26"/>
  <c r="E97" i="26"/>
  <c r="E96" i="26"/>
  <c r="E95" i="26"/>
  <c r="E92" i="26"/>
  <c r="E91" i="26"/>
  <c r="E90" i="26"/>
  <c r="E89" i="26"/>
  <c r="E86" i="26"/>
  <c r="E85" i="26"/>
  <c r="E84" i="26"/>
  <c r="E83" i="26"/>
  <c r="E80" i="26"/>
  <c r="E79" i="26"/>
  <c r="E78" i="26"/>
  <c r="E77" i="26"/>
  <c r="E74" i="26"/>
  <c r="E73" i="26"/>
  <c r="E72" i="26"/>
  <c r="E71" i="26"/>
  <c r="E68" i="26"/>
  <c r="E67" i="26"/>
  <c r="E66" i="26"/>
  <c r="E65" i="26"/>
  <c r="E62" i="26"/>
  <c r="E61" i="26"/>
  <c r="E60" i="26"/>
  <c r="E59" i="26"/>
  <c r="E56" i="26"/>
  <c r="E55" i="26"/>
  <c r="E54" i="26"/>
  <c r="E53" i="26"/>
  <c r="E50" i="26"/>
  <c r="E49" i="26"/>
  <c r="E48" i="26"/>
  <c r="E47" i="26"/>
  <c r="E44" i="26"/>
  <c r="E43" i="26"/>
  <c r="E42" i="26"/>
  <c r="E41" i="26"/>
  <c r="E38" i="26"/>
  <c r="E37" i="26"/>
  <c r="E36" i="26"/>
  <c r="E35" i="26"/>
  <c r="E32" i="26"/>
  <c r="E31" i="26"/>
  <c r="E30" i="26"/>
  <c r="E29" i="26"/>
  <c r="E26" i="26"/>
  <c r="E25" i="26"/>
  <c r="E24" i="26"/>
  <c r="E23" i="26"/>
  <c r="E20" i="26"/>
  <c r="E19" i="26"/>
  <c r="E18" i="26"/>
  <c r="E17" i="26"/>
  <c r="E14" i="26"/>
  <c r="E13" i="26"/>
  <c r="E12" i="26"/>
  <c r="E11" i="26"/>
  <c r="E8" i="26"/>
  <c r="E7" i="26"/>
  <c r="E6" i="26"/>
  <c r="E5" i="26"/>
  <c r="AH4" i="7"/>
  <c r="J13" i="28" l="1"/>
  <c r="J43" i="28"/>
  <c r="J55" i="28"/>
  <c r="J14" i="28"/>
  <c r="J44" i="28"/>
  <c r="J16" i="28"/>
  <c r="J25" i="28"/>
  <c r="J15" i="28"/>
  <c r="J45" i="28"/>
  <c r="J8" i="28"/>
  <c r="J26" i="28"/>
  <c r="J37" i="28"/>
  <c r="J7" i="28"/>
  <c r="P141" i="27"/>
  <c r="Q141" i="27"/>
  <c r="P127" i="27"/>
  <c r="Q127" i="27"/>
  <c r="P123" i="27"/>
  <c r="Q123" i="27"/>
  <c r="P120" i="27"/>
  <c r="Q120" i="27"/>
  <c r="P106" i="27"/>
  <c r="Q106" i="27"/>
  <c r="P102" i="27"/>
  <c r="Q102" i="27"/>
  <c r="P126" i="27"/>
  <c r="Q126" i="27"/>
  <c r="P121" i="27"/>
  <c r="Q121" i="27"/>
  <c r="P119" i="27"/>
  <c r="Q119" i="27"/>
  <c r="P113" i="27"/>
  <c r="Q113" i="27"/>
  <c r="P109" i="27"/>
  <c r="Q109" i="27"/>
  <c r="P105" i="27"/>
  <c r="Q105" i="27"/>
  <c r="P103" i="27"/>
  <c r="Q103" i="27"/>
  <c r="P101" i="27"/>
  <c r="Q101" i="27"/>
  <c r="P93" i="27"/>
  <c r="Q93" i="27"/>
  <c r="P125" i="27"/>
  <c r="Q125" i="27"/>
  <c r="P108" i="27"/>
  <c r="Q108" i="27"/>
  <c r="P100" i="27"/>
  <c r="Q100" i="27"/>
  <c r="P139" i="27"/>
  <c r="Q139" i="27"/>
  <c r="P129" i="27"/>
  <c r="Q129" i="27"/>
  <c r="P115" i="27"/>
  <c r="Q115" i="27"/>
  <c r="P107" i="27"/>
  <c r="Q107" i="27"/>
  <c r="Q95" i="27"/>
  <c r="P95" i="27"/>
  <c r="P138" i="27"/>
  <c r="Q138" i="27"/>
  <c r="P133" i="27"/>
  <c r="Q133" i="27"/>
  <c r="Q128" i="27"/>
  <c r="P128" i="27"/>
  <c r="P111" i="27"/>
  <c r="Q111" i="27"/>
  <c r="P99" i="27"/>
  <c r="Q99" i="27"/>
  <c r="P137" i="27"/>
  <c r="Q137" i="27"/>
  <c r="P124" i="27"/>
  <c r="Q124" i="27"/>
  <c r="Q112" i="27"/>
  <c r="P112" i="27"/>
  <c r="Q110" i="27"/>
  <c r="P110" i="27"/>
  <c r="P94" i="27"/>
  <c r="Q94" i="27"/>
  <c r="Q135" i="27"/>
  <c r="P130" i="27"/>
  <c r="Q117" i="27"/>
  <c r="P116" i="27"/>
  <c r="P92" i="27"/>
  <c r="P85" i="27"/>
  <c r="Q85" i="27"/>
  <c r="P79" i="27"/>
  <c r="Q79" i="27"/>
  <c r="P73" i="27"/>
  <c r="Q73" i="27"/>
  <c r="P44" i="27"/>
  <c r="Q44" i="27"/>
  <c r="Q43" i="27"/>
  <c r="P43" i="27"/>
  <c r="Q41" i="27"/>
  <c r="P41" i="27"/>
  <c r="P28" i="27"/>
  <c r="Q28" i="27"/>
  <c r="P27" i="27"/>
  <c r="Q134" i="27"/>
  <c r="P96" i="27"/>
  <c r="P84" i="27"/>
  <c r="Q84" i="27"/>
  <c r="P78" i="27"/>
  <c r="Q78" i="27"/>
  <c r="P72" i="27"/>
  <c r="Q72" i="27"/>
  <c r="P60" i="27"/>
  <c r="Q60" i="27"/>
  <c r="P55" i="27"/>
  <c r="Q55" i="27"/>
  <c r="P48" i="27"/>
  <c r="Q48" i="27"/>
  <c r="Q35" i="27"/>
  <c r="P35" i="27"/>
  <c r="P34" i="27"/>
  <c r="Q34" i="27"/>
  <c r="P14" i="27"/>
  <c r="Q14" i="27"/>
  <c r="P10" i="27"/>
  <c r="Q10" i="27"/>
  <c r="P9" i="27"/>
  <c r="Q9" i="27"/>
  <c r="P89" i="27"/>
  <c r="Q89" i="27"/>
  <c r="P83" i="27"/>
  <c r="Q83" i="27"/>
  <c r="P77" i="27"/>
  <c r="Q77" i="27"/>
  <c r="P71" i="27"/>
  <c r="Q71" i="27"/>
  <c r="P62" i="27"/>
  <c r="Q62" i="27"/>
  <c r="Q61" i="27"/>
  <c r="P61" i="27"/>
  <c r="Q59" i="27"/>
  <c r="P59" i="27"/>
  <c r="P58" i="27"/>
  <c r="Q58" i="27"/>
  <c r="P46" i="27"/>
  <c r="Q46" i="27"/>
  <c r="P40" i="27"/>
  <c r="Q40" i="27"/>
  <c r="P39" i="27"/>
  <c r="P16" i="27"/>
  <c r="Q16" i="27"/>
  <c r="P13" i="27"/>
  <c r="Q13" i="27"/>
  <c r="Q140" i="27"/>
  <c r="Q122" i="27"/>
  <c r="Q104" i="27"/>
  <c r="P88" i="27"/>
  <c r="Q88" i="27"/>
  <c r="P82" i="27"/>
  <c r="Q82" i="27"/>
  <c r="P76" i="27"/>
  <c r="Q76" i="27"/>
  <c r="P70" i="27"/>
  <c r="Q70" i="27"/>
  <c r="P57" i="27"/>
  <c r="Q57" i="27"/>
  <c r="P54" i="27"/>
  <c r="Q54" i="27"/>
  <c r="Q53" i="27"/>
  <c r="P53" i="27"/>
  <c r="P26" i="27"/>
  <c r="Q26" i="27"/>
  <c r="Q24" i="27"/>
  <c r="P24" i="27"/>
  <c r="P20" i="27"/>
  <c r="Q20" i="27"/>
  <c r="P98" i="27"/>
  <c r="P66" i="27"/>
  <c r="Q66" i="27"/>
  <c r="P56" i="27"/>
  <c r="Q56" i="27"/>
  <c r="P52" i="27"/>
  <c r="Q52" i="27"/>
  <c r="P51" i="27"/>
  <c r="Q51" i="27"/>
  <c r="P50" i="27"/>
  <c r="Q50" i="27"/>
  <c r="P45" i="27"/>
  <c r="Q45" i="27"/>
  <c r="P32" i="27"/>
  <c r="Q32" i="27"/>
  <c r="P31" i="27"/>
  <c r="Q31" i="27"/>
  <c r="Q30" i="27"/>
  <c r="P30" i="27"/>
  <c r="P25" i="27"/>
  <c r="Q25" i="27"/>
  <c r="P19" i="27"/>
  <c r="Q19" i="27"/>
  <c r="Q90" i="27"/>
  <c r="Q87" i="27"/>
  <c r="P87" i="27"/>
  <c r="P86" i="27"/>
  <c r="Q86" i="27"/>
  <c r="Q81" i="27"/>
  <c r="P81" i="27"/>
  <c r="Q75" i="27"/>
  <c r="P75" i="27"/>
  <c r="Q69" i="27"/>
  <c r="P69" i="27"/>
  <c r="P68" i="27"/>
  <c r="P42" i="27"/>
  <c r="Q42" i="27"/>
  <c r="P38" i="27"/>
  <c r="Q38" i="27"/>
  <c r="P37" i="27"/>
  <c r="Q37" i="27"/>
  <c r="Q36" i="27"/>
  <c r="P36" i="27"/>
  <c r="Q29" i="27"/>
  <c r="P29" i="27"/>
  <c r="Q23" i="27"/>
  <c r="P23" i="27"/>
  <c r="P22" i="27"/>
  <c r="Q22" i="27"/>
  <c r="Q80" i="27"/>
  <c r="Q74" i="27"/>
  <c r="Q68" i="27"/>
  <c r="P65" i="27"/>
  <c r="Q64" i="27"/>
  <c r="Q63" i="27"/>
  <c r="P47" i="27"/>
  <c r="P33" i="27"/>
  <c r="P21" i="27"/>
  <c r="P8" i="27"/>
  <c r="Q7" i="27"/>
  <c r="P11" i="27"/>
  <c r="Q6" i="27"/>
  <c r="P6" i="27"/>
  <c r="Q39" i="27"/>
  <c r="Q27" i="27"/>
  <c r="Q12" i="27"/>
  <c r="P12" i="27"/>
  <c r="P5" i="27"/>
  <c r="Q5" i="27"/>
  <c r="P4" i="27"/>
  <c r="Q4" i="27"/>
  <c r="P17" i="27"/>
  <c r="Q18" i="27"/>
  <c r="P18" i="27"/>
  <c r="E167" i="25"/>
  <c r="E165" i="25"/>
  <c r="E162" i="25"/>
  <c r="E166" i="25"/>
  <c r="E164" i="25"/>
  <c r="E163" i="25"/>
  <c r="E161" i="25"/>
  <c r="E160" i="25"/>
  <c r="E159" i="25"/>
  <c r="E158" i="25"/>
  <c r="E157" i="25"/>
  <c r="E156" i="25"/>
  <c r="E155" i="25"/>
  <c r="E154" i="25"/>
  <c r="E153" i="25"/>
  <c r="E152" i="25"/>
  <c r="E151" i="25"/>
  <c r="E150" i="25"/>
  <c r="E149" i="25"/>
  <c r="E148" i="25"/>
  <c r="E147" i="25"/>
  <c r="E146" i="25"/>
  <c r="E145" i="25"/>
  <c r="E144" i="25"/>
  <c r="E143" i="25"/>
  <c r="E142" i="25"/>
  <c r="E141" i="25"/>
  <c r="E140" i="25"/>
  <c r="E139" i="25"/>
  <c r="E138" i="25"/>
  <c r="E137" i="25"/>
  <c r="E136" i="25"/>
  <c r="E135" i="25"/>
  <c r="E134" i="25"/>
  <c r="E133" i="25"/>
  <c r="E132" i="25"/>
  <c r="E131" i="25"/>
  <c r="E130" i="25"/>
  <c r="E129" i="25"/>
  <c r="E128" i="25"/>
  <c r="E127" i="25"/>
  <c r="E126" i="25"/>
  <c r="E125" i="25"/>
  <c r="E124" i="25"/>
  <c r="E123" i="25"/>
  <c r="E122" i="25"/>
  <c r="E121" i="25"/>
  <c r="E120" i="25"/>
  <c r="E119" i="25"/>
  <c r="E118" i="25"/>
  <c r="E117" i="25"/>
  <c r="E116" i="25"/>
  <c r="E115" i="25"/>
  <c r="E114" i="25"/>
  <c r="E113" i="25"/>
  <c r="E112" i="25"/>
  <c r="E111" i="25"/>
  <c r="E110" i="25"/>
  <c r="E109" i="25"/>
  <c r="E108" i="25"/>
  <c r="E107" i="25"/>
  <c r="E106" i="25"/>
  <c r="E105" i="25"/>
  <c r="E104" i="25"/>
  <c r="E103" i="25"/>
  <c r="E102" i="25"/>
  <c r="E101" i="25"/>
  <c r="E100" i="25"/>
  <c r="E99" i="25"/>
  <c r="E98" i="25"/>
  <c r="E97" i="25"/>
  <c r="E96" i="25"/>
  <c r="E95" i="25"/>
  <c r="E94" i="25"/>
  <c r="E93" i="25"/>
  <c r="E92" i="25"/>
  <c r="E91" i="25"/>
  <c r="E90" i="25"/>
  <c r="E89" i="25"/>
  <c r="E88" i="25"/>
  <c r="E87" i="25"/>
  <c r="E86" i="25"/>
  <c r="E85" i="25"/>
  <c r="E84" i="25"/>
  <c r="E83" i="25"/>
  <c r="E82" i="25"/>
  <c r="E81" i="25"/>
  <c r="E80" i="25"/>
  <c r="E79" i="25"/>
  <c r="E78" i="25"/>
  <c r="E77" i="25"/>
  <c r="J77" i="25" s="1"/>
  <c r="E76" i="25"/>
  <c r="J76" i="25" s="1"/>
  <c r="E75" i="25"/>
  <c r="J75" i="25" s="1"/>
  <c r="E74" i="25"/>
  <c r="J74" i="25" s="1"/>
  <c r="E73" i="25"/>
  <c r="J73" i="25" s="1"/>
  <c r="E72" i="25"/>
  <c r="J72" i="25" s="1"/>
  <c r="E71" i="25"/>
  <c r="J71" i="25" s="1"/>
  <c r="E70" i="25"/>
  <c r="J70" i="25" s="1"/>
  <c r="E69" i="25"/>
  <c r="J69" i="25" s="1"/>
  <c r="E68" i="25"/>
  <c r="J68" i="25" s="1"/>
  <c r="E67" i="25"/>
  <c r="J67" i="25" s="1"/>
  <c r="E66" i="25"/>
  <c r="J66" i="25" s="1"/>
  <c r="E65" i="25"/>
  <c r="J65" i="25" s="1"/>
  <c r="E64" i="25"/>
  <c r="J64" i="25" s="1"/>
  <c r="E63" i="25"/>
  <c r="J63" i="25" s="1"/>
  <c r="E62" i="25"/>
  <c r="J62" i="25" s="1"/>
  <c r="E61" i="25"/>
  <c r="J61" i="25" s="1"/>
  <c r="E60" i="25"/>
  <c r="J60" i="25" s="1"/>
  <c r="E59" i="25"/>
  <c r="J59" i="25" s="1"/>
  <c r="E58" i="25"/>
  <c r="J58" i="25" s="1"/>
  <c r="E57" i="25"/>
  <c r="J57" i="25" s="1"/>
  <c r="E56" i="25"/>
  <c r="J56" i="25" s="1"/>
  <c r="E55" i="25"/>
  <c r="J55" i="25" s="1"/>
  <c r="E54" i="25"/>
  <c r="J54" i="25" s="1"/>
  <c r="E53" i="25"/>
  <c r="J53" i="25" s="1"/>
  <c r="E52" i="25"/>
  <c r="J52" i="25" s="1"/>
  <c r="E51" i="25"/>
  <c r="J51" i="25" s="1"/>
  <c r="E50" i="25"/>
  <c r="J50" i="25" s="1"/>
  <c r="E49" i="25"/>
  <c r="J49" i="25" s="1"/>
  <c r="E48" i="25"/>
  <c r="J48" i="25" s="1"/>
  <c r="E47" i="25"/>
  <c r="J47" i="25" s="1"/>
  <c r="E46" i="25"/>
  <c r="J46" i="25" s="1"/>
  <c r="E45" i="25"/>
  <c r="J45" i="25" s="1"/>
  <c r="E44" i="25"/>
  <c r="J44" i="25" s="1"/>
  <c r="E43" i="25"/>
  <c r="J43" i="25" s="1"/>
  <c r="E42" i="25"/>
  <c r="J42" i="25" s="1"/>
  <c r="E41" i="25"/>
  <c r="J41" i="25" s="1"/>
  <c r="E40" i="25"/>
  <c r="J40" i="25" s="1"/>
  <c r="E39" i="25"/>
  <c r="J39" i="25" s="1"/>
  <c r="E38" i="25"/>
  <c r="J38" i="25" s="1"/>
  <c r="E37" i="25"/>
  <c r="J37" i="25" s="1"/>
  <c r="E36" i="25"/>
  <c r="J36" i="25" s="1"/>
  <c r="E35" i="25"/>
  <c r="J35" i="25" s="1"/>
  <c r="E34" i="25"/>
  <c r="J34" i="25" s="1"/>
  <c r="E33" i="25"/>
  <c r="J33" i="25" s="1"/>
  <c r="E32" i="25"/>
  <c r="J32" i="25" s="1"/>
  <c r="E31" i="25"/>
  <c r="J31" i="25" s="1"/>
  <c r="E30" i="25"/>
  <c r="J30" i="25" s="1"/>
  <c r="E29" i="25"/>
  <c r="J29" i="25" s="1"/>
  <c r="E28" i="25"/>
  <c r="J28" i="25" s="1"/>
  <c r="E27" i="25"/>
  <c r="J27" i="25" s="1"/>
  <c r="E26" i="25"/>
  <c r="J26" i="25" s="1"/>
  <c r="E25" i="25"/>
  <c r="J25" i="25" s="1"/>
  <c r="E24" i="25"/>
  <c r="J24" i="25" s="1"/>
  <c r="E23" i="25"/>
  <c r="J23" i="25" s="1"/>
  <c r="E22" i="25"/>
  <c r="J22" i="25" s="1"/>
  <c r="E21" i="25"/>
  <c r="J21" i="25" s="1"/>
  <c r="E20" i="25"/>
  <c r="J20" i="25" s="1"/>
  <c r="E19" i="25"/>
  <c r="J19" i="25" s="1"/>
  <c r="E18" i="25"/>
  <c r="J18" i="25" s="1"/>
  <c r="E17" i="25"/>
  <c r="J17" i="25" s="1"/>
  <c r="E16" i="25"/>
  <c r="J16" i="25" s="1"/>
  <c r="E15" i="25"/>
  <c r="J15" i="25" s="1"/>
  <c r="E14" i="25"/>
  <c r="J14" i="25" s="1"/>
  <c r="E13" i="25"/>
  <c r="J13" i="25" s="1"/>
  <c r="E12" i="25"/>
  <c r="J12" i="25" s="1"/>
  <c r="E11" i="25"/>
  <c r="J11" i="25" s="1"/>
  <c r="E10" i="25"/>
  <c r="J10" i="25" s="1"/>
  <c r="E9" i="25"/>
  <c r="J9" i="25" s="1"/>
  <c r="E8" i="25"/>
  <c r="J8" i="25" s="1"/>
  <c r="E7" i="25"/>
  <c r="J7" i="25" s="1"/>
  <c r="E6" i="25"/>
  <c r="J6" i="25" s="1"/>
  <c r="E5" i="25"/>
  <c r="J5" i="25" s="1"/>
  <c r="E4" i="25"/>
  <c r="J4" i="25" s="1"/>
  <c r="E164" i="24"/>
  <c r="E163" i="24"/>
  <c r="E162" i="24"/>
  <c r="E161" i="24"/>
  <c r="E160" i="24"/>
  <c r="E159" i="24"/>
  <c r="E158" i="24"/>
  <c r="E157" i="24"/>
  <c r="E156" i="24"/>
  <c r="E155" i="24"/>
  <c r="E154" i="24"/>
  <c r="E153" i="24"/>
  <c r="E152" i="24"/>
  <c r="E151" i="24"/>
  <c r="E150" i="24"/>
  <c r="E149" i="24"/>
  <c r="E148" i="24"/>
  <c r="E147" i="24"/>
  <c r="E146" i="24"/>
  <c r="E145" i="24"/>
  <c r="E144" i="24"/>
  <c r="E143" i="24"/>
  <c r="E142" i="24"/>
  <c r="E141" i="24"/>
  <c r="E140" i="24"/>
  <c r="E139" i="24"/>
  <c r="E138" i="24"/>
  <c r="E137" i="24"/>
  <c r="E136" i="24"/>
  <c r="E135" i="24"/>
  <c r="E134" i="24"/>
  <c r="E133" i="24"/>
  <c r="E132" i="24"/>
  <c r="E131" i="24"/>
  <c r="E130" i="24"/>
  <c r="E129" i="24"/>
  <c r="E128" i="24"/>
  <c r="E127" i="24"/>
  <c r="E126" i="24"/>
  <c r="E125" i="24"/>
  <c r="E124" i="24"/>
  <c r="E123" i="24"/>
  <c r="E122" i="24"/>
  <c r="E121" i="24"/>
  <c r="E120" i="24"/>
  <c r="E119" i="24"/>
  <c r="E118" i="24"/>
  <c r="E117" i="24"/>
  <c r="E116" i="24"/>
  <c r="E115" i="24"/>
  <c r="E114" i="24"/>
  <c r="E113" i="24"/>
  <c r="E112" i="24"/>
  <c r="E111" i="24"/>
  <c r="E110" i="24"/>
  <c r="E109" i="24"/>
  <c r="E108" i="24"/>
  <c r="E107" i="24"/>
  <c r="E106" i="24"/>
  <c r="E105" i="24"/>
  <c r="E104" i="24"/>
  <c r="E103" i="24"/>
  <c r="E102" i="24"/>
  <c r="E101" i="24"/>
  <c r="E100" i="24"/>
  <c r="E99" i="24"/>
  <c r="E98" i="24"/>
  <c r="E97" i="24"/>
  <c r="E96" i="24"/>
  <c r="E95" i="24"/>
  <c r="E94" i="24"/>
  <c r="E93" i="24"/>
  <c r="E92" i="24"/>
  <c r="E91" i="24"/>
  <c r="E90" i="24"/>
  <c r="E89" i="24"/>
  <c r="E88" i="24"/>
  <c r="E87" i="24"/>
  <c r="E86" i="24"/>
  <c r="E85" i="24"/>
  <c r="E84" i="24"/>
  <c r="E83" i="24"/>
  <c r="E82" i="24"/>
  <c r="E81" i="24"/>
  <c r="E80" i="24"/>
  <c r="E79" i="24"/>
  <c r="E78" i="24"/>
  <c r="E77" i="24"/>
  <c r="J77" i="24" s="1"/>
  <c r="E76" i="24"/>
  <c r="J76" i="24" s="1"/>
  <c r="E75" i="24"/>
  <c r="J75" i="24" s="1"/>
  <c r="E74" i="24"/>
  <c r="J74" i="24" s="1"/>
  <c r="E73" i="24"/>
  <c r="J73" i="24" s="1"/>
  <c r="E72" i="24"/>
  <c r="J72" i="24" s="1"/>
  <c r="E71" i="24"/>
  <c r="J71" i="24" s="1"/>
  <c r="E70" i="24"/>
  <c r="J70" i="24" s="1"/>
  <c r="E69" i="24"/>
  <c r="J69" i="24" s="1"/>
  <c r="E68" i="24"/>
  <c r="J68" i="24" s="1"/>
  <c r="E67" i="24"/>
  <c r="J67" i="24" s="1"/>
  <c r="E66" i="24"/>
  <c r="J66" i="24" s="1"/>
  <c r="E65" i="24"/>
  <c r="J65" i="24" s="1"/>
  <c r="E64" i="24"/>
  <c r="J64" i="24" s="1"/>
  <c r="E63" i="24"/>
  <c r="J63" i="24" s="1"/>
  <c r="E62" i="24"/>
  <c r="J62" i="24" s="1"/>
  <c r="E61" i="24"/>
  <c r="J61" i="24" s="1"/>
  <c r="E60" i="24"/>
  <c r="J60" i="24" s="1"/>
  <c r="E59" i="24"/>
  <c r="J59" i="24" s="1"/>
  <c r="E58" i="24"/>
  <c r="J58" i="24" s="1"/>
  <c r="E57" i="24"/>
  <c r="J57" i="24" s="1"/>
  <c r="E56" i="24"/>
  <c r="J56" i="24" s="1"/>
  <c r="E55" i="24"/>
  <c r="J55" i="24" s="1"/>
  <c r="E54" i="24"/>
  <c r="J54" i="24" s="1"/>
  <c r="E53" i="24"/>
  <c r="J53" i="24" s="1"/>
  <c r="E52" i="24"/>
  <c r="J52" i="24" s="1"/>
  <c r="E51" i="24"/>
  <c r="J51" i="24" s="1"/>
  <c r="E50" i="24"/>
  <c r="J50" i="24" s="1"/>
  <c r="E49" i="24"/>
  <c r="J49" i="24" s="1"/>
  <c r="E48" i="24"/>
  <c r="J48" i="24" s="1"/>
  <c r="E47" i="24"/>
  <c r="J47" i="24" s="1"/>
  <c r="E46" i="24"/>
  <c r="J46" i="24" s="1"/>
  <c r="E45" i="24"/>
  <c r="J45" i="24" s="1"/>
  <c r="E44" i="24"/>
  <c r="J44" i="24" s="1"/>
  <c r="E43" i="24"/>
  <c r="J43" i="24" s="1"/>
  <c r="E42" i="24"/>
  <c r="J42" i="24" s="1"/>
  <c r="E41" i="24"/>
  <c r="J41" i="24" s="1"/>
  <c r="E40" i="24"/>
  <c r="J40" i="24" s="1"/>
  <c r="E39" i="24"/>
  <c r="J39" i="24" s="1"/>
  <c r="E38" i="24"/>
  <c r="J38" i="24" s="1"/>
  <c r="E37" i="24"/>
  <c r="J37" i="24" s="1"/>
  <c r="E36" i="24"/>
  <c r="J36" i="24" s="1"/>
  <c r="E35" i="24"/>
  <c r="J35" i="24" s="1"/>
  <c r="E34" i="24"/>
  <c r="J34" i="24" s="1"/>
  <c r="E33" i="24"/>
  <c r="J33" i="24" s="1"/>
  <c r="E32" i="24"/>
  <c r="J32" i="24" s="1"/>
  <c r="E31" i="24"/>
  <c r="J31" i="24" s="1"/>
  <c r="E30" i="24"/>
  <c r="J30" i="24" s="1"/>
  <c r="E29" i="24"/>
  <c r="J29" i="24" s="1"/>
  <c r="E28" i="24"/>
  <c r="J28" i="24" s="1"/>
  <c r="E27" i="24"/>
  <c r="J27" i="24" s="1"/>
  <c r="E26" i="24"/>
  <c r="J26" i="24" s="1"/>
  <c r="E25" i="24"/>
  <c r="J25" i="24" s="1"/>
  <c r="E24" i="24"/>
  <c r="J24" i="24" s="1"/>
  <c r="E23" i="24"/>
  <c r="J23" i="24" s="1"/>
  <c r="E22" i="24"/>
  <c r="J22" i="24" s="1"/>
  <c r="E21" i="24"/>
  <c r="J21" i="24" s="1"/>
  <c r="E20" i="24"/>
  <c r="J20" i="24" s="1"/>
  <c r="E19" i="24"/>
  <c r="J19" i="24" s="1"/>
  <c r="E18" i="24"/>
  <c r="J18" i="24" s="1"/>
  <c r="E17" i="24"/>
  <c r="J17" i="24" s="1"/>
  <c r="E16" i="24"/>
  <c r="J16" i="24" s="1"/>
  <c r="E15" i="24"/>
  <c r="J15" i="24" s="1"/>
  <c r="E14" i="24"/>
  <c r="J14" i="24" s="1"/>
  <c r="E13" i="24"/>
  <c r="J13" i="24" s="1"/>
  <c r="E12" i="24"/>
  <c r="J12" i="24" s="1"/>
  <c r="E11" i="24"/>
  <c r="J11" i="24" s="1"/>
  <c r="E10" i="24"/>
  <c r="J10" i="24" s="1"/>
  <c r="E9" i="24"/>
  <c r="J9" i="24" s="1"/>
  <c r="E8" i="24"/>
  <c r="J8" i="24" s="1"/>
  <c r="E7" i="24"/>
  <c r="J7" i="24" s="1"/>
  <c r="E6" i="24"/>
  <c r="J6" i="24" s="1"/>
  <c r="E5" i="24"/>
  <c r="J5" i="24" s="1"/>
  <c r="E4" i="24"/>
  <c r="J4" i="24" s="1"/>
  <c r="J4" i="23"/>
  <c r="J5" i="23"/>
  <c r="J6" i="23"/>
  <c r="J7" i="23"/>
  <c r="J8" i="23"/>
  <c r="J9" i="23"/>
  <c r="J10" i="23"/>
  <c r="J11" i="23"/>
  <c r="J12" i="23"/>
  <c r="J13" i="23"/>
  <c r="J14" i="23"/>
  <c r="J15" i="23"/>
  <c r="J16" i="23"/>
  <c r="J17" i="23"/>
  <c r="J18" i="23"/>
  <c r="J19" i="23"/>
  <c r="J20" i="23"/>
  <c r="J21" i="23"/>
  <c r="J22" i="23"/>
  <c r="J23" i="23"/>
  <c r="J24" i="23"/>
  <c r="J25" i="23"/>
  <c r="J26" i="23"/>
  <c r="J27" i="23"/>
  <c r="J28" i="23"/>
  <c r="J29" i="23"/>
  <c r="J30" i="23"/>
  <c r="J31" i="23"/>
  <c r="J32" i="23"/>
  <c r="J33" i="23"/>
  <c r="J34" i="23"/>
  <c r="J35" i="23"/>
  <c r="J36" i="23"/>
  <c r="J37" i="23"/>
  <c r="J38" i="23"/>
  <c r="J39" i="23"/>
  <c r="J40" i="23"/>
  <c r="J41" i="23"/>
  <c r="J42" i="23"/>
  <c r="J43" i="23"/>
  <c r="J44" i="23"/>
  <c r="J45" i="23"/>
  <c r="J46" i="23"/>
  <c r="J47" i="23"/>
  <c r="J48" i="23"/>
  <c r="J49" i="23"/>
  <c r="J50" i="23"/>
  <c r="J51" i="23"/>
  <c r="J52" i="23"/>
  <c r="J53" i="23"/>
  <c r="J54" i="23"/>
  <c r="J55" i="23"/>
  <c r="J56" i="23"/>
  <c r="J57" i="23"/>
  <c r="J58" i="23"/>
  <c r="J59" i="23"/>
  <c r="J60" i="23"/>
  <c r="J61" i="23"/>
  <c r="J62" i="23"/>
  <c r="J63" i="23"/>
  <c r="J64" i="23"/>
  <c r="J65" i="23"/>
  <c r="J66" i="23"/>
  <c r="J67" i="23"/>
  <c r="J68" i="23"/>
  <c r="J69" i="23"/>
  <c r="J70" i="23"/>
  <c r="J71" i="23"/>
  <c r="J72" i="23"/>
  <c r="J73" i="23"/>
  <c r="J74" i="23"/>
  <c r="J75" i="23"/>
  <c r="J76" i="23"/>
  <c r="J77" i="23"/>
  <c r="J78" i="23"/>
  <c r="J79" i="23"/>
  <c r="J80" i="23"/>
  <c r="J81" i="23"/>
  <c r="J82" i="23"/>
  <c r="J83" i="23"/>
  <c r="J84" i="23"/>
  <c r="J85" i="23"/>
  <c r="J86" i="23"/>
  <c r="J87" i="23"/>
  <c r="J88" i="23"/>
  <c r="J89" i="23"/>
  <c r="J90" i="23"/>
  <c r="J91" i="23"/>
  <c r="J92" i="23"/>
  <c r="J93" i="23"/>
  <c r="J94" i="23"/>
  <c r="J95" i="23"/>
  <c r="J96" i="23"/>
  <c r="J97" i="23"/>
  <c r="J98" i="23"/>
  <c r="J99" i="23"/>
  <c r="J100" i="23"/>
  <c r="J101" i="23"/>
  <c r="J102" i="23"/>
  <c r="J103" i="23"/>
  <c r="J104" i="23"/>
  <c r="J105" i="23"/>
  <c r="J106" i="23"/>
  <c r="J107" i="23"/>
  <c r="J108" i="23"/>
  <c r="J109" i="23"/>
  <c r="J110" i="23"/>
  <c r="J111" i="23"/>
  <c r="J112" i="23"/>
  <c r="J113" i="23"/>
  <c r="J114" i="23"/>
  <c r="J115" i="23"/>
  <c r="J116" i="23"/>
  <c r="J117" i="23"/>
  <c r="J118" i="23"/>
  <c r="J119" i="23"/>
  <c r="J120" i="23"/>
  <c r="J121" i="23"/>
  <c r="J122" i="23"/>
  <c r="J123" i="23"/>
  <c r="J124" i="23"/>
  <c r="J125" i="23"/>
  <c r="J126" i="23"/>
  <c r="J127" i="23"/>
  <c r="J128" i="23"/>
  <c r="J129" i="23"/>
  <c r="J130" i="23"/>
  <c r="J131" i="23"/>
  <c r="J132" i="23"/>
  <c r="J133" i="23"/>
  <c r="J134" i="23"/>
  <c r="J135" i="23"/>
  <c r="J136" i="23"/>
  <c r="J137" i="23"/>
  <c r="J138" i="23"/>
  <c r="J139" i="23"/>
  <c r="J140" i="23"/>
  <c r="J141" i="23"/>
  <c r="J142" i="23"/>
  <c r="J143" i="23"/>
  <c r="J144" i="23"/>
  <c r="J145" i="23"/>
  <c r="J146" i="23"/>
  <c r="J147" i="23"/>
  <c r="J148" i="23"/>
  <c r="J149" i="23"/>
  <c r="J150" i="23"/>
  <c r="J151" i="23"/>
  <c r="J152" i="23"/>
  <c r="J153" i="23"/>
  <c r="J154" i="23"/>
  <c r="J155" i="23"/>
  <c r="J156" i="23"/>
  <c r="J157" i="23"/>
  <c r="J158" i="23"/>
  <c r="J159" i="23"/>
  <c r="J160" i="23"/>
  <c r="J161" i="23"/>
  <c r="J162" i="23"/>
  <c r="J163" i="23"/>
  <c r="J164" i="23"/>
  <c r="J165" i="23"/>
  <c r="J166" i="23"/>
  <c r="J167" i="23"/>
  <c r="Z4" i="1" l="1" a="1"/>
  <c r="Z4" i="1" s="1"/>
  <c r="Y4" i="1" a="1"/>
  <c r="Y4" i="1" s="1"/>
  <c r="X4" i="1" a="1"/>
  <c r="X4" i="1" s="1"/>
  <c r="W4" i="1" a="1"/>
  <c r="W4" i="1" s="1"/>
  <c r="V4" i="1" a="1"/>
  <c r="V4" i="1" s="1"/>
  <c r="U4" i="1" a="1"/>
  <c r="U4" i="1" s="1"/>
  <c r="T4" i="1" a="1"/>
  <c r="T4" i="1" s="1"/>
  <c r="S4" i="1" a="1"/>
  <c r="S4" i="1" s="1"/>
  <c r="R4" i="1" a="1"/>
  <c r="R4" i="1" s="1"/>
  <c r="Q4" i="1" a="1"/>
  <c r="Q4" i="1" s="1"/>
  <c r="O4" i="1" a="1"/>
  <c r="O4" i="1" s="1"/>
  <c r="N4" i="1" a="1"/>
  <c r="N4" i="1" s="1"/>
  <c r="M4" i="1" a="1"/>
  <c r="M4" i="1" s="1"/>
  <c r="L4" i="1" a="1"/>
  <c r="L4" i="1" s="1"/>
  <c r="K4" i="1" a="1"/>
  <c r="K4" i="1" s="1"/>
  <c r="J4" i="1" a="1"/>
  <c r="J4" i="1" s="1"/>
  <c r="I4" i="1" a="1"/>
  <c r="I4" i="1" s="1"/>
  <c r="H4" i="1" a="1"/>
  <c r="H4" i="1" s="1"/>
  <c r="G4" i="1" a="1"/>
  <c r="G4" i="1" s="1"/>
  <c r="F4" i="1" a="1"/>
  <c r="F4" i="1" s="1"/>
  <c r="D4" i="1" l="1" a="1"/>
  <c r="D4" i="1" s="1"/>
  <c r="D5" i="1" a="1"/>
  <c r="D5" i="1" s="1"/>
  <c r="E5" i="1" a="1"/>
  <c r="E5" i="1" s="1"/>
  <c r="C5" i="1" a="1"/>
  <c r="C5" i="1" s="1"/>
  <c r="E4" i="1" a="1"/>
  <c r="E4" i="1" s="1"/>
  <c r="C4" i="1" a="1"/>
  <c r="C4" i="1" s="1"/>
  <c r="Q4" i="2"/>
  <c r="P4" i="2"/>
  <c r="Q40" i="18"/>
  <c r="M4" i="18"/>
  <c r="L4" i="18"/>
  <c r="P5" i="22"/>
  <c r="Q5" i="22"/>
  <c r="P6" i="22"/>
  <c r="Q6" i="22"/>
  <c r="P7" i="22"/>
  <c r="Q7" i="22"/>
  <c r="P8" i="22"/>
  <c r="Q8" i="22"/>
  <c r="P9" i="22"/>
  <c r="Q9" i="22"/>
  <c r="P10" i="22"/>
  <c r="Q10" i="22"/>
  <c r="P11" i="22"/>
  <c r="Q11" i="22"/>
  <c r="P12" i="22"/>
  <c r="Q12" i="22"/>
  <c r="P13" i="22"/>
  <c r="Q13" i="22"/>
  <c r="P14" i="22"/>
  <c r="Q14" i="22"/>
  <c r="P15" i="22"/>
  <c r="Q15" i="22"/>
  <c r="P16" i="22"/>
  <c r="Q16" i="22"/>
  <c r="P17" i="22"/>
  <c r="Q17" i="22"/>
  <c r="P18" i="22"/>
  <c r="Q18" i="22"/>
  <c r="P19" i="22"/>
  <c r="Q19" i="22"/>
  <c r="P20" i="22"/>
  <c r="Q20" i="22"/>
  <c r="P21" i="22"/>
  <c r="Q21" i="22"/>
  <c r="P22" i="22"/>
  <c r="Q22" i="22"/>
  <c r="P23" i="22"/>
  <c r="Q23" i="22"/>
  <c r="P24" i="22"/>
  <c r="Q24" i="22"/>
  <c r="P25" i="22"/>
  <c r="Q25" i="22"/>
  <c r="P26" i="22"/>
  <c r="Q26" i="22"/>
  <c r="P27" i="22"/>
  <c r="Q27" i="22"/>
  <c r="P28" i="22"/>
  <c r="Q28" i="22"/>
  <c r="P29" i="22"/>
  <c r="Q29" i="22"/>
  <c r="P30" i="22"/>
  <c r="Q30" i="22"/>
  <c r="P31" i="22"/>
  <c r="Q31" i="22"/>
  <c r="P32" i="22"/>
  <c r="Q32" i="22"/>
  <c r="P33" i="22"/>
  <c r="Q33" i="22"/>
  <c r="P34" i="22"/>
  <c r="Q34" i="22"/>
  <c r="P35" i="22"/>
  <c r="Q35" i="22"/>
  <c r="P36" i="22"/>
  <c r="Q36" i="22"/>
  <c r="P37" i="22"/>
  <c r="Q37" i="22"/>
  <c r="P38" i="22"/>
  <c r="Q38" i="22"/>
  <c r="P39" i="22"/>
  <c r="Q39" i="22"/>
  <c r="P40" i="22"/>
  <c r="Q40" i="22"/>
  <c r="P41" i="22"/>
  <c r="Q41" i="22"/>
  <c r="P42" i="22"/>
  <c r="Q42" i="22"/>
  <c r="P43" i="22"/>
  <c r="Q43" i="22"/>
  <c r="P44" i="22"/>
  <c r="Q44" i="22"/>
  <c r="P45" i="22"/>
  <c r="Q45" i="22"/>
  <c r="P46" i="22"/>
  <c r="Q46" i="22"/>
  <c r="P47" i="22"/>
  <c r="Q47" i="22"/>
  <c r="P48" i="22"/>
  <c r="Q48" i="22"/>
  <c r="P49" i="22"/>
  <c r="Q49" i="22"/>
  <c r="P50" i="22"/>
  <c r="Q50" i="22"/>
  <c r="P51" i="22"/>
  <c r="Q51" i="22"/>
  <c r="P52" i="22"/>
  <c r="Q52" i="22"/>
  <c r="P53" i="22"/>
  <c r="Q53" i="22"/>
  <c r="P54" i="22"/>
  <c r="Q54" i="22"/>
  <c r="P55" i="22"/>
  <c r="Q55" i="22"/>
  <c r="P56" i="22"/>
  <c r="Q56" i="22"/>
  <c r="P57" i="22"/>
  <c r="Q57" i="22"/>
  <c r="P58" i="22"/>
  <c r="Q58" i="22"/>
  <c r="P59" i="22"/>
  <c r="Q59" i="22"/>
  <c r="P60" i="22"/>
  <c r="Q60" i="22"/>
  <c r="P61" i="22"/>
  <c r="Q61" i="22"/>
  <c r="P62" i="22"/>
  <c r="Q62" i="22"/>
  <c r="P63" i="22"/>
  <c r="Q63" i="22"/>
  <c r="P64" i="22"/>
  <c r="Q64" i="22"/>
  <c r="P65" i="22"/>
  <c r="Q65" i="22"/>
  <c r="P66" i="22"/>
  <c r="Q66" i="22"/>
  <c r="P67" i="22"/>
  <c r="Q67" i="22"/>
  <c r="P68" i="22"/>
  <c r="Q68" i="22"/>
  <c r="P69" i="22"/>
  <c r="Q69" i="22"/>
  <c r="P70" i="22"/>
  <c r="Q70" i="22"/>
  <c r="P71" i="22"/>
  <c r="Q71" i="22"/>
  <c r="P72" i="22"/>
  <c r="Q72" i="22"/>
  <c r="P73" i="22"/>
  <c r="Q73" i="22"/>
  <c r="P74" i="22"/>
  <c r="Q74" i="22"/>
  <c r="P75" i="22"/>
  <c r="Q75" i="22"/>
  <c r="P76" i="22"/>
  <c r="Q76" i="22"/>
  <c r="P77" i="22"/>
  <c r="Q77" i="22"/>
  <c r="P78" i="22"/>
  <c r="Q78" i="22"/>
  <c r="P79" i="22"/>
  <c r="Q79" i="22"/>
  <c r="P80" i="22"/>
  <c r="Q80" i="22"/>
  <c r="P81" i="22"/>
  <c r="Q81" i="22"/>
  <c r="P82" i="22"/>
  <c r="Q82" i="22"/>
  <c r="P83" i="22"/>
  <c r="Q83" i="22"/>
  <c r="P84" i="22"/>
  <c r="Q84" i="22"/>
  <c r="P85" i="22"/>
  <c r="Q85" i="22"/>
  <c r="P86" i="22"/>
  <c r="Q86" i="22"/>
  <c r="P87" i="22"/>
  <c r="Q87" i="22"/>
  <c r="P88" i="22"/>
  <c r="Q88" i="22"/>
  <c r="P89" i="22"/>
  <c r="Q89" i="22"/>
  <c r="P90" i="22"/>
  <c r="Q90" i="22"/>
  <c r="P91" i="22"/>
  <c r="Q91" i="22"/>
  <c r="P92" i="22"/>
  <c r="Q92" i="22"/>
  <c r="P93" i="22"/>
  <c r="Q93" i="22"/>
  <c r="P94" i="22"/>
  <c r="Q94" i="22"/>
  <c r="P95" i="22"/>
  <c r="Q95" i="22"/>
  <c r="P96" i="22"/>
  <c r="Q96" i="22"/>
  <c r="P97" i="22"/>
  <c r="Q97" i="22"/>
  <c r="P98" i="22"/>
  <c r="Q98" i="22"/>
  <c r="P99" i="22"/>
  <c r="Q99" i="22"/>
  <c r="P100" i="22"/>
  <c r="Q100" i="22"/>
  <c r="P101" i="22"/>
  <c r="Q101" i="22"/>
  <c r="P102" i="22"/>
  <c r="Q102" i="22"/>
  <c r="P103" i="22"/>
  <c r="Q103" i="22"/>
  <c r="P104" i="22"/>
  <c r="Q104" i="22"/>
  <c r="P5" i="20"/>
  <c r="Q5" i="20"/>
  <c r="P6" i="20"/>
  <c r="Q6" i="20"/>
  <c r="P7" i="20"/>
  <c r="Q7" i="20"/>
  <c r="P8" i="20"/>
  <c r="Q8" i="20"/>
  <c r="P9" i="20"/>
  <c r="Q9" i="20"/>
  <c r="P10" i="20"/>
  <c r="Q10" i="20"/>
  <c r="P11" i="20"/>
  <c r="Q11" i="20"/>
  <c r="P12" i="20"/>
  <c r="Q12" i="20"/>
  <c r="P13" i="20"/>
  <c r="Q13" i="20"/>
  <c r="P14" i="20"/>
  <c r="Q14" i="20"/>
  <c r="P15" i="20"/>
  <c r="Q15" i="20"/>
  <c r="P16" i="20"/>
  <c r="Q16" i="20"/>
  <c r="P17" i="20"/>
  <c r="Q17" i="20"/>
  <c r="P18" i="20"/>
  <c r="Q18" i="20"/>
  <c r="P19" i="20"/>
  <c r="Q19" i="20"/>
  <c r="P20" i="20"/>
  <c r="Q20" i="20"/>
  <c r="P21" i="20"/>
  <c r="Q21" i="20"/>
  <c r="P22" i="20"/>
  <c r="Q22" i="20"/>
  <c r="P23" i="20"/>
  <c r="Q23" i="20"/>
  <c r="P24" i="20"/>
  <c r="Q24" i="20"/>
  <c r="P25" i="20"/>
  <c r="Q25" i="20"/>
  <c r="P26" i="20"/>
  <c r="Q26" i="20"/>
  <c r="P27" i="20"/>
  <c r="Q27" i="20"/>
  <c r="P28" i="20"/>
  <c r="Q28" i="20"/>
  <c r="P29" i="20"/>
  <c r="Q29" i="20"/>
  <c r="P30" i="20"/>
  <c r="Q30" i="20"/>
  <c r="P31" i="20"/>
  <c r="Q31" i="20"/>
  <c r="P32" i="20"/>
  <c r="Q32" i="20"/>
  <c r="P33" i="20"/>
  <c r="Q33" i="20"/>
  <c r="P34" i="20"/>
  <c r="Q34" i="20"/>
  <c r="P35" i="20"/>
  <c r="Q35" i="20"/>
  <c r="P36" i="20"/>
  <c r="Q36" i="20"/>
  <c r="P37" i="20"/>
  <c r="Q37" i="20"/>
  <c r="P38" i="20"/>
  <c r="Q38" i="20"/>
  <c r="P39" i="20"/>
  <c r="Q39" i="20"/>
  <c r="P40" i="20"/>
  <c r="Q40" i="20"/>
  <c r="P41" i="20"/>
  <c r="Q41" i="20"/>
  <c r="P42" i="20"/>
  <c r="Q42" i="20"/>
  <c r="P43" i="20"/>
  <c r="Q43" i="20"/>
  <c r="P44" i="20"/>
  <c r="Q44" i="20"/>
  <c r="P45" i="20"/>
  <c r="Q45" i="20"/>
  <c r="P46" i="20"/>
  <c r="Q46" i="20"/>
  <c r="P47" i="20"/>
  <c r="Q47" i="20"/>
  <c r="P48" i="20"/>
  <c r="Q48" i="20"/>
  <c r="P49" i="20"/>
  <c r="Q49" i="20"/>
  <c r="P50" i="20"/>
  <c r="Q50" i="20"/>
  <c r="P51" i="20"/>
  <c r="Q51" i="20"/>
  <c r="P52" i="20"/>
  <c r="Q52" i="20"/>
  <c r="P53" i="20"/>
  <c r="Q53" i="20"/>
  <c r="P54" i="20"/>
  <c r="Q54" i="20"/>
  <c r="P55" i="20"/>
  <c r="Q55" i="20"/>
  <c r="P56" i="20"/>
  <c r="Q56" i="20"/>
  <c r="P57" i="20"/>
  <c r="Q57" i="20"/>
  <c r="P58" i="20"/>
  <c r="Q58" i="20"/>
  <c r="P59" i="20"/>
  <c r="Q59" i="20"/>
  <c r="P60" i="20"/>
  <c r="Q60" i="20"/>
  <c r="P61" i="20"/>
  <c r="Q61" i="20"/>
  <c r="P62" i="20"/>
  <c r="Q62" i="20"/>
  <c r="P63" i="20"/>
  <c r="Q63" i="20"/>
  <c r="P64" i="20"/>
  <c r="Q64" i="20"/>
  <c r="P65" i="20"/>
  <c r="Q65" i="20"/>
  <c r="P66" i="20"/>
  <c r="Q66" i="20"/>
  <c r="P67" i="20"/>
  <c r="Q67" i="20"/>
  <c r="P68" i="20"/>
  <c r="Q68" i="20"/>
  <c r="P69" i="20"/>
  <c r="Q69" i="20"/>
  <c r="P70" i="20"/>
  <c r="Q70" i="20"/>
  <c r="P71" i="20"/>
  <c r="Q71" i="20"/>
  <c r="P72" i="20"/>
  <c r="Q72" i="20"/>
  <c r="P73" i="20"/>
  <c r="Q73" i="20"/>
  <c r="P74" i="20"/>
  <c r="Q74" i="20"/>
  <c r="P75" i="20"/>
  <c r="Q75" i="20"/>
  <c r="P76" i="20"/>
  <c r="Q76" i="20"/>
  <c r="P77" i="20"/>
  <c r="Q77" i="20"/>
  <c r="P78" i="20"/>
  <c r="Q78" i="20"/>
  <c r="P79" i="20"/>
  <c r="Q79" i="20"/>
  <c r="P80" i="20"/>
  <c r="Q80" i="20"/>
  <c r="P81" i="20"/>
  <c r="Q81" i="20"/>
  <c r="P82" i="20"/>
  <c r="Q82" i="20"/>
  <c r="P83" i="20"/>
  <c r="Q83" i="20"/>
  <c r="P84" i="20"/>
  <c r="Q84" i="20"/>
  <c r="P85" i="20"/>
  <c r="Q85" i="20"/>
  <c r="P86" i="20"/>
  <c r="Q86" i="20"/>
  <c r="P87" i="20"/>
  <c r="Q87" i="20"/>
  <c r="P88" i="20"/>
  <c r="Q88" i="20"/>
  <c r="P89" i="20"/>
  <c r="Q89" i="20"/>
  <c r="P90" i="20"/>
  <c r="Q90" i="20"/>
  <c r="P91" i="20"/>
  <c r="Q91" i="20"/>
  <c r="P92" i="20"/>
  <c r="Q92" i="20"/>
  <c r="P93" i="20"/>
  <c r="Q93" i="20"/>
  <c r="P94" i="20"/>
  <c r="Q94" i="20"/>
  <c r="P95" i="20"/>
  <c r="Q95" i="20"/>
  <c r="P96" i="20"/>
  <c r="Q96" i="20"/>
  <c r="P5" i="19"/>
  <c r="Q5" i="19"/>
  <c r="P6" i="19"/>
  <c r="Q6" i="19"/>
  <c r="P7" i="19"/>
  <c r="Q7" i="19"/>
  <c r="P8" i="19"/>
  <c r="Q8" i="19"/>
  <c r="P9" i="19"/>
  <c r="Q9" i="19"/>
  <c r="P10" i="19"/>
  <c r="Q10" i="19"/>
  <c r="P11" i="19"/>
  <c r="Q11" i="19"/>
  <c r="P12" i="19"/>
  <c r="Q12" i="19"/>
  <c r="P13" i="19"/>
  <c r="Q13" i="19"/>
  <c r="P14" i="19"/>
  <c r="Q14" i="19"/>
  <c r="P15" i="19"/>
  <c r="Q15" i="19"/>
  <c r="P16" i="19"/>
  <c r="Q16" i="19"/>
  <c r="P17" i="19"/>
  <c r="Q17" i="19"/>
  <c r="P18" i="19"/>
  <c r="Q18" i="19"/>
  <c r="P19" i="19"/>
  <c r="Q19" i="19"/>
  <c r="P20" i="19"/>
  <c r="Q20" i="19"/>
  <c r="P21" i="19"/>
  <c r="Q21" i="19"/>
  <c r="P22" i="19"/>
  <c r="Q22" i="19"/>
  <c r="P23" i="19"/>
  <c r="Q23" i="19"/>
  <c r="P24" i="19"/>
  <c r="Q24" i="19"/>
  <c r="P25" i="19"/>
  <c r="Q25" i="19"/>
  <c r="P26" i="19"/>
  <c r="Q26" i="19"/>
  <c r="P27" i="19"/>
  <c r="Q27" i="19"/>
  <c r="P28" i="19"/>
  <c r="Q28" i="19"/>
  <c r="P29" i="19"/>
  <c r="Q29" i="19"/>
  <c r="P30" i="19"/>
  <c r="Q30" i="19"/>
  <c r="P31" i="19"/>
  <c r="Q31" i="19"/>
  <c r="P32" i="19"/>
  <c r="Q32" i="19"/>
  <c r="P33" i="19"/>
  <c r="Q33" i="19"/>
  <c r="P34" i="19"/>
  <c r="Q34" i="19"/>
  <c r="P35" i="19"/>
  <c r="Q35" i="19"/>
  <c r="P36" i="19"/>
  <c r="Q36" i="19"/>
  <c r="P37" i="19"/>
  <c r="Q37" i="19"/>
  <c r="P38" i="19"/>
  <c r="Q38" i="19"/>
  <c r="P39" i="19"/>
  <c r="Q39" i="19"/>
  <c r="P40" i="19"/>
  <c r="Q40" i="19"/>
  <c r="P41" i="19"/>
  <c r="Q41" i="19"/>
  <c r="P42" i="19"/>
  <c r="Q42" i="19"/>
  <c r="P43" i="19"/>
  <c r="Q43" i="19"/>
  <c r="P44" i="19"/>
  <c r="Q44" i="19"/>
  <c r="P45" i="19"/>
  <c r="Q45" i="19"/>
  <c r="P46" i="19"/>
  <c r="Q46" i="19"/>
  <c r="P47" i="19"/>
  <c r="Q47" i="19"/>
  <c r="P48" i="19"/>
  <c r="Q48" i="19"/>
  <c r="P49" i="19"/>
  <c r="Q49" i="19"/>
  <c r="P50" i="19"/>
  <c r="Q50" i="19"/>
  <c r="P51" i="19"/>
  <c r="Q51" i="19"/>
  <c r="P52" i="19"/>
  <c r="Q52" i="19"/>
  <c r="P53" i="19"/>
  <c r="Q53" i="19"/>
  <c r="P54" i="19"/>
  <c r="Q54" i="19"/>
  <c r="P55" i="19"/>
  <c r="Q55" i="19"/>
  <c r="P56" i="19"/>
  <c r="Q56" i="19"/>
  <c r="P57" i="19"/>
  <c r="Q57" i="19"/>
  <c r="P58" i="19"/>
  <c r="Q58" i="19"/>
  <c r="P59" i="19"/>
  <c r="Q59" i="19"/>
  <c r="P60" i="19"/>
  <c r="Q60" i="19"/>
  <c r="P61" i="19"/>
  <c r="Q61" i="19"/>
  <c r="P62" i="19"/>
  <c r="Q62" i="19"/>
  <c r="P63" i="19"/>
  <c r="Q63" i="19"/>
  <c r="P64" i="19"/>
  <c r="Q64" i="19"/>
  <c r="P65" i="19"/>
  <c r="Q65" i="19"/>
  <c r="P66" i="19"/>
  <c r="Q66" i="19"/>
  <c r="P67" i="19"/>
  <c r="Q67" i="19"/>
  <c r="P68" i="19"/>
  <c r="Q68" i="19"/>
  <c r="P69" i="19"/>
  <c r="Q69" i="19"/>
  <c r="P70" i="19"/>
  <c r="Q70" i="19"/>
  <c r="P71" i="19"/>
  <c r="Q71" i="19"/>
  <c r="P72" i="19"/>
  <c r="Q72" i="19"/>
  <c r="P73" i="19"/>
  <c r="Q73" i="19"/>
  <c r="P74" i="19"/>
  <c r="Q74" i="19"/>
  <c r="P75" i="19"/>
  <c r="Q75" i="19"/>
  <c r="P76" i="19"/>
  <c r="Q76" i="19"/>
  <c r="P77" i="19"/>
  <c r="Q77" i="19"/>
  <c r="P78" i="19"/>
  <c r="Q78" i="19"/>
  <c r="P79" i="19"/>
  <c r="Q79" i="19"/>
  <c r="P80" i="19"/>
  <c r="Q80" i="19"/>
  <c r="P81" i="19"/>
  <c r="Q81" i="19"/>
  <c r="P82" i="19"/>
  <c r="Q82" i="19"/>
  <c r="P83" i="19"/>
  <c r="Q83" i="19"/>
  <c r="P84" i="19"/>
  <c r="Q84" i="19"/>
  <c r="P85" i="19"/>
  <c r="Q85" i="19"/>
  <c r="P86" i="19"/>
  <c r="Q86" i="19"/>
  <c r="P87" i="19"/>
  <c r="Q87" i="19"/>
  <c r="P88" i="19"/>
  <c r="Q88" i="19"/>
  <c r="P89" i="19"/>
  <c r="Q89" i="19"/>
  <c r="P90" i="19"/>
  <c r="Q90" i="19"/>
  <c r="P91" i="19"/>
  <c r="Q91" i="19"/>
  <c r="P92" i="19"/>
  <c r="Q92" i="19"/>
  <c r="P93" i="19"/>
  <c r="Q93" i="19"/>
  <c r="P94" i="19"/>
  <c r="Q94" i="19"/>
  <c r="P95" i="19"/>
  <c r="Q95" i="19"/>
  <c r="P96" i="19"/>
  <c r="Q96" i="19"/>
  <c r="P97" i="19"/>
  <c r="Q97" i="19"/>
  <c r="P98" i="19"/>
  <c r="Q98" i="19"/>
  <c r="P99" i="19"/>
  <c r="Q99" i="19"/>
  <c r="P100" i="19"/>
  <c r="Q100" i="19"/>
  <c r="P101" i="19"/>
  <c r="Q101" i="19"/>
  <c r="P102" i="19"/>
  <c r="Q102" i="19"/>
  <c r="P103" i="19"/>
  <c r="Q103" i="19"/>
  <c r="P104" i="19"/>
  <c r="Q104" i="19"/>
  <c r="P105" i="19"/>
  <c r="Q105" i="19"/>
  <c r="P106" i="19"/>
  <c r="Q106" i="19"/>
  <c r="P107" i="19"/>
  <c r="Q107" i="19"/>
  <c r="P108" i="19"/>
  <c r="Q108" i="19"/>
  <c r="P109" i="19"/>
  <c r="Q109" i="19"/>
  <c r="P110" i="19"/>
  <c r="Q110" i="19"/>
  <c r="P111" i="19"/>
  <c r="Q111" i="19"/>
  <c r="P112" i="19"/>
  <c r="Q112" i="19"/>
  <c r="P113" i="19"/>
  <c r="Q113" i="19"/>
  <c r="P114" i="19"/>
  <c r="Q114" i="19"/>
  <c r="P115" i="19"/>
  <c r="Q115" i="19"/>
  <c r="P116" i="19"/>
  <c r="Q116" i="19"/>
  <c r="P117" i="19"/>
  <c r="Q117" i="19"/>
  <c r="P118" i="19"/>
  <c r="Q118" i="19"/>
  <c r="P119" i="19"/>
  <c r="Q119" i="19"/>
  <c r="P120" i="19"/>
  <c r="Q120" i="19"/>
  <c r="P121" i="19"/>
  <c r="Q121" i="19"/>
  <c r="P122" i="19"/>
  <c r="Q122" i="19"/>
  <c r="P123" i="19"/>
  <c r="Q123" i="19"/>
  <c r="P124" i="19"/>
  <c r="Q124" i="19"/>
  <c r="P125" i="19"/>
  <c r="Q125" i="19"/>
  <c r="P126" i="19"/>
  <c r="Q126" i="19"/>
  <c r="P5" i="17"/>
  <c r="Q5" i="17"/>
  <c r="P6" i="17"/>
  <c r="Q6" i="17"/>
  <c r="P7" i="17"/>
  <c r="Q7" i="17"/>
  <c r="P8" i="17"/>
  <c r="Q8" i="17"/>
  <c r="P9" i="17"/>
  <c r="Q9" i="17"/>
  <c r="P10" i="17"/>
  <c r="Q10" i="17"/>
  <c r="P11" i="17"/>
  <c r="Q11" i="17"/>
  <c r="P12" i="17"/>
  <c r="Q12" i="17"/>
  <c r="P13" i="17"/>
  <c r="Q13" i="17"/>
  <c r="P14" i="17"/>
  <c r="Q14" i="17"/>
  <c r="P15" i="17"/>
  <c r="Q15" i="17"/>
  <c r="P16" i="17"/>
  <c r="Q16" i="17"/>
  <c r="P17" i="17"/>
  <c r="Q17" i="17"/>
  <c r="P18" i="17"/>
  <c r="Q18" i="17"/>
  <c r="P19" i="17"/>
  <c r="Q19" i="17"/>
  <c r="P20" i="17"/>
  <c r="Q20" i="17"/>
  <c r="P21" i="17"/>
  <c r="Q21" i="17"/>
  <c r="P22" i="17"/>
  <c r="Q22" i="17"/>
  <c r="P23" i="17"/>
  <c r="Q23" i="17"/>
  <c r="P24" i="17"/>
  <c r="Q24" i="17"/>
  <c r="P25" i="17"/>
  <c r="Q25" i="17"/>
  <c r="P26" i="17"/>
  <c r="Q26" i="17"/>
  <c r="P27" i="17"/>
  <c r="Q27" i="17"/>
  <c r="P28" i="17"/>
  <c r="Q28" i="17"/>
  <c r="P29" i="17"/>
  <c r="Q29" i="17"/>
  <c r="P30" i="17"/>
  <c r="Q30" i="17"/>
  <c r="P31" i="17"/>
  <c r="Q31" i="17"/>
  <c r="P32" i="17"/>
  <c r="Q32" i="17"/>
  <c r="P33" i="17"/>
  <c r="Q33" i="17"/>
  <c r="P34" i="17"/>
  <c r="Q34" i="17"/>
  <c r="P35" i="17"/>
  <c r="Q35" i="17"/>
  <c r="P36" i="17"/>
  <c r="Q36" i="17"/>
  <c r="P37" i="17"/>
  <c r="Q37" i="17"/>
  <c r="P38" i="17"/>
  <c r="Q38" i="17"/>
  <c r="P39" i="17"/>
  <c r="Q39" i="17"/>
  <c r="P40" i="17"/>
  <c r="Q40" i="17"/>
  <c r="P41" i="17"/>
  <c r="Q41" i="17"/>
  <c r="P42" i="17"/>
  <c r="Q42" i="17"/>
  <c r="P43" i="17"/>
  <c r="Q43" i="17"/>
  <c r="P44" i="17"/>
  <c r="Q44" i="17"/>
  <c r="P45" i="17"/>
  <c r="Q45" i="17"/>
  <c r="P46" i="17"/>
  <c r="Q46" i="17"/>
  <c r="P47" i="17"/>
  <c r="Q47" i="17"/>
  <c r="P48" i="17"/>
  <c r="Q48" i="17"/>
  <c r="P49" i="17"/>
  <c r="Q49" i="17"/>
  <c r="P50" i="17"/>
  <c r="Q50" i="17"/>
  <c r="P51" i="17"/>
  <c r="Q51" i="17"/>
  <c r="P52" i="17"/>
  <c r="Q52" i="17"/>
  <c r="P53" i="17"/>
  <c r="Q53" i="17"/>
  <c r="P54" i="17"/>
  <c r="Q54" i="17"/>
  <c r="P55" i="17"/>
  <c r="Q55" i="17"/>
  <c r="P56" i="17"/>
  <c r="Q56" i="17"/>
  <c r="P57" i="17"/>
  <c r="Q57" i="17"/>
  <c r="P58" i="17"/>
  <c r="Q58" i="17"/>
  <c r="P59" i="17"/>
  <c r="Q59" i="17"/>
  <c r="P60" i="17"/>
  <c r="Q60" i="17"/>
  <c r="P61" i="17"/>
  <c r="Q61" i="17"/>
  <c r="P62" i="17"/>
  <c r="Q62" i="17"/>
  <c r="P63" i="17"/>
  <c r="Q63" i="17"/>
  <c r="P64" i="17"/>
  <c r="Q64" i="17"/>
  <c r="P65" i="17"/>
  <c r="Q65" i="17"/>
  <c r="P66" i="17"/>
  <c r="Q66" i="17"/>
  <c r="P67" i="17"/>
  <c r="Q67" i="17"/>
  <c r="P68" i="17"/>
  <c r="Q68" i="17"/>
  <c r="P69" i="17"/>
  <c r="Q69" i="17"/>
  <c r="P70" i="17"/>
  <c r="Q70" i="17"/>
  <c r="P71" i="17"/>
  <c r="Q71" i="17"/>
  <c r="P72" i="17"/>
  <c r="Q72" i="17"/>
  <c r="P73" i="17"/>
  <c r="Q73" i="17"/>
  <c r="P74" i="17"/>
  <c r="Q74" i="17"/>
  <c r="P75" i="17"/>
  <c r="Q75" i="17"/>
  <c r="P76" i="17"/>
  <c r="Q76" i="17"/>
  <c r="P77" i="17"/>
  <c r="Q77" i="17"/>
  <c r="P78" i="17"/>
  <c r="Q78" i="17"/>
  <c r="P79" i="17"/>
  <c r="Q79" i="17"/>
  <c r="P80" i="17"/>
  <c r="Q80" i="17"/>
  <c r="P81" i="17"/>
  <c r="Q81" i="17"/>
  <c r="P82" i="17"/>
  <c r="Q82" i="17"/>
  <c r="P83" i="17"/>
  <c r="Q83" i="17"/>
  <c r="P84" i="17"/>
  <c r="Q84" i="17"/>
  <c r="P85" i="17"/>
  <c r="Q85" i="17"/>
  <c r="P86" i="17"/>
  <c r="Q86" i="17"/>
  <c r="P87" i="17"/>
  <c r="Q87" i="17"/>
  <c r="P88" i="17"/>
  <c r="Q88" i="17"/>
  <c r="P89" i="17"/>
  <c r="Q89" i="17"/>
  <c r="P90" i="17"/>
  <c r="Q90" i="17"/>
  <c r="P91" i="17"/>
  <c r="Q91" i="17"/>
  <c r="P92" i="17"/>
  <c r="Q92" i="17"/>
  <c r="P93" i="17"/>
  <c r="Q93" i="17"/>
  <c r="P94" i="17"/>
  <c r="Q94" i="17"/>
  <c r="P95" i="17"/>
  <c r="Q95" i="17"/>
  <c r="P96" i="17"/>
  <c r="Q96" i="17"/>
  <c r="P5" i="16"/>
  <c r="Q5" i="16"/>
  <c r="P6" i="16"/>
  <c r="Q6" i="16"/>
  <c r="P7" i="16"/>
  <c r="Q7" i="16"/>
  <c r="P8" i="16"/>
  <c r="Q8" i="16"/>
  <c r="P9" i="16"/>
  <c r="Q9" i="16"/>
  <c r="P10" i="16"/>
  <c r="Q10" i="16"/>
  <c r="P11" i="16"/>
  <c r="Q11" i="16"/>
  <c r="P12" i="16"/>
  <c r="Q12" i="16"/>
  <c r="P13" i="16"/>
  <c r="Q13" i="16"/>
  <c r="P14" i="16"/>
  <c r="Q14" i="16"/>
  <c r="P15" i="16"/>
  <c r="Q15" i="16"/>
  <c r="P16" i="16"/>
  <c r="Q16" i="16"/>
  <c r="P17" i="16"/>
  <c r="Q17" i="16"/>
  <c r="P18" i="16"/>
  <c r="Q18" i="16"/>
  <c r="P19" i="16"/>
  <c r="Q19" i="16"/>
  <c r="P20" i="16"/>
  <c r="Q20" i="16"/>
  <c r="P21" i="16"/>
  <c r="Q21" i="16"/>
  <c r="P22" i="16"/>
  <c r="Q22" i="16"/>
  <c r="P23" i="16"/>
  <c r="Q23" i="16"/>
  <c r="P24" i="16"/>
  <c r="Q24" i="16"/>
  <c r="P25" i="16"/>
  <c r="Q25" i="16"/>
  <c r="P26" i="16"/>
  <c r="Q26" i="16"/>
  <c r="P27" i="16"/>
  <c r="Q27" i="16"/>
  <c r="P28" i="16"/>
  <c r="Q28" i="16"/>
  <c r="P29" i="16"/>
  <c r="Q29" i="16"/>
  <c r="P30" i="16"/>
  <c r="Q30" i="16"/>
  <c r="P31" i="16"/>
  <c r="Q31" i="16"/>
  <c r="P32" i="16"/>
  <c r="Q32" i="16"/>
  <c r="P33" i="16"/>
  <c r="Q33" i="16"/>
  <c r="P34" i="16"/>
  <c r="Q34" i="16"/>
  <c r="P35" i="16"/>
  <c r="Q35" i="16"/>
  <c r="P36" i="16"/>
  <c r="Q36" i="16"/>
  <c r="P37" i="16"/>
  <c r="Q37" i="16"/>
  <c r="P38" i="16"/>
  <c r="Q38" i="16"/>
  <c r="P39" i="16"/>
  <c r="Q39" i="16"/>
  <c r="P40" i="16"/>
  <c r="Q40" i="16"/>
  <c r="P41" i="16"/>
  <c r="Q41" i="16"/>
  <c r="P42" i="16"/>
  <c r="Q42" i="16"/>
  <c r="P43" i="16"/>
  <c r="Q43" i="16"/>
  <c r="P44" i="16"/>
  <c r="Q44" i="16"/>
  <c r="P45" i="16"/>
  <c r="Q45" i="16"/>
  <c r="P46" i="16"/>
  <c r="Q46" i="16"/>
  <c r="P47" i="16"/>
  <c r="Q47" i="16"/>
  <c r="P48" i="16"/>
  <c r="Q48" i="16"/>
  <c r="P49" i="16"/>
  <c r="Q49" i="16"/>
  <c r="P50" i="16"/>
  <c r="Q50" i="16"/>
  <c r="P51" i="16"/>
  <c r="Q51" i="16"/>
  <c r="P52" i="16"/>
  <c r="Q52" i="16"/>
  <c r="P53" i="16"/>
  <c r="Q53" i="16"/>
  <c r="P54" i="16"/>
  <c r="Q54" i="16"/>
  <c r="P55" i="16"/>
  <c r="Q55" i="16"/>
  <c r="P56" i="16"/>
  <c r="Q56" i="16"/>
  <c r="P57" i="16"/>
  <c r="Q57" i="16"/>
  <c r="P58" i="16"/>
  <c r="Q58" i="16"/>
  <c r="P59" i="16"/>
  <c r="Q59" i="16"/>
  <c r="P60" i="16"/>
  <c r="Q60" i="16"/>
  <c r="P61" i="16"/>
  <c r="Q61" i="16"/>
  <c r="P62" i="16"/>
  <c r="Q62" i="16"/>
  <c r="P63" i="16"/>
  <c r="Q63" i="16"/>
  <c r="P64" i="16"/>
  <c r="Q64" i="16"/>
  <c r="P65" i="16"/>
  <c r="Q65" i="16"/>
  <c r="P66" i="16"/>
  <c r="Q66" i="16"/>
  <c r="P67" i="16"/>
  <c r="Q67" i="16"/>
  <c r="P68" i="16"/>
  <c r="Q68" i="16"/>
  <c r="P69" i="16"/>
  <c r="Q69" i="16"/>
  <c r="P70" i="16"/>
  <c r="Q70" i="16"/>
  <c r="P71" i="16"/>
  <c r="Q71" i="16"/>
  <c r="P72" i="16"/>
  <c r="Q72" i="16"/>
  <c r="P73" i="16"/>
  <c r="Q73" i="16"/>
  <c r="P74" i="16"/>
  <c r="Q74" i="16"/>
  <c r="P75" i="16"/>
  <c r="Q75" i="16"/>
  <c r="P76" i="16"/>
  <c r="Q76" i="16"/>
  <c r="P77" i="16"/>
  <c r="Q77" i="16"/>
  <c r="P78" i="16"/>
  <c r="Q78" i="16"/>
  <c r="P79" i="16"/>
  <c r="Q79" i="16"/>
  <c r="P80" i="16"/>
  <c r="Q80" i="16"/>
  <c r="P81" i="16"/>
  <c r="Q81" i="16"/>
  <c r="P82" i="16"/>
  <c r="Q82" i="16"/>
  <c r="P83" i="16"/>
  <c r="Q83" i="16"/>
  <c r="P84" i="16"/>
  <c r="Q84" i="16"/>
  <c r="P85" i="16"/>
  <c r="Q85" i="16"/>
  <c r="P86" i="16"/>
  <c r="Q86" i="16"/>
  <c r="P87" i="16"/>
  <c r="Q87" i="16"/>
  <c r="P88" i="16"/>
  <c r="Q88" i="16"/>
  <c r="P89" i="16"/>
  <c r="Q89" i="16"/>
  <c r="P90" i="16"/>
  <c r="Q90" i="16"/>
  <c r="P91" i="16"/>
  <c r="Q91" i="16"/>
  <c r="P92" i="16"/>
  <c r="Q92" i="16"/>
  <c r="P93" i="16"/>
  <c r="Q93" i="16"/>
  <c r="P94" i="16"/>
  <c r="Q94" i="16"/>
  <c r="P95" i="16"/>
  <c r="Q95" i="16"/>
  <c r="P96" i="16"/>
  <c r="Q96" i="16"/>
  <c r="P97" i="16"/>
  <c r="Q97" i="16"/>
  <c r="P98" i="16"/>
  <c r="Q98" i="16"/>
  <c r="P99" i="16"/>
  <c r="Q99" i="16"/>
  <c r="P100" i="16"/>
  <c r="Q100" i="16"/>
  <c r="P101" i="16"/>
  <c r="Q101" i="16"/>
  <c r="P102" i="16"/>
  <c r="Q102" i="16"/>
  <c r="P103" i="16"/>
  <c r="Q103" i="16"/>
  <c r="P104" i="16"/>
  <c r="Q104" i="16"/>
  <c r="P105" i="16"/>
  <c r="Q105" i="16"/>
  <c r="P106" i="16"/>
  <c r="Q106" i="16"/>
  <c r="P107" i="16"/>
  <c r="Q107" i="16"/>
  <c r="P108" i="16"/>
  <c r="Q108" i="16"/>
  <c r="P109" i="16"/>
  <c r="Q109" i="16"/>
  <c r="P110" i="16"/>
  <c r="Q110" i="16"/>
  <c r="P111" i="16"/>
  <c r="Q111" i="16"/>
  <c r="P112" i="16"/>
  <c r="Q112" i="16"/>
  <c r="P113" i="16"/>
  <c r="Q113" i="16"/>
  <c r="P114" i="16"/>
  <c r="Q114" i="16"/>
  <c r="P115" i="16"/>
  <c r="Q115" i="16"/>
  <c r="P116" i="16"/>
  <c r="Q116" i="16"/>
  <c r="P117" i="16"/>
  <c r="Q117" i="16"/>
  <c r="P118" i="16"/>
  <c r="Q118" i="16"/>
  <c r="P119" i="16"/>
  <c r="Q119" i="16"/>
  <c r="P120" i="16"/>
  <c r="Q120" i="16"/>
  <c r="P121" i="16"/>
  <c r="Q121" i="16"/>
  <c r="P122" i="16"/>
  <c r="Q122" i="16"/>
  <c r="P123" i="16"/>
  <c r="Q123" i="16"/>
  <c r="P124" i="16"/>
  <c r="Q124" i="16"/>
  <c r="P125" i="16"/>
  <c r="Q125" i="16"/>
  <c r="P126" i="16"/>
  <c r="Q126" i="16"/>
  <c r="P127" i="16"/>
  <c r="Q127" i="16"/>
  <c r="P128" i="16"/>
  <c r="Q128" i="16"/>
  <c r="P129" i="16"/>
  <c r="Q129" i="16"/>
  <c r="P130" i="16"/>
  <c r="Q130" i="16"/>
  <c r="P131" i="16"/>
  <c r="Q131" i="16"/>
  <c r="P5" i="15"/>
  <c r="Q5" i="15"/>
  <c r="P6" i="15"/>
  <c r="Q6" i="15"/>
  <c r="P7" i="15"/>
  <c r="Q7" i="15"/>
  <c r="P8" i="15"/>
  <c r="Q8" i="15"/>
  <c r="P9" i="15"/>
  <c r="Q9" i="15"/>
  <c r="P10" i="15"/>
  <c r="Q10" i="15"/>
  <c r="P11" i="15"/>
  <c r="Q11" i="15"/>
  <c r="P12" i="15"/>
  <c r="Q12" i="15"/>
  <c r="P13" i="15"/>
  <c r="Q13" i="15"/>
  <c r="P14" i="15"/>
  <c r="Q14" i="15"/>
  <c r="P15" i="15"/>
  <c r="Q15" i="15"/>
  <c r="P16" i="15"/>
  <c r="Q16" i="15"/>
  <c r="P17" i="15"/>
  <c r="Q17" i="15"/>
  <c r="P18" i="15"/>
  <c r="Q18" i="15"/>
  <c r="P19" i="15"/>
  <c r="Q19" i="15"/>
  <c r="P20" i="15"/>
  <c r="Q20" i="15"/>
  <c r="P21" i="15"/>
  <c r="Q21" i="15"/>
  <c r="P22" i="15"/>
  <c r="Q22" i="15"/>
  <c r="P23" i="15"/>
  <c r="Q23" i="15"/>
  <c r="P24" i="15"/>
  <c r="Q24" i="15"/>
  <c r="P25" i="15"/>
  <c r="Q25" i="15"/>
  <c r="P26" i="15"/>
  <c r="Q26" i="15"/>
  <c r="P27" i="15"/>
  <c r="Q27" i="15"/>
  <c r="P28" i="15"/>
  <c r="Q28" i="15"/>
  <c r="P29" i="15"/>
  <c r="Q29" i="15"/>
  <c r="P30" i="15"/>
  <c r="Q30" i="15"/>
  <c r="P31" i="15"/>
  <c r="Q31" i="15"/>
  <c r="P32" i="15"/>
  <c r="Q32" i="15"/>
  <c r="P33" i="15"/>
  <c r="Q33" i="15"/>
  <c r="P34" i="15"/>
  <c r="Q34" i="15"/>
  <c r="P35" i="15"/>
  <c r="Q35" i="15"/>
  <c r="P36" i="15"/>
  <c r="Q36" i="15"/>
  <c r="P37" i="15"/>
  <c r="Q37" i="15"/>
  <c r="P38" i="15"/>
  <c r="Q38" i="15"/>
  <c r="P39" i="15"/>
  <c r="Q39" i="15"/>
  <c r="P40" i="15"/>
  <c r="Q40" i="15"/>
  <c r="P41" i="15"/>
  <c r="Q41" i="15"/>
  <c r="P42" i="15"/>
  <c r="Q42" i="15"/>
  <c r="P43" i="15"/>
  <c r="Q43" i="15"/>
  <c r="P44" i="15"/>
  <c r="Q44" i="15"/>
  <c r="P45" i="15"/>
  <c r="Q45" i="15"/>
  <c r="P46" i="15"/>
  <c r="Q46" i="15"/>
  <c r="P47" i="15"/>
  <c r="Q47" i="15"/>
  <c r="P48" i="15"/>
  <c r="Q48" i="15"/>
  <c r="P49" i="15"/>
  <c r="Q49" i="15"/>
  <c r="P50" i="15"/>
  <c r="Q50" i="15"/>
  <c r="P51" i="15"/>
  <c r="Q51" i="15"/>
  <c r="P52" i="15"/>
  <c r="Q52" i="15"/>
  <c r="P53" i="15"/>
  <c r="Q53" i="15"/>
  <c r="P54" i="15"/>
  <c r="Q54" i="15"/>
  <c r="P55" i="15"/>
  <c r="Q55" i="15"/>
  <c r="P56" i="15"/>
  <c r="Q56" i="15"/>
  <c r="P57" i="15"/>
  <c r="Q57" i="15"/>
  <c r="P58" i="15"/>
  <c r="Q58" i="15"/>
  <c r="P59" i="15"/>
  <c r="Q59" i="15"/>
  <c r="P60" i="15"/>
  <c r="Q60" i="15"/>
  <c r="P61" i="15"/>
  <c r="Q61" i="15"/>
  <c r="P62" i="15"/>
  <c r="Q62" i="15"/>
  <c r="P63" i="15"/>
  <c r="Q63" i="15"/>
  <c r="P64" i="15"/>
  <c r="Q64" i="15"/>
  <c r="P65" i="15"/>
  <c r="Q65" i="15"/>
  <c r="P66" i="15"/>
  <c r="Q66" i="15"/>
  <c r="P67" i="15"/>
  <c r="Q67" i="15"/>
  <c r="P68" i="15"/>
  <c r="Q68" i="15"/>
  <c r="P69" i="15"/>
  <c r="Q69" i="15"/>
  <c r="P70" i="15"/>
  <c r="Q70" i="15"/>
  <c r="P71" i="15"/>
  <c r="Q71" i="15"/>
  <c r="P72" i="15"/>
  <c r="Q72" i="15"/>
  <c r="P73" i="15"/>
  <c r="Q73" i="15"/>
  <c r="P74" i="15"/>
  <c r="Q74" i="15"/>
  <c r="P75" i="15"/>
  <c r="Q75" i="15"/>
  <c r="P76" i="15"/>
  <c r="Q76" i="15"/>
  <c r="P77" i="15"/>
  <c r="Q77" i="15"/>
  <c r="P78" i="15"/>
  <c r="Q78" i="15"/>
  <c r="P79" i="15"/>
  <c r="Q79" i="15"/>
  <c r="P80" i="15"/>
  <c r="Q80" i="15"/>
  <c r="P81" i="15"/>
  <c r="Q81" i="15"/>
  <c r="P82" i="15"/>
  <c r="Q82" i="15"/>
  <c r="P83" i="15"/>
  <c r="Q83" i="15"/>
  <c r="P84" i="15"/>
  <c r="Q84" i="15"/>
  <c r="P85" i="15"/>
  <c r="Q85" i="15"/>
  <c r="P86" i="15"/>
  <c r="Q86" i="15"/>
  <c r="P87" i="15"/>
  <c r="Q87" i="15"/>
  <c r="P88" i="15"/>
  <c r="Q88" i="15"/>
  <c r="P89" i="15"/>
  <c r="Q89" i="15"/>
  <c r="P90" i="15"/>
  <c r="Q90" i="15"/>
  <c r="P91" i="15"/>
  <c r="Q91" i="15"/>
  <c r="P92" i="15"/>
  <c r="Q92" i="15"/>
  <c r="P93" i="15"/>
  <c r="Q93" i="15"/>
  <c r="P94" i="15"/>
  <c r="Q94" i="15"/>
  <c r="P95" i="15"/>
  <c r="Q95" i="15"/>
  <c r="P96" i="15"/>
  <c r="Q96" i="15"/>
  <c r="P97" i="15"/>
  <c r="Q97" i="15"/>
  <c r="P98" i="15"/>
  <c r="Q98" i="15"/>
  <c r="P99" i="15"/>
  <c r="Q99" i="15"/>
  <c r="P100" i="15"/>
  <c r="Q100" i="15"/>
  <c r="P101" i="15"/>
  <c r="Q101" i="15"/>
  <c r="P102" i="15"/>
  <c r="Q102" i="15"/>
  <c r="P103" i="15"/>
  <c r="Q103" i="15"/>
  <c r="P104" i="15"/>
  <c r="Q104" i="15"/>
  <c r="P105" i="15"/>
  <c r="Q105" i="15"/>
  <c r="P106" i="15"/>
  <c r="Q106" i="15"/>
  <c r="P107" i="15"/>
  <c r="Q107" i="15"/>
  <c r="P108" i="15"/>
  <c r="Q108" i="15"/>
  <c r="P5" i="14"/>
  <c r="Q5" i="14"/>
  <c r="P6" i="14"/>
  <c r="Q6" i="14"/>
  <c r="P7" i="14"/>
  <c r="Q7" i="14"/>
  <c r="P8" i="14"/>
  <c r="Q8" i="14"/>
  <c r="P9" i="14"/>
  <c r="Q9" i="14"/>
  <c r="P10" i="14"/>
  <c r="Q10" i="14"/>
  <c r="P11" i="14"/>
  <c r="Q11" i="14"/>
  <c r="P12" i="14"/>
  <c r="Q12" i="14"/>
  <c r="P13" i="14"/>
  <c r="Q13" i="14"/>
  <c r="P14" i="14"/>
  <c r="Q14" i="14"/>
  <c r="P15" i="14"/>
  <c r="Q15" i="14"/>
  <c r="P16" i="14"/>
  <c r="Q16" i="14"/>
  <c r="P17" i="14"/>
  <c r="Q17" i="14"/>
  <c r="P18" i="14"/>
  <c r="Q18" i="14"/>
  <c r="P19" i="14"/>
  <c r="Q19" i="14"/>
  <c r="P20" i="14"/>
  <c r="Q20" i="14"/>
  <c r="P21" i="14"/>
  <c r="Q21" i="14"/>
  <c r="P22" i="14"/>
  <c r="Q22" i="14"/>
  <c r="P23" i="14"/>
  <c r="Q23" i="14"/>
  <c r="P24" i="14"/>
  <c r="Q24" i="14"/>
  <c r="P25" i="14"/>
  <c r="Q25" i="14"/>
  <c r="P26" i="14"/>
  <c r="Q26" i="14"/>
  <c r="P27" i="14"/>
  <c r="Q27" i="14"/>
  <c r="P28" i="14"/>
  <c r="Q28" i="14"/>
  <c r="P29" i="14"/>
  <c r="Q29" i="14"/>
  <c r="P30" i="14"/>
  <c r="Q30" i="14"/>
  <c r="P31" i="14"/>
  <c r="Q31" i="14"/>
  <c r="P32" i="14"/>
  <c r="Q32" i="14"/>
  <c r="P33" i="14"/>
  <c r="Q33" i="14"/>
  <c r="P34" i="14"/>
  <c r="Q34" i="14"/>
  <c r="P35" i="14"/>
  <c r="Q35" i="14"/>
  <c r="P36" i="14"/>
  <c r="Q36" i="14"/>
  <c r="P37" i="14"/>
  <c r="Q37" i="14"/>
  <c r="P38" i="14"/>
  <c r="Q38" i="14"/>
  <c r="P39" i="14"/>
  <c r="Q39" i="14"/>
  <c r="P40" i="14"/>
  <c r="Q40" i="14"/>
  <c r="P41" i="14"/>
  <c r="Q41" i="14"/>
  <c r="P42" i="14"/>
  <c r="Q42" i="14"/>
  <c r="P43" i="14"/>
  <c r="Q43" i="14"/>
  <c r="P44" i="14"/>
  <c r="Q44" i="14"/>
  <c r="P45" i="14"/>
  <c r="Q45" i="14"/>
  <c r="P46" i="14"/>
  <c r="Q46" i="14"/>
  <c r="P47" i="14"/>
  <c r="Q47" i="14"/>
  <c r="P48" i="14"/>
  <c r="Q48" i="14"/>
  <c r="P49" i="14"/>
  <c r="Q49" i="14"/>
  <c r="P50" i="14"/>
  <c r="Q50" i="14"/>
  <c r="P51" i="14"/>
  <c r="Q51" i="14"/>
  <c r="P52" i="14"/>
  <c r="Q52" i="14"/>
  <c r="P53" i="14"/>
  <c r="Q53" i="14"/>
  <c r="P54" i="14"/>
  <c r="Q54" i="14"/>
  <c r="P55" i="14"/>
  <c r="Q55" i="14"/>
  <c r="P56" i="14"/>
  <c r="Q56" i="14"/>
  <c r="P57" i="14"/>
  <c r="Q57" i="14"/>
  <c r="P58" i="14"/>
  <c r="Q58" i="14"/>
  <c r="P59" i="14"/>
  <c r="Q59" i="14"/>
  <c r="P60" i="14"/>
  <c r="Q60" i="14"/>
  <c r="P61" i="14"/>
  <c r="Q61" i="14"/>
  <c r="P62" i="14"/>
  <c r="Q62" i="14"/>
  <c r="P63" i="14"/>
  <c r="Q63" i="14"/>
  <c r="P64" i="14"/>
  <c r="Q64" i="14"/>
  <c r="P65" i="14"/>
  <c r="Q65" i="14"/>
  <c r="P66" i="14"/>
  <c r="Q66" i="14"/>
  <c r="P67" i="14"/>
  <c r="Q67" i="14"/>
  <c r="P68" i="14"/>
  <c r="Q68" i="14"/>
  <c r="P69" i="14"/>
  <c r="Q69" i="14"/>
  <c r="P70" i="14"/>
  <c r="Q70" i="14"/>
  <c r="P71" i="14"/>
  <c r="Q71" i="14"/>
  <c r="P72" i="14"/>
  <c r="Q72" i="14"/>
  <c r="P73" i="14"/>
  <c r="Q73" i="14"/>
  <c r="P74" i="14"/>
  <c r="Q74" i="14"/>
  <c r="P75" i="14"/>
  <c r="Q75" i="14"/>
  <c r="P76" i="14"/>
  <c r="Q76" i="14"/>
  <c r="P77" i="14"/>
  <c r="Q77" i="14"/>
  <c r="P78" i="14"/>
  <c r="Q78" i="14"/>
  <c r="P79" i="14"/>
  <c r="Q79" i="14"/>
  <c r="P80" i="14"/>
  <c r="Q80" i="14"/>
  <c r="P81" i="14"/>
  <c r="Q81" i="14"/>
  <c r="P82" i="14"/>
  <c r="Q82" i="14"/>
  <c r="P83" i="14"/>
  <c r="Q83" i="14"/>
  <c r="P84" i="14"/>
  <c r="Q84" i="14"/>
  <c r="P85" i="14"/>
  <c r="Q85" i="14"/>
  <c r="P86" i="14"/>
  <c r="Q86" i="14"/>
  <c r="P87" i="14"/>
  <c r="Q87" i="14"/>
  <c r="P88" i="14"/>
  <c r="Q88" i="14"/>
  <c r="P89" i="14"/>
  <c r="Q89" i="14"/>
  <c r="P90" i="14"/>
  <c r="Q90" i="14"/>
  <c r="P91" i="14"/>
  <c r="Q91" i="14"/>
  <c r="P92" i="14"/>
  <c r="Q92" i="14"/>
  <c r="P93" i="14"/>
  <c r="Q93" i="14"/>
  <c r="P94" i="14"/>
  <c r="Q94" i="14"/>
  <c r="P95" i="14"/>
  <c r="Q95" i="14"/>
  <c r="P96" i="14"/>
  <c r="Q96" i="14"/>
  <c r="P97" i="14"/>
  <c r="Q97" i="14"/>
  <c r="P98" i="14"/>
  <c r="Q98" i="14"/>
  <c r="P99" i="14"/>
  <c r="Q99" i="14"/>
  <c r="P100" i="14"/>
  <c r="Q100" i="14"/>
  <c r="P101" i="14"/>
  <c r="Q101" i="14"/>
  <c r="P102" i="14"/>
  <c r="Q102" i="14"/>
  <c r="P103" i="14"/>
  <c r="Q103" i="14"/>
  <c r="P104" i="14"/>
  <c r="Q104" i="14"/>
  <c r="P105" i="14"/>
  <c r="Q105" i="14"/>
  <c r="P106" i="14"/>
  <c r="Q106" i="14"/>
  <c r="P107" i="14"/>
  <c r="Q107" i="14"/>
  <c r="P108" i="14"/>
  <c r="Q108" i="14"/>
  <c r="P109" i="14"/>
  <c r="Q109" i="14"/>
  <c r="P110" i="14"/>
  <c r="Q110" i="14"/>
  <c r="P111" i="14"/>
  <c r="Q111" i="14"/>
  <c r="P112" i="14"/>
  <c r="Q112" i="14"/>
  <c r="P113" i="14"/>
  <c r="Q113" i="14"/>
  <c r="P114" i="14"/>
  <c r="Q114" i="14"/>
  <c r="P115" i="14"/>
  <c r="Q115" i="14"/>
  <c r="P116" i="14"/>
  <c r="Q116" i="14"/>
  <c r="P117" i="14"/>
  <c r="Q117" i="14"/>
  <c r="P118" i="14"/>
  <c r="Q118" i="14"/>
  <c r="P119" i="14"/>
  <c r="Q119" i="14"/>
  <c r="P120" i="14"/>
  <c r="Q120" i="14"/>
  <c r="P121" i="14"/>
  <c r="Q121" i="14"/>
  <c r="P122" i="14"/>
  <c r="Q122" i="14"/>
  <c r="P123" i="14"/>
  <c r="Q123" i="14"/>
  <c r="P124" i="14"/>
  <c r="Q124" i="14"/>
  <c r="P125" i="14"/>
  <c r="Q125" i="14"/>
  <c r="P126" i="14"/>
  <c r="Q126" i="14"/>
  <c r="P127" i="14"/>
  <c r="Q127" i="14"/>
  <c r="P128" i="14"/>
  <c r="Q128" i="14"/>
  <c r="P129" i="14"/>
  <c r="Q129" i="14"/>
  <c r="P130" i="14"/>
  <c r="Q130" i="14"/>
  <c r="P131" i="14"/>
  <c r="Q131" i="14"/>
  <c r="P132" i="14"/>
  <c r="Q132" i="14"/>
  <c r="P133" i="14"/>
  <c r="Q133" i="14"/>
  <c r="P134" i="14"/>
  <c r="Q134" i="14"/>
  <c r="P135" i="14"/>
  <c r="Q135" i="14"/>
  <c r="P136" i="14"/>
  <c r="Q136" i="14"/>
  <c r="P137" i="14"/>
  <c r="Q137" i="14"/>
  <c r="P138" i="14"/>
  <c r="Q138" i="14"/>
  <c r="P139" i="14"/>
  <c r="Q139" i="14"/>
  <c r="P140" i="14"/>
  <c r="Q140" i="14"/>
  <c r="P141" i="14"/>
  <c r="Q141" i="14"/>
  <c r="P142" i="14"/>
  <c r="Q142" i="14"/>
  <c r="P143" i="14"/>
  <c r="Q143" i="14"/>
  <c r="P144" i="14"/>
  <c r="Q144" i="14"/>
  <c r="P145" i="14"/>
  <c r="Q145" i="14"/>
  <c r="P146" i="14"/>
  <c r="Q146" i="14"/>
  <c r="P147" i="14"/>
  <c r="Q147" i="14"/>
  <c r="P148" i="14"/>
  <c r="Q148" i="14"/>
  <c r="P149" i="14"/>
  <c r="Q149" i="14"/>
  <c r="P150" i="14"/>
  <c r="Q150" i="14"/>
  <c r="P151" i="14"/>
  <c r="Q151" i="14"/>
  <c r="P152" i="14"/>
  <c r="Q152" i="14"/>
  <c r="P153" i="14"/>
  <c r="Q153" i="14"/>
  <c r="P154" i="14"/>
  <c r="Q154" i="14"/>
  <c r="P155" i="14"/>
  <c r="Q155" i="14"/>
  <c r="P156" i="14"/>
  <c r="Q156" i="14"/>
  <c r="P157" i="14"/>
  <c r="Q157" i="14"/>
  <c r="P158" i="14"/>
  <c r="Q158" i="14"/>
  <c r="P159" i="14"/>
  <c r="Q159" i="14"/>
  <c r="P160" i="14"/>
  <c r="Q160" i="14"/>
  <c r="P161" i="14"/>
  <c r="Q161" i="14"/>
  <c r="P162" i="14"/>
  <c r="Q162" i="14"/>
  <c r="P163" i="14"/>
  <c r="Q163" i="14"/>
  <c r="P164" i="14"/>
  <c r="Q164" i="14"/>
  <c r="P165" i="14"/>
  <c r="Q165" i="14"/>
  <c r="P166" i="14"/>
  <c r="Q166" i="14"/>
  <c r="P167" i="14"/>
  <c r="Q167" i="14"/>
  <c r="P168" i="14"/>
  <c r="Q168" i="14"/>
  <c r="P169" i="14"/>
  <c r="Q169" i="14"/>
  <c r="P170" i="14"/>
  <c r="Q170" i="14"/>
  <c r="P171" i="14"/>
  <c r="Q171" i="14"/>
  <c r="P172" i="14"/>
  <c r="Q172" i="14"/>
  <c r="P173" i="14"/>
  <c r="Q173" i="14"/>
  <c r="P174" i="14"/>
  <c r="Q174" i="14"/>
  <c r="P175" i="14"/>
  <c r="Q175" i="14"/>
  <c r="P176" i="14"/>
  <c r="Q176" i="14"/>
  <c r="P177" i="14"/>
  <c r="Q177" i="14"/>
  <c r="P178" i="14"/>
  <c r="Q178" i="14"/>
  <c r="P5" i="13"/>
  <c r="Q5" i="13"/>
  <c r="P6" i="13"/>
  <c r="Q6" i="13"/>
  <c r="P7" i="13"/>
  <c r="Q7" i="13"/>
  <c r="P8" i="13"/>
  <c r="Q8" i="13"/>
  <c r="P9" i="13"/>
  <c r="Q9" i="13"/>
  <c r="P10" i="13"/>
  <c r="Q10" i="13"/>
  <c r="P11" i="13"/>
  <c r="Q11" i="13"/>
  <c r="P12" i="13"/>
  <c r="Q12" i="13"/>
  <c r="P13" i="13"/>
  <c r="Q13" i="13"/>
  <c r="P14" i="13"/>
  <c r="Q14" i="13"/>
  <c r="P15" i="13"/>
  <c r="Q15" i="13"/>
  <c r="P16" i="13"/>
  <c r="Q16" i="13"/>
  <c r="P17" i="13"/>
  <c r="Q17" i="13"/>
  <c r="P18" i="13"/>
  <c r="Q18" i="13"/>
  <c r="P19" i="13"/>
  <c r="Q19" i="13"/>
  <c r="P20" i="13"/>
  <c r="Q20" i="13"/>
  <c r="P21" i="13"/>
  <c r="Q21" i="13"/>
  <c r="P22" i="13"/>
  <c r="Q22" i="13"/>
  <c r="P23" i="13"/>
  <c r="Q23" i="13"/>
  <c r="P24" i="13"/>
  <c r="Q24" i="13"/>
  <c r="P25" i="13"/>
  <c r="Q25" i="13"/>
  <c r="P26" i="13"/>
  <c r="Q26" i="13"/>
  <c r="P27" i="13"/>
  <c r="Q27" i="13"/>
  <c r="P28" i="13"/>
  <c r="Q28" i="13"/>
  <c r="P29" i="13"/>
  <c r="Q29" i="13"/>
  <c r="P30" i="13"/>
  <c r="Q30" i="13"/>
  <c r="P31" i="13"/>
  <c r="Q31" i="13"/>
  <c r="P32" i="13"/>
  <c r="Q32" i="13"/>
  <c r="P33" i="13"/>
  <c r="Q33" i="13"/>
  <c r="P34" i="13"/>
  <c r="Q34" i="13"/>
  <c r="P35" i="13"/>
  <c r="Q35" i="13"/>
  <c r="P36" i="13"/>
  <c r="Q36" i="13"/>
  <c r="P37" i="13"/>
  <c r="Q37" i="13"/>
  <c r="P38" i="13"/>
  <c r="Q38" i="13"/>
  <c r="P39" i="13"/>
  <c r="Q39" i="13"/>
  <c r="P40" i="13"/>
  <c r="Q40" i="13"/>
  <c r="P41" i="13"/>
  <c r="Q41" i="13"/>
  <c r="P42" i="13"/>
  <c r="Q42" i="13"/>
  <c r="P43" i="13"/>
  <c r="Q43" i="13"/>
  <c r="P44" i="13"/>
  <c r="Q44" i="13"/>
  <c r="P45" i="13"/>
  <c r="Q45" i="13"/>
  <c r="P46" i="13"/>
  <c r="Q46" i="13"/>
  <c r="P47" i="13"/>
  <c r="Q47" i="13"/>
  <c r="P48" i="13"/>
  <c r="Q48" i="13"/>
  <c r="P49" i="13"/>
  <c r="Q49" i="13"/>
  <c r="P50" i="13"/>
  <c r="Q50" i="13"/>
  <c r="P51" i="13"/>
  <c r="Q51" i="13"/>
  <c r="P52" i="13"/>
  <c r="Q52" i="13"/>
  <c r="P53" i="13"/>
  <c r="Q53" i="13"/>
  <c r="P54" i="13"/>
  <c r="Q54" i="13"/>
  <c r="P55" i="13"/>
  <c r="Q55" i="13"/>
  <c r="P56" i="13"/>
  <c r="Q56" i="13"/>
  <c r="P57" i="13"/>
  <c r="Q57" i="13"/>
  <c r="P58" i="13"/>
  <c r="Q58" i="13"/>
  <c r="P59" i="13"/>
  <c r="Q59" i="13"/>
  <c r="P60" i="13"/>
  <c r="Q60" i="13"/>
  <c r="P61" i="13"/>
  <c r="Q61" i="13"/>
  <c r="P62" i="13"/>
  <c r="Q62" i="13"/>
  <c r="P63" i="13"/>
  <c r="Q63" i="13"/>
  <c r="P64" i="13"/>
  <c r="Q64" i="13"/>
  <c r="P65" i="13"/>
  <c r="Q65" i="13"/>
  <c r="P66" i="13"/>
  <c r="Q66" i="13"/>
  <c r="P67" i="13"/>
  <c r="Q67" i="13"/>
  <c r="P68" i="13"/>
  <c r="Q68" i="13"/>
  <c r="P69" i="13"/>
  <c r="Q69" i="13"/>
  <c r="P70" i="13"/>
  <c r="Q70" i="13"/>
  <c r="P71" i="13"/>
  <c r="Q71" i="13"/>
  <c r="P72" i="13"/>
  <c r="Q72" i="13"/>
  <c r="P73" i="13"/>
  <c r="Q73" i="13"/>
  <c r="P74" i="13"/>
  <c r="Q74" i="13"/>
  <c r="P75" i="13"/>
  <c r="Q75" i="13"/>
  <c r="P76" i="13"/>
  <c r="Q76" i="13"/>
  <c r="P77" i="13"/>
  <c r="Q77" i="13"/>
  <c r="P78" i="13"/>
  <c r="Q78" i="13"/>
  <c r="P79" i="13"/>
  <c r="Q79" i="13"/>
  <c r="P80" i="13"/>
  <c r="Q80" i="13"/>
  <c r="P81" i="13"/>
  <c r="Q81" i="13"/>
  <c r="P82" i="13"/>
  <c r="Q82" i="13"/>
  <c r="P83" i="13"/>
  <c r="Q83" i="13"/>
  <c r="P84" i="13"/>
  <c r="Q84" i="13"/>
  <c r="P85" i="13"/>
  <c r="Q85" i="13"/>
  <c r="P86" i="13"/>
  <c r="Q86" i="13"/>
  <c r="P87" i="13"/>
  <c r="Q87" i="13"/>
  <c r="P88" i="13"/>
  <c r="Q88" i="13"/>
  <c r="P89" i="13"/>
  <c r="Q89" i="13"/>
  <c r="P90" i="13"/>
  <c r="Q90" i="13"/>
  <c r="P91" i="13"/>
  <c r="Q91" i="13"/>
  <c r="P92" i="13"/>
  <c r="Q92" i="13"/>
  <c r="P93" i="13"/>
  <c r="Q93" i="13"/>
  <c r="P94" i="13"/>
  <c r="Q94" i="13"/>
  <c r="P95" i="13"/>
  <c r="Q95" i="13"/>
  <c r="P96" i="13"/>
  <c r="Q96" i="13"/>
  <c r="P97" i="13"/>
  <c r="Q97" i="13"/>
  <c r="P98" i="13"/>
  <c r="Q98" i="13"/>
  <c r="P99" i="13"/>
  <c r="Q99" i="13"/>
  <c r="P100" i="13"/>
  <c r="Q100" i="13"/>
  <c r="P101" i="13"/>
  <c r="Q101" i="13"/>
  <c r="P102" i="13"/>
  <c r="Q102" i="13"/>
  <c r="P103" i="13"/>
  <c r="Q103" i="13"/>
  <c r="P104" i="13"/>
  <c r="Q104" i="13"/>
  <c r="P105" i="13"/>
  <c r="Q105" i="13"/>
  <c r="P106" i="13"/>
  <c r="Q106" i="13"/>
  <c r="P107" i="13"/>
  <c r="Q107" i="13"/>
  <c r="P108" i="13"/>
  <c r="Q108" i="13"/>
  <c r="P109" i="13"/>
  <c r="Q109" i="13"/>
  <c r="P110" i="13"/>
  <c r="Q110" i="13"/>
  <c r="P111" i="13"/>
  <c r="Q111" i="13"/>
  <c r="P112" i="13"/>
  <c r="Q112" i="13"/>
  <c r="P113" i="13"/>
  <c r="Q113" i="13"/>
  <c r="P114" i="13"/>
  <c r="Q114" i="13"/>
  <c r="P115" i="13"/>
  <c r="Q115" i="13"/>
  <c r="P116" i="13"/>
  <c r="Q116" i="13"/>
  <c r="P117" i="13"/>
  <c r="Q117" i="13"/>
  <c r="P118" i="13"/>
  <c r="Q118" i="13"/>
  <c r="P119" i="13"/>
  <c r="Q119" i="13"/>
  <c r="P120" i="13"/>
  <c r="Q120" i="13"/>
  <c r="P121" i="13"/>
  <c r="Q121" i="13"/>
  <c r="P122" i="13"/>
  <c r="Q122" i="13"/>
  <c r="P123" i="13"/>
  <c r="Q123" i="13"/>
  <c r="P124" i="13"/>
  <c r="Q124" i="13"/>
  <c r="P125" i="13"/>
  <c r="Q125" i="13"/>
  <c r="P126" i="13"/>
  <c r="Q126" i="13"/>
  <c r="P127" i="13"/>
  <c r="Q127" i="13"/>
  <c r="P128" i="13"/>
  <c r="Q128" i="13"/>
  <c r="P129" i="13"/>
  <c r="Q129" i="13"/>
  <c r="P130" i="13"/>
  <c r="Q130" i="13"/>
  <c r="P131" i="13"/>
  <c r="Q131" i="13"/>
  <c r="P132" i="13"/>
  <c r="Q132" i="13"/>
  <c r="P133" i="13"/>
  <c r="Q133" i="13"/>
  <c r="P134" i="13"/>
  <c r="Q134" i="13"/>
  <c r="P135" i="13"/>
  <c r="Q135" i="13"/>
  <c r="P136" i="13"/>
  <c r="Q136" i="13"/>
  <c r="P137" i="13"/>
  <c r="Q137" i="13"/>
  <c r="P138" i="13"/>
  <c r="Q138" i="13"/>
  <c r="P139" i="13"/>
  <c r="Q139" i="13"/>
  <c r="P140" i="13"/>
  <c r="Q140" i="13"/>
  <c r="P141" i="13"/>
  <c r="Q141" i="13"/>
  <c r="P142" i="13"/>
  <c r="Q142" i="13"/>
  <c r="P143" i="13"/>
  <c r="Q143" i="13"/>
  <c r="P144" i="13"/>
  <c r="Q144" i="13"/>
  <c r="P145" i="13"/>
  <c r="Q145" i="13"/>
  <c r="P146" i="13"/>
  <c r="Q146" i="13"/>
  <c r="P147" i="13"/>
  <c r="Q147" i="13"/>
  <c r="P148" i="13"/>
  <c r="Q148" i="13"/>
  <c r="P149" i="13"/>
  <c r="Q149" i="13"/>
  <c r="P150" i="13"/>
  <c r="Q150" i="13"/>
  <c r="P151" i="13"/>
  <c r="Q151" i="13"/>
  <c r="P152" i="13"/>
  <c r="Q152" i="13"/>
  <c r="P153" i="13"/>
  <c r="Q153" i="13"/>
  <c r="P154" i="13"/>
  <c r="Q154" i="13"/>
  <c r="P155" i="13"/>
  <c r="Q155" i="13"/>
  <c r="P156" i="13"/>
  <c r="Q156" i="13"/>
  <c r="P157" i="13"/>
  <c r="Q157" i="13"/>
  <c r="P158" i="13"/>
  <c r="Q158" i="13"/>
  <c r="P159" i="13"/>
  <c r="Q159" i="13"/>
  <c r="P160" i="13"/>
  <c r="Q160" i="13"/>
  <c r="P161" i="13"/>
  <c r="Q161" i="13"/>
  <c r="P5" i="11"/>
  <c r="Q5" i="11"/>
  <c r="P6" i="11"/>
  <c r="Q6" i="11"/>
  <c r="P7" i="11"/>
  <c r="Q7" i="11"/>
  <c r="P8" i="11"/>
  <c r="Q8" i="11"/>
  <c r="P9" i="11"/>
  <c r="Q9" i="11"/>
  <c r="P10" i="11"/>
  <c r="Q10" i="11"/>
  <c r="P11" i="11"/>
  <c r="Q11" i="11"/>
  <c r="P12" i="11"/>
  <c r="Q12" i="11"/>
  <c r="P13" i="11"/>
  <c r="Q13" i="11"/>
  <c r="P14" i="11"/>
  <c r="Q14" i="11"/>
  <c r="P15" i="11"/>
  <c r="Q15" i="11"/>
  <c r="P16" i="11"/>
  <c r="Q16" i="11"/>
  <c r="P17" i="11"/>
  <c r="Q17" i="11"/>
  <c r="P18" i="11"/>
  <c r="Q18" i="11"/>
  <c r="P19" i="11"/>
  <c r="Q19" i="11"/>
  <c r="P20" i="11"/>
  <c r="Q20" i="11"/>
  <c r="P21" i="11"/>
  <c r="Q21" i="11"/>
  <c r="P22" i="11"/>
  <c r="Q22" i="11"/>
  <c r="P23" i="11"/>
  <c r="Q23" i="11"/>
  <c r="P24" i="11"/>
  <c r="Q24" i="11"/>
  <c r="P25" i="11"/>
  <c r="Q25" i="11"/>
  <c r="P26" i="11"/>
  <c r="Q26" i="11"/>
  <c r="P27" i="11"/>
  <c r="Q27" i="11"/>
  <c r="P28" i="11"/>
  <c r="Q28" i="11"/>
  <c r="P29" i="11"/>
  <c r="Q29" i="11"/>
  <c r="P30" i="11"/>
  <c r="Q30" i="11"/>
  <c r="P31" i="11"/>
  <c r="Q31" i="11"/>
  <c r="P32" i="11"/>
  <c r="Q32" i="11"/>
  <c r="P33" i="11"/>
  <c r="Q33" i="11"/>
  <c r="P34" i="11"/>
  <c r="Q34" i="11"/>
  <c r="P35" i="11"/>
  <c r="Q35" i="11"/>
  <c r="P36" i="11"/>
  <c r="Q36" i="11"/>
  <c r="P37" i="11"/>
  <c r="Q37" i="11"/>
  <c r="P38" i="11"/>
  <c r="Q38" i="11"/>
  <c r="P39" i="11"/>
  <c r="Q39" i="11"/>
  <c r="P40" i="11"/>
  <c r="Q40" i="11"/>
  <c r="P41" i="11"/>
  <c r="Q41" i="11"/>
  <c r="P42" i="11"/>
  <c r="Q42" i="11"/>
  <c r="P43" i="11"/>
  <c r="Q43" i="11"/>
  <c r="P44" i="11"/>
  <c r="Q44" i="11"/>
  <c r="P45" i="11"/>
  <c r="Q45" i="11"/>
  <c r="P46" i="11"/>
  <c r="Q46" i="11"/>
  <c r="P47" i="11"/>
  <c r="Q47" i="11"/>
  <c r="P48" i="11"/>
  <c r="Q48" i="11"/>
  <c r="P49" i="11"/>
  <c r="Q49" i="11"/>
  <c r="P50" i="11"/>
  <c r="Q50" i="11"/>
  <c r="P51" i="11"/>
  <c r="Q51" i="11"/>
  <c r="P52" i="11"/>
  <c r="Q52" i="11"/>
  <c r="P53" i="11"/>
  <c r="Q53" i="11"/>
  <c r="P54" i="11"/>
  <c r="Q54" i="11"/>
  <c r="P55" i="11"/>
  <c r="Q55" i="11"/>
  <c r="P56" i="11"/>
  <c r="Q56" i="11"/>
  <c r="P57" i="11"/>
  <c r="Q57" i="11"/>
  <c r="P58" i="11"/>
  <c r="Q58" i="11"/>
  <c r="P59" i="11"/>
  <c r="Q59" i="11"/>
  <c r="P60" i="11"/>
  <c r="Q60" i="11"/>
  <c r="P61" i="11"/>
  <c r="Q61" i="11"/>
  <c r="P62" i="11"/>
  <c r="Q62" i="11"/>
  <c r="P63" i="11"/>
  <c r="Q63" i="11"/>
  <c r="P64" i="11"/>
  <c r="Q64" i="11"/>
  <c r="P65" i="11"/>
  <c r="Q65" i="11"/>
  <c r="P66" i="11"/>
  <c r="Q66" i="11"/>
  <c r="P67" i="11"/>
  <c r="Q67" i="11"/>
  <c r="P68" i="11"/>
  <c r="Q68" i="11"/>
  <c r="P69" i="11"/>
  <c r="Q69" i="11"/>
  <c r="P70" i="11"/>
  <c r="Q70" i="11"/>
  <c r="P71" i="11"/>
  <c r="Q71" i="11"/>
  <c r="P72" i="11"/>
  <c r="Q72" i="11"/>
  <c r="P73" i="11"/>
  <c r="Q73" i="11"/>
  <c r="P74" i="11"/>
  <c r="Q74" i="11"/>
  <c r="P75" i="11"/>
  <c r="Q75" i="11"/>
  <c r="P76" i="11"/>
  <c r="Q76" i="11"/>
  <c r="P77" i="11"/>
  <c r="Q77" i="11"/>
  <c r="P78" i="11"/>
  <c r="Q78" i="11"/>
  <c r="P79" i="11"/>
  <c r="Q79" i="11"/>
  <c r="P80" i="11"/>
  <c r="Q80" i="11"/>
  <c r="P81" i="11"/>
  <c r="Q81" i="11"/>
  <c r="P82" i="11"/>
  <c r="Q82" i="11"/>
  <c r="P83" i="11"/>
  <c r="Q83" i="11"/>
  <c r="P84" i="11"/>
  <c r="Q84" i="11"/>
  <c r="P85" i="11"/>
  <c r="Q85" i="11"/>
  <c r="P86" i="11"/>
  <c r="Q86" i="11"/>
  <c r="P87" i="11"/>
  <c r="Q87" i="11"/>
  <c r="P88" i="11"/>
  <c r="Q88" i="11"/>
  <c r="P89" i="11"/>
  <c r="Q89" i="11"/>
  <c r="P90" i="11"/>
  <c r="Q90" i="11"/>
  <c r="P91" i="11"/>
  <c r="Q91" i="11"/>
  <c r="P92" i="11"/>
  <c r="Q92" i="11"/>
  <c r="P93" i="11"/>
  <c r="Q93" i="11"/>
  <c r="P94" i="11"/>
  <c r="Q94" i="11"/>
  <c r="P95" i="11"/>
  <c r="Q95" i="11"/>
  <c r="P96" i="11"/>
  <c r="Q96" i="11"/>
  <c r="P97" i="11"/>
  <c r="Q97" i="11"/>
  <c r="P98" i="11"/>
  <c r="Q98" i="11"/>
  <c r="P99" i="11"/>
  <c r="Q99" i="11"/>
  <c r="P100" i="11"/>
  <c r="Q100" i="11"/>
  <c r="P101" i="11"/>
  <c r="Q101" i="11"/>
  <c r="P102" i="11"/>
  <c r="Q102" i="11"/>
  <c r="P103" i="11"/>
  <c r="Q103" i="11"/>
  <c r="P104" i="11"/>
  <c r="Q104" i="11"/>
  <c r="P105" i="11"/>
  <c r="Q105" i="11"/>
  <c r="P106" i="11"/>
  <c r="Q106" i="11"/>
  <c r="P107" i="11"/>
  <c r="Q107" i="11"/>
  <c r="P108" i="11"/>
  <c r="Q108" i="11"/>
  <c r="P109" i="11"/>
  <c r="Q109" i="11"/>
  <c r="P110" i="11"/>
  <c r="Q110" i="11"/>
  <c r="P111" i="11"/>
  <c r="Q111" i="11"/>
  <c r="P112" i="11"/>
  <c r="Q112" i="11"/>
  <c r="P113" i="11"/>
  <c r="Q113" i="11"/>
  <c r="P114" i="11"/>
  <c r="Q114" i="11"/>
  <c r="P115" i="11"/>
  <c r="Q115" i="11"/>
  <c r="P116" i="11"/>
  <c r="Q116" i="11"/>
  <c r="P117" i="11"/>
  <c r="Q117" i="11"/>
  <c r="P118" i="11"/>
  <c r="Q118" i="11"/>
  <c r="P119" i="11"/>
  <c r="Q119" i="11"/>
  <c r="P120" i="11"/>
  <c r="Q120" i="11"/>
  <c r="P121" i="11"/>
  <c r="Q121" i="11"/>
  <c r="P122" i="11"/>
  <c r="Q122" i="11"/>
  <c r="P123" i="11"/>
  <c r="Q123" i="11"/>
  <c r="P124" i="11"/>
  <c r="Q124" i="11"/>
  <c r="P125" i="11"/>
  <c r="Q125" i="11"/>
  <c r="P126" i="11"/>
  <c r="Q126" i="11"/>
  <c r="P127" i="11"/>
  <c r="Q127" i="11"/>
  <c r="P128" i="11"/>
  <c r="Q128" i="11"/>
  <c r="P129" i="11"/>
  <c r="Q129" i="11"/>
  <c r="P5" i="10"/>
  <c r="Q5" i="10"/>
  <c r="P6" i="10"/>
  <c r="Q6" i="10"/>
  <c r="P7" i="10"/>
  <c r="Q7" i="10"/>
  <c r="P8" i="10"/>
  <c r="Q8" i="10"/>
  <c r="P9" i="10"/>
  <c r="Q9" i="10"/>
  <c r="P10" i="10"/>
  <c r="Q10" i="10"/>
  <c r="P11" i="10"/>
  <c r="Q11" i="10"/>
  <c r="P12" i="10"/>
  <c r="Q12" i="10"/>
  <c r="P13" i="10"/>
  <c r="Q13" i="10"/>
  <c r="P14" i="10"/>
  <c r="Q14" i="10"/>
  <c r="P15" i="10"/>
  <c r="Q15" i="10"/>
  <c r="P16" i="10"/>
  <c r="Q16" i="10"/>
  <c r="P17" i="10"/>
  <c r="Q17" i="10"/>
  <c r="P18" i="10"/>
  <c r="Q18" i="10"/>
  <c r="P19" i="10"/>
  <c r="Q19" i="10"/>
  <c r="P20" i="10"/>
  <c r="Q20" i="10"/>
  <c r="P21" i="10"/>
  <c r="Q21" i="10"/>
  <c r="P22" i="10"/>
  <c r="Q22" i="10"/>
  <c r="P23" i="10"/>
  <c r="Q23" i="10"/>
  <c r="P24" i="10"/>
  <c r="Q24" i="10"/>
  <c r="P25" i="10"/>
  <c r="Q25" i="10"/>
  <c r="P26" i="10"/>
  <c r="Q26" i="10"/>
  <c r="P27" i="10"/>
  <c r="Q27" i="10"/>
  <c r="P28" i="10"/>
  <c r="Q28" i="10"/>
  <c r="P29" i="10"/>
  <c r="Q29" i="10"/>
  <c r="P30" i="10"/>
  <c r="Q30" i="10"/>
  <c r="P31" i="10"/>
  <c r="Q31" i="10"/>
  <c r="P32" i="10"/>
  <c r="Q32" i="10"/>
  <c r="P33" i="10"/>
  <c r="Q33" i="10"/>
  <c r="P34" i="10"/>
  <c r="Q34" i="10"/>
  <c r="P35" i="10"/>
  <c r="Q35" i="10"/>
  <c r="P36" i="10"/>
  <c r="Q36" i="10"/>
  <c r="P37" i="10"/>
  <c r="Q37" i="10"/>
  <c r="P38" i="10"/>
  <c r="Q38" i="10"/>
  <c r="P39" i="10"/>
  <c r="Q39" i="10"/>
  <c r="P40" i="10"/>
  <c r="Q40" i="10"/>
  <c r="P41" i="10"/>
  <c r="Q41" i="10"/>
  <c r="P42" i="10"/>
  <c r="Q42" i="10"/>
  <c r="P43" i="10"/>
  <c r="Q43" i="10"/>
  <c r="P44" i="10"/>
  <c r="Q44" i="10"/>
  <c r="P45" i="10"/>
  <c r="Q45" i="10"/>
  <c r="P46" i="10"/>
  <c r="Q46" i="10"/>
  <c r="P47" i="10"/>
  <c r="Q47" i="10"/>
  <c r="P48" i="10"/>
  <c r="Q48" i="10"/>
  <c r="P49" i="10"/>
  <c r="Q49" i="10"/>
  <c r="P50" i="10"/>
  <c r="Q50" i="10"/>
  <c r="P51" i="10"/>
  <c r="Q51" i="10"/>
  <c r="P52" i="10"/>
  <c r="Q52" i="10"/>
  <c r="P53" i="10"/>
  <c r="Q53" i="10"/>
  <c r="P54" i="10"/>
  <c r="Q54" i="10"/>
  <c r="P55" i="10"/>
  <c r="Q55" i="10"/>
  <c r="P56" i="10"/>
  <c r="Q56" i="10"/>
  <c r="P57" i="10"/>
  <c r="Q57" i="10"/>
  <c r="P58" i="10"/>
  <c r="Q58" i="10"/>
  <c r="P59" i="10"/>
  <c r="Q59" i="10"/>
  <c r="P60" i="10"/>
  <c r="Q60" i="10"/>
  <c r="P61" i="10"/>
  <c r="Q61" i="10"/>
  <c r="P62" i="10"/>
  <c r="Q62" i="10"/>
  <c r="P63" i="10"/>
  <c r="Q63" i="10"/>
  <c r="P64" i="10"/>
  <c r="Q64" i="10"/>
  <c r="P65" i="10"/>
  <c r="Q65" i="10"/>
  <c r="P66" i="10"/>
  <c r="Q66" i="10"/>
  <c r="P67" i="10"/>
  <c r="Q67" i="10"/>
  <c r="P68" i="10"/>
  <c r="Q68" i="10"/>
  <c r="P69" i="10"/>
  <c r="Q69" i="10"/>
  <c r="P70" i="10"/>
  <c r="Q70" i="10"/>
  <c r="P71" i="10"/>
  <c r="Q71" i="10"/>
  <c r="P72" i="10"/>
  <c r="Q72" i="10"/>
  <c r="P73" i="10"/>
  <c r="Q73" i="10"/>
  <c r="P74" i="10"/>
  <c r="Q74" i="10"/>
  <c r="P75" i="10"/>
  <c r="Q75" i="10"/>
  <c r="P76" i="10"/>
  <c r="Q76" i="10"/>
  <c r="P77" i="10"/>
  <c r="Q77" i="10"/>
  <c r="P78" i="10"/>
  <c r="Q78" i="10"/>
  <c r="P79" i="10"/>
  <c r="Q79" i="10"/>
  <c r="P80" i="10"/>
  <c r="Q80" i="10"/>
  <c r="P81" i="10"/>
  <c r="Q81" i="10"/>
  <c r="P82" i="10"/>
  <c r="Q82" i="10"/>
  <c r="P83" i="10"/>
  <c r="Q83" i="10"/>
  <c r="P84" i="10"/>
  <c r="Q84" i="10"/>
  <c r="P85" i="10"/>
  <c r="Q85" i="10"/>
  <c r="P86" i="10"/>
  <c r="Q86" i="10"/>
  <c r="P87" i="10"/>
  <c r="Q87" i="10"/>
  <c r="P88" i="10"/>
  <c r="Q88" i="10"/>
  <c r="P89" i="10"/>
  <c r="Q89" i="10"/>
  <c r="P90" i="10"/>
  <c r="Q90" i="10"/>
  <c r="P91" i="10"/>
  <c r="Q91" i="10"/>
  <c r="P92" i="10"/>
  <c r="Q92" i="10"/>
  <c r="P93" i="10"/>
  <c r="Q93" i="10"/>
  <c r="P94" i="10"/>
  <c r="Q94" i="10"/>
  <c r="P95" i="10"/>
  <c r="Q95" i="10"/>
  <c r="P96" i="10"/>
  <c r="Q96" i="10"/>
  <c r="P97" i="10"/>
  <c r="Q97" i="10"/>
  <c r="P98" i="10"/>
  <c r="Q98" i="10"/>
  <c r="P99" i="10"/>
  <c r="Q99" i="10"/>
  <c r="P100" i="10"/>
  <c r="Q100" i="10"/>
  <c r="P101" i="10"/>
  <c r="Q101" i="10"/>
  <c r="P102" i="10"/>
  <c r="Q102" i="10"/>
  <c r="P103" i="10"/>
  <c r="Q103" i="10"/>
  <c r="P104" i="10"/>
  <c r="Q104" i="10"/>
  <c r="P105" i="10"/>
  <c r="Q105" i="10"/>
  <c r="P106" i="10"/>
  <c r="Q106" i="10"/>
  <c r="P107" i="10"/>
  <c r="Q107" i="10"/>
  <c r="P108" i="10"/>
  <c r="Q108" i="10"/>
  <c r="P109" i="10"/>
  <c r="Q109" i="10"/>
  <c r="P110" i="10"/>
  <c r="Q110" i="10"/>
  <c r="P111" i="10"/>
  <c r="Q111" i="10"/>
  <c r="P112" i="10"/>
  <c r="Q112" i="10"/>
  <c r="P113" i="10"/>
  <c r="Q113" i="10"/>
  <c r="P114" i="10"/>
  <c r="Q114" i="10"/>
  <c r="P115" i="10"/>
  <c r="Q115" i="10"/>
  <c r="P116" i="10"/>
  <c r="Q116" i="10"/>
  <c r="P117" i="10"/>
  <c r="Q117" i="10"/>
  <c r="P118" i="10"/>
  <c r="Q118" i="10"/>
  <c r="P119" i="10"/>
  <c r="Q119" i="10"/>
  <c r="P120" i="10"/>
  <c r="Q120" i="10"/>
  <c r="P121" i="10"/>
  <c r="Q121" i="10"/>
  <c r="P122" i="10"/>
  <c r="Q122" i="10"/>
  <c r="P123" i="10"/>
  <c r="Q123" i="10"/>
  <c r="P124" i="10"/>
  <c r="Q124" i="10"/>
  <c r="P125" i="10"/>
  <c r="Q125" i="10"/>
  <c r="P126" i="10"/>
  <c r="Q126" i="10"/>
  <c r="P127" i="10"/>
  <c r="Q127" i="10"/>
  <c r="P128" i="10"/>
  <c r="Q128" i="10"/>
  <c r="P129" i="10"/>
  <c r="Q129" i="10"/>
  <c r="P130" i="10"/>
  <c r="Q130" i="10"/>
  <c r="P131" i="10"/>
  <c r="Q131" i="10"/>
  <c r="P132" i="10"/>
  <c r="Q132" i="10"/>
  <c r="P133" i="10"/>
  <c r="Q133" i="10"/>
  <c r="P134" i="10"/>
  <c r="Q134" i="10"/>
  <c r="P135" i="10"/>
  <c r="Q135" i="10"/>
  <c r="P136" i="10"/>
  <c r="Q136" i="10"/>
  <c r="P137" i="10"/>
  <c r="Q137" i="10"/>
  <c r="P138" i="10"/>
  <c r="Q138" i="10"/>
  <c r="P139" i="10"/>
  <c r="Q139" i="10"/>
  <c r="P140" i="10"/>
  <c r="Q140" i="10"/>
  <c r="P5" i="9"/>
  <c r="Q5" i="9"/>
  <c r="P6" i="9"/>
  <c r="Q6" i="9"/>
  <c r="P7" i="9"/>
  <c r="Q7" i="9"/>
  <c r="P8" i="9"/>
  <c r="Q8" i="9"/>
  <c r="P9" i="9"/>
  <c r="Q9" i="9"/>
  <c r="P10" i="9"/>
  <c r="Q10" i="9"/>
  <c r="P11" i="9"/>
  <c r="Q11" i="9"/>
  <c r="P12" i="9"/>
  <c r="Q12" i="9"/>
  <c r="P13" i="9"/>
  <c r="Q13" i="9"/>
  <c r="P14" i="9"/>
  <c r="Q14" i="9"/>
  <c r="P15" i="9"/>
  <c r="Q15" i="9"/>
  <c r="P16" i="9"/>
  <c r="Q16" i="9"/>
  <c r="P17" i="9"/>
  <c r="Q17" i="9"/>
  <c r="P18" i="9"/>
  <c r="Q18" i="9"/>
  <c r="P19" i="9"/>
  <c r="Q19" i="9"/>
  <c r="P20" i="9"/>
  <c r="Q20" i="9"/>
  <c r="P21" i="9"/>
  <c r="Q21" i="9"/>
  <c r="P22" i="9"/>
  <c r="Q22" i="9"/>
  <c r="P23" i="9"/>
  <c r="Q23" i="9"/>
  <c r="P24" i="9"/>
  <c r="Q24" i="9"/>
  <c r="P25" i="9"/>
  <c r="Q25" i="9"/>
  <c r="P26" i="9"/>
  <c r="Q26" i="9"/>
  <c r="P27" i="9"/>
  <c r="Q27" i="9"/>
  <c r="P28" i="9"/>
  <c r="Q28" i="9"/>
  <c r="P29" i="9"/>
  <c r="Q29" i="9"/>
  <c r="P30" i="9"/>
  <c r="Q30" i="9"/>
  <c r="P31" i="9"/>
  <c r="Q31" i="9"/>
  <c r="P32" i="9"/>
  <c r="Q32" i="9"/>
  <c r="P33" i="9"/>
  <c r="Q33" i="9"/>
  <c r="P34" i="9"/>
  <c r="Q34" i="9"/>
  <c r="P35" i="9"/>
  <c r="Q35" i="9"/>
  <c r="P36" i="9"/>
  <c r="Q36" i="9"/>
  <c r="P37" i="9"/>
  <c r="Q37" i="9"/>
  <c r="P38" i="9"/>
  <c r="Q38" i="9"/>
  <c r="P39" i="9"/>
  <c r="Q39" i="9"/>
  <c r="P40" i="9"/>
  <c r="Q40" i="9"/>
  <c r="P41" i="9"/>
  <c r="Q41" i="9"/>
  <c r="P42" i="9"/>
  <c r="Q42" i="9"/>
  <c r="P43" i="9"/>
  <c r="Q43" i="9"/>
  <c r="P44" i="9"/>
  <c r="Q44" i="9"/>
  <c r="P45" i="9"/>
  <c r="Q45" i="9"/>
  <c r="P46" i="9"/>
  <c r="Q46" i="9"/>
  <c r="P47" i="9"/>
  <c r="Q47" i="9"/>
  <c r="P48" i="9"/>
  <c r="Q48" i="9"/>
  <c r="P49" i="9"/>
  <c r="Q49" i="9"/>
  <c r="P50" i="9"/>
  <c r="Q50" i="9"/>
  <c r="P51" i="9"/>
  <c r="Q51" i="9"/>
  <c r="P52" i="9"/>
  <c r="Q52" i="9"/>
  <c r="P53" i="9"/>
  <c r="Q53" i="9"/>
  <c r="P54" i="9"/>
  <c r="Q54" i="9"/>
  <c r="P55" i="9"/>
  <c r="Q55" i="9"/>
  <c r="P56" i="9"/>
  <c r="Q56" i="9"/>
  <c r="P57" i="9"/>
  <c r="Q57" i="9"/>
  <c r="P58" i="9"/>
  <c r="Q58" i="9"/>
  <c r="P59" i="9"/>
  <c r="Q59" i="9"/>
  <c r="P60" i="9"/>
  <c r="Q60" i="9"/>
  <c r="P61" i="9"/>
  <c r="Q61" i="9"/>
  <c r="P62" i="9"/>
  <c r="Q62" i="9"/>
  <c r="P63" i="9"/>
  <c r="Q63" i="9"/>
  <c r="P64" i="9"/>
  <c r="Q64" i="9"/>
  <c r="P65" i="9"/>
  <c r="Q65" i="9"/>
  <c r="P66" i="9"/>
  <c r="Q66" i="9"/>
  <c r="P67" i="9"/>
  <c r="Q67" i="9"/>
  <c r="P68" i="9"/>
  <c r="Q68" i="9"/>
  <c r="P69" i="9"/>
  <c r="Q69" i="9"/>
  <c r="P70" i="9"/>
  <c r="Q70" i="9"/>
  <c r="P71" i="9"/>
  <c r="Q71" i="9"/>
  <c r="P72" i="9"/>
  <c r="Q72" i="9"/>
  <c r="P73" i="9"/>
  <c r="Q73" i="9"/>
  <c r="P74" i="9"/>
  <c r="Q74" i="9"/>
  <c r="P75" i="9"/>
  <c r="Q75" i="9"/>
  <c r="P76" i="9"/>
  <c r="Q76" i="9"/>
  <c r="P77" i="9"/>
  <c r="Q77" i="9"/>
  <c r="P78" i="9"/>
  <c r="Q78" i="9"/>
  <c r="P79" i="9"/>
  <c r="Q79" i="9"/>
  <c r="P80" i="9"/>
  <c r="Q80" i="9"/>
  <c r="P81" i="9"/>
  <c r="Q81" i="9"/>
  <c r="P82" i="9"/>
  <c r="Q82" i="9"/>
  <c r="P83" i="9"/>
  <c r="Q83" i="9"/>
  <c r="P84" i="9"/>
  <c r="Q84" i="9"/>
  <c r="P85" i="9"/>
  <c r="Q85" i="9"/>
  <c r="P86" i="9"/>
  <c r="Q86" i="9"/>
  <c r="P87" i="9"/>
  <c r="Q87" i="9"/>
  <c r="P88" i="9"/>
  <c r="Q88" i="9"/>
  <c r="P89" i="9"/>
  <c r="Q89" i="9"/>
  <c r="P90" i="9"/>
  <c r="Q90" i="9"/>
  <c r="P91" i="9"/>
  <c r="Q91" i="9"/>
  <c r="P92" i="9"/>
  <c r="Q92" i="9"/>
  <c r="P93" i="9"/>
  <c r="Q93" i="9"/>
  <c r="P94" i="9"/>
  <c r="Q94" i="9"/>
  <c r="P95" i="9"/>
  <c r="Q95" i="9"/>
  <c r="P96" i="9"/>
  <c r="Q96" i="9"/>
  <c r="P97" i="9"/>
  <c r="Q97" i="9"/>
  <c r="P98" i="9"/>
  <c r="Q98" i="9"/>
  <c r="P5" i="8"/>
  <c r="Q5" i="8"/>
  <c r="P6" i="8"/>
  <c r="Q6" i="8"/>
  <c r="P7" i="8"/>
  <c r="Q7" i="8"/>
  <c r="P8" i="8"/>
  <c r="Q8" i="8"/>
  <c r="P9" i="8"/>
  <c r="Q9" i="8"/>
  <c r="P10" i="8"/>
  <c r="Q10" i="8"/>
  <c r="P11" i="8"/>
  <c r="Q11" i="8"/>
  <c r="P12" i="8"/>
  <c r="Q12" i="8"/>
  <c r="P13" i="8"/>
  <c r="Q13" i="8"/>
  <c r="P14" i="8"/>
  <c r="Q14" i="8"/>
  <c r="P15" i="8"/>
  <c r="Q15" i="8"/>
  <c r="P16" i="8"/>
  <c r="Q16" i="8"/>
  <c r="P17" i="8"/>
  <c r="Q17" i="8"/>
  <c r="P18" i="8"/>
  <c r="Q18" i="8"/>
  <c r="P19" i="8"/>
  <c r="Q19" i="8"/>
  <c r="P20" i="8"/>
  <c r="Q20" i="8"/>
  <c r="P21" i="8"/>
  <c r="Q21" i="8"/>
  <c r="P22" i="8"/>
  <c r="Q22" i="8"/>
  <c r="P23" i="8"/>
  <c r="Q23" i="8"/>
  <c r="P24" i="8"/>
  <c r="Q24" i="8"/>
  <c r="P25" i="8"/>
  <c r="Q25" i="8"/>
  <c r="P26" i="8"/>
  <c r="Q26" i="8"/>
  <c r="P27" i="8"/>
  <c r="Q27" i="8"/>
  <c r="P28" i="8"/>
  <c r="Q28" i="8"/>
  <c r="P29" i="8"/>
  <c r="Q29" i="8"/>
  <c r="P30" i="8"/>
  <c r="Q30" i="8"/>
  <c r="P31" i="8"/>
  <c r="Q31" i="8"/>
  <c r="P32" i="8"/>
  <c r="Q32" i="8"/>
  <c r="P33" i="8"/>
  <c r="Q33" i="8"/>
  <c r="P34" i="8"/>
  <c r="Q34" i="8"/>
  <c r="P35" i="8"/>
  <c r="Q35" i="8"/>
  <c r="P36" i="8"/>
  <c r="Q36" i="8"/>
  <c r="P37" i="8"/>
  <c r="Q37" i="8"/>
  <c r="P38" i="8"/>
  <c r="Q38" i="8"/>
  <c r="P39" i="8"/>
  <c r="Q39" i="8"/>
  <c r="P40" i="8"/>
  <c r="Q40" i="8"/>
  <c r="P41" i="8"/>
  <c r="Q41" i="8"/>
  <c r="P42" i="8"/>
  <c r="Q42" i="8"/>
  <c r="P43" i="8"/>
  <c r="Q43" i="8"/>
  <c r="P44" i="8"/>
  <c r="Q44" i="8"/>
  <c r="P45" i="8"/>
  <c r="Q45" i="8"/>
  <c r="P46" i="8"/>
  <c r="Q46" i="8"/>
  <c r="P47" i="8"/>
  <c r="Q47" i="8"/>
  <c r="P48" i="8"/>
  <c r="Q48" i="8"/>
  <c r="P49" i="8"/>
  <c r="Q49" i="8"/>
  <c r="P50" i="8"/>
  <c r="Q50" i="8"/>
  <c r="P51" i="8"/>
  <c r="Q51" i="8"/>
  <c r="P52" i="8"/>
  <c r="Q52" i="8"/>
  <c r="P53" i="8"/>
  <c r="Q53" i="8"/>
  <c r="P54" i="8"/>
  <c r="Q54" i="8"/>
  <c r="P55" i="8"/>
  <c r="Q55" i="8"/>
  <c r="P56" i="8"/>
  <c r="Q56" i="8"/>
  <c r="P57" i="8"/>
  <c r="Q57" i="8"/>
  <c r="P58" i="8"/>
  <c r="Q58" i="8"/>
  <c r="P59" i="8"/>
  <c r="Q59" i="8"/>
  <c r="P60" i="8"/>
  <c r="Q60" i="8"/>
  <c r="P61" i="8"/>
  <c r="Q61" i="8"/>
  <c r="P62" i="8"/>
  <c r="Q62" i="8"/>
  <c r="P63" i="8"/>
  <c r="Q63" i="8"/>
  <c r="P64" i="8"/>
  <c r="Q64" i="8"/>
  <c r="P65" i="8"/>
  <c r="Q65" i="8"/>
  <c r="P66" i="8"/>
  <c r="Q66" i="8"/>
  <c r="P67" i="8"/>
  <c r="Q67" i="8"/>
  <c r="P68" i="8"/>
  <c r="Q68" i="8"/>
  <c r="P69" i="8"/>
  <c r="Q69" i="8"/>
  <c r="P70" i="8"/>
  <c r="Q70" i="8"/>
  <c r="P71" i="8"/>
  <c r="Q71" i="8"/>
  <c r="P72" i="8"/>
  <c r="Q72" i="8"/>
  <c r="P73" i="8"/>
  <c r="Q73" i="8"/>
  <c r="P74" i="8"/>
  <c r="Q74" i="8"/>
  <c r="P75" i="8"/>
  <c r="Q75" i="8"/>
  <c r="P76" i="8"/>
  <c r="Q76" i="8"/>
  <c r="P77" i="8"/>
  <c r="Q77" i="8"/>
  <c r="P78" i="8"/>
  <c r="Q78" i="8"/>
  <c r="P79" i="8"/>
  <c r="Q79" i="8"/>
  <c r="P80" i="8"/>
  <c r="Q80" i="8"/>
  <c r="P81" i="8"/>
  <c r="Q81" i="8"/>
  <c r="P82" i="8"/>
  <c r="Q82" i="8"/>
  <c r="P83" i="8"/>
  <c r="Q83" i="8"/>
  <c r="P84" i="8"/>
  <c r="Q84" i="8"/>
  <c r="P85" i="8"/>
  <c r="Q85" i="8"/>
  <c r="P86" i="8"/>
  <c r="Q86" i="8"/>
  <c r="P87" i="8"/>
  <c r="Q87" i="8"/>
  <c r="P88" i="8"/>
  <c r="Q88" i="8"/>
  <c r="P89" i="8"/>
  <c r="Q89" i="8"/>
  <c r="P90" i="8"/>
  <c r="Q90" i="8"/>
  <c r="P91" i="8"/>
  <c r="Q91" i="8"/>
  <c r="P92" i="8"/>
  <c r="Q92" i="8"/>
  <c r="P93" i="8"/>
  <c r="Q93" i="8"/>
  <c r="P94" i="8"/>
  <c r="Q94" i="8"/>
  <c r="P95" i="8"/>
  <c r="Q95" i="8"/>
  <c r="P96" i="8"/>
  <c r="Q96" i="8"/>
  <c r="P97" i="8"/>
  <c r="Q97" i="8"/>
  <c r="P98" i="8"/>
  <c r="Q98" i="8"/>
  <c r="P99" i="8"/>
  <c r="Q99" i="8"/>
  <c r="P100" i="8"/>
  <c r="Q100" i="8"/>
  <c r="P101" i="8"/>
  <c r="Q101" i="8"/>
  <c r="P102" i="8"/>
  <c r="Q102" i="8"/>
  <c r="P103" i="8"/>
  <c r="Q103" i="8"/>
  <c r="P104" i="8"/>
  <c r="Q104" i="8"/>
  <c r="P105" i="8"/>
  <c r="Q105" i="8"/>
  <c r="P106" i="8"/>
  <c r="Q106" i="8"/>
  <c r="P107" i="8"/>
  <c r="Q107" i="8"/>
  <c r="P108" i="8"/>
  <c r="Q108" i="8"/>
  <c r="P109" i="8"/>
  <c r="Q109" i="8"/>
  <c r="P110" i="8"/>
  <c r="Q110" i="8"/>
  <c r="P111" i="8"/>
  <c r="Q111" i="8"/>
  <c r="P112" i="8"/>
  <c r="Q112" i="8"/>
  <c r="P113" i="8"/>
  <c r="Q113" i="8"/>
  <c r="P114" i="8"/>
  <c r="Q114" i="8"/>
  <c r="P115" i="8"/>
  <c r="Q115" i="8"/>
  <c r="P116" i="8"/>
  <c r="Q116" i="8"/>
  <c r="P117" i="8"/>
  <c r="Q117" i="8"/>
  <c r="P118" i="8"/>
  <c r="Q118" i="8"/>
  <c r="P119" i="8"/>
  <c r="Q119" i="8"/>
  <c r="P120" i="8"/>
  <c r="Q120" i="8"/>
  <c r="P121" i="8"/>
  <c r="Q121" i="8"/>
  <c r="P122" i="8"/>
  <c r="Q122" i="8"/>
  <c r="P123" i="8"/>
  <c r="Q123" i="8"/>
  <c r="P124" i="8"/>
  <c r="Q124" i="8"/>
  <c r="P125" i="8"/>
  <c r="Q125" i="8"/>
  <c r="P126" i="8"/>
  <c r="Q126" i="8"/>
  <c r="P127" i="8"/>
  <c r="Q127" i="8"/>
  <c r="P128" i="8"/>
  <c r="Q128" i="8"/>
  <c r="P129" i="8"/>
  <c r="Q129" i="8"/>
  <c r="P130" i="8"/>
  <c r="Q130" i="8"/>
  <c r="P131" i="8"/>
  <c r="Q131" i="8"/>
  <c r="P132" i="8"/>
  <c r="Q132" i="8"/>
  <c r="P133" i="8"/>
  <c r="Q133" i="8"/>
  <c r="P134" i="8"/>
  <c r="Q134" i="8"/>
  <c r="P135" i="8"/>
  <c r="Q135" i="8"/>
  <c r="P136" i="8"/>
  <c r="Q136" i="8"/>
  <c r="P137" i="8"/>
  <c r="Q137" i="8"/>
  <c r="P138" i="8"/>
  <c r="Q138" i="8"/>
  <c r="P139" i="8"/>
  <c r="Q139" i="8"/>
  <c r="P140" i="8"/>
  <c r="Q140" i="8"/>
  <c r="P141" i="8"/>
  <c r="Q141" i="8"/>
  <c r="P142" i="8"/>
  <c r="Q142" i="8"/>
  <c r="P143" i="8"/>
  <c r="Q143" i="8"/>
  <c r="P144" i="8"/>
  <c r="Q144" i="8"/>
  <c r="P145" i="8"/>
  <c r="Q145" i="8"/>
  <c r="P146" i="8"/>
  <c r="Q146" i="8"/>
  <c r="P147" i="8"/>
  <c r="Q147" i="8"/>
  <c r="P148" i="8"/>
  <c r="Q148" i="8"/>
  <c r="P149" i="8"/>
  <c r="Q149" i="8"/>
  <c r="P150" i="8"/>
  <c r="Q150" i="8"/>
  <c r="P151" i="8"/>
  <c r="Q151" i="8"/>
  <c r="P152" i="8"/>
  <c r="Q152" i="8"/>
  <c r="P5" i="7"/>
  <c r="Q5" i="7"/>
  <c r="P6" i="7"/>
  <c r="Q6" i="7"/>
  <c r="P7" i="7"/>
  <c r="Q7" i="7"/>
  <c r="P8" i="7"/>
  <c r="Q8" i="7"/>
  <c r="P9" i="7"/>
  <c r="Q9" i="7"/>
  <c r="P10" i="7"/>
  <c r="Q10" i="7"/>
  <c r="P11" i="7"/>
  <c r="Q11" i="7"/>
  <c r="P12" i="7"/>
  <c r="Q12" i="7"/>
  <c r="P13" i="7"/>
  <c r="Q13" i="7"/>
  <c r="P14" i="7"/>
  <c r="Q14" i="7"/>
  <c r="P15" i="7"/>
  <c r="Q15" i="7"/>
  <c r="P16" i="7"/>
  <c r="Q16" i="7"/>
  <c r="P17" i="7"/>
  <c r="Q17" i="7"/>
  <c r="P18" i="7"/>
  <c r="Q18" i="7"/>
  <c r="P19" i="7"/>
  <c r="Q19" i="7"/>
  <c r="P20" i="7"/>
  <c r="Q20" i="7"/>
  <c r="P21" i="7"/>
  <c r="Q21" i="7"/>
  <c r="P22" i="7"/>
  <c r="Q22" i="7"/>
  <c r="P23" i="7"/>
  <c r="Q23" i="7"/>
  <c r="P24" i="7"/>
  <c r="Q24" i="7"/>
  <c r="P25" i="7"/>
  <c r="Q25" i="7"/>
  <c r="P26" i="7"/>
  <c r="Q26" i="7"/>
  <c r="P27" i="7"/>
  <c r="Q27" i="7"/>
  <c r="P28" i="7"/>
  <c r="Q28" i="7"/>
  <c r="P29" i="7"/>
  <c r="Q29" i="7"/>
  <c r="P30" i="7"/>
  <c r="Q30" i="7"/>
  <c r="P31" i="7"/>
  <c r="Q31" i="7"/>
  <c r="P32" i="7"/>
  <c r="Q32" i="7"/>
  <c r="P33" i="7"/>
  <c r="Q33" i="7"/>
  <c r="P34" i="7"/>
  <c r="Q34" i="7"/>
  <c r="P35" i="7"/>
  <c r="Q35" i="7"/>
  <c r="P36" i="7"/>
  <c r="Q36" i="7"/>
  <c r="P37" i="7"/>
  <c r="Q37" i="7"/>
  <c r="P38" i="7"/>
  <c r="Q38" i="7"/>
  <c r="P39" i="7"/>
  <c r="Q39" i="7"/>
  <c r="P40" i="7"/>
  <c r="Q40" i="7"/>
  <c r="P41" i="7"/>
  <c r="Q41" i="7"/>
  <c r="P42" i="7"/>
  <c r="Q42" i="7"/>
  <c r="P43" i="7"/>
  <c r="Q43" i="7"/>
  <c r="P44" i="7"/>
  <c r="Q44" i="7"/>
  <c r="P45" i="7"/>
  <c r="Q45" i="7"/>
  <c r="P46" i="7"/>
  <c r="Q46" i="7"/>
  <c r="P47" i="7"/>
  <c r="Q47" i="7"/>
  <c r="P48" i="7"/>
  <c r="Q48" i="7"/>
  <c r="P49" i="7"/>
  <c r="Q49" i="7"/>
  <c r="P50" i="7"/>
  <c r="Q50" i="7"/>
  <c r="P51" i="7"/>
  <c r="Q51" i="7"/>
  <c r="P52" i="7"/>
  <c r="Q52" i="7"/>
  <c r="P53" i="7"/>
  <c r="Q53" i="7"/>
  <c r="P54" i="7"/>
  <c r="Q54" i="7"/>
  <c r="P55" i="7"/>
  <c r="Q55" i="7"/>
  <c r="P56" i="7"/>
  <c r="Q56" i="7"/>
  <c r="P57" i="7"/>
  <c r="Q57" i="7"/>
  <c r="P58" i="7"/>
  <c r="Q58" i="7"/>
  <c r="P59" i="7"/>
  <c r="Q59" i="7"/>
  <c r="P60" i="7"/>
  <c r="Q60" i="7"/>
  <c r="P61" i="7"/>
  <c r="Q61" i="7"/>
  <c r="P62" i="7"/>
  <c r="Q62" i="7"/>
  <c r="P63" i="7"/>
  <c r="Q63" i="7"/>
  <c r="P64" i="7"/>
  <c r="Q64" i="7"/>
  <c r="P65" i="7"/>
  <c r="Q65" i="7"/>
  <c r="P66" i="7"/>
  <c r="Q66" i="7"/>
  <c r="P67" i="7"/>
  <c r="Q67" i="7"/>
  <c r="P68" i="7"/>
  <c r="Q68" i="7"/>
  <c r="P69" i="7"/>
  <c r="Q69" i="7"/>
  <c r="P70" i="7"/>
  <c r="Q70" i="7"/>
  <c r="P71" i="7"/>
  <c r="Q71" i="7"/>
  <c r="P72" i="7"/>
  <c r="Q72" i="7"/>
  <c r="P73" i="7"/>
  <c r="Q73" i="7"/>
  <c r="P74" i="7"/>
  <c r="Q74" i="7"/>
  <c r="P75" i="7"/>
  <c r="Q75" i="7"/>
  <c r="P76" i="7"/>
  <c r="Q76" i="7"/>
  <c r="P77" i="7"/>
  <c r="Q77" i="7"/>
  <c r="P78" i="7"/>
  <c r="Q78" i="7"/>
  <c r="P79" i="7"/>
  <c r="Q79" i="7"/>
  <c r="P80" i="7"/>
  <c r="Q80" i="7"/>
  <c r="P81" i="7"/>
  <c r="Q81" i="7"/>
  <c r="P82" i="7"/>
  <c r="Q82" i="7"/>
  <c r="P83" i="7"/>
  <c r="Q83" i="7"/>
  <c r="P84" i="7"/>
  <c r="Q84" i="7"/>
  <c r="P85" i="7"/>
  <c r="Q85" i="7"/>
  <c r="P86" i="7"/>
  <c r="Q86" i="7"/>
  <c r="P87" i="7"/>
  <c r="Q87" i="7"/>
  <c r="P88" i="7"/>
  <c r="Q88" i="7"/>
  <c r="P89" i="7"/>
  <c r="Q89" i="7"/>
  <c r="P90" i="7"/>
  <c r="Q90" i="7"/>
  <c r="P91" i="7"/>
  <c r="Q91" i="7"/>
  <c r="P92" i="7"/>
  <c r="Q92" i="7"/>
  <c r="P93" i="7"/>
  <c r="Q93" i="7"/>
  <c r="P94" i="7"/>
  <c r="Q94" i="7"/>
  <c r="P95" i="7"/>
  <c r="Q95" i="7"/>
  <c r="P96" i="7"/>
  <c r="Q96" i="7"/>
  <c r="P97" i="7"/>
  <c r="Q97" i="7"/>
  <c r="P98" i="7"/>
  <c r="Q98" i="7"/>
  <c r="P99" i="7"/>
  <c r="Q99" i="7"/>
  <c r="P100" i="7"/>
  <c r="Q100" i="7"/>
  <c r="P101" i="7"/>
  <c r="Q101" i="7"/>
  <c r="P102" i="7"/>
  <c r="Q102" i="7"/>
  <c r="P103" i="7"/>
  <c r="Q103" i="7"/>
  <c r="P104" i="7"/>
  <c r="Q104" i="7"/>
  <c r="P105" i="7"/>
  <c r="Q105" i="7"/>
  <c r="P106" i="7"/>
  <c r="Q106" i="7"/>
  <c r="P107" i="7"/>
  <c r="Q107" i="7"/>
  <c r="P108" i="7"/>
  <c r="Q108" i="7"/>
  <c r="P109" i="7"/>
  <c r="Q109" i="7"/>
  <c r="P110" i="7"/>
  <c r="Q110" i="7"/>
  <c r="P111" i="7"/>
  <c r="Q111" i="7"/>
  <c r="P112" i="7"/>
  <c r="Q112" i="7"/>
  <c r="P113" i="7"/>
  <c r="Q113" i="7"/>
  <c r="P114" i="7"/>
  <c r="Q114" i="7"/>
  <c r="P115" i="7"/>
  <c r="Q115" i="7"/>
  <c r="P116" i="7"/>
  <c r="Q116" i="7"/>
  <c r="P117" i="7"/>
  <c r="Q117" i="7"/>
  <c r="P118" i="7"/>
  <c r="Q118" i="7"/>
  <c r="P119" i="7"/>
  <c r="Q119" i="7"/>
  <c r="P120" i="7"/>
  <c r="Q120" i="7"/>
  <c r="P121" i="7"/>
  <c r="Q121" i="7"/>
  <c r="P122" i="7"/>
  <c r="Q122" i="7"/>
  <c r="P123" i="7"/>
  <c r="Q123" i="7"/>
  <c r="P124" i="7"/>
  <c r="Q124" i="7"/>
  <c r="P125" i="7"/>
  <c r="Q125" i="7"/>
  <c r="P126" i="7"/>
  <c r="Q126" i="7"/>
  <c r="P127" i="7"/>
  <c r="Q127" i="7"/>
  <c r="P128" i="7"/>
  <c r="Q128" i="7"/>
  <c r="P129" i="7"/>
  <c r="Q129" i="7"/>
  <c r="P130" i="7"/>
  <c r="Q130" i="7"/>
  <c r="P131" i="7"/>
  <c r="Q131" i="7"/>
  <c r="P132" i="7"/>
  <c r="Q132" i="7"/>
  <c r="P133" i="7"/>
  <c r="Q133" i="7"/>
  <c r="P134" i="7"/>
  <c r="Q134" i="7"/>
  <c r="P135" i="7"/>
  <c r="Q135" i="7"/>
  <c r="P136" i="7"/>
  <c r="Q136" i="7"/>
  <c r="P137" i="7"/>
  <c r="Q137" i="7"/>
  <c r="P138" i="7"/>
  <c r="Q138" i="7"/>
  <c r="P139" i="7"/>
  <c r="Q139" i="7"/>
  <c r="P5" i="6"/>
  <c r="Q5" i="6"/>
  <c r="P6" i="6"/>
  <c r="Q6" i="6"/>
  <c r="P7" i="6"/>
  <c r="Q7" i="6"/>
  <c r="P8" i="6"/>
  <c r="Q8" i="6"/>
  <c r="P9" i="6"/>
  <c r="Q9" i="6"/>
  <c r="P10" i="6"/>
  <c r="Q10" i="6"/>
  <c r="P11" i="6"/>
  <c r="Q11" i="6"/>
  <c r="P12" i="6"/>
  <c r="Q12" i="6"/>
  <c r="P13" i="6"/>
  <c r="Q13" i="6"/>
  <c r="P14" i="6"/>
  <c r="Q14" i="6"/>
  <c r="P15" i="6"/>
  <c r="Q15" i="6"/>
  <c r="P16" i="6"/>
  <c r="Q16" i="6"/>
  <c r="P17" i="6"/>
  <c r="Q17" i="6"/>
  <c r="P18" i="6"/>
  <c r="Q18" i="6"/>
  <c r="P19" i="6"/>
  <c r="Q19" i="6"/>
  <c r="P20" i="6"/>
  <c r="Q20" i="6"/>
  <c r="P21" i="6"/>
  <c r="Q21" i="6"/>
  <c r="P22" i="6"/>
  <c r="Q22" i="6"/>
  <c r="P23" i="6"/>
  <c r="Q23" i="6"/>
  <c r="P24" i="6"/>
  <c r="Q24" i="6"/>
  <c r="P25" i="6"/>
  <c r="Q25" i="6"/>
  <c r="P26" i="6"/>
  <c r="Q26" i="6"/>
  <c r="P27" i="6"/>
  <c r="Q27" i="6"/>
  <c r="P28" i="6"/>
  <c r="Q28" i="6"/>
  <c r="P29" i="6"/>
  <c r="Q29" i="6"/>
  <c r="P30" i="6"/>
  <c r="Q30" i="6"/>
  <c r="P31" i="6"/>
  <c r="Q31" i="6"/>
  <c r="P32" i="6"/>
  <c r="Q32" i="6"/>
  <c r="P33" i="6"/>
  <c r="Q33" i="6"/>
  <c r="P34" i="6"/>
  <c r="Q34" i="6"/>
  <c r="P35" i="6"/>
  <c r="Q35" i="6"/>
  <c r="P36" i="6"/>
  <c r="Q36" i="6"/>
  <c r="P37" i="6"/>
  <c r="Q37" i="6"/>
  <c r="P38" i="6"/>
  <c r="Q38" i="6"/>
  <c r="P39" i="6"/>
  <c r="Q39" i="6"/>
  <c r="P40" i="6"/>
  <c r="Q40" i="6"/>
  <c r="P41" i="6"/>
  <c r="Q41" i="6"/>
  <c r="P42" i="6"/>
  <c r="Q42" i="6"/>
  <c r="P43" i="6"/>
  <c r="Q43" i="6"/>
  <c r="P44" i="6"/>
  <c r="Q44" i="6"/>
  <c r="P45" i="6"/>
  <c r="Q45" i="6"/>
  <c r="P46" i="6"/>
  <c r="Q46" i="6"/>
  <c r="P47" i="6"/>
  <c r="Q47" i="6"/>
  <c r="P48" i="6"/>
  <c r="Q48" i="6"/>
  <c r="P49" i="6"/>
  <c r="Q49" i="6"/>
  <c r="P50" i="6"/>
  <c r="Q50" i="6"/>
  <c r="P51" i="6"/>
  <c r="Q51" i="6"/>
  <c r="P52" i="6"/>
  <c r="Q52" i="6"/>
  <c r="P53" i="6"/>
  <c r="Q53" i="6"/>
  <c r="P54" i="6"/>
  <c r="Q54" i="6"/>
  <c r="P55" i="6"/>
  <c r="Q55" i="6"/>
  <c r="P56" i="6"/>
  <c r="Q56" i="6"/>
  <c r="P57" i="6"/>
  <c r="Q57" i="6"/>
  <c r="P58" i="6"/>
  <c r="Q58" i="6"/>
  <c r="P59" i="6"/>
  <c r="Q59" i="6"/>
  <c r="P60" i="6"/>
  <c r="Q60" i="6"/>
  <c r="P61" i="6"/>
  <c r="Q61" i="6"/>
  <c r="P62" i="6"/>
  <c r="Q62" i="6"/>
  <c r="P63" i="6"/>
  <c r="Q63" i="6"/>
  <c r="P64" i="6"/>
  <c r="Q64" i="6"/>
  <c r="P65" i="6"/>
  <c r="Q65" i="6"/>
  <c r="P66" i="6"/>
  <c r="Q66" i="6"/>
  <c r="P67" i="6"/>
  <c r="Q67" i="6"/>
  <c r="P68" i="6"/>
  <c r="Q68" i="6"/>
  <c r="P69" i="6"/>
  <c r="Q69" i="6"/>
  <c r="P70" i="6"/>
  <c r="Q70" i="6"/>
  <c r="P71" i="6"/>
  <c r="Q71" i="6"/>
  <c r="P72" i="6"/>
  <c r="Q72" i="6"/>
  <c r="P73" i="6"/>
  <c r="Q73" i="6"/>
  <c r="P74" i="6"/>
  <c r="Q74" i="6"/>
  <c r="P75" i="6"/>
  <c r="Q75" i="6"/>
  <c r="P76" i="6"/>
  <c r="Q76" i="6"/>
  <c r="P77" i="6"/>
  <c r="Q77" i="6"/>
  <c r="P78" i="6"/>
  <c r="Q78" i="6"/>
  <c r="P79" i="6"/>
  <c r="Q79" i="6"/>
  <c r="P80" i="6"/>
  <c r="Q80" i="6"/>
  <c r="P81" i="6"/>
  <c r="Q81" i="6"/>
  <c r="P82" i="6"/>
  <c r="Q82" i="6"/>
  <c r="P83" i="6"/>
  <c r="Q83" i="6"/>
  <c r="P84" i="6"/>
  <c r="Q84" i="6"/>
  <c r="P85" i="6"/>
  <c r="Q85" i="6"/>
  <c r="P86" i="6"/>
  <c r="Q86" i="6"/>
  <c r="P87" i="6"/>
  <c r="Q87" i="6"/>
  <c r="P88" i="6"/>
  <c r="Q88" i="6"/>
  <c r="P89" i="6"/>
  <c r="Q89" i="6"/>
  <c r="P90" i="6"/>
  <c r="Q90" i="6"/>
  <c r="P91" i="6"/>
  <c r="Q91" i="6"/>
  <c r="P92" i="6"/>
  <c r="Q92" i="6"/>
  <c r="P93" i="6"/>
  <c r="Q93" i="6"/>
  <c r="P94" i="6"/>
  <c r="Q94" i="6"/>
  <c r="P95" i="6"/>
  <c r="Q95" i="6"/>
  <c r="P96" i="6"/>
  <c r="Q96" i="6"/>
  <c r="P97" i="6"/>
  <c r="Q97" i="6"/>
  <c r="P98" i="6"/>
  <c r="Q98" i="6"/>
  <c r="P99" i="6"/>
  <c r="Q99" i="6"/>
  <c r="P100" i="6"/>
  <c r="Q100" i="6"/>
  <c r="P101" i="6"/>
  <c r="Q101" i="6"/>
  <c r="P102" i="6"/>
  <c r="Q102" i="6"/>
  <c r="P103" i="6"/>
  <c r="Q103" i="6"/>
  <c r="P104" i="6"/>
  <c r="Q104" i="6"/>
  <c r="P105" i="6"/>
  <c r="Q105" i="6"/>
  <c r="P106" i="6"/>
  <c r="Q106" i="6"/>
  <c r="P107" i="6"/>
  <c r="Q107" i="6"/>
  <c r="P108" i="6"/>
  <c r="Q108" i="6"/>
  <c r="P109" i="6"/>
  <c r="Q109" i="6"/>
  <c r="P110" i="6"/>
  <c r="Q110" i="6"/>
  <c r="P111" i="6"/>
  <c r="Q111" i="6"/>
  <c r="P112" i="6"/>
  <c r="Q112" i="6"/>
  <c r="P113" i="6"/>
  <c r="Q113" i="6"/>
  <c r="P114" i="6"/>
  <c r="Q114" i="6"/>
  <c r="P115" i="6"/>
  <c r="Q115" i="6"/>
  <c r="P116" i="6"/>
  <c r="Q116" i="6"/>
  <c r="P117" i="6"/>
  <c r="Q117" i="6"/>
  <c r="P118" i="6"/>
  <c r="Q118" i="6"/>
  <c r="P119" i="6"/>
  <c r="Q119" i="6"/>
  <c r="P120" i="6"/>
  <c r="Q120" i="6"/>
  <c r="P121" i="6"/>
  <c r="Q121" i="6"/>
  <c r="P122" i="6"/>
  <c r="Q122" i="6"/>
  <c r="P123" i="6"/>
  <c r="Q123" i="6"/>
  <c r="P124" i="6"/>
  <c r="Q124" i="6"/>
  <c r="P125" i="6"/>
  <c r="Q125" i="6"/>
  <c r="P126" i="6"/>
  <c r="Q126" i="6"/>
  <c r="P127" i="6"/>
  <c r="Q127" i="6"/>
  <c r="P128" i="6"/>
  <c r="Q128" i="6"/>
  <c r="P129" i="6"/>
  <c r="Q129" i="6"/>
  <c r="P130" i="6"/>
  <c r="Q130" i="6"/>
  <c r="P131" i="6"/>
  <c r="Q131" i="6"/>
  <c r="P132" i="6"/>
  <c r="Q132" i="6"/>
  <c r="P133" i="6"/>
  <c r="Q133" i="6"/>
  <c r="P134" i="6"/>
  <c r="Q134" i="6"/>
  <c r="P135" i="6"/>
  <c r="Q135" i="6"/>
  <c r="P136" i="6"/>
  <c r="Q136" i="6"/>
  <c r="P137" i="6"/>
  <c r="Q137" i="6"/>
  <c r="P138" i="6"/>
  <c r="Q138" i="6"/>
  <c r="P139" i="6"/>
  <c r="Q139" i="6"/>
  <c r="P140" i="6"/>
  <c r="Q140" i="6"/>
  <c r="P141" i="6"/>
  <c r="Q141" i="6"/>
  <c r="P142" i="6"/>
  <c r="Q142" i="6"/>
  <c r="P143" i="6"/>
  <c r="Q143" i="6"/>
  <c r="P144" i="6"/>
  <c r="Q144" i="6"/>
  <c r="P145" i="6"/>
  <c r="Q145" i="6"/>
  <c r="P146" i="6"/>
  <c r="Q146" i="6"/>
  <c r="P147" i="6"/>
  <c r="Q147" i="6"/>
  <c r="P148" i="6"/>
  <c r="Q148" i="6"/>
  <c r="P149" i="6"/>
  <c r="Q149" i="6"/>
  <c r="P150" i="6"/>
  <c r="Q150" i="6"/>
  <c r="P151" i="6"/>
  <c r="Q151" i="6"/>
  <c r="P152" i="6"/>
  <c r="Q152" i="6"/>
  <c r="P153" i="6"/>
  <c r="Q153" i="6"/>
  <c r="P154" i="6"/>
  <c r="Q154" i="6"/>
  <c r="P155" i="6"/>
  <c r="Q155" i="6"/>
  <c r="P5" i="5"/>
  <c r="Q5" i="5"/>
  <c r="P6" i="5"/>
  <c r="Q6" i="5"/>
  <c r="P7" i="5"/>
  <c r="Q7" i="5"/>
  <c r="P8" i="5"/>
  <c r="Q8" i="5"/>
  <c r="P9" i="5"/>
  <c r="Q9" i="5"/>
  <c r="P10" i="5"/>
  <c r="Q10" i="5"/>
  <c r="P11" i="5"/>
  <c r="Q11" i="5"/>
  <c r="P12" i="5"/>
  <c r="Q12" i="5"/>
  <c r="P13" i="5"/>
  <c r="Q13" i="5"/>
  <c r="P14" i="5"/>
  <c r="Q14" i="5"/>
  <c r="P15" i="5"/>
  <c r="Q15" i="5"/>
  <c r="P16" i="5"/>
  <c r="Q16" i="5"/>
  <c r="P17" i="5"/>
  <c r="Q17" i="5"/>
  <c r="P18" i="5"/>
  <c r="Q18" i="5"/>
  <c r="P19" i="5"/>
  <c r="Q19" i="5"/>
  <c r="P20" i="5"/>
  <c r="Q20" i="5"/>
  <c r="P21" i="5"/>
  <c r="Q21" i="5"/>
  <c r="P22" i="5"/>
  <c r="Q22" i="5"/>
  <c r="P23" i="5"/>
  <c r="Q23" i="5"/>
  <c r="P24" i="5"/>
  <c r="Q24" i="5"/>
  <c r="P25" i="5"/>
  <c r="Q25" i="5"/>
  <c r="P26" i="5"/>
  <c r="Q26" i="5"/>
  <c r="P27" i="5"/>
  <c r="Q27" i="5"/>
  <c r="P28" i="5"/>
  <c r="Q28" i="5"/>
  <c r="P29" i="5"/>
  <c r="Q29" i="5"/>
  <c r="P30" i="5"/>
  <c r="Q30" i="5"/>
  <c r="P31" i="5"/>
  <c r="Q31" i="5"/>
  <c r="P32" i="5"/>
  <c r="Q32" i="5"/>
  <c r="P33" i="5"/>
  <c r="Q33" i="5"/>
  <c r="P34" i="5"/>
  <c r="Q34" i="5"/>
  <c r="P35" i="5"/>
  <c r="Q35" i="5"/>
  <c r="P36" i="5"/>
  <c r="Q36" i="5"/>
  <c r="P37" i="5"/>
  <c r="Q37" i="5"/>
  <c r="P38" i="5"/>
  <c r="Q38" i="5"/>
  <c r="P39" i="5"/>
  <c r="Q39" i="5"/>
  <c r="P40" i="5"/>
  <c r="Q40" i="5"/>
  <c r="P41" i="5"/>
  <c r="Q41" i="5"/>
  <c r="P42" i="5"/>
  <c r="Q42" i="5"/>
  <c r="P43" i="5"/>
  <c r="Q43" i="5"/>
  <c r="P44" i="5"/>
  <c r="Q44" i="5"/>
  <c r="P45" i="5"/>
  <c r="Q45" i="5"/>
  <c r="P46" i="5"/>
  <c r="Q46" i="5"/>
  <c r="P47" i="5"/>
  <c r="Q47" i="5"/>
  <c r="P48" i="5"/>
  <c r="Q48" i="5"/>
  <c r="P49" i="5"/>
  <c r="Q49" i="5"/>
  <c r="P50" i="5"/>
  <c r="Q50" i="5"/>
  <c r="P51" i="5"/>
  <c r="Q51" i="5"/>
  <c r="P52" i="5"/>
  <c r="Q52" i="5"/>
  <c r="P53" i="5"/>
  <c r="Q53" i="5"/>
  <c r="P54" i="5"/>
  <c r="Q54" i="5"/>
  <c r="P55" i="5"/>
  <c r="Q55" i="5"/>
  <c r="P56" i="5"/>
  <c r="Q56" i="5"/>
  <c r="P57" i="5"/>
  <c r="Q57" i="5"/>
  <c r="P58" i="5"/>
  <c r="Q58" i="5"/>
  <c r="P59" i="5"/>
  <c r="Q59" i="5"/>
  <c r="P60" i="5"/>
  <c r="Q60" i="5"/>
  <c r="P61" i="5"/>
  <c r="Q61" i="5"/>
  <c r="P62" i="5"/>
  <c r="Q62" i="5"/>
  <c r="P63" i="5"/>
  <c r="Q63" i="5"/>
  <c r="P64" i="5"/>
  <c r="Q64" i="5"/>
  <c r="P65" i="5"/>
  <c r="Q65" i="5"/>
  <c r="P66" i="5"/>
  <c r="Q66" i="5"/>
  <c r="P67" i="5"/>
  <c r="Q67" i="5"/>
  <c r="P68" i="5"/>
  <c r="Q68" i="5"/>
  <c r="P69" i="5"/>
  <c r="Q69" i="5"/>
  <c r="P70" i="5"/>
  <c r="Q70" i="5"/>
  <c r="P71" i="5"/>
  <c r="Q71" i="5"/>
  <c r="P72" i="5"/>
  <c r="Q72" i="5"/>
  <c r="P73" i="5"/>
  <c r="Q73" i="5"/>
  <c r="P74" i="5"/>
  <c r="Q74" i="5"/>
  <c r="P75" i="5"/>
  <c r="Q75" i="5"/>
  <c r="P76" i="5"/>
  <c r="Q76" i="5"/>
  <c r="P77" i="5"/>
  <c r="Q77" i="5"/>
  <c r="P78" i="5"/>
  <c r="Q78" i="5"/>
  <c r="P79" i="5"/>
  <c r="Q79" i="5"/>
  <c r="P80" i="5"/>
  <c r="Q80" i="5"/>
  <c r="P81" i="5"/>
  <c r="Q81" i="5"/>
  <c r="P82" i="5"/>
  <c r="Q82" i="5"/>
  <c r="P83" i="5"/>
  <c r="Q83" i="5"/>
  <c r="P84" i="5"/>
  <c r="Q84" i="5"/>
  <c r="P85" i="5"/>
  <c r="Q85" i="5"/>
  <c r="P86" i="5"/>
  <c r="Q86" i="5"/>
  <c r="P87" i="5"/>
  <c r="Q87" i="5"/>
  <c r="P88" i="5"/>
  <c r="Q88" i="5"/>
  <c r="P89" i="5"/>
  <c r="Q89" i="5"/>
  <c r="P5" i="3"/>
  <c r="Q5" i="3"/>
  <c r="P6" i="3"/>
  <c r="Q6" i="3"/>
  <c r="P7" i="3"/>
  <c r="Q7" i="3"/>
  <c r="P8" i="3"/>
  <c r="Q8" i="3"/>
  <c r="P9" i="3"/>
  <c r="Q9" i="3"/>
  <c r="P10" i="3"/>
  <c r="Q10" i="3"/>
  <c r="P11" i="3"/>
  <c r="Q11" i="3"/>
  <c r="P12" i="3"/>
  <c r="Q12" i="3"/>
  <c r="P13" i="3"/>
  <c r="Q13" i="3"/>
  <c r="P14" i="3"/>
  <c r="Q14" i="3"/>
  <c r="P15" i="3"/>
  <c r="Q15" i="3"/>
  <c r="P16" i="3"/>
  <c r="Q16" i="3"/>
  <c r="P17" i="3"/>
  <c r="Q17" i="3"/>
  <c r="P18" i="3"/>
  <c r="Q18" i="3"/>
  <c r="P19" i="3"/>
  <c r="Q19" i="3"/>
  <c r="P20" i="3"/>
  <c r="Q20" i="3"/>
  <c r="P21" i="3"/>
  <c r="Q21" i="3"/>
  <c r="P22" i="3"/>
  <c r="Q22" i="3"/>
  <c r="P23" i="3"/>
  <c r="Q23" i="3"/>
  <c r="P24" i="3"/>
  <c r="Q24" i="3"/>
  <c r="P25" i="3"/>
  <c r="Q25" i="3"/>
  <c r="P26" i="3"/>
  <c r="Q26" i="3"/>
  <c r="P27" i="3"/>
  <c r="Q27" i="3"/>
  <c r="P28" i="3"/>
  <c r="Q28" i="3"/>
  <c r="P29" i="3"/>
  <c r="Q29" i="3"/>
  <c r="P30" i="3"/>
  <c r="Q30" i="3"/>
  <c r="P31" i="3"/>
  <c r="Q31" i="3"/>
  <c r="P32" i="3"/>
  <c r="Q32" i="3"/>
  <c r="P33" i="3"/>
  <c r="Q33" i="3"/>
  <c r="P34" i="3"/>
  <c r="Q34" i="3"/>
  <c r="P35" i="3"/>
  <c r="Q35" i="3"/>
  <c r="P36" i="3"/>
  <c r="Q36" i="3"/>
  <c r="P37" i="3"/>
  <c r="Q37" i="3"/>
  <c r="P38" i="3"/>
  <c r="Q38" i="3"/>
  <c r="P39" i="3"/>
  <c r="Q39" i="3"/>
  <c r="P40" i="3"/>
  <c r="Q40" i="3"/>
  <c r="P41" i="3"/>
  <c r="Q41" i="3"/>
  <c r="P42" i="3"/>
  <c r="Q42" i="3"/>
  <c r="P43" i="3"/>
  <c r="Q43" i="3"/>
  <c r="P44" i="3"/>
  <c r="Q44" i="3"/>
  <c r="P45" i="3"/>
  <c r="Q45" i="3"/>
  <c r="P46" i="3"/>
  <c r="Q46" i="3"/>
  <c r="P47" i="3"/>
  <c r="Q47" i="3"/>
  <c r="P48" i="3"/>
  <c r="Q48" i="3"/>
  <c r="P49" i="3"/>
  <c r="Q49" i="3"/>
  <c r="P50" i="3"/>
  <c r="Q50" i="3"/>
  <c r="P51" i="3"/>
  <c r="Q51" i="3"/>
  <c r="P52" i="3"/>
  <c r="Q52" i="3"/>
  <c r="P53" i="3"/>
  <c r="Q53" i="3"/>
  <c r="P54" i="3"/>
  <c r="Q54" i="3"/>
  <c r="P55" i="3"/>
  <c r="Q55" i="3"/>
  <c r="P56" i="3"/>
  <c r="Q56" i="3"/>
  <c r="P57" i="3"/>
  <c r="Q57" i="3"/>
  <c r="P58" i="3"/>
  <c r="Q58" i="3"/>
  <c r="P59" i="3"/>
  <c r="Q59" i="3"/>
  <c r="P60" i="3"/>
  <c r="Q60" i="3"/>
  <c r="P61" i="3"/>
  <c r="Q61" i="3"/>
  <c r="P62" i="3"/>
  <c r="Q62" i="3"/>
  <c r="P63" i="3"/>
  <c r="Q63" i="3"/>
  <c r="P64" i="3"/>
  <c r="Q64" i="3"/>
  <c r="P65" i="3"/>
  <c r="Q65" i="3"/>
  <c r="P66" i="3"/>
  <c r="Q66" i="3"/>
  <c r="P67" i="3"/>
  <c r="Q67" i="3"/>
  <c r="P68" i="3"/>
  <c r="Q68" i="3"/>
  <c r="P69" i="3"/>
  <c r="Q69" i="3"/>
  <c r="P70" i="3"/>
  <c r="Q70" i="3"/>
  <c r="P71" i="3"/>
  <c r="Q71" i="3"/>
  <c r="P72" i="3"/>
  <c r="Q72" i="3"/>
  <c r="P73" i="3"/>
  <c r="Q73" i="3"/>
  <c r="P74" i="3"/>
  <c r="Q74" i="3"/>
  <c r="P75" i="3"/>
  <c r="Q75" i="3"/>
  <c r="P76" i="3"/>
  <c r="Q76" i="3"/>
  <c r="P77" i="3"/>
  <c r="Q77" i="3"/>
  <c r="P78" i="3"/>
  <c r="Q78" i="3"/>
  <c r="P79" i="3"/>
  <c r="Q79" i="3"/>
  <c r="P80" i="3"/>
  <c r="Q80" i="3"/>
  <c r="P81" i="3"/>
  <c r="Q81" i="3"/>
  <c r="P82" i="3"/>
  <c r="Q82" i="3"/>
  <c r="P83" i="3"/>
  <c r="Q83" i="3"/>
  <c r="P84" i="3"/>
  <c r="Q84" i="3"/>
  <c r="P85" i="3"/>
  <c r="Q85" i="3"/>
  <c r="P86" i="3"/>
  <c r="Q86" i="3"/>
  <c r="P87" i="3"/>
  <c r="Q87" i="3"/>
  <c r="P88" i="3"/>
  <c r="Q88" i="3"/>
  <c r="P89" i="3"/>
  <c r="Q89" i="3"/>
  <c r="P90" i="3"/>
  <c r="Q90" i="3"/>
  <c r="P91" i="3"/>
  <c r="Q91" i="3"/>
  <c r="P92" i="3"/>
  <c r="Q92" i="3"/>
  <c r="P93" i="3"/>
  <c r="Q93" i="3"/>
  <c r="P94" i="3"/>
  <c r="Q94" i="3"/>
  <c r="P95" i="3"/>
  <c r="Q95" i="3"/>
  <c r="P96" i="3"/>
  <c r="Q96" i="3"/>
  <c r="P97" i="3"/>
  <c r="Q97" i="3"/>
  <c r="P98" i="3"/>
  <c r="Q98" i="3"/>
  <c r="P99" i="3"/>
  <c r="Q99" i="3"/>
  <c r="P100" i="3"/>
  <c r="Q100" i="3"/>
  <c r="P101" i="3"/>
  <c r="Q101" i="3"/>
  <c r="P102" i="3"/>
  <c r="Q102" i="3"/>
  <c r="P103" i="3"/>
  <c r="Q103" i="3"/>
  <c r="P104" i="3"/>
  <c r="Q104" i="3"/>
  <c r="P105" i="3"/>
  <c r="Q105" i="3"/>
  <c r="P106" i="3"/>
  <c r="Q106" i="3"/>
  <c r="P107" i="3"/>
  <c r="Q107" i="3"/>
  <c r="P108" i="3"/>
  <c r="Q108" i="3"/>
  <c r="P109" i="3"/>
  <c r="Q109" i="3"/>
  <c r="P110" i="3"/>
  <c r="Q110" i="3"/>
  <c r="P111" i="3"/>
  <c r="Q111" i="3"/>
  <c r="P112" i="3"/>
  <c r="Q112" i="3"/>
  <c r="P113" i="3"/>
  <c r="Q113" i="3"/>
  <c r="P114" i="3"/>
  <c r="Q114" i="3"/>
  <c r="P115" i="3"/>
  <c r="Q115" i="3"/>
  <c r="P116" i="3"/>
  <c r="Q116" i="3"/>
  <c r="P117" i="3"/>
  <c r="Q117" i="3"/>
  <c r="P118" i="3"/>
  <c r="Q118" i="3"/>
  <c r="P119" i="3"/>
  <c r="Q119" i="3"/>
  <c r="P120" i="3"/>
  <c r="Q120" i="3"/>
  <c r="P121" i="3"/>
  <c r="Q121" i="3"/>
  <c r="P122" i="3"/>
  <c r="Q122" i="3"/>
  <c r="P123" i="3"/>
  <c r="Q123" i="3"/>
  <c r="P124" i="3"/>
  <c r="Q124" i="3"/>
  <c r="P125" i="3"/>
  <c r="Q125" i="3"/>
  <c r="Q4" i="5"/>
  <c r="Q4" i="6"/>
  <c r="Q4" i="7"/>
  <c r="Q4" i="8"/>
  <c r="Q4" i="9"/>
  <c r="Q4" i="10"/>
  <c r="Q4" i="11"/>
  <c r="Q4" i="13"/>
  <c r="Q4" i="14"/>
  <c r="Q4" i="15"/>
  <c r="Q4" i="16"/>
  <c r="Q4" i="17"/>
  <c r="Q4" i="19"/>
  <c r="Q4" i="20"/>
  <c r="Q4" i="22"/>
  <c r="Q4" i="3"/>
  <c r="P4" i="5"/>
  <c r="P4" i="6"/>
  <c r="P4" i="7"/>
  <c r="P4" i="8"/>
  <c r="P4" i="9"/>
  <c r="P4" i="10"/>
  <c r="P4" i="11"/>
  <c r="P4" i="13"/>
  <c r="P4" i="14"/>
  <c r="P4" i="15"/>
  <c r="P4" i="16"/>
  <c r="P4" i="17"/>
  <c r="P4" i="19"/>
  <c r="P4" i="20"/>
  <c r="P4" i="22"/>
  <c r="P4" i="3"/>
  <c r="K104" i="22"/>
  <c r="M104" i="22" s="1"/>
  <c r="O104" i="22" s="1"/>
  <c r="J104" i="22"/>
  <c r="B104" i="22"/>
  <c r="C104" i="22" s="1"/>
  <c r="K103" i="22"/>
  <c r="J103" i="22"/>
  <c r="C103" i="22"/>
  <c r="B103" i="22"/>
  <c r="K102" i="22"/>
  <c r="J102" i="22"/>
  <c r="B102" i="22"/>
  <c r="C102" i="22" s="1"/>
  <c r="K101" i="22"/>
  <c r="J101" i="22"/>
  <c r="B101" i="22"/>
  <c r="C101" i="22" s="1"/>
  <c r="K100" i="22"/>
  <c r="J100" i="22"/>
  <c r="B100" i="22"/>
  <c r="C100" i="22" s="1"/>
  <c r="K99" i="22"/>
  <c r="J99" i="22"/>
  <c r="B99" i="22"/>
  <c r="C99" i="22" s="1"/>
  <c r="D99" i="22" s="1"/>
  <c r="K98" i="22"/>
  <c r="J98" i="22"/>
  <c r="B98" i="22"/>
  <c r="C98" i="22" s="1"/>
  <c r="K97" i="22"/>
  <c r="J97" i="22"/>
  <c r="L97" i="22" s="1"/>
  <c r="N97" i="22" s="1"/>
  <c r="B97" i="22"/>
  <c r="C97" i="22" s="1"/>
  <c r="K96" i="22"/>
  <c r="J96" i="22"/>
  <c r="B96" i="22"/>
  <c r="C96" i="22" s="1"/>
  <c r="K95" i="22"/>
  <c r="J95" i="22"/>
  <c r="B95" i="22"/>
  <c r="C95" i="22" s="1"/>
  <c r="K94" i="22"/>
  <c r="J94" i="22"/>
  <c r="B94" i="22"/>
  <c r="C94" i="22" s="1"/>
  <c r="K93" i="22"/>
  <c r="J93" i="22"/>
  <c r="B93" i="22"/>
  <c r="C93" i="22" s="1"/>
  <c r="K92" i="22"/>
  <c r="J92" i="22"/>
  <c r="B92" i="22"/>
  <c r="C92" i="22" s="1"/>
  <c r="K91" i="22"/>
  <c r="J91" i="22"/>
  <c r="B91" i="22"/>
  <c r="C91" i="22" s="1"/>
  <c r="K90" i="22"/>
  <c r="J90" i="22"/>
  <c r="L90" i="22" s="1"/>
  <c r="N90" i="22" s="1"/>
  <c r="B90" i="22"/>
  <c r="C90" i="22" s="1"/>
  <c r="K89" i="22"/>
  <c r="J89" i="22"/>
  <c r="B89" i="22"/>
  <c r="C89" i="22" s="1"/>
  <c r="K88" i="22"/>
  <c r="J88" i="22"/>
  <c r="B88" i="22"/>
  <c r="C88" i="22" s="1"/>
  <c r="K87" i="22"/>
  <c r="J87" i="22"/>
  <c r="B87" i="22"/>
  <c r="C87" i="22" s="1"/>
  <c r="K86" i="22"/>
  <c r="J86" i="22"/>
  <c r="L86" i="22" s="1"/>
  <c r="N86" i="22" s="1"/>
  <c r="B86" i="22"/>
  <c r="C86" i="22" s="1"/>
  <c r="K85" i="22"/>
  <c r="J85" i="22"/>
  <c r="B85" i="22"/>
  <c r="C85" i="22" s="1"/>
  <c r="K84" i="22"/>
  <c r="J84" i="22"/>
  <c r="B84" i="22"/>
  <c r="C84" i="22" s="1"/>
  <c r="K83" i="22"/>
  <c r="J83" i="22"/>
  <c r="B83" i="22"/>
  <c r="C83" i="22" s="1"/>
  <c r="K82" i="22"/>
  <c r="J82" i="22"/>
  <c r="B82" i="22"/>
  <c r="C82" i="22" s="1"/>
  <c r="K81" i="22"/>
  <c r="J81" i="22"/>
  <c r="B81" i="22"/>
  <c r="C81" i="22" s="1"/>
  <c r="K80" i="22"/>
  <c r="J80" i="22"/>
  <c r="B80" i="22"/>
  <c r="C80" i="22" s="1"/>
  <c r="K79" i="22"/>
  <c r="J79" i="22"/>
  <c r="C79" i="22"/>
  <c r="B79" i="22"/>
  <c r="K78" i="22"/>
  <c r="J78" i="22"/>
  <c r="B78" i="22"/>
  <c r="C78" i="22" s="1"/>
  <c r="K77" i="22"/>
  <c r="J77" i="22"/>
  <c r="B77" i="22"/>
  <c r="C77" i="22" s="1"/>
  <c r="K76" i="22"/>
  <c r="J76" i="22"/>
  <c r="B76" i="22"/>
  <c r="C76" i="22" s="1"/>
  <c r="K75" i="22"/>
  <c r="J75" i="22"/>
  <c r="L75" i="22" s="1"/>
  <c r="N75" i="22" s="1"/>
  <c r="C75" i="22"/>
  <c r="B75" i="22"/>
  <c r="K74" i="22"/>
  <c r="J74" i="22"/>
  <c r="B74" i="22"/>
  <c r="C74" i="22" s="1"/>
  <c r="K73" i="22"/>
  <c r="J73" i="22"/>
  <c r="B73" i="22"/>
  <c r="C73" i="22" s="1"/>
  <c r="K72" i="22"/>
  <c r="J72" i="22"/>
  <c r="B72" i="22"/>
  <c r="C72" i="22" s="1"/>
  <c r="K71" i="22"/>
  <c r="J71" i="22"/>
  <c r="L71" i="22" s="1"/>
  <c r="N71" i="22" s="1"/>
  <c r="B71" i="22"/>
  <c r="C71" i="22" s="1"/>
  <c r="K70" i="22"/>
  <c r="J70" i="22"/>
  <c r="B70" i="22"/>
  <c r="C70" i="22" s="1"/>
  <c r="K69" i="22"/>
  <c r="J69" i="22"/>
  <c r="B69" i="22"/>
  <c r="C69" i="22" s="1"/>
  <c r="K68" i="22"/>
  <c r="J68" i="22"/>
  <c r="B68" i="22"/>
  <c r="C68" i="22" s="1"/>
  <c r="K67" i="22"/>
  <c r="J67" i="22"/>
  <c r="B67" i="22"/>
  <c r="C67" i="22" s="1"/>
  <c r="K66" i="22"/>
  <c r="J66" i="22"/>
  <c r="B66" i="22"/>
  <c r="C66" i="22" s="1"/>
  <c r="K65" i="22"/>
  <c r="J65" i="22"/>
  <c r="B65" i="22"/>
  <c r="C65" i="22" s="1"/>
  <c r="K64" i="22"/>
  <c r="J64" i="22"/>
  <c r="L64" i="22" s="1"/>
  <c r="N64" i="22" s="1"/>
  <c r="B64" i="22"/>
  <c r="C64" i="22" s="1"/>
  <c r="K63" i="22"/>
  <c r="J63" i="22"/>
  <c r="B63" i="22"/>
  <c r="C63" i="22" s="1"/>
  <c r="K62" i="22"/>
  <c r="J62" i="22"/>
  <c r="B62" i="22"/>
  <c r="C62" i="22" s="1"/>
  <c r="K61" i="22"/>
  <c r="J61" i="22"/>
  <c r="B61" i="22"/>
  <c r="C61" i="22" s="1"/>
  <c r="K60" i="22"/>
  <c r="M60" i="22" s="1"/>
  <c r="O60" i="22" s="1"/>
  <c r="J60" i="22"/>
  <c r="L60" i="22" s="1"/>
  <c r="N60" i="22" s="1"/>
  <c r="B60" i="22"/>
  <c r="C60" i="22" s="1"/>
  <c r="K59" i="22"/>
  <c r="J59" i="22"/>
  <c r="B59" i="22"/>
  <c r="C59" i="22" s="1"/>
  <c r="D59" i="22" s="1"/>
  <c r="K58" i="22"/>
  <c r="J58" i="22"/>
  <c r="B58" i="22"/>
  <c r="C58" i="22" s="1"/>
  <c r="K57" i="22"/>
  <c r="J57" i="22"/>
  <c r="B57" i="22"/>
  <c r="C57" i="22" s="1"/>
  <c r="K56" i="22"/>
  <c r="M56" i="22" s="1"/>
  <c r="O56" i="22" s="1"/>
  <c r="J56" i="22"/>
  <c r="B56" i="22"/>
  <c r="C56" i="22" s="1"/>
  <c r="K55" i="22"/>
  <c r="J55" i="22"/>
  <c r="B55" i="22"/>
  <c r="C55" i="22" s="1"/>
  <c r="K54" i="22"/>
  <c r="J54" i="22"/>
  <c r="B54" i="22"/>
  <c r="C54" i="22" s="1"/>
  <c r="K53" i="22"/>
  <c r="J53" i="22"/>
  <c r="L53" i="22" s="1"/>
  <c r="N53" i="22" s="1"/>
  <c r="B53" i="22"/>
  <c r="C53" i="22" s="1"/>
  <c r="K52" i="22"/>
  <c r="J52" i="22"/>
  <c r="B52" i="22"/>
  <c r="C52" i="22" s="1"/>
  <c r="K51" i="22"/>
  <c r="J51" i="22"/>
  <c r="B51" i="22"/>
  <c r="C51" i="22" s="1"/>
  <c r="D51" i="22" s="1"/>
  <c r="K50" i="22"/>
  <c r="J50" i="22"/>
  <c r="B50" i="22"/>
  <c r="C50" i="22" s="1"/>
  <c r="K49" i="22"/>
  <c r="J49" i="22"/>
  <c r="L49" i="22" s="1"/>
  <c r="N49" i="22" s="1"/>
  <c r="B49" i="22"/>
  <c r="C49" i="22" s="1"/>
  <c r="K48" i="22"/>
  <c r="J48" i="22"/>
  <c r="B48" i="22"/>
  <c r="C48" i="22" s="1"/>
  <c r="K47" i="22"/>
  <c r="J47" i="22"/>
  <c r="C47" i="22"/>
  <c r="B47" i="22"/>
  <c r="K46" i="22"/>
  <c r="J46" i="22"/>
  <c r="B46" i="22"/>
  <c r="C46" i="22" s="1"/>
  <c r="K45" i="22"/>
  <c r="J45" i="22"/>
  <c r="B45" i="22"/>
  <c r="C45" i="22" s="1"/>
  <c r="K44" i="22"/>
  <c r="J44" i="22"/>
  <c r="B44" i="22"/>
  <c r="C44" i="22" s="1"/>
  <c r="K43" i="22"/>
  <c r="J43" i="22"/>
  <c r="B43" i="22"/>
  <c r="C43" i="22" s="1"/>
  <c r="K42" i="22"/>
  <c r="J42" i="22"/>
  <c r="L42" i="22" s="1"/>
  <c r="N42" i="22" s="1"/>
  <c r="B42" i="22"/>
  <c r="C42" i="22" s="1"/>
  <c r="K41" i="22"/>
  <c r="J41" i="22"/>
  <c r="B41" i="22"/>
  <c r="C41" i="22" s="1"/>
  <c r="K40" i="22"/>
  <c r="J40" i="22"/>
  <c r="B40" i="22"/>
  <c r="C40" i="22" s="1"/>
  <c r="K39" i="22"/>
  <c r="J39" i="22"/>
  <c r="B39" i="22"/>
  <c r="C39" i="22" s="1"/>
  <c r="K38" i="22"/>
  <c r="J38" i="22"/>
  <c r="L38" i="22" s="1"/>
  <c r="N38" i="22" s="1"/>
  <c r="B38" i="22"/>
  <c r="C38" i="22" s="1"/>
  <c r="K37" i="22"/>
  <c r="J37" i="22"/>
  <c r="B37" i="22"/>
  <c r="C37" i="22" s="1"/>
  <c r="K36" i="22"/>
  <c r="J36" i="22"/>
  <c r="B36" i="22"/>
  <c r="C36" i="22" s="1"/>
  <c r="K35" i="22"/>
  <c r="J35" i="22"/>
  <c r="B35" i="22"/>
  <c r="C35" i="22" s="1"/>
  <c r="K34" i="22"/>
  <c r="J34" i="22"/>
  <c r="B34" i="22"/>
  <c r="C34" i="22" s="1"/>
  <c r="K33" i="22"/>
  <c r="J33" i="22"/>
  <c r="B33" i="22"/>
  <c r="C33" i="22" s="1"/>
  <c r="K32" i="22"/>
  <c r="J32" i="22"/>
  <c r="B32" i="22"/>
  <c r="C32" i="22" s="1"/>
  <c r="K31" i="22"/>
  <c r="J31" i="22"/>
  <c r="B31" i="22"/>
  <c r="C31" i="22" s="1"/>
  <c r="K30" i="22"/>
  <c r="J30" i="22"/>
  <c r="B30" i="22"/>
  <c r="C30" i="22" s="1"/>
  <c r="K29" i="22"/>
  <c r="J29" i="22"/>
  <c r="B29" i="22"/>
  <c r="C29" i="22" s="1"/>
  <c r="K28" i="22"/>
  <c r="J28" i="22"/>
  <c r="B28" i="22"/>
  <c r="C28" i="22" s="1"/>
  <c r="K27" i="22"/>
  <c r="J27" i="22"/>
  <c r="L27" i="22" s="1"/>
  <c r="N27" i="22" s="1"/>
  <c r="C27" i="22"/>
  <c r="B27" i="22"/>
  <c r="K26" i="22"/>
  <c r="J26" i="22"/>
  <c r="B26" i="22"/>
  <c r="C26" i="22" s="1"/>
  <c r="K25" i="22"/>
  <c r="J25" i="22"/>
  <c r="B25" i="22"/>
  <c r="C25" i="22" s="1"/>
  <c r="K24" i="22"/>
  <c r="J24" i="22"/>
  <c r="B24" i="22"/>
  <c r="C24" i="22" s="1"/>
  <c r="K23" i="22"/>
  <c r="J23" i="22"/>
  <c r="L23" i="22" s="1"/>
  <c r="N23" i="22" s="1"/>
  <c r="B23" i="22"/>
  <c r="C23" i="22" s="1"/>
  <c r="D23" i="22" s="1"/>
  <c r="K22" i="22"/>
  <c r="J22" i="22"/>
  <c r="B22" i="22"/>
  <c r="C22" i="22" s="1"/>
  <c r="K21" i="22"/>
  <c r="J21" i="22"/>
  <c r="B21" i="22"/>
  <c r="C21" i="22" s="1"/>
  <c r="K20" i="22"/>
  <c r="J20" i="22"/>
  <c r="B20" i="22"/>
  <c r="C20" i="22" s="1"/>
  <c r="K19" i="22"/>
  <c r="J19" i="22"/>
  <c r="B19" i="22"/>
  <c r="C19" i="22" s="1"/>
  <c r="K18" i="22"/>
  <c r="J18" i="22"/>
  <c r="B18" i="22"/>
  <c r="C18" i="22" s="1"/>
  <c r="K17" i="22"/>
  <c r="J17" i="22"/>
  <c r="B17" i="22"/>
  <c r="C17" i="22" s="1"/>
  <c r="K16" i="22"/>
  <c r="J16" i="22"/>
  <c r="L16" i="22" s="1"/>
  <c r="N16" i="22" s="1"/>
  <c r="B16" i="22"/>
  <c r="C16" i="22" s="1"/>
  <c r="K15" i="22"/>
  <c r="J15" i="22"/>
  <c r="B15" i="22"/>
  <c r="C15" i="22" s="1"/>
  <c r="K14" i="22"/>
  <c r="J14" i="22"/>
  <c r="B14" i="22"/>
  <c r="C14" i="22" s="1"/>
  <c r="D14" i="22" s="1"/>
  <c r="K13" i="22"/>
  <c r="J13" i="22"/>
  <c r="L13" i="22" s="1"/>
  <c r="N13" i="22" s="1"/>
  <c r="B13" i="22"/>
  <c r="C13" i="22" s="1"/>
  <c r="K12" i="22"/>
  <c r="M12" i="22" s="1"/>
  <c r="O12" i="22" s="1"/>
  <c r="J12" i="22"/>
  <c r="L12" i="22" s="1"/>
  <c r="N12" i="22" s="1"/>
  <c r="B12" i="22"/>
  <c r="C12" i="22" s="1"/>
  <c r="K11" i="22"/>
  <c r="J11" i="22"/>
  <c r="B11" i="22"/>
  <c r="C11" i="22" s="1"/>
  <c r="D11" i="22" s="1"/>
  <c r="K10" i="22"/>
  <c r="J10" i="22"/>
  <c r="L10" i="22" s="1"/>
  <c r="N10" i="22" s="1"/>
  <c r="B10" i="22"/>
  <c r="C10" i="22" s="1"/>
  <c r="K9" i="22"/>
  <c r="J9" i="22"/>
  <c r="L9" i="22" s="1"/>
  <c r="N9" i="22" s="1"/>
  <c r="B9" i="22"/>
  <c r="C9" i="22" s="1"/>
  <c r="D9" i="22" s="1"/>
  <c r="K8" i="22"/>
  <c r="M8" i="22" s="1"/>
  <c r="O8" i="22" s="1"/>
  <c r="J8" i="22"/>
  <c r="B8" i="22"/>
  <c r="C8" i="22" s="1"/>
  <c r="K7" i="22"/>
  <c r="J7" i="22"/>
  <c r="B7" i="22"/>
  <c r="C7" i="22" s="1"/>
  <c r="K6" i="22"/>
  <c r="J6" i="22"/>
  <c r="L6" i="22" s="1"/>
  <c r="N6" i="22" s="1"/>
  <c r="B6" i="22"/>
  <c r="C6" i="22" s="1"/>
  <c r="K5" i="22"/>
  <c r="J5" i="22"/>
  <c r="L5" i="22" s="1"/>
  <c r="N5" i="22" s="1"/>
  <c r="B5" i="22"/>
  <c r="C5" i="22" s="1"/>
  <c r="D5" i="22" s="1"/>
  <c r="K4" i="22"/>
  <c r="J4" i="22"/>
  <c r="B4" i="22"/>
  <c r="C4" i="22" s="1"/>
  <c r="D4" i="22" s="1"/>
  <c r="K96" i="20"/>
  <c r="J96" i="20"/>
  <c r="B96" i="20"/>
  <c r="C96" i="20" s="1"/>
  <c r="K95" i="20"/>
  <c r="J95" i="20"/>
  <c r="C95" i="20"/>
  <c r="B95" i="20"/>
  <c r="K94" i="20"/>
  <c r="J94" i="20"/>
  <c r="B94" i="20"/>
  <c r="C94" i="20" s="1"/>
  <c r="K93" i="20"/>
  <c r="J93" i="20"/>
  <c r="B93" i="20"/>
  <c r="C93" i="20" s="1"/>
  <c r="K92" i="20"/>
  <c r="J92" i="20"/>
  <c r="B92" i="20"/>
  <c r="C92" i="20" s="1"/>
  <c r="K91" i="20"/>
  <c r="J91" i="20"/>
  <c r="B91" i="20"/>
  <c r="C91" i="20" s="1"/>
  <c r="K90" i="20"/>
  <c r="J90" i="20"/>
  <c r="B90" i="20"/>
  <c r="C90" i="20" s="1"/>
  <c r="K89" i="20"/>
  <c r="J89" i="20"/>
  <c r="B89" i="20"/>
  <c r="C89" i="20" s="1"/>
  <c r="K88" i="20"/>
  <c r="J88" i="20"/>
  <c r="B88" i="20"/>
  <c r="C88" i="20" s="1"/>
  <c r="K87" i="20"/>
  <c r="J87" i="20"/>
  <c r="B87" i="20"/>
  <c r="C87" i="20" s="1"/>
  <c r="K86" i="20"/>
  <c r="J86" i="20"/>
  <c r="B86" i="20"/>
  <c r="C86" i="20" s="1"/>
  <c r="K85" i="20"/>
  <c r="J85" i="20"/>
  <c r="B85" i="20"/>
  <c r="C85" i="20" s="1"/>
  <c r="K84" i="20"/>
  <c r="J84" i="20"/>
  <c r="B84" i="20"/>
  <c r="C84" i="20" s="1"/>
  <c r="K83" i="20"/>
  <c r="J83" i="20"/>
  <c r="L83" i="20" s="1"/>
  <c r="N83" i="20" s="1"/>
  <c r="C83" i="20"/>
  <c r="B83" i="20"/>
  <c r="K82" i="20"/>
  <c r="J82" i="20"/>
  <c r="B82" i="20"/>
  <c r="C82" i="20" s="1"/>
  <c r="K81" i="20"/>
  <c r="J81" i="20"/>
  <c r="B81" i="20"/>
  <c r="C81" i="20" s="1"/>
  <c r="K80" i="20"/>
  <c r="J80" i="20"/>
  <c r="B80" i="20"/>
  <c r="C80" i="20" s="1"/>
  <c r="K79" i="20"/>
  <c r="M79" i="20" s="1"/>
  <c r="O79" i="20" s="1"/>
  <c r="J79" i="20"/>
  <c r="L79" i="20" s="1"/>
  <c r="N79" i="20" s="1"/>
  <c r="C79" i="20"/>
  <c r="B79" i="20"/>
  <c r="K78" i="20"/>
  <c r="J78" i="20"/>
  <c r="B78" i="20"/>
  <c r="C78" i="20" s="1"/>
  <c r="K77" i="20"/>
  <c r="J77" i="20"/>
  <c r="B77" i="20"/>
  <c r="C77" i="20" s="1"/>
  <c r="K76" i="20"/>
  <c r="J76" i="20"/>
  <c r="B76" i="20"/>
  <c r="C76" i="20" s="1"/>
  <c r="K75" i="20"/>
  <c r="M75" i="20" s="1"/>
  <c r="O75" i="20" s="1"/>
  <c r="J75" i="20"/>
  <c r="B75" i="20"/>
  <c r="C75" i="20" s="1"/>
  <c r="K74" i="20"/>
  <c r="J74" i="20"/>
  <c r="B74" i="20"/>
  <c r="C74" i="20" s="1"/>
  <c r="K73" i="20"/>
  <c r="J73" i="20"/>
  <c r="B73" i="20"/>
  <c r="C73" i="20" s="1"/>
  <c r="K72" i="20"/>
  <c r="J72" i="20"/>
  <c r="L72" i="20" s="1"/>
  <c r="N72" i="20" s="1"/>
  <c r="B72" i="20"/>
  <c r="C72" i="20" s="1"/>
  <c r="K71" i="20"/>
  <c r="J71" i="20"/>
  <c r="C71" i="20"/>
  <c r="B71" i="20"/>
  <c r="K70" i="20"/>
  <c r="J70" i="20"/>
  <c r="B70" i="20"/>
  <c r="C70" i="20" s="1"/>
  <c r="K69" i="20"/>
  <c r="J69" i="20"/>
  <c r="B69" i="20"/>
  <c r="C69" i="20" s="1"/>
  <c r="K68" i="20"/>
  <c r="M68" i="20" s="1"/>
  <c r="O68" i="20" s="1"/>
  <c r="J68" i="20"/>
  <c r="L68" i="20" s="1"/>
  <c r="N68" i="20" s="1"/>
  <c r="B68" i="20"/>
  <c r="C68" i="20" s="1"/>
  <c r="K67" i="20"/>
  <c r="J67" i="20"/>
  <c r="B67" i="20"/>
  <c r="C67" i="20" s="1"/>
  <c r="K66" i="20"/>
  <c r="J66" i="20"/>
  <c r="B66" i="20"/>
  <c r="C66" i="20" s="1"/>
  <c r="K65" i="20"/>
  <c r="J65" i="20"/>
  <c r="B65" i="20"/>
  <c r="C65" i="20" s="1"/>
  <c r="K64" i="20"/>
  <c r="M64" i="20" s="1"/>
  <c r="O64" i="20" s="1"/>
  <c r="J64" i="20"/>
  <c r="B64" i="20"/>
  <c r="C64" i="20" s="1"/>
  <c r="K63" i="20"/>
  <c r="J63" i="20"/>
  <c r="B63" i="20"/>
  <c r="C63" i="20" s="1"/>
  <c r="K62" i="20"/>
  <c r="J62" i="20"/>
  <c r="B62" i="20"/>
  <c r="C62" i="20" s="1"/>
  <c r="K61" i="20"/>
  <c r="J61" i="20"/>
  <c r="L61" i="20" s="1"/>
  <c r="N61" i="20" s="1"/>
  <c r="B61" i="20"/>
  <c r="C61" i="20" s="1"/>
  <c r="K60" i="20"/>
  <c r="J60" i="20"/>
  <c r="B60" i="20"/>
  <c r="C60" i="20" s="1"/>
  <c r="K59" i="20"/>
  <c r="J59" i="20"/>
  <c r="B59" i="20"/>
  <c r="C59" i="20" s="1"/>
  <c r="K58" i="20"/>
  <c r="J58" i="20"/>
  <c r="B58" i="20"/>
  <c r="C58" i="20" s="1"/>
  <c r="K57" i="20"/>
  <c r="J57" i="20"/>
  <c r="L57" i="20" s="1"/>
  <c r="N57" i="20" s="1"/>
  <c r="B57" i="20"/>
  <c r="C57" i="20" s="1"/>
  <c r="K56" i="20"/>
  <c r="J56" i="20"/>
  <c r="B56" i="20"/>
  <c r="C56" i="20" s="1"/>
  <c r="K55" i="20"/>
  <c r="J55" i="20"/>
  <c r="C55" i="20"/>
  <c r="B55" i="20"/>
  <c r="K54" i="20"/>
  <c r="J54" i="20"/>
  <c r="B54" i="20"/>
  <c r="C54" i="20" s="1"/>
  <c r="K53" i="20"/>
  <c r="J53" i="20"/>
  <c r="B53" i="20"/>
  <c r="C53" i="20" s="1"/>
  <c r="K52" i="20"/>
  <c r="J52" i="20"/>
  <c r="B52" i="20"/>
  <c r="C52" i="20" s="1"/>
  <c r="K51" i="20"/>
  <c r="J51" i="20"/>
  <c r="L51" i="20" s="1"/>
  <c r="N51" i="20" s="1"/>
  <c r="B51" i="20"/>
  <c r="C51" i="20" s="1"/>
  <c r="K50" i="20"/>
  <c r="J50" i="20"/>
  <c r="L50" i="20" s="1"/>
  <c r="N50" i="20" s="1"/>
  <c r="B50" i="20"/>
  <c r="C50" i="20" s="1"/>
  <c r="K49" i="20"/>
  <c r="J49" i="20"/>
  <c r="B49" i="20"/>
  <c r="C49" i="20" s="1"/>
  <c r="K48" i="20"/>
  <c r="J48" i="20"/>
  <c r="B48" i="20"/>
  <c r="C48" i="20" s="1"/>
  <c r="K47" i="20"/>
  <c r="J47" i="20"/>
  <c r="C47" i="20"/>
  <c r="B47" i="20"/>
  <c r="K46" i="20"/>
  <c r="J46" i="20"/>
  <c r="L46" i="20" s="1"/>
  <c r="N46" i="20" s="1"/>
  <c r="B46" i="20"/>
  <c r="C46" i="20" s="1"/>
  <c r="K45" i="20"/>
  <c r="J45" i="20"/>
  <c r="B45" i="20"/>
  <c r="C45" i="20" s="1"/>
  <c r="K44" i="20"/>
  <c r="J44" i="20"/>
  <c r="B44" i="20"/>
  <c r="C44" i="20" s="1"/>
  <c r="K43" i="20"/>
  <c r="J43" i="20"/>
  <c r="B43" i="20"/>
  <c r="C43" i="20" s="1"/>
  <c r="K42" i="20"/>
  <c r="J42" i="20"/>
  <c r="B42" i="20"/>
  <c r="C42" i="20" s="1"/>
  <c r="K41" i="20"/>
  <c r="J41" i="20"/>
  <c r="B41" i="20"/>
  <c r="C41" i="20" s="1"/>
  <c r="K40" i="20"/>
  <c r="J40" i="20"/>
  <c r="L40" i="20" s="1"/>
  <c r="N40" i="20" s="1"/>
  <c r="B40" i="20"/>
  <c r="C40" i="20" s="1"/>
  <c r="K39" i="20"/>
  <c r="J39" i="20"/>
  <c r="B39" i="20"/>
  <c r="C39" i="20" s="1"/>
  <c r="K38" i="20"/>
  <c r="J38" i="20"/>
  <c r="B38" i="20"/>
  <c r="C38" i="20" s="1"/>
  <c r="K37" i="20"/>
  <c r="J37" i="20"/>
  <c r="B37" i="20"/>
  <c r="C37" i="20" s="1"/>
  <c r="K36" i="20"/>
  <c r="J36" i="20"/>
  <c r="B36" i="20"/>
  <c r="C36" i="20" s="1"/>
  <c r="K35" i="20"/>
  <c r="J35" i="20"/>
  <c r="L35" i="20" s="1"/>
  <c r="N35" i="20" s="1"/>
  <c r="C35" i="20"/>
  <c r="D35" i="20" s="1"/>
  <c r="B35" i="20"/>
  <c r="K34" i="20"/>
  <c r="J34" i="20"/>
  <c r="L34" i="20" s="1"/>
  <c r="N34" i="20" s="1"/>
  <c r="B34" i="20"/>
  <c r="C34" i="20" s="1"/>
  <c r="K33" i="20"/>
  <c r="J33" i="20"/>
  <c r="B33" i="20"/>
  <c r="C33" i="20" s="1"/>
  <c r="K32" i="20"/>
  <c r="J32" i="20"/>
  <c r="B32" i="20"/>
  <c r="C32" i="20" s="1"/>
  <c r="K31" i="20"/>
  <c r="J31" i="20"/>
  <c r="L31" i="20" s="1"/>
  <c r="N31" i="20" s="1"/>
  <c r="B31" i="20"/>
  <c r="C31" i="20" s="1"/>
  <c r="K30" i="20"/>
  <c r="J30" i="20"/>
  <c r="B30" i="20"/>
  <c r="C30" i="20" s="1"/>
  <c r="K29" i="20"/>
  <c r="J29" i="20"/>
  <c r="L29" i="20" s="1"/>
  <c r="N29" i="20" s="1"/>
  <c r="B29" i="20"/>
  <c r="C29" i="20" s="1"/>
  <c r="K28" i="20"/>
  <c r="J28" i="20"/>
  <c r="B28" i="20"/>
  <c r="C28" i="20" s="1"/>
  <c r="K27" i="20"/>
  <c r="J27" i="20"/>
  <c r="B27" i="20"/>
  <c r="C27" i="20" s="1"/>
  <c r="K26" i="20"/>
  <c r="J26" i="20"/>
  <c r="B26" i="20"/>
  <c r="C26" i="20" s="1"/>
  <c r="K25" i="20"/>
  <c r="J25" i="20"/>
  <c r="B25" i="20"/>
  <c r="C25" i="20" s="1"/>
  <c r="K24" i="20"/>
  <c r="J24" i="20"/>
  <c r="L24" i="20" s="1"/>
  <c r="N24" i="20" s="1"/>
  <c r="B24" i="20"/>
  <c r="C24" i="20" s="1"/>
  <c r="D24" i="20" s="1"/>
  <c r="K23" i="20"/>
  <c r="J23" i="20"/>
  <c r="C23" i="20"/>
  <c r="D23" i="20" s="1"/>
  <c r="B23" i="20"/>
  <c r="K22" i="20"/>
  <c r="J22" i="20"/>
  <c r="B22" i="20"/>
  <c r="C22" i="20" s="1"/>
  <c r="K21" i="20"/>
  <c r="J21" i="20"/>
  <c r="L21" i="20" s="1"/>
  <c r="N21" i="20" s="1"/>
  <c r="B21" i="20"/>
  <c r="C21" i="20" s="1"/>
  <c r="K20" i="20"/>
  <c r="M20" i="20" s="1"/>
  <c r="O20" i="20" s="1"/>
  <c r="J20" i="20"/>
  <c r="L20" i="20" s="1"/>
  <c r="N20" i="20" s="1"/>
  <c r="B20" i="20"/>
  <c r="C20" i="20" s="1"/>
  <c r="K19" i="20"/>
  <c r="J19" i="20"/>
  <c r="L19" i="20" s="1"/>
  <c r="N19" i="20" s="1"/>
  <c r="B19" i="20"/>
  <c r="C19" i="20" s="1"/>
  <c r="K18" i="20"/>
  <c r="J18" i="20"/>
  <c r="L18" i="20" s="1"/>
  <c r="N18" i="20" s="1"/>
  <c r="B18" i="20"/>
  <c r="C18" i="20" s="1"/>
  <c r="K17" i="20"/>
  <c r="J17" i="20"/>
  <c r="B17" i="20"/>
  <c r="C17" i="20" s="1"/>
  <c r="K16" i="20"/>
  <c r="M16" i="20" s="1"/>
  <c r="O16" i="20" s="1"/>
  <c r="J16" i="20"/>
  <c r="B16" i="20"/>
  <c r="C16" i="20" s="1"/>
  <c r="K15" i="20"/>
  <c r="J15" i="20"/>
  <c r="B15" i="20"/>
  <c r="C15" i="20" s="1"/>
  <c r="K14" i="20"/>
  <c r="J14" i="20"/>
  <c r="B14" i="20"/>
  <c r="C14" i="20" s="1"/>
  <c r="D14" i="20" s="1"/>
  <c r="K13" i="20"/>
  <c r="J13" i="20"/>
  <c r="L13" i="20" s="1"/>
  <c r="N13" i="20" s="1"/>
  <c r="B13" i="20"/>
  <c r="C13" i="20" s="1"/>
  <c r="D13" i="20" s="1"/>
  <c r="K12" i="20"/>
  <c r="J12" i="20"/>
  <c r="B12" i="20"/>
  <c r="C12" i="20" s="1"/>
  <c r="D12" i="20" s="1"/>
  <c r="K11" i="20"/>
  <c r="J11" i="20"/>
  <c r="B11" i="20"/>
  <c r="C11" i="20" s="1"/>
  <c r="D11" i="20" s="1"/>
  <c r="K10" i="20"/>
  <c r="J10" i="20"/>
  <c r="L10" i="20" s="1"/>
  <c r="N10" i="20" s="1"/>
  <c r="B10" i="20"/>
  <c r="C10" i="20" s="1"/>
  <c r="K9" i="20"/>
  <c r="J9" i="20"/>
  <c r="L9" i="20" s="1"/>
  <c r="N9" i="20" s="1"/>
  <c r="B9" i="20"/>
  <c r="C9" i="20" s="1"/>
  <c r="K8" i="20"/>
  <c r="J8" i="20"/>
  <c r="L8" i="20" s="1"/>
  <c r="N8" i="20" s="1"/>
  <c r="B8" i="20"/>
  <c r="C8" i="20" s="1"/>
  <c r="K7" i="20"/>
  <c r="J7" i="20"/>
  <c r="C7" i="20"/>
  <c r="B7" i="20"/>
  <c r="K6" i="20"/>
  <c r="J6" i="20"/>
  <c r="L6" i="20" s="1"/>
  <c r="N6" i="20" s="1"/>
  <c r="B6" i="20"/>
  <c r="C6" i="20" s="1"/>
  <c r="K5" i="20"/>
  <c r="J5" i="20"/>
  <c r="L5" i="20" s="1"/>
  <c r="N5" i="20" s="1"/>
  <c r="B5" i="20"/>
  <c r="C5" i="20" s="1"/>
  <c r="K4" i="20"/>
  <c r="M4" i="20" s="1"/>
  <c r="O4" i="20" s="1"/>
  <c r="J4" i="20"/>
  <c r="L96" i="20" s="1"/>
  <c r="N96" i="20" s="1"/>
  <c r="B4" i="20"/>
  <c r="C4" i="20" s="1"/>
  <c r="D4" i="20" s="1"/>
  <c r="K126" i="19"/>
  <c r="J126" i="19"/>
  <c r="B126" i="19"/>
  <c r="C126" i="19" s="1"/>
  <c r="K125" i="19"/>
  <c r="J125" i="19"/>
  <c r="L125" i="19" s="1"/>
  <c r="N125" i="19" s="1"/>
  <c r="B125" i="19"/>
  <c r="C125" i="19" s="1"/>
  <c r="K124" i="19"/>
  <c r="J124" i="19"/>
  <c r="B124" i="19"/>
  <c r="C124" i="19" s="1"/>
  <c r="K123" i="19"/>
  <c r="J123" i="19"/>
  <c r="B123" i="19"/>
  <c r="C123" i="19" s="1"/>
  <c r="K122" i="19"/>
  <c r="J122" i="19"/>
  <c r="B122" i="19"/>
  <c r="C122" i="19" s="1"/>
  <c r="K121" i="19"/>
  <c r="J121" i="19"/>
  <c r="B121" i="19"/>
  <c r="C121" i="19" s="1"/>
  <c r="K120" i="19"/>
  <c r="J120" i="19"/>
  <c r="B120" i="19"/>
  <c r="C120" i="19" s="1"/>
  <c r="K119" i="19"/>
  <c r="J119" i="19"/>
  <c r="B119" i="19"/>
  <c r="C119" i="19" s="1"/>
  <c r="K118" i="19"/>
  <c r="J118" i="19"/>
  <c r="B118" i="19"/>
  <c r="C118" i="19" s="1"/>
  <c r="K117" i="19"/>
  <c r="J117" i="19"/>
  <c r="B117" i="19"/>
  <c r="C117" i="19" s="1"/>
  <c r="K116" i="19"/>
  <c r="J116" i="19"/>
  <c r="B116" i="19"/>
  <c r="C116" i="19" s="1"/>
  <c r="K115" i="19"/>
  <c r="J115" i="19"/>
  <c r="B115" i="19"/>
  <c r="C115" i="19" s="1"/>
  <c r="K114" i="19"/>
  <c r="J114" i="19"/>
  <c r="B114" i="19"/>
  <c r="C114" i="19" s="1"/>
  <c r="K113" i="19"/>
  <c r="J113" i="19"/>
  <c r="L113" i="19" s="1"/>
  <c r="N113" i="19" s="1"/>
  <c r="B113" i="19"/>
  <c r="C113" i="19" s="1"/>
  <c r="K112" i="19"/>
  <c r="J112" i="19"/>
  <c r="B112" i="19"/>
  <c r="C112" i="19" s="1"/>
  <c r="K111" i="19"/>
  <c r="J111" i="19"/>
  <c r="B111" i="19"/>
  <c r="C111" i="19" s="1"/>
  <c r="K110" i="19"/>
  <c r="J110" i="19"/>
  <c r="B110" i="19"/>
  <c r="C110" i="19" s="1"/>
  <c r="K109" i="19"/>
  <c r="J109" i="19"/>
  <c r="B109" i="19"/>
  <c r="C109" i="19" s="1"/>
  <c r="K108" i="19"/>
  <c r="J108" i="19"/>
  <c r="B108" i="19"/>
  <c r="C108" i="19" s="1"/>
  <c r="K107" i="19"/>
  <c r="J107" i="19"/>
  <c r="B107" i="19"/>
  <c r="C107" i="19" s="1"/>
  <c r="K106" i="19"/>
  <c r="J106" i="19"/>
  <c r="B106" i="19"/>
  <c r="C106" i="19" s="1"/>
  <c r="K105" i="19"/>
  <c r="J105" i="19"/>
  <c r="B105" i="19"/>
  <c r="C105" i="19" s="1"/>
  <c r="K104" i="19"/>
  <c r="J104" i="19"/>
  <c r="B104" i="19"/>
  <c r="C104" i="19" s="1"/>
  <c r="K103" i="19"/>
  <c r="M103" i="19" s="1"/>
  <c r="O103" i="19" s="1"/>
  <c r="J103" i="19"/>
  <c r="B103" i="19"/>
  <c r="C103" i="19" s="1"/>
  <c r="K102" i="19"/>
  <c r="J102" i="19"/>
  <c r="B102" i="19"/>
  <c r="C102" i="19" s="1"/>
  <c r="K101" i="19"/>
  <c r="J101" i="19"/>
  <c r="B101" i="19"/>
  <c r="C101" i="19" s="1"/>
  <c r="K100" i="19"/>
  <c r="J100" i="19"/>
  <c r="B100" i="19"/>
  <c r="C100" i="19" s="1"/>
  <c r="K99" i="19"/>
  <c r="J99" i="19"/>
  <c r="B99" i="19"/>
  <c r="C99" i="19" s="1"/>
  <c r="K98" i="19"/>
  <c r="M98" i="19" s="1"/>
  <c r="O98" i="19" s="1"/>
  <c r="J98" i="19"/>
  <c r="L98" i="19" s="1"/>
  <c r="N98" i="19" s="1"/>
  <c r="C98" i="19"/>
  <c r="B98" i="19"/>
  <c r="K97" i="19"/>
  <c r="J97" i="19"/>
  <c r="B97" i="19"/>
  <c r="C97" i="19" s="1"/>
  <c r="K96" i="19"/>
  <c r="J96" i="19"/>
  <c r="B96" i="19"/>
  <c r="C96" i="19" s="1"/>
  <c r="K95" i="19"/>
  <c r="J95" i="19"/>
  <c r="B95" i="19"/>
  <c r="C95" i="19" s="1"/>
  <c r="K94" i="19"/>
  <c r="J94" i="19"/>
  <c r="B94" i="19"/>
  <c r="C94" i="19" s="1"/>
  <c r="K93" i="19"/>
  <c r="J93" i="19"/>
  <c r="B93" i="19"/>
  <c r="C93" i="19" s="1"/>
  <c r="K92" i="19"/>
  <c r="J92" i="19"/>
  <c r="B92" i="19"/>
  <c r="C92" i="19" s="1"/>
  <c r="K91" i="19"/>
  <c r="J91" i="19"/>
  <c r="B91" i="19"/>
  <c r="C91" i="19" s="1"/>
  <c r="K90" i="19"/>
  <c r="J90" i="19"/>
  <c r="C90" i="19"/>
  <c r="B90" i="19"/>
  <c r="K89" i="19"/>
  <c r="J89" i="19"/>
  <c r="B89" i="19"/>
  <c r="C89" i="19" s="1"/>
  <c r="K88" i="19"/>
  <c r="J88" i="19"/>
  <c r="B88" i="19"/>
  <c r="C88" i="19" s="1"/>
  <c r="K87" i="19"/>
  <c r="J87" i="19"/>
  <c r="B87" i="19"/>
  <c r="C87" i="19" s="1"/>
  <c r="K86" i="19"/>
  <c r="J86" i="19"/>
  <c r="B86" i="19"/>
  <c r="C86" i="19" s="1"/>
  <c r="K85" i="19"/>
  <c r="J85" i="19"/>
  <c r="B85" i="19"/>
  <c r="C85" i="19" s="1"/>
  <c r="K84" i="19"/>
  <c r="J84" i="19"/>
  <c r="L84" i="19" s="1"/>
  <c r="N84" i="19" s="1"/>
  <c r="B84" i="19"/>
  <c r="C84" i="19" s="1"/>
  <c r="K83" i="19"/>
  <c r="J83" i="19"/>
  <c r="B83" i="19"/>
  <c r="C83" i="19" s="1"/>
  <c r="K82" i="19"/>
  <c r="J82" i="19"/>
  <c r="C82" i="19"/>
  <c r="B82" i="19"/>
  <c r="K81" i="19"/>
  <c r="J81" i="19"/>
  <c r="B81" i="19"/>
  <c r="C81" i="19" s="1"/>
  <c r="K80" i="19"/>
  <c r="J80" i="19"/>
  <c r="C80" i="19"/>
  <c r="B80" i="19"/>
  <c r="K79" i="19"/>
  <c r="M79" i="19" s="1"/>
  <c r="O79" i="19" s="1"/>
  <c r="J79" i="19"/>
  <c r="B79" i="19"/>
  <c r="C79" i="19" s="1"/>
  <c r="K78" i="19"/>
  <c r="J78" i="19"/>
  <c r="L78" i="19" s="1"/>
  <c r="N78" i="19" s="1"/>
  <c r="B78" i="19"/>
  <c r="C78" i="19" s="1"/>
  <c r="K77" i="19"/>
  <c r="J77" i="19"/>
  <c r="B77" i="19"/>
  <c r="C77" i="19" s="1"/>
  <c r="K76" i="19"/>
  <c r="J76" i="19"/>
  <c r="B76" i="19"/>
  <c r="C76" i="19" s="1"/>
  <c r="K75" i="19"/>
  <c r="J75" i="19"/>
  <c r="C75" i="19"/>
  <c r="B75" i="19"/>
  <c r="K74" i="19"/>
  <c r="M74" i="19" s="1"/>
  <c r="O74" i="19" s="1"/>
  <c r="J74" i="19"/>
  <c r="L74" i="19" s="1"/>
  <c r="N74" i="19" s="1"/>
  <c r="B74" i="19"/>
  <c r="C74" i="19" s="1"/>
  <c r="K73" i="19"/>
  <c r="J73" i="19"/>
  <c r="B73" i="19"/>
  <c r="C73" i="19" s="1"/>
  <c r="K72" i="19"/>
  <c r="J72" i="19"/>
  <c r="L72" i="19" s="1"/>
  <c r="N72" i="19" s="1"/>
  <c r="B72" i="19"/>
  <c r="C72" i="19" s="1"/>
  <c r="K71" i="19"/>
  <c r="J71" i="19"/>
  <c r="B71" i="19"/>
  <c r="C71" i="19" s="1"/>
  <c r="K70" i="19"/>
  <c r="J70" i="19"/>
  <c r="B70" i="19"/>
  <c r="C70" i="19" s="1"/>
  <c r="K69" i="19"/>
  <c r="J69" i="19"/>
  <c r="B69" i="19"/>
  <c r="C69" i="19" s="1"/>
  <c r="K68" i="19"/>
  <c r="J68" i="19"/>
  <c r="B68" i="19"/>
  <c r="C68" i="19" s="1"/>
  <c r="K67" i="19"/>
  <c r="J67" i="19"/>
  <c r="C67" i="19"/>
  <c r="B67" i="19"/>
  <c r="K66" i="19"/>
  <c r="M66" i="19" s="1"/>
  <c r="O66" i="19" s="1"/>
  <c r="J66" i="19"/>
  <c r="B66" i="19"/>
  <c r="C66" i="19" s="1"/>
  <c r="K65" i="19"/>
  <c r="J65" i="19"/>
  <c r="B65" i="19"/>
  <c r="C65" i="19" s="1"/>
  <c r="M64" i="19"/>
  <c r="O64" i="19" s="1"/>
  <c r="K64" i="19"/>
  <c r="J64" i="19"/>
  <c r="C64" i="19"/>
  <c r="B64" i="19"/>
  <c r="K63" i="19"/>
  <c r="M63" i="19" s="1"/>
  <c r="O63" i="19" s="1"/>
  <c r="J63" i="19"/>
  <c r="L63" i="19" s="1"/>
  <c r="N63" i="19" s="1"/>
  <c r="B63" i="19"/>
  <c r="C63" i="19" s="1"/>
  <c r="K62" i="19"/>
  <c r="J62" i="19"/>
  <c r="B62" i="19"/>
  <c r="C62" i="19" s="1"/>
  <c r="K61" i="19"/>
  <c r="M61" i="19" s="1"/>
  <c r="O61" i="19" s="1"/>
  <c r="J61" i="19"/>
  <c r="B61" i="19"/>
  <c r="C61" i="19" s="1"/>
  <c r="K60" i="19"/>
  <c r="J60" i="19"/>
  <c r="B60" i="19"/>
  <c r="C60" i="19" s="1"/>
  <c r="K59" i="19"/>
  <c r="J59" i="19"/>
  <c r="L59" i="19" s="1"/>
  <c r="N59" i="19" s="1"/>
  <c r="B59" i="19"/>
  <c r="C59" i="19" s="1"/>
  <c r="K58" i="19"/>
  <c r="J58" i="19"/>
  <c r="L58" i="19" s="1"/>
  <c r="N58" i="19" s="1"/>
  <c r="B58" i="19"/>
  <c r="C58" i="19" s="1"/>
  <c r="K57" i="19"/>
  <c r="M57" i="19" s="1"/>
  <c r="O57" i="19" s="1"/>
  <c r="J57" i="19"/>
  <c r="B57" i="19"/>
  <c r="C57" i="19" s="1"/>
  <c r="K56" i="19"/>
  <c r="J56" i="19"/>
  <c r="C56" i="19"/>
  <c r="B56" i="19"/>
  <c r="K55" i="19"/>
  <c r="M55" i="19" s="1"/>
  <c r="O55" i="19" s="1"/>
  <c r="J55" i="19"/>
  <c r="B55" i="19"/>
  <c r="C55" i="19" s="1"/>
  <c r="K54" i="19"/>
  <c r="J54" i="19"/>
  <c r="B54" i="19"/>
  <c r="C54" i="19" s="1"/>
  <c r="K53" i="19"/>
  <c r="J53" i="19"/>
  <c r="B53" i="19"/>
  <c r="C53" i="19" s="1"/>
  <c r="K52" i="19"/>
  <c r="J52" i="19"/>
  <c r="B52" i="19"/>
  <c r="C52" i="19" s="1"/>
  <c r="K51" i="19"/>
  <c r="J51" i="19"/>
  <c r="C51" i="19"/>
  <c r="B51" i="19"/>
  <c r="K50" i="19"/>
  <c r="J50" i="19"/>
  <c r="C50" i="19"/>
  <c r="B50" i="19"/>
  <c r="K49" i="19"/>
  <c r="J49" i="19"/>
  <c r="C49" i="19"/>
  <c r="B49" i="19"/>
  <c r="K48" i="19"/>
  <c r="M48" i="19" s="1"/>
  <c r="O48" i="19" s="1"/>
  <c r="J48" i="19"/>
  <c r="B48" i="19"/>
  <c r="C48" i="19" s="1"/>
  <c r="K47" i="19"/>
  <c r="J47" i="19"/>
  <c r="B47" i="19"/>
  <c r="C47" i="19" s="1"/>
  <c r="K46" i="19"/>
  <c r="M46" i="19" s="1"/>
  <c r="O46" i="19" s="1"/>
  <c r="J46" i="19"/>
  <c r="L46" i="19" s="1"/>
  <c r="N46" i="19" s="1"/>
  <c r="B46" i="19"/>
  <c r="C46" i="19" s="1"/>
  <c r="K45" i="19"/>
  <c r="J45" i="19"/>
  <c r="B45" i="19"/>
  <c r="C45" i="19" s="1"/>
  <c r="K44" i="19"/>
  <c r="J44" i="19"/>
  <c r="L44" i="19" s="1"/>
  <c r="N44" i="19" s="1"/>
  <c r="B44" i="19"/>
  <c r="C44" i="19" s="1"/>
  <c r="K43" i="19"/>
  <c r="J43" i="19"/>
  <c r="B43" i="19"/>
  <c r="C43" i="19" s="1"/>
  <c r="K42" i="19"/>
  <c r="J42" i="19"/>
  <c r="B42" i="19"/>
  <c r="C42" i="19" s="1"/>
  <c r="K41" i="19"/>
  <c r="J41" i="19"/>
  <c r="B41" i="19"/>
  <c r="C41" i="19" s="1"/>
  <c r="K40" i="19"/>
  <c r="M40" i="19" s="1"/>
  <c r="O40" i="19" s="1"/>
  <c r="J40" i="19"/>
  <c r="L40" i="19" s="1"/>
  <c r="N40" i="19" s="1"/>
  <c r="C40" i="19"/>
  <c r="B40" i="19"/>
  <c r="K39" i="19"/>
  <c r="M39" i="19" s="1"/>
  <c r="O39" i="19" s="1"/>
  <c r="J39" i="19"/>
  <c r="B39" i="19"/>
  <c r="C39" i="19" s="1"/>
  <c r="K38" i="19"/>
  <c r="J38" i="19"/>
  <c r="L38" i="19" s="1"/>
  <c r="N38" i="19" s="1"/>
  <c r="B38" i="19"/>
  <c r="C38" i="19" s="1"/>
  <c r="K37" i="19"/>
  <c r="J37" i="19"/>
  <c r="B37" i="19"/>
  <c r="C37" i="19" s="1"/>
  <c r="K36" i="19"/>
  <c r="J36" i="19"/>
  <c r="L36" i="19" s="1"/>
  <c r="N36" i="19" s="1"/>
  <c r="C36" i="19"/>
  <c r="B36" i="19"/>
  <c r="K35" i="19"/>
  <c r="J35" i="19"/>
  <c r="B35" i="19"/>
  <c r="C35" i="19" s="1"/>
  <c r="K34" i="19"/>
  <c r="M34" i="19" s="1"/>
  <c r="O34" i="19" s="1"/>
  <c r="J34" i="19"/>
  <c r="L34" i="19" s="1"/>
  <c r="N34" i="19" s="1"/>
  <c r="B34" i="19"/>
  <c r="C34" i="19" s="1"/>
  <c r="K33" i="19"/>
  <c r="J33" i="19"/>
  <c r="C33" i="19"/>
  <c r="B33" i="19"/>
  <c r="L32" i="19"/>
  <c r="N32" i="19" s="1"/>
  <c r="K32" i="19"/>
  <c r="M32" i="19" s="1"/>
  <c r="O32" i="19" s="1"/>
  <c r="J32" i="19"/>
  <c r="B32" i="19"/>
  <c r="C32" i="19" s="1"/>
  <c r="M31" i="19"/>
  <c r="O31" i="19" s="1"/>
  <c r="K31" i="19"/>
  <c r="J31" i="19"/>
  <c r="B31" i="19"/>
  <c r="C31" i="19" s="1"/>
  <c r="K30" i="19"/>
  <c r="J30" i="19"/>
  <c r="B30" i="19"/>
  <c r="C30" i="19" s="1"/>
  <c r="K29" i="19"/>
  <c r="J29" i="19"/>
  <c r="B29" i="19"/>
  <c r="C29" i="19" s="1"/>
  <c r="M28" i="19"/>
  <c r="O28" i="19" s="1"/>
  <c r="L28" i="19"/>
  <c r="N28" i="19" s="1"/>
  <c r="K28" i="19"/>
  <c r="J28" i="19"/>
  <c r="C28" i="19"/>
  <c r="B28" i="19"/>
  <c r="K27" i="19"/>
  <c r="J27" i="19"/>
  <c r="L27" i="19" s="1"/>
  <c r="N27" i="19" s="1"/>
  <c r="B27" i="19"/>
  <c r="C27" i="19" s="1"/>
  <c r="K26" i="19"/>
  <c r="J26" i="19"/>
  <c r="L26" i="19" s="1"/>
  <c r="N26" i="19" s="1"/>
  <c r="B26" i="19"/>
  <c r="C26" i="19" s="1"/>
  <c r="K25" i="19"/>
  <c r="M25" i="19" s="1"/>
  <c r="O25" i="19" s="1"/>
  <c r="J25" i="19"/>
  <c r="L25" i="19" s="1"/>
  <c r="N25" i="19" s="1"/>
  <c r="B25" i="19"/>
  <c r="C25" i="19" s="1"/>
  <c r="K24" i="19"/>
  <c r="J24" i="19"/>
  <c r="L24" i="19" s="1"/>
  <c r="N24" i="19" s="1"/>
  <c r="B24" i="19"/>
  <c r="C24" i="19" s="1"/>
  <c r="K23" i="19"/>
  <c r="M23" i="19" s="1"/>
  <c r="O23" i="19" s="1"/>
  <c r="J23" i="19"/>
  <c r="L23" i="19" s="1"/>
  <c r="N23" i="19" s="1"/>
  <c r="B23" i="19"/>
  <c r="C23" i="19" s="1"/>
  <c r="K22" i="19"/>
  <c r="J22" i="19"/>
  <c r="L22" i="19" s="1"/>
  <c r="N22" i="19" s="1"/>
  <c r="B22" i="19"/>
  <c r="C22" i="19" s="1"/>
  <c r="K21" i="19"/>
  <c r="J21" i="19"/>
  <c r="C21" i="19"/>
  <c r="B21" i="19"/>
  <c r="K20" i="19"/>
  <c r="M20" i="19" s="1"/>
  <c r="O20" i="19" s="1"/>
  <c r="J20" i="19"/>
  <c r="L20" i="19" s="1"/>
  <c r="N20" i="19" s="1"/>
  <c r="C20" i="19"/>
  <c r="B20" i="19"/>
  <c r="K19" i="19"/>
  <c r="J19" i="19"/>
  <c r="B19" i="19"/>
  <c r="C19" i="19" s="1"/>
  <c r="K18" i="19"/>
  <c r="J18" i="19"/>
  <c r="B18" i="19"/>
  <c r="C18" i="19" s="1"/>
  <c r="K17" i="19"/>
  <c r="M17" i="19" s="1"/>
  <c r="O17" i="19" s="1"/>
  <c r="J17" i="19"/>
  <c r="L17" i="19" s="1"/>
  <c r="N17" i="19" s="1"/>
  <c r="C17" i="19"/>
  <c r="B17" i="19"/>
  <c r="L16" i="19"/>
  <c r="N16" i="19" s="1"/>
  <c r="K16" i="19"/>
  <c r="M16" i="19" s="1"/>
  <c r="O16" i="19" s="1"/>
  <c r="J16" i="19"/>
  <c r="B16" i="19"/>
  <c r="C16" i="19" s="1"/>
  <c r="K15" i="19"/>
  <c r="M15" i="19" s="1"/>
  <c r="O15" i="19" s="1"/>
  <c r="J15" i="19"/>
  <c r="L15" i="19" s="1"/>
  <c r="N15" i="19" s="1"/>
  <c r="B15" i="19"/>
  <c r="C15" i="19" s="1"/>
  <c r="K14" i="19"/>
  <c r="M14" i="19" s="1"/>
  <c r="O14" i="19" s="1"/>
  <c r="J14" i="19"/>
  <c r="L14" i="19" s="1"/>
  <c r="N14" i="19" s="1"/>
  <c r="B14" i="19"/>
  <c r="C14" i="19" s="1"/>
  <c r="K13" i="19"/>
  <c r="J13" i="19"/>
  <c r="L13" i="19" s="1"/>
  <c r="N13" i="19" s="1"/>
  <c r="B13" i="19"/>
  <c r="C13" i="19" s="1"/>
  <c r="K12" i="19"/>
  <c r="J12" i="19"/>
  <c r="L12" i="19" s="1"/>
  <c r="N12" i="19" s="1"/>
  <c r="C12" i="19"/>
  <c r="B12" i="19"/>
  <c r="K11" i="19"/>
  <c r="J11" i="19"/>
  <c r="L11" i="19" s="1"/>
  <c r="N11" i="19" s="1"/>
  <c r="B11" i="19"/>
  <c r="C11" i="19" s="1"/>
  <c r="K10" i="19"/>
  <c r="J10" i="19"/>
  <c r="B10" i="19"/>
  <c r="C10" i="19" s="1"/>
  <c r="K9" i="19"/>
  <c r="J9" i="19"/>
  <c r="L9" i="19" s="1"/>
  <c r="N9" i="19" s="1"/>
  <c r="C9" i="19"/>
  <c r="B9" i="19"/>
  <c r="M8" i="19"/>
  <c r="O8" i="19" s="1"/>
  <c r="L8" i="19"/>
  <c r="N8" i="19" s="1"/>
  <c r="K8" i="19"/>
  <c r="J8" i="19"/>
  <c r="C8" i="19"/>
  <c r="B8" i="19"/>
  <c r="K7" i="19"/>
  <c r="M7" i="19" s="1"/>
  <c r="O7" i="19" s="1"/>
  <c r="J7" i="19"/>
  <c r="B7" i="19"/>
  <c r="C7" i="19" s="1"/>
  <c r="K6" i="19"/>
  <c r="M6" i="19" s="1"/>
  <c r="O6" i="19" s="1"/>
  <c r="J6" i="19"/>
  <c r="L6" i="19" s="1"/>
  <c r="N6" i="19" s="1"/>
  <c r="B6" i="19"/>
  <c r="C6" i="19" s="1"/>
  <c r="K5" i="19"/>
  <c r="J5" i="19"/>
  <c r="C5" i="19"/>
  <c r="B5" i="19"/>
  <c r="K4" i="19"/>
  <c r="M107" i="19" s="1"/>
  <c r="O107" i="19" s="1"/>
  <c r="J4" i="19"/>
  <c r="L70" i="19" s="1"/>
  <c r="N70" i="19" s="1"/>
  <c r="B4" i="19"/>
  <c r="C4" i="19" s="1"/>
  <c r="D4" i="19" s="1"/>
  <c r="K163" i="18"/>
  <c r="J163" i="18"/>
  <c r="B163" i="18"/>
  <c r="C163" i="18" s="1"/>
  <c r="K162" i="18"/>
  <c r="J162" i="18"/>
  <c r="B162" i="18"/>
  <c r="C162" i="18" s="1"/>
  <c r="K161" i="18"/>
  <c r="J161" i="18"/>
  <c r="B161" i="18"/>
  <c r="C161" i="18" s="1"/>
  <c r="K160" i="18"/>
  <c r="J160" i="18"/>
  <c r="B160" i="18"/>
  <c r="C160" i="18" s="1"/>
  <c r="K159" i="18"/>
  <c r="J159" i="18"/>
  <c r="B159" i="18"/>
  <c r="C159" i="18" s="1"/>
  <c r="K158" i="18"/>
  <c r="J158" i="18"/>
  <c r="B158" i="18"/>
  <c r="C158" i="18" s="1"/>
  <c r="K157" i="18"/>
  <c r="J157" i="18"/>
  <c r="B157" i="18"/>
  <c r="C157" i="18" s="1"/>
  <c r="K156" i="18"/>
  <c r="J156" i="18"/>
  <c r="B156" i="18"/>
  <c r="C156" i="18" s="1"/>
  <c r="K155" i="18"/>
  <c r="J155" i="18"/>
  <c r="B155" i="18"/>
  <c r="C155" i="18" s="1"/>
  <c r="K154" i="18"/>
  <c r="J154" i="18"/>
  <c r="B154" i="18"/>
  <c r="C154" i="18" s="1"/>
  <c r="K153" i="18"/>
  <c r="J153" i="18"/>
  <c r="B153" i="18"/>
  <c r="C153" i="18" s="1"/>
  <c r="K152" i="18"/>
  <c r="J152" i="18"/>
  <c r="B152" i="18"/>
  <c r="C152" i="18" s="1"/>
  <c r="K151" i="18"/>
  <c r="J151" i="18"/>
  <c r="B151" i="18"/>
  <c r="C151" i="18" s="1"/>
  <c r="K150" i="18"/>
  <c r="J150" i="18"/>
  <c r="B150" i="18"/>
  <c r="C150" i="18" s="1"/>
  <c r="K149" i="18"/>
  <c r="J149" i="18"/>
  <c r="C149" i="18"/>
  <c r="B149" i="18"/>
  <c r="K148" i="18"/>
  <c r="J148" i="18"/>
  <c r="B148" i="18"/>
  <c r="C148" i="18" s="1"/>
  <c r="K147" i="18"/>
  <c r="J147" i="18"/>
  <c r="B147" i="18"/>
  <c r="C147" i="18" s="1"/>
  <c r="K146" i="18"/>
  <c r="J146" i="18"/>
  <c r="B146" i="18"/>
  <c r="C146" i="18" s="1"/>
  <c r="K145" i="18"/>
  <c r="J145" i="18"/>
  <c r="B145" i="18"/>
  <c r="C145" i="18" s="1"/>
  <c r="K144" i="18"/>
  <c r="J144" i="18"/>
  <c r="B144" i="18"/>
  <c r="C144" i="18" s="1"/>
  <c r="K143" i="18"/>
  <c r="J143" i="18"/>
  <c r="B143" i="18"/>
  <c r="C143" i="18" s="1"/>
  <c r="K142" i="18"/>
  <c r="J142" i="18"/>
  <c r="B142" i="18"/>
  <c r="C142" i="18" s="1"/>
  <c r="K141" i="18"/>
  <c r="J141" i="18"/>
  <c r="C141" i="18"/>
  <c r="B141" i="18"/>
  <c r="K140" i="18"/>
  <c r="J140" i="18"/>
  <c r="B140" i="18"/>
  <c r="C140" i="18" s="1"/>
  <c r="K139" i="18"/>
  <c r="J139" i="18"/>
  <c r="B139" i="18"/>
  <c r="C139" i="18" s="1"/>
  <c r="K138" i="18"/>
  <c r="J138" i="18"/>
  <c r="B138" i="18"/>
  <c r="C138" i="18" s="1"/>
  <c r="K137" i="18"/>
  <c r="J137" i="18"/>
  <c r="B137" i="18"/>
  <c r="C137" i="18" s="1"/>
  <c r="K136" i="18"/>
  <c r="J136" i="18"/>
  <c r="B136" i="18"/>
  <c r="C136" i="18" s="1"/>
  <c r="K135" i="18"/>
  <c r="J135" i="18"/>
  <c r="B135" i="18"/>
  <c r="C135" i="18" s="1"/>
  <c r="K134" i="18"/>
  <c r="J134" i="18"/>
  <c r="B134" i="18"/>
  <c r="C134" i="18" s="1"/>
  <c r="K133" i="18"/>
  <c r="J133" i="18"/>
  <c r="B133" i="18"/>
  <c r="C133" i="18" s="1"/>
  <c r="K132" i="18"/>
  <c r="J132" i="18"/>
  <c r="B132" i="18"/>
  <c r="C132" i="18" s="1"/>
  <c r="K131" i="18"/>
  <c r="J131" i="18"/>
  <c r="B131" i="18"/>
  <c r="C131" i="18" s="1"/>
  <c r="K130" i="18"/>
  <c r="J130" i="18"/>
  <c r="C130" i="18"/>
  <c r="B130" i="18"/>
  <c r="K129" i="18"/>
  <c r="J129" i="18"/>
  <c r="B129" i="18"/>
  <c r="C129" i="18" s="1"/>
  <c r="K128" i="18"/>
  <c r="J128" i="18"/>
  <c r="B128" i="18"/>
  <c r="C128" i="18" s="1"/>
  <c r="K127" i="18"/>
  <c r="J127" i="18"/>
  <c r="B127" i="18"/>
  <c r="C127" i="18" s="1"/>
  <c r="K126" i="18"/>
  <c r="J126" i="18"/>
  <c r="C126" i="18"/>
  <c r="B126" i="18"/>
  <c r="K125" i="18"/>
  <c r="J125" i="18"/>
  <c r="B125" i="18"/>
  <c r="C125" i="18" s="1"/>
  <c r="K124" i="18"/>
  <c r="J124" i="18"/>
  <c r="C124" i="18"/>
  <c r="B124" i="18"/>
  <c r="K123" i="18"/>
  <c r="J123" i="18"/>
  <c r="B123" i="18"/>
  <c r="C123" i="18" s="1"/>
  <c r="K122" i="18"/>
  <c r="J122" i="18"/>
  <c r="C122" i="18"/>
  <c r="B122" i="18"/>
  <c r="K121" i="18"/>
  <c r="J121" i="18"/>
  <c r="B121" i="18"/>
  <c r="C121" i="18" s="1"/>
  <c r="K120" i="18"/>
  <c r="J120" i="18"/>
  <c r="C120" i="18"/>
  <c r="B120" i="18"/>
  <c r="K119" i="18"/>
  <c r="J119" i="18"/>
  <c r="C119" i="18"/>
  <c r="B119" i="18"/>
  <c r="K118" i="18"/>
  <c r="J118" i="18"/>
  <c r="B118" i="18"/>
  <c r="C118" i="18" s="1"/>
  <c r="K117" i="18"/>
  <c r="J117" i="18"/>
  <c r="B117" i="18"/>
  <c r="C117" i="18" s="1"/>
  <c r="K116" i="18"/>
  <c r="J116" i="18"/>
  <c r="B116" i="18"/>
  <c r="C116" i="18" s="1"/>
  <c r="K115" i="18"/>
  <c r="J115" i="18"/>
  <c r="B115" i="18"/>
  <c r="C115" i="18" s="1"/>
  <c r="K114" i="18"/>
  <c r="J114" i="18"/>
  <c r="C114" i="18"/>
  <c r="B114" i="18"/>
  <c r="K113" i="18"/>
  <c r="J113" i="18"/>
  <c r="B113" i="18"/>
  <c r="C113" i="18" s="1"/>
  <c r="K112" i="18"/>
  <c r="J112" i="18"/>
  <c r="B112" i="18"/>
  <c r="C112" i="18" s="1"/>
  <c r="K111" i="18"/>
  <c r="J111" i="18"/>
  <c r="B111" i="18"/>
  <c r="C111" i="18" s="1"/>
  <c r="K110" i="18"/>
  <c r="J110" i="18"/>
  <c r="B110" i="18"/>
  <c r="C110" i="18" s="1"/>
  <c r="K109" i="18"/>
  <c r="J109" i="18"/>
  <c r="B109" i="18"/>
  <c r="C109" i="18" s="1"/>
  <c r="K108" i="18"/>
  <c r="J108" i="18"/>
  <c r="B108" i="18"/>
  <c r="C108" i="18" s="1"/>
  <c r="K107" i="18"/>
  <c r="J107" i="18"/>
  <c r="B107" i="18"/>
  <c r="C107" i="18" s="1"/>
  <c r="K106" i="18"/>
  <c r="J106" i="18"/>
  <c r="B106" i="18"/>
  <c r="C106" i="18" s="1"/>
  <c r="K105" i="18"/>
  <c r="J105" i="18"/>
  <c r="B105" i="18"/>
  <c r="C105" i="18" s="1"/>
  <c r="K104" i="18"/>
  <c r="J104" i="18"/>
  <c r="B104" i="18"/>
  <c r="C104" i="18" s="1"/>
  <c r="K103" i="18"/>
  <c r="J103" i="18"/>
  <c r="B103" i="18"/>
  <c r="C103" i="18" s="1"/>
  <c r="K102" i="18"/>
  <c r="J102" i="18"/>
  <c r="B102" i="18"/>
  <c r="C102" i="18" s="1"/>
  <c r="K101" i="18"/>
  <c r="J101" i="18"/>
  <c r="B101" i="18"/>
  <c r="C101" i="18" s="1"/>
  <c r="K100" i="18"/>
  <c r="J100" i="18"/>
  <c r="B100" i="18"/>
  <c r="C100" i="18" s="1"/>
  <c r="K99" i="18"/>
  <c r="J99" i="18"/>
  <c r="B99" i="18"/>
  <c r="C99" i="18" s="1"/>
  <c r="K98" i="18"/>
  <c r="J98" i="18"/>
  <c r="B98" i="18"/>
  <c r="C98" i="18" s="1"/>
  <c r="K97" i="18"/>
  <c r="J97" i="18"/>
  <c r="B97" i="18"/>
  <c r="C97" i="18" s="1"/>
  <c r="K96" i="18"/>
  <c r="Q96" i="18" s="1"/>
  <c r="J96" i="18"/>
  <c r="B96" i="18"/>
  <c r="C96" i="18" s="1"/>
  <c r="K95" i="18"/>
  <c r="J95" i="18"/>
  <c r="B95" i="18"/>
  <c r="C95" i="18" s="1"/>
  <c r="K94" i="18"/>
  <c r="J94" i="18"/>
  <c r="B94" i="18"/>
  <c r="C94" i="18" s="1"/>
  <c r="K93" i="18"/>
  <c r="J93" i="18"/>
  <c r="B93" i="18"/>
  <c r="C93" i="18" s="1"/>
  <c r="K92" i="18"/>
  <c r="J92" i="18"/>
  <c r="B92" i="18"/>
  <c r="C92" i="18" s="1"/>
  <c r="K91" i="18"/>
  <c r="J91" i="18"/>
  <c r="C91" i="18"/>
  <c r="B91" i="18"/>
  <c r="K90" i="18"/>
  <c r="J90" i="18"/>
  <c r="B90" i="18"/>
  <c r="C90" i="18" s="1"/>
  <c r="K89" i="18"/>
  <c r="J89" i="18"/>
  <c r="B89" i="18"/>
  <c r="C89" i="18" s="1"/>
  <c r="K88" i="18"/>
  <c r="J88" i="18"/>
  <c r="B88" i="18"/>
  <c r="C88" i="18" s="1"/>
  <c r="K87" i="18"/>
  <c r="J87" i="18"/>
  <c r="B87" i="18"/>
  <c r="C87" i="18" s="1"/>
  <c r="K86" i="18"/>
  <c r="J86" i="18"/>
  <c r="B86" i="18"/>
  <c r="C86" i="18" s="1"/>
  <c r="K85" i="18"/>
  <c r="J85" i="18"/>
  <c r="B85" i="18"/>
  <c r="C85" i="18" s="1"/>
  <c r="K84" i="18"/>
  <c r="J84" i="18"/>
  <c r="B84" i="18"/>
  <c r="C84" i="18" s="1"/>
  <c r="K83" i="18"/>
  <c r="J83" i="18"/>
  <c r="B83" i="18"/>
  <c r="C83" i="18" s="1"/>
  <c r="K82" i="18"/>
  <c r="J82" i="18"/>
  <c r="B82" i="18"/>
  <c r="C82" i="18" s="1"/>
  <c r="K81" i="18"/>
  <c r="J81" i="18"/>
  <c r="B81" i="18"/>
  <c r="C81" i="18" s="1"/>
  <c r="K80" i="18"/>
  <c r="J80" i="18"/>
  <c r="B80" i="18"/>
  <c r="C80" i="18" s="1"/>
  <c r="K79" i="18"/>
  <c r="J79" i="18"/>
  <c r="B79" i="18"/>
  <c r="C79" i="18" s="1"/>
  <c r="K78" i="18"/>
  <c r="J78" i="18"/>
  <c r="B78" i="18"/>
  <c r="C78" i="18" s="1"/>
  <c r="K77" i="18"/>
  <c r="J77" i="18"/>
  <c r="B77" i="18"/>
  <c r="C77" i="18" s="1"/>
  <c r="K76" i="18"/>
  <c r="J76" i="18"/>
  <c r="C76" i="18"/>
  <c r="B76" i="18"/>
  <c r="K75" i="18"/>
  <c r="J75" i="18"/>
  <c r="B75" i="18"/>
  <c r="C75" i="18" s="1"/>
  <c r="K74" i="18"/>
  <c r="J74" i="18"/>
  <c r="C74" i="18"/>
  <c r="B74" i="18"/>
  <c r="K73" i="18"/>
  <c r="J73" i="18"/>
  <c r="B73" i="18"/>
  <c r="C73" i="18" s="1"/>
  <c r="K72" i="18"/>
  <c r="J72" i="18"/>
  <c r="C72" i="18"/>
  <c r="B72" i="18"/>
  <c r="K71" i="18"/>
  <c r="J71" i="18"/>
  <c r="B71" i="18"/>
  <c r="C71" i="18" s="1"/>
  <c r="K70" i="18"/>
  <c r="J70" i="18"/>
  <c r="C70" i="18"/>
  <c r="B70" i="18"/>
  <c r="K69" i="18"/>
  <c r="J69" i="18"/>
  <c r="C69" i="18"/>
  <c r="B69" i="18"/>
  <c r="K68" i="18"/>
  <c r="J68" i="18"/>
  <c r="C68" i="18"/>
  <c r="B68" i="18"/>
  <c r="K67" i="18"/>
  <c r="J67" i="18"/>
  <c r="B67" i="18"/>
  <c r="C67" i="18" s="1"/>
  <c r="K66" i="18"/>
  <c r="J66" i="18"/>
  <c r="B66" i="18"/>
  <c r="C66" i="18" s="1"/>
  <c r="K65" i="18"/>
  <c r="J65" i="18"/>
  <c r="B65" i="18"/>
  <c r="C65" i="18" s="1"/>
  <c r="K64" i="18"/>
  <c r="J64" i="18"/>
  <c r="B64" i="18"/>
  <c r="C64" i="18" s="1"/>
  <c r="K63" i="18"/>
  <c r="J63" i="18"/>
  <c r="B63" i="18"/>
  <c r="C63" i="18" s="1"/>
  <c r="K62" i="18"/>
  <c r="J62" i="18"/>
  <c r="C62" i="18"/>
  <c r="B62" i="18"/>
  <c r="K61" i="18"/>
  <c r="Q61" i="18" s="1"/>
  <c r="J61" i="18"/>
  <c r="B61" i="18"/>
  <c r="C61" i="18" s="1"/>
  <c r="K60" i="18"/>
  <c r="J60" i="18"/>
  <c r="C60" i="18"/>
  <c r="B60" i="18"/>
  <c r="K59" i="18"/>
  <c r="J59" i="18"/>
  <c r="B59" i="18"/>
  <c r="C59" i="18" s="1"/>
  <c r="K58" i="18"/>
  <c r="J58" i="18"/>
  <c r="C58" i="18"/>
  <c r="B58" i="18"/>
  <c r="K57" i="18"/>
  <c r="Q57" i="18" s="1"/>
  <c r="J57" i="18"/>
  <c r="C57" i="18"/>
  <c r="B57" i="18"/>
  <c r="K56" i="18"/>
  <c r="J56" i="18"/>
  <c r="B56" i="18"/>
  <c r="C56" i="18" s="1"/>
  <c r="K55" i="18"/>
  <c r="J55" i="18"/>
  <c r="B55" i="18"/>
  <c r="C55" i="18" s="1"/>
  <c r="K54" i="18"/>
  <c r="J54" i="18"/>
  <c r="C54" i="18"/>
  <c r="B54" i="18"/>
  <c r="K53" i="18"/>
  <c r="J53" i="18"/>
  <c r="C53" i="18"/>
  <c r="B53" i="18"/>
  <c r="K52" i="18"/>
  <c r="J52" i="18"/>
  <c r="B52" i="18"/>
  <c r="C52" i="18" s="1"/>
  <c r="K51" i="18"/>
  <c r="J51" i="18"/>
  <c r="B51" i="18"/>
  <c r="C51" i="18" s="1"/>
  <c r="K50" i="18"/>
  <c r="J50" i="18"/>
  <c r="C50" i="18"/>
  <c r="B50" i="18"/>
  <c r="K49" i="18"/>
  <c r="J49" i="18"/>
  <c r="C49" i="18"/>
  <c r="B49" i="18"/>
  <c r="K48" i="18"/>
  <c r="J48" i="18"/>
  <c r="N48" i="18" s="1"/>
  <c r="B48" i="18"/>
  <c r="C48" i="18" s="1"/>
  <c r="K47" i="18"/>
  <c r="J47" i="18"/>
  <c r="B47" i="18"/>
  <c r="C47" i="18" s="1"/>
  <c r="K46" i="18"/>
  <c r="J46" i="18"/>
  <c r="C46" i="18"/>
  <c r="B46" i="18"/>
  <c r="K45" i="18"/>
  <c r="J45" i="18"/>
  <c r="B45" i="18"/>
  <c r="C45" i="18" s="1"/>
  <c r="K44" i="18"/>
  <c r="J44" i="18"/>
  <c r="B44" i="18"/>
  <c r="C44" i="18" s="1"/>
  <c r="K43" i="18"/>
  <c r="J43" i="18"/>
  <c r="B43" i="18"/>
  <c r="C43" i="18" s="1"/>
  <c r="K42" i="18"/>
  <c r="J42" i="18"/>
  <c r="B42" i="18"/>
  <c r="C42" i="18" s="1"/>
  <c r="K41" i="18"/>
  <c r="J41" i="18"/>
  <c r="B41" i="18"/>
  <c r="C41" i="18" s="1"/>
  <c r="K40" i="18"/>
  <c r="J40" i="18"/>
  <c r="B40" i="18"/>
  <c r="C40" i="18" s="1"/>
  <c r="K39" i="18"/>
  <c r="J39" i="18"/>
  <c r="B39" i="18"/>
  <c r="C39" i="18" s="1"/>
  <c r="K38" i="18"/>
  <c r="J38" i="18"/>
  <c r="B38" i="18"/>
  <c r="C38" i="18" s="1"/>
  <c r="K37" i="18"/>
  <c r="Q37" i="18" s="1"/>
  <c r="J37" i="18"/>
  <c r="B37" i="18"/>
  <c r="C37" i="18" s="1"/>
  <c r="K36" i="18"/>
  <c r="J36" i="18"/>
  <c r="B36" i="18"/>
  <c r="C36" i="18" s="1"/>
  <c r="K35" i="18"/>
  <c r="J35" i="18"/>
  <c r="B35" i="18"/>
  <c r="C35" i="18" s="1"/>
  <c r="K34" i="18"/>
  <c r="J34" i="18"/>
  <c r="C34" i="18"/>
  <c r="B34" i="18"/>
  <c r="K33" i="18"/>
  <c r="J33" i="18"/>
  <c r="B33" i="18"/>
  <c r="C33" i="18" s="1"/>
  <c r="K32" i="18"/>
  <c r="J32" i="18"/>
  <c r="B32" i="18"/>
  <c r="C32" i="18" s="1"/>
  <c r="K31" i="18"/>
  <c r="J31" i="18"/>
  <c r="B31" i="18"/>
  <c r="C31" i="18" s="1"/>
  <c r="K30" i="18"/>
  <c r="Q30" i="18" s="1"/>
  <c r="J30" i="18"/>
  <c r="B30" i="18"/>
  <c r="C30" i="18" s="1"/>
  <c r="K29" i="18"/>
  <c r="J29" i="18"/>
  <c r="B29" i="18"/>
  <c r="C29" i="18" s="1"/>
  <c r="K28" i="18"/>
  <c r="J28" i="18"/>
  <c r="B28" i="18"/>
  <c r="C28" i="18" s="1"/>
  <c r="K27" i="18"/>
  <c r="Q27" i="18" s="1"/>
  <c r="J27" i="18"/>
  <c r="C27" i="18"/>
  <c r="B27" i="18"/>
  <c r="K26" i="18"/>
  <c r="J26" i="18"/>
  <c r="B26" i="18"/>
  <c r="C26" i="18" s="1"/>
  <c r="K25" i="18"/>
  <c r="Q25" i="18" s="1"/>
  <c r="J25" i="18"/>
  <c r="B25" i="18"/>
  <c r="C25" i="18" s="1"/>
  <c r="K24" i="18"/>
  <c r="J24" i="18"/>
  <c r="B24" i="18"/>
  <c r="C24" i="18" s="1"/>
  <c r="K23" i="18"/>
  <c r="J23" i="18"/>
  <c r="B23" i="18"/>
  <c r="C23" i="18" s="1"/>
  <c r="K22" i="18"/>
  <c r="J22" i="18"/>
  <c r="B22" i="18"/>
  <c r="C22" i="18" s="1"/>
  <c r="K21" i="18"/>
  <c r="J21" i="18"/>
  <c r="C21" i="18"/>
  <c r="B21" i="18"/>
  <c r="K20" i="18"/>
  <c r="Q20" i="18" s="1"/>
  <c r="J20" i="18"/>
  <c r="B20" i="18"/>
  <c r="C20" i="18" s="1"/>
  <c r="K19" i="18"/>
  <c r="Q19" i="18" s="1"/>
  <c r="J19" i="18"/>
  <c r="B19" i="18"/>
  <c r="C19" i="18" s="1"/>
  <c r="K18" i="18"/>
  <c r="J18" i="18"/>
  <c r="B18" i="18"/>
  <c r="C18" i="18" s="1"/>
  <c r="K17" i="18"/>
  <c r="Q17" i="18" s="1"/>
  <c r="J17" i="18"/>
  <c r="B17" i="18"/>
  <c r="C17" i="18" s="1"/>
  <c r="K16" i="18"/>
  <c r="J16" i="18"/>
  <c r="N16" i="18" s="1"/>
  <c r="B16" i="18"/>
  <c r="C16" i="18" s="1"/>
  <c r="K15" i="18"/>
  <c r="J15" i="18"/>
  <c r="N15" i="18" s="1"/>
  <c r="B15" i="18"/>
  <c r="C15" i="18" s="1"/>
  <c r="K14" i="18"/>
  <c r="J14" i="18"/>
  <c r="B14" i="18"/>
  <c r="C14" i="18" s="1"/>
  <c r="K13" i="18"/>
  <c r="Q13" i="18" s="1"/>
  <c r="J13" i="18"/>
  <c r="B13" i="18"/>
  <c r="C13" i="18" s="1"/>
  <c r="K12" i="18"/>
  <c r="J12" i="18"/>
  <c r="B12" i="18"/>
  <c r="C12" i="18" s="1"/>
  <c r="K11" i="18"/>
  <c r="J11" i="18"/>
  <c r="B11" i="18"/>
  <c r="C11" i="18" s="1"/>
  <c r="K10" i="18"/>
  <c r="J10" i="18"/>
  <c r="C10" i="18"/>
  <c r="B10" i="18"/>
  <c r="K9" i="18"/>
  <c r="J9" i="18"/>
  <c r="B9" i="18"/>
  <c r="C9" i="18" s="1"/>
  <c r="K8" i="18"/>
  <c r="J8" i="18"/>
  <c r="C8" i="18"/>
  <c r="B8" i="18"/>
  <c r="K7" i="18"/>
  <c r="J7" i="18"/>
  <c r="B7" i="18"/>
  <c r="C7" i="18" s="1"/>
  <c r="Q6" i="18"/>
  <c r="K6" i="18"/>
  <c r="J6" i="18"/>
  <c r="B6" i="18"/>
  <c r="C6" i="18" s="1"/>
  <c r="K5" i="18"/>
  <c r="J5" i="18"/>
  <c r="N6" i="18" s="1"/>
  <c r="C5" i="18"/>
  <c r="B5" i="18"/>
  <c r="K4" i="18"/>
  <c r="J4" i="18"/>
  <c r="N4" i="18" s="1"/>
  <c r="B4" i="18"/>
  <c r="C4" i="18" s="1"/>
  <c r="K96" i="17"/>
  <c r="J96" i="17"/>
  <c r="B96" i="17"/>
  <c r="C96" i="17" s="1"/>
  <c r="K95" i="17"/>
  <c r="J95" i="17"/>
  <c r="L95" i="17" s="1"/>
  <c r="N95" i="17" s="1"/>
  <c r="B95" i="17"/>
  <c r="C95" i="17" s="1"/>
  <c r="K94" i="17"/>
  <c r="J94" i="17"/>
  <c r="B94" i="17"/>
  <c r="C94" i="17" s="1"/>
  <c r="K93" i="17"/>
  <c r="J93" i="17"/>
  <c r="L93" i="17" s="1"/>
  <c r="N93" i="17" s="1"/>
  <c r="B93" i="17"/>
  <c r="C93" i="17" s="1"/>
  <c r="K92" i="17"/>
  <c r="J92" i="17"/>
  <c r="B92" i="17"/>
  <c r="C92" i="17" s="1"/>
  <c r="K91" i="17"/>
  <c r="J91" i="17"/>
  <c r="B91" i="17"/>
  <c r="C91" i="17" s="1"/>
  <c r="K90" i="17"/>
  <c r="M90" i="17" s="1"/>
  <c r="O90" i="17" s="1"/>
  <c r="J90" i="17"/>
  <c r="B90" i="17"/>
  <c r="C90" i="17" s="1"/>
  <c r="D90" i="17" s="1"/>
  <c r="K89" i="17"/>
  <c r="J89" i="17"/>
  <c r="L89" i="17" s="1"/>
  <c r="N89" i="17" s="1"/>
  <c r="B89" i="17"/>
  <c r="C89" i="17" s="1"/>
  <c r="K88" i="17"/>
  <c r="J88" i="17"/>
  <c r="L88" i="17" s="1"/>
  <c r="N88" i="17" s="1"/>
  <c r="B88" i="17"/>
  <c r="C88" i="17" s="1"/>
  <c r="K87" i="17"/>
  <c r="J87" i="17"/>
  <c r="B87" i="17"/>
  <c r="C87" i="17" s="1"/>
  <c r="K86" i="17"/>
  <c r="J86" i="17"/>
  <c r="L86" i="17" s="1"/>
  <c r="N86" i="17" s="1"/>
  <c r="B86" i="17"/>
  <c r="C86" i="17" s="1"/>
  <c r="K85" i="17"/>
  <c r="J85" i="17"/>
  <c r="B85" i="17"/>
  <c r="C85" i="17" s="1"/>
  <c r="K84" i="17"/>
  <c r="J84" i="17"/>
  <c r="L84" i="17" s="1"/>
  <c r="N84" i="17" s="1"/>
  <c r="B84" i="17"/>
  <c r="C84" i="17" s="1"/>
  <c r="K83" i="17"/>
  <c r="J83" i="17"/>
  <c r="B83" i="17"/>
  <c r="C83" i="17" s="1"/>
  <c r="K82" i="17"/>
  <c r="M82" i="17" s="1"/>
  <c r="O82" i="17" s="1"/>
  <c r="J82" i="17"/>
  <c r="L82" i="17" s="1"/>
  <c r="N82" i="17" s="1"/>
  <c r="B82" i="17"/>
  <c r="C82" i="17" s="1"/>
  <c r="K81" i="17"/>
  <c r="J81" i="17"/>
  <c r="B81" i="17"/>
  <c r="C81" i="17" s="1"/>
  <c r="K80" i="17"/>
  <c r="J80" i="17"/>
  <c r="B80" i="17"/>
  <c r="C80" i="17" s="1"/>
  <c r="K79" i="17"/>
  <c r="J79" i="17"/>
  <c r="B79" i="17"/>
  <c r="C79" i="17" s="1"/>
  <c r="M78" i="17"/>
  <c r="O78" i="17" s="1"/>
  <c r="K78" i="17"/>
  <c r="J78" i="17"/>
  <c r="L78" i="17" s="1"/>
  <c r="N78" i="17" s="1"/>
  <c r="B78" i="17"/>
  <c r="C78" i="17" s="1"/>
  <c r="K77" i="17"/>
  <c r="J77" i="17"/>
  <c r="L77" i="17" s="1"/>
  <c r="N77" i="17" s="1"/>
  <c r="B77" i="17"/>
  <c r="C77" i="17" s="1"/>
  <c r="K76" i="17"/>
  <c r="M76" i="17" s="1"/>
  <c r="O76" i="17" s="1"/>
  <c r="J76" i="17"/>
  <c r="B76" i="17"/>
  <c r="C76" i="17" s="1"/>
  <c r="K75" i="17"/>
  <c r="M75" i="17" s="1"/>
  <c r="O75" i="17" s="1"/>
  <c r="J75" i="17"/>
  <c r="L75" i="17" s="1"/>
  <c r="N75" i="17" s="1"/>
  <c r="B75" i="17"/>
  <c r="C75" i="17" s="1"/>
  <c r="K74" i="17"/>
  <c r="J74" i="17"/>
  <c r="L74" i="17" s="1"/>
  <c r="N74" i="17" s="1"/>
  <c r="B74" i="17"/>
  <c r="C74" i="17" s="1"/>
  <c r="K73" i="17"/>
  <c r="J73" i="17"/>
  <c r="B73" i="17"/>
  <c r="C73" i="17" s="1"/>
  <c r="K72" i="17"/>
  <c r="J72" i="17"/>
  <c r="L72" i="17" s="1"/>
  <c r="N72" i="17" s="1"/>
  <c r="B72" i="17"/>
  <c r="C72" i="17" s="1"/>
  <c r="M71" i="17"/>
  <c r="O71" i="17" s="1"/>
  <c r="K71" i="17"/>
  <c r="J71" i="17"/>
  <c r="B71" i="17"/>
  <c r="C71" i="17" s="1"/>
  <c r="K70" i="17"/>
  <c r="J70" i="17"/>
  <c r="B70" i="17"/>
  <c r="C70" i="17" s="1"/>
  <c r="K69" i="17"/>
  <c r="J69" i="17"/>
  <c r="B69" i="17"/>
  <c r="C69" i="17" s="1"/>
  <c r="D69" i="17" s="1"/>
  <c r="M68" i="17"/>
  <c r="O68" i="17" s="1"/>
  <c r="K68" i="17"/>
  <c r="J68" i="17"/>
  <c r="B68" i="17"/>
  <c r="C68" i="17" s="1"/>
  <c r="K67" i="17"/>
  <c r="M67" i="17" s="1"/>
  <c r="O67" i="17" s="1"/>
  <c r="J67" i="17"/>
  <c r="B67" i="17"/>
  <c r="C67" i="17" s="1"/>
  <c r="K66" i="17"/>
  <c r="J66" i="17"/>
  <c r="B66" i="17"/>
  <c r="C66" i="17" s="1"/>
  <c r="D66" i="17" s="1"/>
  <c r="K65" i="17"/>
  <c r="M65" i="17" s="1"/>
  <c r="O65" i="17" s="1"/>
  <c r="J65" i="17"/>
  <c r="L65" i="17" s="1"/>
  <c r="N65" i="17" s="1"/>
  <c r="B65" i="17"/>
  <c r="C65" i="17" s="1"/>
  <c r="K64" i="17"/>
  <c r="J64" i="17"/>
  <c r="L64" i="17" s="1"/>
  <c r="N64" i="17" s="1"/>
  <c r="B64" i="17"/>
  <c r="C64" i="17" s="1"/>
  <c r="K63" i="17"/>
  <c r="J63" i="17"/>
  <c r="B63" i="17"/>
  <c r="C63" i="17" s="1"/>
  <c r="K62" i="17"/>
  <c r="M62" i="17" s="1"/>
  <c r="O62" i="17" s="1"/>
  <c r="J62" i="17"/>
  <c r="L62" i="17" s="1"/>
  <c r="N62" i="17" s="1"/>
  <c r="B62" i="17"/>
  <c r="C62" i="17" s="1"/>
  <c r="K61" i="17"/>
  <c r="J61" i="17"/>
  <c r="L61" i="17" s="1"/>
  <c r="N61" i="17" s="1"/>
  <c r="B61" i="17"/>
  <c r="C61" i="17" s="1"/>
  <c r="K60" i="17"/>
  <c r="M60" i="17" s="1"/>
  <c r="O60" i="17" s="1"/>
  <c r="J60" i="17"/>
  <c r="B60" i="17"/>
  <c r="C60" i="17" s="1"/>
  <c r="K59" i="17"/>
  <c r="J59" i="17"/>
  <c r="L59" i="17" s="1"/>
  <c r="N59" i="17" s="1"/>
  <c r="B59" i="17"/>
  <c r="C59" i="17" s="1"/>
  <c r="K58" i="17"/>
  <c r="M58" i="17" s="1"/>
  <c r="O58" i="17" s="1"/>
  <c r="J58" i="17"/>
  <c r="L58" i="17" s="1"/>
  <c r="N58" i="17" s="1"/>
  <c r="B58" i="17"/>
  <c r="C58" i="17" s="1"/>
  <c r="K57" i="17"/>
  <c r="J57" i="17"/>
  <c r="B57" i="17"/>
  <c r="C57" i="17" s="1"/>
  <c r="K56" i="17"/>
  <c r="J56" i="17"/>
  <c r="L56" i="17" s="1"/>
  <c r="N56" i="17" s="1"/>
  <c r="B56" i="17"/>
  <c r="C56" i="17" s="1"/>
  <c r="D56" i="17" s="1"/>
  <c r="K55" i="17"/>
  <c r="J55" i="17"/>
  <c r="B55" i="17"/>
  <c r="C55" i="17" s="1"/>
  <c r="K54" i="17"/>
  <c r="J54" i="17"/>
  <c r="B54" i="17"/>
  <c r="C54" i="17" s="1"/>
  <c r="K53" i="17"/>
  <c r="J53" i="17"/>
  <c r="B53" i="17"/>
  <c r="C53" i="17" s="1"/>
  <c r="D53" i="17" s="1"/>
  <c r="K52" i="17"/>
  <c r="M52" i="17" s="1"/>
  <c r="O52" i="17" s="1"/>
  <c r="J52" i="17"/>
  <c r="B52" i="17"/>
  <c r="C52" i="17" s="1"/>
  <c r="K51" i="17"/>
  <c r="J51" i="17"/>
  <c r="B51" i="17"/>
  <c r="C51" i="17" s="1"/>
  <c r="K50" i="17"/>
  <c r="M50" i="17" s="1"/>
  <c r="O50" i="17" s="1"/>
  <c r="J50" i="17"/>
  <c r="B50" i="17"/>
  <c r="C50" i="17" s="1"/>
  <c r="D50" i="17" s="1"/>
  <c r="K49" i="17"/>
  <c r="J49" i="17"/>
  <c r="L49" i="17" s="1"/>
  <c r="N49" i="17" s="1"/>
  <c r="B49" i="17"/>
  <c r="C49" i="17" s="1"/>
  <c r="K48" i="17"/>
  <c r="M48" i="17" s="1"/>
  <c r="O48" i="17" s="1"/>
  <c r="J48" i="17"/>
  <c r="L48" i="17" s="1"/>
  <c r="N48" i="17" s="1"/>
  <c r="B48" i="17"/>
  <c r="C48" i="17" s="1"/>
  <c r="K47" i="17"/>
  <c r="J47" i="17"/>
  <c r="B47" i="17"/>
  <c r="C47" i="17" s="1"/>
  <c r="K46" i="17"/>
  <c r="M46" i="17" s="1"/>
  <c r="O46" i="17" s="1"/>
  <c r="J46" i="17"/>
  <c r="L46" i="17" s="1"/>
  <c r="N46" i="17" s="1"/>
  <c r="B46" i="17"/>
  <c r="C46" i="17" s="1"/>
  <c r="K45" i="17"/>
  <c r="J45" i="17"/>
  <c r="L45" i="17" s="1"/>
  <c r="N45" i="17" s="1"/>
  <c r="B45" i="17"/>
  <c r="C45" i="17" s="1"/>
  <c r="K44" i="17"/>
  <c r="J44" i="17"/>
  <c r="B44" i="17"/>
  <c r="C44" i="17" s="1"/>
  <c r="K43" i="17"/>
  <c r="M43" i="17" s="1"/>
  <c r="O43" i="17" s="1"/>
  <c r="J43" i="17"/>
  <c r="L43" i="17" s="1"/>
  <c r="N43" i="17" s="1"/>
  <c r="B43" i="17"/>
  <c r="C43" i="17" s="1"/>
  <c r="K42" i="17"/>
  <c r="M42" i="17" s="1"/>
  <c r="O42" i="17" s="1"/>
  <c r="J42" i="17"/>
  <c r="L42" i="17" s="1"/>
  <c r="N42" i="17" s="1"/>
  <c r="B42" i="17"/>
  <c r="C42" i="17" s="1"/>
  <c r="K41" i="17"/>
  <c r="J41" i="17"/>
  <c r="B41" i="17"/>
  <c r="C41" i="17" s="1"/>
  <c r="K40" i="17"/>
  <c r="J40" i="17"/>
  <c r="L40" i="17" s="1"/>
  <c r="N40" i="17" s="1"/>
  <c r="B40" i="17"/>
  <c r="C40" i="17" s="1"/>
  <c r="D40" i="17" s="1"/>
  <c r="M39" i="17"/>
  <c r="O39" i="17" s="1"/>
  <c r="K39" i="17"/>
  <c r="J39" i="17"/>
  <c r="B39" i="17"/>
  <c r="C39" i="17" s="1"/>
  <c r="K38" i="17"/>
  <c r="J38" i="17"/>
  <c r="B38" i="17"/>
  <c r="C38" i="17" s="1"/>
  <c r="K37" i="17"/>
  <c r="J37" i="17"/>
  <c r="B37" i="17"/>
  <c r="C37" i="17" s="1"/>
  <c r="D37" i="17" s="1"/>
  <c r="M36" i="17"/>
  <c r="O36" i="17" s="1"/>
  <c r="K36" i="17"/>
  <c r="J36" i="17"/>
  <c r="B36" i="17"/>
  <c r="C36" i="17" s="1"/>
  <c r="K35" i="17"/>
  <c r="M35" i="17" s="1"/>
  <c r="O35" i="17" s="1"/>
  <c r="J35" i="17"/>
  <c r="B35" i="17"/>
  <c r="C35" i="17" s="1"/>
  <c r="K34" i="17"/>
  <c r="J34" i="17"/>
  <c r="B34" i="17"/>
  <c r="C34" i="17" s="1"/>
  <c r="D34" i="17" s="1"/>
  <c r="K33" i="17"/>
  <c r="M33" i="17" s="1"/>
  <c r="O33" i="17" s="1"/>
  <c r="J33" i="17"/>
  <c r="L33" i="17" s="1"/>
  <c r="N33" i="17" s="1"/>
  <c r="B33" i="17"/>
  <c r="C33" i="17" s="1"/>
  <c r="K32" i="17"/>
  <c r="J32" i="17"/>
  <c r="L32" i="17" s="1"/>
  <c r="N32" i="17" s="1"/>
  <c r="B32" i="17"/>
  <c r="C32" i="17" s="1"/>
  <c r="K31" i="17"/>
  <c r="J31" i="17"/>
  <c r="B31" i="17"/>
  <c r="C31" i="17" s="1"/>
  <c r="K30" i="17"/>
  <c r="M30" i="17" s="1"/>
  <c r="O30" i="17" s="1"/>
  <c r="J30" i="17"/>
  <c r="L30" i="17" s="1"/>
  <c r="N30" i="17" s="1"/>
  <c r="B30" i="17"/>
  <c r="C30" i="17" s="1"/>
  <c r="K29" i="17"/>
  <c r="J29" i="17"/>
  <c r="L29" i="17" s="1"/>
  <c r="N29" i="17" s="1"/>
  <c r="B29" i="17"/>
  <c r="C29" i="17" s="1"/>
  <c r="K28" i="17"/>
  <c r="M28" i="17" s="1"/>
  <c r="O28" i="17" s="1"/>
  <c r="J28" i="17"/>
  <c r="B28" i="17"/>
  <c r="C28" i="17" s="1"/>
  <c r="K27" i="17"/>
  <c r="M27" i="17" s="1"/>
  <c r="O27" i="17" s="1"/>
  <c r="J27" i="17"/>
  <c r="L27" i="17" s="1"/>
  <c r="N27" i="17" s="1"/>
  <c r="B27" i="17"/>
  <c r="C27" i="17" s="1"/>
  <c r="K26" i="17"/>
  <c r="M26" i="17" s="1"/>
  <c r="O26" i="17" s="1"/>
  <c r="J26" i="17"/>
  <c r="L26" i="17" s="1"/>
  <c r="N26" i="17" s="1"/>
  <c r="B26" i="17"/>
  <c r="C26" i="17" s="1"/>
  <c r="K25" i="17"/>
  <c r="J25" i="17"/>
  <c r="B25" i="17"/>
  <c r="C25" i="17" s="1"/>
  <c r="K24" i="17"/>
  <c r="J24" i="17"/>
  <c r="L24" i="17" s="1"/>
  <c r="N24" i="17" s="1"/>
  <c r="B24" i="17"/>
  <c r="C24" i="17" s="1"/>
  <c r="D24" i="17" s="1"/>
  <c r="M23" i="17"/>
  <c r="O23" i="17" s="1"/>
  <c r="K23" i="17"/>
  <c r="J23" i="17"/>
  <c r="B23" i="17"/>
  <c r="C23" i="17" s="1"/>
  <c r="K22" i="17"/>
  <c r="J22" i="17"/>
  <c r="B22" i="17"/>
  <c r="C22" i="17" s="1"/>
  <c r="K21" i="17"/>
  <c r="J21" i="17"/>
  <c r="B21" i="17"/>
  <c r="C21" i="17" s="1"/>
  <c r="D21" i="17" s="1"/>
  <c r="K20" i="17"/>
  <c r="M20" i="17" s="1"/>
  <c r="O20" i="17" s="1"/>
  <c r="J20" i="17"/>
  <c r="B20" i="17"/>
  <c r="C20" i="17" s="1"/>
  <c r="K19" i="17"/>
  <c r="J19" i="17"/>
  <c r="B19" i="17"/>
  <c r="C19" i="17" s="1"/>
  <c r="K18" i="17"/>
  <c r="M18" i="17" s="1"/>
  <c r="O18" i="17" s="1"/>
  <c r="J18" i="17"/>
  <c r="B18" i="17"/>
  <c r="C18" i="17" s="1"/>
  <c r="D18" i="17" s="1"/>
  <c r="K17" i="17"/>
  <c r="J17" i="17"/>
  <c r="L17" i="17" s="1"/>
  <c r="N17" i="17" s="1"/>
  <c r="B17" i="17"/>
  <c r="C17" i="17" s="1"/>
  <c r="K16" i="17"/>
  <c r="M16" i="17" s="1"/>
  <c r="O16" i="17" s="1"/>
  <c r="J16" i="17"/>
  <c r="L16" i="17" s="1"/>
  <c r="N16" i="17" s="1"/>
  <c r="B16" i="17"/>
  <c r="C16" i="17" s="1"/>
  <c r="K15" i="17"/>
  <c r="J15" i="17"/>
  <c r="L15" i="17" s="1"/>
  <c r="N15" i="17" s="1"/>
  <c r="B15" i="17"/>
  <c r="C15" i="17" s="1"/>
  <c r="M14" i="17"/>
  <c r="O14" i="17" s="1"/>
  <c r="K14" i="17"/>
  <c r="J14" i="17"/>
  <c r="L14" i="17" s="1"/>
  <c r="N14" i="17" s="1"/>
  <c r="B14" i="17"/>
  <c r="C14" i="17" s="1"/>
  <c r="K13" i="17"/>
  <c r="J13" i="17"/>
  <c r="L13" i="17" s="1"/>
  <c r="N13" i="17" s="1"/>
  <c r="B13" i="17"/>
  <c r="C13" i="17" s="1"/>
  <c r="K12" i="17"/>
  <c r="M12" i="17" s="1"/>
  <c r="O12" i="17" s="1"/>
  <c r="J12" i="17"/>
  <c r="B12" i="17"/>
  <c r="C12" i="17" s="1"/>
  <c r="K11" i="17"/>
  <c r="M11" i="17" s="1"/>
  <c r="O11" i="17" s="1"/>
  <c r="J11" i="17"/>
  <c r="L11" i="17" s="1"/>
  <c r="N11" i="17" s="1"/>
  <c r="B11" i="17"/>
  <c r="C11" i="17" s="1"/>
  <c r="K10" i="17"/>
  <c r="M10" i="17" s="1"/>
  <c r="O10" i="17" s="1"/>
  <c r="J10" i="17"/>
  <c r="L10" i="17" s="1"/>
  <c r="N10" i="17" s="1"/>
  <c r="B10" i="17"/>
  <c r="C10" i="17" s="1"/>
  <c r="K9" i="17"/>
  <c r="J9" i="17"/>
  <c r="B9" i="17"/>
  <c r="C9" i="17" s="1"/>
  <c r="K8" i="17"/>
  <c r="J8" i="17"/>
  <c r="L8" i="17" s="1"/>
  <c r="N8" i="17" s="1"/>
  <c r="B8" i="17"/>
  <c r="C8" i="17" s="1"/>
  <c r="D8" i="17" s="1"/>
  <c r="M7" i="17"/>
  <c r="O7" i="17" s="1"/>
  <c r="K7" i="17"/>
  <c r="J7" i="17"/>
  <c r="L7" i="17" s="1"/>
  <c r="N7" i="17" s="1"/>
  <c r="B7" i="17"/>
  <c r="C7" i="17" s="1"/>
  <c r="D7" i="17" s="1"/>
  <c r="K6" i="17"/>
  <c r="J6" i="17"/>
  <c r="B6" i="17"/>
  <c r="C6" i="17" s="1"/>
  <c r="K5" i="17"/>
  <c r="J5" i="17"/>
  <c r="B5" i="17"/>
  <c r="C5" i="17" s="1"/>
  <c r="D5" i="17" s="1"/>
  <c r="M4" i="17"/>
  <c r="O4" i="17" s="1"/>
  <c r="K4" i="17"/>
  <c r="M55" i="17" s="1"/>
  <c r="O55" i="17" s="1"/>
  <c r="J4" i="17"/>
  <c r="B4" i="17"/>
  <c r="C4" i="17" s="1"/>
  <c r="D4" i="17" s="1"/>
  <c r="K131" i="16"/>
  <c r="J131" i="16"/>
  <c r="B131" i="16"/>
  <c r="C131" i="16" s="1"/>
  <c r="K130" i="16"/>
  <c r="J130" i="16"/>
  <c r="B130" i="16"/>
  <c r="C130" i="16" s="1"/>
  <c r="K129" i="16"/>
  <c r="J129" i="16"/>
  <c r="B129" i="16"/>
  <c r="C129" i="16" s="1"/>
  <c r="K128" i="16"/>
  <c r="J128" i="16"/>
  <c r="B128" i="16"/>
  <c r="C128" i="16" s="1"/>
  <c r="K127" i="16"/>
  <c r="J127" i="16"/>
  <c r="B127" i="16"/>
  <c r="C127" i="16" s="1"/>
  <c r="K126" i="16"/>
  <c r="J126" i="16"/>
  <c r="B126" i="16"/>
  <c r="C126" i="16" s="1"/>
  <c r="K125" i="16"/>
  <c r="J125" i="16"/>
  <c r="B125" i="16"/>
  <c r="C125" i="16" s="1"/>
  <c r="K124" i="16"/>
  <c r="J124" i="16"/>
  <c r="B124" i="16"/>
  <c r="C124" i="16" s="1"/>
  <c r="K123" i="16"/>
  <c r="J123" i="16"/>
  <c r="B123" i="16"/>
  <c r="C123" i="16" s="1"/>
  <c r="K122" i="16"/>
  <c r="J122" i="16"/>
  <c r="L122" i="16" s="1"/>
  <c r="N122" i="16" s="1"/>
  <c r="B122" i="16"/>
  <c r="C122" i="16" s="1"/>
  <c r="K121" i="16"/>
  <c r="J121" i="16"/>
  <c r="B121" i="16"/>
  <c r="C121" i="16" s="1"/>
  <c r="K120" i="16"/>
  <c r="J120" i="16"/>
  <c r="B120" i="16"/>
  <c r="C120" i="16" s="1"/>
  <c r="K119" i="16"/>
  <c r="J119" i="16"/>
  <c r="B119" i="16"/>
  <c r="C119" i="16" s="1"/>
  <c r="K118" i="16"/>
  <c r="J118" i="16"/>
  <c r="L118" i="16" s="1"/>
  <c r="N118" i="16" s="1"/>
  <c r="B118" i="16"/>
  <c r="C118" i="16" s="1"/>
  <c r="K117" i="16"/>
  <c r="J117" i="16"/>
  <c r="B117" i="16"/>
  <c r="C117" i="16" s="1"/>
  <c r="K116" i="16"/>
  <c r="J116" i="16"/>
  <c r="B116" i="16"/>
  <c r="C116" i="16" s="1"/>
  <c r="K115" i="16"/>
  <c r="J115" i="16"/>
  <c r="B115" i="16"/>
  <c r="C115" i="16" s="1"/>
  <c r="L114" i="16"/>
  <c r="N114" i="16" s="1"/>
  <c r="K114" i="16"/>
  <c r="J114" i="16"/>
  <c r="B114" i="16"/>
  <c r="C114" i="16" s="1"/>
  <c r="K113" i="16"/>
  <c r="J113" i="16"/>
  <c r="B113" i="16"/>
  <c r="C113" i="16" s="1"/>
  <c r="K112" i="16"/>
  <c r="J112" i="16"/>
  <c r="B112" i="16"/>
  <c r="C112" i="16" s="1"/>
  <c r="K111" i="16"/>
  <c r="J111" i="16"/>
  <c r="B111" i="16"/>
  <c r="C111" i="16" s="1"/>
  <c r="K110" i="16"/>
  <c r="J110" i="16"/>
  <c r="L110" i="16" s="1"/>
  <c r="N110" i="16" s="1"/>
  <c r="B110" i="16"/>
  <c r="C110" i="16" s="1"/>
  <c r="K109" i="16"/>
  <c r="J109" i="16"/>
  <c r="B109" i="16"/>
  <c r="C109" i="16" s="1"/>
  <c r="K108" i="16"/>
  <c r="J108" i="16"/>
  <c r="B108" i="16"/>
  <c r="C108" i="16" s="1"/>
  <c r="K107" i="16"/>
  <c r="J107" i="16"/>
  <c r="B107" i="16"/>
  <c r="C107" i="16" s="1"/>
  <c r="K106" i="16"/>
  <c r="J106" i="16"/>
  <c r="B106" i="16"/>
  <c r="C106" i="16" s="1"/>
  <c r="K105" i="16"/>
  <c r="J105" i="16"/>
  <c r="C105" i="16"/>
  <c r="B105" i="16"/>
  <c r="K104" i="16"/>
  <c r="J104" i="16"/>
  <c r="B104" i="16"/>
  <c r="C104" i="16" s="1"/>
  <c r="K103" i="16"/>
  <c r="J103" i="16"/>
  <c r="B103" i="16"/>
  <c r="C103" i="16" s="1"/>
  <c r="K102" i="16"/>
  <c r="J102" i="16"/>
  <c r="B102" i="16"/>
  <c r="C102" i="16" s="1"/>
  <c r="K101" i="16"/>
  <c r="J101" i="16"/>
  <c r="B101" i="16"/>
  <c r="C101" i="16" s="1"/>
  <c r="K100" i="16"/>
  <c r="J100" i="16"/>
  <c r="B100" i="16"/>
  <c r="C100" i="16" s="1"/>
  <c r="K99" i="16"/>
  <c r="J99" i="16"/>
  <c r="B99" i="16"/>
  <c r="C99" i="16" s="1"/>
  <c r="K98" i="16"/>
  <c r="J98" i="16"/>
  <c r="B98" i="16"/>
  <c r="C98" i="16" s="1"/>
  <c r="K97" i="16"/>
  <c r="J97" i="16"/>
  <c r="L97" i="16" s="1"/>
  <c r="N97" i="16" s="1"/>
  <c r="B97" i="16"/>
  <c r="C97" i="16" s="1"/>
  <c r="K96" i="16"/>
  <c r="J96" i="16"/>
  <c r="B96" i="16"/>
  <c r="C96" i="16" s="1"/>
  <c r="K95" i="16"/>
  <c r="J95" i="16"/>
  <c r="B95" i="16"/>
  <c r="C95" i="16" s="1"/>
  <c r="K94" i="16"/>
  <c r="J94" i="16"/>
  <c r="C94" i="16"/>
  <c r="B94" i="16"/>
  <c r="K93" i="16"/>
  <c r="J93" i="16"/>
  <c r="B93" i="16"/>
  <c r="C93" i="16" s="1"/>
  <c r="K92" i="16"/>
  <c r="J92" i="16"/>
  <c r="C92" i="16"/>
  <c r="B92" i="16"/>
  <c r="K91" i="16"/>
  <c r="J91" i="16"/>
  <c r="B91" i="16"/>
  <c r="C91" i="16" s="1"/>
  <c r="K90" i="16"/>
  <c r="J90" i="16"/>
  <c r="L90" i="16" s="1"/>
  <c r="N90" i="16" s="1"/>
  <c r="B90" i="16"/>
  <c r="C90" i="16" s="1"/>
  <c r="K89" i="16"/>
  <c r="J89" i="16"/>
  <c r="L89" i="16" s="1"/>
  <c r="N89" i="16" s="1"/>
  <c r="C89" i="16"/>
  <c r="B89" i="16"/>
  <c r="K88" i="16"/>
  <c r="J88" i="16"/>
  <c r="B88" i="16"/>
  <c r="C88" i="16" s="1"/>
  <c r="K87" i="16"/>
  <c r="M87" i="16" s="1"/>
  <c r="O87" i="16" s="1"/>
  <c r="J87" i="16"/>
  <c r="B87" i="16"/>
  <c r="C87" i="16" s="1"/>
  <c r="K86" i="16"/>
  <c r="J86" i="16"/>
  <c r="L86" i="16" s="1"/>
  <c r="N86" i="16" s="1"/>
  <c r="C86" i="16"/>
  <c r="B86" i="16"/>
  <c r="K85" i="16"/>
  <c r="J85" i="16"/>
  <c r="B85" i="16"/>
  <c r="C85" i="16" s="1"/>
  <c r="K84" i="16"/>
  <c r="J84" i="16"/>
  <c r="L84" i="16" s="1"/>
  <c r="N84" i="16" s="1"/>
  <c r="B84" i="16"/>
  <c r="C84" i="16" s="1"/>
  <c r="K83" i="16"/>
  <c r="M83" i="16" s="1"/>
  <c r="O83" i="16" s="1"/>
  <c r="J83" i="16"/>
  <c r="B83" i="16"/>
  <c r="C83" i="16" s="1"/>
  <c r="K82" i="16"/>
  <c r="J82" i="16"/>
  <c r="L82" i="16" s="1"/>
  <c r="N82" i="16" s="1"/>
  <c r="B82" i="16"/>
  <c r="C82" i="16" s="1"/>
  <c r="K81" i="16"/>
  <c r="J81" i="16"/>
  <c r="B81" i="16"/>
  <c r="C81" i="16" s="1"/>
  <c r="K80" i="16"/>
  <c r="J80" i="16"/>
  <c r="B80" i="16"/>
  <c r="C80" i="16" s="1"/>
  <c r="K79" i="16"/>
  <c r="J79" i="16"/>
  <c r="B79" i="16"/>
  <c r="C79" i="16" s="1"/>
  <c r="K78" i="16"/>
  <c r="J78" i="16"/>
  <c r="B78" i="16"/>
  <c r="C78" i="16" s="1"/>
  <c r="K77" i="16"/>
  <c r="J77" i="16"/>
  <c r="B77" i="16"/>
  <c r="C77" i="16" s="1"/>
  <c r="K76" i="16"/>
  <c r="J76" i="16"/>
  <c r="B76" i="16"/>
  <c r="C76" i="16" s="1"/>
  <c r="K75" i="16"/>
  <c r="J75" i="16"/>
  <c r="L75" i="16" s="1"/>
  <c r="N75" i="16" s="1"/>
  <c r="B75" i="16"/>
  <c r="C75" i="16" s="1"/>
  <c r="K74" i="16"/>
  <c r="J74" i="16"/>
  <c r="B74" i="16"/>
  <c r="C74" i="16" s="1"/>
  <c r="K73" i="16"/>
  <c r="J73" i="16"/>
  <c r="L73" i="16" s="1"/>
  <c r="N73" i="16" s="1"/>
  <c r="B73" i="16"/>
  <c r="C73" i="16" s="1"/>
  <c r="K72" i="16"/>
  <c r="M72" i="16" s="1"/>
  <c r="O72" i="16" s="1"/>
  <c r="J72" i="16"/>
  <c r="L72" i="16" s="1"/>
  <c r="N72" i="16" s="1"/>
  <c r="B72" i="16"/>
  <c r="C72" i="16" s="1"/>
  <c r="K71" i="16"/>
  <c r="J71" i="16"/>
  <c r="B71" i="16"/>
  <c r="C71" i="16" s="1"/>
  <c r="K70" i="16"/>
  <c r="J70" i="16"/>
  <c r="L70" i="16" s="1"/>
  <c r="N70" i="16" s="1"/>
  <c r="B70" i="16"/>
  <c r="C70" i="16" s="1"/>
  <c r="K69" i="16"/>
  <c r="J69" i="16"/>
  <c r="B69" i="16"/>
  <c r="C69" i="16" s="1"/>
  <c r="K68" i="16"/>
  <c r="J68" i="16"/>
  <c r="B68" i="16"/>
  <c r="C68" i="16" s="1"/>
  <c r="K67" i="16"/>
  <c r="J67" i="16"/>
  <c r="B67" i="16"/>
  <c r="C67" i="16" s="1"/>
  <c r="K66" i="16"/>
  <c r="J66" i="16"/>
  <c r="B66" i="16"/>
  <c r="C66" i="16" s="1"/>
  <c r="K65" i="16"/>
  <c r="J65" i="16"/>
  <c r="B65" i="16"/>
  <c r="C65" i="16" s="1"/>
  <c r="K64" i="16"/>
  <c r="J64" i="16"/>
  <c r="C64" i="16"/>
  <c r="B64" i="16"/>
  <c r="K63" i="16"/>
  <c r="J63" i="16"/>
  <c r="B63" i="16"/>
  <c r="C63" i="16" s="1"/>
  <c r="K62" i="16"/>
  <c r="J62" i="16"/>
  <c r="C62" i="16"/>
  <c r="B62" i="16"/>
  <c r="K61" i="16"/>
  <c r="J61" i="16"/>
  <c r="B61" i="16"/>
  <c r="C61" i="16" s="1"/>
  <c r="K60" i="16"/>
  <c r="J60" i="16"/>
  <c r="B60" i="16"/>
  <c r="C60" i="16" s="1"/>
  <c r="K59" i="16"/>
  <c r="J59" i="16"/>
  <c r="B59" i="16"/>
  <c r="C59" i="16" s="1"/>
  <c r="K58" i="16"/>
  <c r="J58" i="16"/>
  <c r="C58" i="16"/>
  <c r="B58" i="16"/>
  <c r="K57" i="16"/>
  <c r="J57" i="16"/>
  <c r="B57" i="16"/>
  <c r="C57" i="16" s="1"/>
  <c r="K56" i="16"/>
  <c r="J56" i="16"/>
  <c r="B56" i="16"/>
  <c r="C56" i="16" s="1"/>
  <c r="K55" i="16"/>
  <c r="J55" i="16"/>
  <c r="B55" i="16"/>
  <c r="C55" i="16" s="1"/>
  <c r="K54" i="16"/>
  <c r="J54" i="16"/>
  <c r="L54" i="16" s="1"/>
  <c r="N54" i="16" s="1"/>
  <c r="B54" i="16"/>
  <c r="C54" i="16" s="1"/>
  <c r="K53" i="16"/>
  <c r="J53" i="16"/>
  <c r="B53" i="16"/>
  <c r="C53" i="16" s="1"/>
  <c r="K52" i="16"/>
  <c r="J52" i="16"/>
  <c r="C52" i="16"/>
  <c r="B52" i="16"/>
  <c r="K51" i="16"/>
  <c r="J51" i="16"/>
  <c r="B51" i="16"/>
  <c r="C51" i="16" s="1"/>
  <c r="D51" i="16" s="1"/>
  <c r="K50" i="16"/>
  <c r="M50" i="16" s="1"/>
  <c r="O50" i="16" s="1"/>
  <c r="J50" i="16"/>
  <c r="B50" i="16"/>
  <c r="C50" i="16" s="1"/>
  <c r="K49" i="16"/>
  <c r="J49" i="16"/>
  <c r="L49" i="16" s="1"/>
  <c r="N49" i="16" s="1"/>
  <c r="B49" i="16"/>
  <c r="C49" i="16" s="1"/>
  <c r="K48" i="16"/>
  <c r="J48" i="16"/>
  <c r="B48" i="16"/>
  <c r="C48" i="16" s="1"/>
  <c r="L47" i="16"/>
  <c r="N47" i="16" s="1"/>
  <c r="K47" i="16"/>
  <c r="M47" i="16" s="1"/>
  <c r="O47" i="16" s="1"/>
  <c r="J47" i="16"/>
  <c r="B47" i="16"/>
  <c r="C47" i="16" s="1"/>
  <c r="K46" i="16"/>
  <c r="J46" i="16"/>
  <c r="L46" i="16" s="1"/>
  <c r="N46" i="16" s="1"/>
  <c r="C46" i="16"/>
  <c r="B46" i="16"/>
  <c r="K45" i="16"/>
  <c r="J45" i="16"/>
  <c r="C45" i="16"/>
  <c r="B45" i="16"/>
  <c r="K44" i="16"/>
  <c r="J44" i="16"/>
  <c r="B44" i="16"/>
  <c r="C44" i="16" s="1"/>
  <c r="K43" i="16"/>
  <c r="J43" i="16"/>
  <c r="L43" i="16" s="1"/>
  <c r="N43" i="16" s="1"/>
  <c r="C43" i="16"/>
  <c r="B43" i="16"/>
  <c r="K42" i="16"/>
  <c r="J42" i="16"/>
  <c r="L42" i="16" s="1"/>
  <c r="N42" i="16" s="1"/>
  <c r="B42" i="16"/>
  <c r="C42" i="16" s="1"/>
  <c r="K41" i="16"/>
  <c r="J41" i="16"/>
  <c r="C41" i="16"/>
  <c r="D41" i="16" s="1"/>
  <c r="B41" i="16"/>
  <c r="K40" i="16"/>
  <c r="J40" i="16"/>
  <c r="B40" i="16"/>
  <c r="C40" i="16" s="1"/>
  <c r="K39" i="16"/>
  <c r="J39" i="16"/>
  <c r="B39" i="16"/>
  <c r="C39" i="16" s="1"/>
  <c r="K38" i="16"/>
  <c r="J38" i="16"/>
  <c r="L38" i="16" s="1"/>
  <c r="N38" i="16" s="1"/>
  <c r="B38" i="16"/>
  <c r="C38" i="16" s="1"/>
  <c r="K37" i="16"/>
  <c r="J37" i="16"/>
  <c r="L37" i="16" s="1"/>
  <c r="N37" i="16" s="1"/>
  <c r="C37" i="16"/>
  <c r="B37" i="16"/>
  <c r="K36" i="16"/>
  <c r="J36" i="16"/>
  <c r="C36" i="16"/>
  <c r="B36" i="16"/>
  <c r="K35" i="16"/>
  <c r="J35" i="16"/>
  <c r="L35" i="16" s="1"/>
  <c r="N35" i="16" s="1"/>
  <c r="B35" i="16"/>
  <c r="C35" i="16" s="1"/>
  <c r="K34" i="16"/>
  <c r="J34" i="16"/>
  <c r="B34" i="16"/>
  <c r="C34" i="16" s="1"/>
  <c r="D34" i="16" s="1"/>
  <c r="K33" i="16"/>
  <c r="J33" i="16"/>
  <c r="B33" i="16"/>
  <c r="C33" i="16" s="1"/>
  <c r="K32" i="16"/>
  <c r="J32" i="16"/>
  <c r="B32" i="16"/>
  <c r="C32" i="16" s="1"/>
  <c r="K31" i="16"/>
  <c r="J31" i="16"/>
  <c r="B31" i="16"/>
  <c r="C31" i="16" s="1"/>
  <c r="L30" i="16"/>
  <c r="N30" i="16" s="1"/>
  <c r="K30" i="16"/>
  <c r="J30" i="16"/>
  <c r="B30" i="16"/>
  <c r="C30" i="16" s="1"/>
  <c r="K29" i="16"/>
  <c r="J29" i="16"/>
  <c r="L29" i="16" s="1"/>
  <c r="N29" i="16" s="1"/>
  <c r="B29" i="16"/>
  <c r="C29" i="16" s="1"/>
  <c r="K28" i="16"/>
  <c r="J28" i="16"/>
  <c r="B28" i="16"/>
  <c r="C28" i="16" s="1"/>
  <c r="K27" i="16"/>
  <c r="J27" i="16"/>
  <c r="C27" i="16"/>
  <c r="B27" i="16"/>
  <c r="K26" i="16"/>
  <c r="J26" i="16"/>
  <c r="L26" i="16" s="1"/>
  <c r="N26" i="16" s="1"/>
  <c r="C26" i="16"/>
  <c r="B26" i="16"/>
  <c r="K25" i="16"/>
  <c r="J25" i="16"/>
  <c r="B25" i="16"/>
  <c r="C25" i="16" s="1"/>
  <c r="K24" i="16"/>
  <c r="J24" i="16"/>
  <c r="C24" i="16"/>
  <c r="B24" i="16"/>
  <c r="K23" i="16"/>
  <c r="J23" i="16"/>
  <c r="B23" i="16"/>
  <c r="C23" i="16" s="1"/>
  <c r="L22" i="16"/>
  <c r="N22" i="16" s="1"/>
  <c r="K22" i="16"/>
  <c r="J22" i="16"/>
  <c r="C22" i="16"/>
  <c r="B22" i="16"/>
  <c r="K21" i="16"/>
  <c r="J21" i="16"/>
  <c r="B21" i="16"/>
  <c r="C21" i="16" s="1"/>
  <c r="K20" i="16"/>
  <c r="J20" i="16"/>
  <c r="B20" i="16"/>
  <c r="C20" i="16" s="1"/>
  <c r="D20" i="16" s="1"/>
  <c r="K19" i="16"/>
  <c r="J19" i="16"/>
  <c r="B19" i="16"/>
  <c r="C19" i="16" s="1"/>
  <c r="L18" i="16"/>
  <c r="N18" i="16" s="1"/>
  <c r="K18" i="16"/>
  <c r="J18" i="16"/>
  <c r="B18" i="16"/>
  <c r="C18" i="16" s="1"/>
  <c r="K17" i="16"/>
  <c r="J17" i="16"/>
  <c r="L17" i="16" s="1"/>
  <c r="N17" i="16" s="1"/>
  <c r="B17" i="16"/>
  <c r="C17" i="16" s="1"/>
  <c r="K16" i="16"/>
  <c r="J16" i="16"/>
  <c r="B16" i="16"/>
  <c r="C16" i="16" s="1"/>
  <c r="K15" i="16"/>
  <c r="J15" i="16"/>
  <c r="L15" i="16" s="1"/>
  <c r="N15" i="16" s="1"/>
  <c r="C15" i="16"/>
  <c r="B15" i="16"/>
  <c r="K14" i="16"/>
  <c r="J14" i="16"/>
  <c r="L14" i="16" s="1"/>
  <c r="N14" i="16" s="1"/>
  <c r="C14" i="16"/>
  <c r="B14" i="16"/>
  <c r="K13" i="16"/>
  <c r="J13" i="16"/>
  <c r="L13" i="16" s="1"/>
  <c r="N13" i="16" s="1"/>
  <c r="B13" i="16"/>
  <c r="C13" i="16" s="1"/>
  <c r="K12" i="16"/>
  <c r="J12" i="16"/>
  <c r="L12" i="16" s="1"/>
  <c r="N12" i="16" s="1"/>
  <c r="C12" i="16"/>
  <c r="B12" i="16"/>
  <c r="K11" i="16"/>
  <c r="J11" i="16"/>
  <c r="B11" i="16"/>
  <c r="C11" i="16" s="1"/>
  <c r="L10" i="16"/>
  <c r="N10" i="16" s="1"/>
  <c r="K10" i="16"/>
  <c r="J10" i="16"/>
  <c r="C10" i="16"/>
  <c r="B10" i="16"/>
  <c r="K9" i="16"/>
  <c r="J9" i="16"/>
  <c r="L9" i="16" s="1"/>
  <c r="N9" i="16" s="1"/>
  <c r="B9" i="16"/>
  <c r="C9" i="16" s="1"/>
  <c r="K8" i="16"/>
  <c r="J8" i="16"/>
  <c r="B8" i="16"/>
  <c r="C8" i="16" s="1"/>
  <c r="K7" i="16"/>
  <c r="J7" i="16"/>
  <c r="B7" i="16"/>
  <c r="C7" i="16" s="1"/>
  <c r="L6" i="16"/>
  <c r="N6" i="16" s="1"/>
  <c r="K6" i="16"/>
  <c r="J6" i="16"/>
  <c r="B6" i="16"/>
  <c r="C6" i="16" s="1"/>
  <c r="K5" i="16"/>
  <c r="J5" i="16"/>
  <c r="L5" i="16" s="1"/>
  <c r="N5" i="16" s="1"/>
  <c r="B5" i="16"/>
  <c r="C5" i="16" s="1"/>
  <c r="K4" i="16"/>
  <c r="J4" i="16"/>
  <c r="B4" i="16"/>
  <c r="C4" i="16" s="1"/>
  <c r="K108" i="15"/>
  <c r="J108" i="15"/>
  <c r="B108" i="15"/>
  <c r="C108" i="15" s="1"/>
  <c r="K107" i="15"/>
  <c r="J107" i="15"/>
  <c r="B107" i="15"/>
  <c r="C107" i="15" s="1"/>
  <c r="K106" i="15"/>
  <c r="J106" i="15"/>
  <c r="B106" i="15"/>
  <c r="C106" i="15" s="1"/>
  <c r="K105" i="15"/>
  <c r="J105" i="15"/>
  <c r="B105" i="15"/>
  <c r="C105" i="15" s="1"/>
  <c r="K104" i="15"/>
  <c r="J104" i="15"/>
  <c r="B104" i="15"/>
  <c r="C104" i="15" s="1"/>
  <c r="K103" i="15"/>
  <c r="J103" i="15"/>
  <c r="B103" i="15"/>
  <c r="C103" i="15" s="1"/>
  <c r="K102" i="15"/>
  <c r="J102" i="15"/>
  <c r="B102" i="15"/>
  <c r="C102" i="15" s="1"/>
  <c r="K101" i="15"/>
  <c r="J101" i="15"/>
  <c r="B101" i="15"/>
  <c r="C101" i="15" s="1"/>
  <c r="K100" i="15"/>
  <c r="J100" i="15"/>
  <c r="B100" i="15"/>
  <c r="C100" i="15" s="1"/>
  <c r="K99" i="15"/>
  <c r="J99" i="15"/>
  <c r="B99" i="15"/>
  <c r="C99" i="15" s="1"/>
  <c r="K98" i="15"/>
  <c r="J98" i="15"/>
  <c r="B98" i="15"/>
  <c r="C98" i="15" s="1"/>
  <c r="K97" i="15"/>
  <c r="J97" i="15"/>
  <c r="B97" i="15"/>
  <c r="C97" i="15" s="1"/>
  <c r="K96" i="15"/>
  <c r="J96" i="15"/>
  <c r="B96" i="15"/>
  <c r="C96" i="15" s="1"/>
  <c r="K95" i="15"/>
  <c r="J95" i="15"/>
  <c r="B95" i="15"/>
  <c r="C95" i="15" s="1"/>
  <c r="K94" i="15"/>
  <c r="J94" i="15"/>
  <c r="B94" i="15"/>
  <c r="C94" i="15" s="1"/>
  <c r="K93" i="15"/>
  <c r="J93" i="15"/>
  <c r="B93" i="15"/>
  <c r="C93" i="15" s="1"/>
  <c r="K92" i="15"/>
  <c r="J92" i="15"/>
  <c r="B92" i="15"/>
  <c r="C92" i="15" s="1"/>
  <c r="K91" i="15"/>
  <c r="J91" i="15"/>
  <c r="B91" i="15"/>
  <c r="C91" i="15" s="1"/>
  <c r="K90" i="15"/>
  <c r="M90" i="15" s="1"/>
  <c r="O90" i="15" s="1"/>
  <c r="J90" i="15"/>
  <c r="B90" i="15"/>
  <c r="C90" i="15" s="1"/>
  <c r="K89" i="15"/>
  <c r="J89" i="15"/>
  <c r="B89" i="15"/>
  <c r="C89" i="15" s="1"/>
  <c r="K88" i="15"/>
  <c r="J88" i="15"/>
  <c r="B88" i="15"/>
  <c r="C88" i="15" s="1"/>
  <c r="K87" i="15"/>
  <c r="J87" i="15"/>
  <c r="B87" i="15"/>
  <c r="C87" i="15" s="1"/>
  <c r="K86" i="15"/>
  <c r="J86" i="15"/>
  <c r="B86" i="15"/>
  <c r="C86" i="15" s="1"/>
  <c r="D86" i="15" s="1"/>
  <c r="K85" i="15"/>
  <c r="J85" i="15"/>
  <c r="B85" i="15"/>
  <c r="C85" i="15" s="1"/>
  <c r="K84" i="15"/>
  <c r="J84" i="15"/>
  <c r="B84" i="15"/>
  <c r="C84" i="15" s="1"/>
  <c r="K83" i="15"/>
  <c r="J83" i="15"/>
  <c r="B83" i="15"/>
  <c r="C83" i="15" s="1"/>
  <c r="K82" i="15"/>
  <c r="J82" i="15"/>
  <c r="B82" i="15"/>
  <c r="C82" i="15" s="1"/>
  <c r="K81" i="15"/>
  <c r="J81" i="15"/>
  <c r="C81" i="15"/>
  <c r="B81" i="15"/>
  <c r="K80" i="15"/>
  <c r="M80" i="15" s="1"/>
  <c r="O80" i="15" s="1"/>
  <c r="J80" i="15"/>
  <c r="L80" i="15" s="1"/>
  <c r="N80" i="15" s="1"/>
  <c r="B80" i="15"/>
  <c r="C80" i="15" s="1"/>
  <c r="K79" i="15"/>
  <c r="J79" i="15"/>
  <c r="B79" i="15"/>
  <c r="C79" i="15" s="1"/>
  <c r="K78" i="15"/>
  <c r="J78" i="15"/>
  <c r="B78" i="15"/>
  <c r="C78" i="15" s="1"/>
  <c r="K77" i="15"/>
  <c r="J77" i="15"/>
  <c r="B77" i="15"/>
  <c r="C77" i="15" s="1"/>
  <c r="K76" i="15"/>
  <c r="M76" i="15" s="1"/>
  <c r="O76" i="15" s="1"/>
  <c r="J76" i="15"/>
  <c r="B76" i="15"/>
  <c r="C76" i="15" s="1"/>
  <c r="K75" i="15"/>
  <c r="J75" i="15"/>
  <c r="B75" i="15"/>
  <c r="C75" i="15" s="1"/>
  <c r="K74" i="15"/>
  <c r="J74" i="15"/>
  <c r="B74" i="15"/>
  <c r="C74" i="15" s="1"/>
  <c r="K73" i="15"/>
  <c r="J73" i="15"/>
  <c r="C73" i="15"/>
  <c r="B73" i="15"/>
  <c r="K72" i="15"/>
  <c r="J72" i="15"/>
  <c r="B72" i="15"/>
  <c r="C72" i="15" s="1"/>
  <c r="K71" i="15"/>
  <c r="J71" i="15"/>
  <c r="C71" i="15"/>
  <c r="B71" i="15"/>
  <c r="K70" i="15"/>
  <c r="J70" i="15"/>
  <c r="B70" i="15"/>
  <c r="C70" i="15" s="1"/>
  <c r="K69" i="15"/>
  <c r="J69" i="15"/>
  <c r="B69" i="15"/>
  <c r="C69" i="15" s="1"/>
  <c r="K68" i="15"/>
  <c r="J68" i="15"/>
  <c r="B68" i="15"/>
  <c r="C68" i="15" s="1"/>
  <c r="K67" i="15"/>
  <c r="J67" i="15"/>
  <c r="B67" i="15"/>
  <c r="C67" i="15" s="1"/>
  <c r="K66" i="15"/>
  <c r="J66" i="15"/>
  <c r="B66" i="15"/>
  <c r="C66" i="15" s="1"/>
  <c r="K65" i="15"/>
  <c r="J65" i="15"/>
  <c r="L65" i="15" s="1"/>
  <c r="N65" i="15" s="1"/>
  <c r="C65" i="15"/>
  <c r="B65" i="15"/>
  <c r="K64" i="15"/>
  <c r="J64" i="15"/>
  <c r="B64" i="15"/>
  <c r="C64" i="15" s="1"/>
  <c r="K63" i="15"/>
  <c r="J63" i="15"/>
  <c r="B63" i="15"/>
  <c r="C63" i="15" s="1"/>
  <c r="K62" i="15"/>
  <c r="M62" i="15" s="1"/>
  <c r="O62" i="15" s="1"/>
  <c r="J62" i="15"/>
  <c r="C62" i="15"/>
  <c r="B62" i="15"/>
  <c r="K61" i="15"/>
  <c r="J61" i="15"/>
  <c r="C61" i="15"/>
  <c r="B61" i="15"/>
  <c r="K60" i="15"/>
  <c r="J60" i="15"/>
  <c r="B60" i="15"/>
  <c r="C60" i="15" s="1"/>
  <c r="K59" i="15"/>
  <c r="J59" i="15"/>
  <c r="L59" i="15" s="1"/>
  <c r="N59" i="15" s="1"/>
  <c r="B59" i="15"/>
  <c r="C59" i="15" s="1"/>
  <c r="K58" i="15"/>
  <c r="J58" i="15"/>
  <c r="B58" i="15"/>
  <c r="C58" i="15" s="1"/>
  <c r="K57" i="15"/>
  <c r="J57" i="15"/>
  <c r="B57" i="15"/>
  <c r="C57" i="15" s="1"/>
  <c r="K56" i="15"/>
  <c r="J56" i="15"/>
  <c r="C56" i="15"/>
  <c r="B56" i="15"/>
  <c r="K55" i="15"/>
  <c r="M55" i="15" s="1"/>
  <c r="O55" i="15" s="1"/>
  <c r="J55" i="15"/>
  <c r="B55" i="15"/>
  <c r="C55" i="15" s="1"/>
  <c r="K54" i="15"/>
  <c r="J54" i="15"/>
  <c r="C54" i="15"/>
  <c r="B54" i="15"/>
  <c r="K53" i="15"/>
  <c r="M53" i="15" s="1"/>
  <c r="O53" i="15" s="1"/>
  <c r="J53" i="15"/>
  <c r="C53" i="15"/>
  <c r="B53" i="15"/>
  <c r="K52" i="15"/>
  <c r="J52" i="15"/>
  <c r="B52" i="15"/>
  <c r="C52" i="15" s="1"/>
  <c r="K51" i="15"/>
  <c r="J51" i="15"/>
  <c r="B51" i="15"/>
  <c r="C51" i="15" s="1"/>
  <c r="K50" i="15"/>
  <c r="J50" i="15"/>
  <c r="B50" i="15"/>
  <c r="C50" i="15" s="1"/>
  <c r="D50" i="15" s="1"/>
  <c r="K49" i="15"/>
  <c r="J49" i="15"/>
  <c r="C49" i="15"/>
  <c r="B49" i="15"/>
  <c r="K48" i="15"/>
  <c r="M48" i="15" s="1"/>
  <c r="O48" i="15" s="1"/>
  <c r="J48" i="15"/>
  <c r="C48" i="15"/>
  <c r="B48" i="15"/>
  <c r="K47" i="15"/>
  <c r="J47" i="15"/>
  <c r="B47" i="15"/>
  <c r="C47" i="15" s="1"/>
  <c r="K46" i="15"/>
  <c r="J46" i="15"/>
  <c r="C46" i="15"/>
  <c r="B46" i="15"/>
  <c r="L45" i="15"/>
  <c r="N45" i="15" s="1"/>
  <c r="K45" i="15"/>
  <c r="M45" i="15" s="1"/>
  <c r="O45" i="15" s="1"/>
  <c r="J45" i="15"/>
  <c r="B45" i="15"/>
  <c r="C45" i="15" s="1"/>
  <c r="K44" i="15"/>
  <c r="J44" i="15"/>
  <c r="B44" i="15"/>
  <c r="C44" i="15" s="1"/>
  <c r="K43" i="15"/>
  <c r="J43" i="15"/>
  <c r="B43" i="15"/>
  <c r="C43" i="15" s="1"/>
  <c r="K42" i="15"/>
  <c r="J42" i="15"/>
  <c r="L42" i="15" s="1"/>
  <c r="N42" i="15" s="1"/>
  <c r="B42" i="15"/>
  <c r="C42" i="15" s="1"/>
  <c r="M41" i="15"/>
  <c r="O41" i="15" s="1"/>
  <c r="K41" i="15"/>
  <c r="J41" i="15"/>
  <c r="B41" i="15"/>
  <c r="C41" i="15" s="1"/>
  <c r="K40" i="15"/>
  <c r="J40" i="15"/>
  <c r="C40" i="15"/>
  <c r="B40" i="15"/>
  <c r="K39" i="15"/>
  <c r="M39" i="15" s="1"/>
  <c r="O39" i="15" s="1"/>
  <c r="J39" i="15"/>
  <c r="L39" i="15" s="1"/>
  <c r="N39" i="15" s="1"/>
  <c r="B39" i="15"/>
  <c r="C39" i="15" s="1"/>
  <c r="K38" i="15"/>
  <c r="J38" i="15"/>
  <c r="B38" i="15"/>
  <c r="C38" i="15" s="1"/>
  <c r="K37" i="15"/>
  <c r="J37" i="15"/>
  <c r="B37" i="15"/>
  <c r="C37" i="15" s="1"/>
  <c r="K36" i="15"/>
  <c r="J36" i="15"/>
  <c r="B36" i="15"/>
  <c r="C36" i="15" s="1"/>
  <c r="K35" i="15"/>
  <c r="J35" i="15"/>
  <c r="L35" i="15" s="1"/>
  <c r="N35" i="15" s="1"/>
  <c r="B35" i="15"/>
  <c r="C35" i="15" s="1"/>
  <c r="K34" i="15"/>
  <c r="M34" i="15" s="1"/>
  <c r="O34" i="15" s="1"/>
  <c r="J34" i="15"/>
  <c r="B34" i="15"/>
  <c r="C34" i="15" s="1"/>
  <c r="K33" i="15"/>
  <c r="J33" i="15"/>
  <c r="L33" i="15" s="1"/>
  <c r="N33" i="15" s="1"/>
  <c r="B33" i="15"/>
  <c r="C33" i="15" s="1"/>
  <c r="K32" i="15"/>
  <c r="J32" i="15"/>
  <c r="C32" i="15"/>
  <c r="B32" i="15"/>
  <c r="K31" i="15"/>
  <c r="J31" i="15"/>
  <c r="B31" i="15"/>
  <c r="C31" i="15" s="1"/>
  <c r="K30" i="15"/>
  <c r="J30" i="15"/>
  <c r="C30" i="15"/>
  <c r="B30" i="15"/>
  <c r="K29" i="15"/>
  <c r="J29" i="15"/>
  <c r="C29" i="15"/>
  <c r="B29" i="15"/>
  <c r="K28" i="15"/>
  <c r="J28" i="15"/>
  <c r="B28" i="15"/>
  <c r="C28" i="15" s="1"/>
  <c r="K27" i="15"/>
  <c r="J27" i="15"/>
  <c r="B27" i="15"/>
  <c r="C27" i="15" s="1"/>
  <c r="K26" i="15"/>
  <c r="J26" i="15"/>
  <c r="B26" i="15"/>
  <c r="C26" i="15" s="1"/>
  <c r="D26" i="15" s="1"/>
  <c r="K25" i="15"/>
  <c r="M25" i="15" s="1"/>
  <c r="O25" i="15" s="1"/>
  <c r="J25" i="15"/>
  <c r="C25" i="15"/>
  <c r="B25" i="15"/>
  <c r="K24" i="15"/>
  <c r="M24" i="15" s="1"/>
  <c r="O24" i="15" s="1"/>
  <c r="J24" i="15"/>
  <c r="C24" i="15"/>
  <c r="B24" i="15"/>
  <c r="K23" i="15"/>
  <c r="M23" i="15" s="1"/>
  <c r="O23" i="15" s="1"/>
  <c r="J23" i="15"/>
  <c r="B23" i="15"/>
  <c r="C23" i="15" s="1"/>
  <c r="D23" i="15" s="1"/>
  <c r="K22" i="15"/>
  <c r="J22" i="15"/>
  <c r="C22" i="15"/>
  <c r="B22" i="15"/>
  <c r="K21" i="15"/>
  <c r="M21" i="15" s="1"/>
  <c r="O21" i="15" s="1"/>
  <c r="J21" i="15"/>
  <c r="L21" i="15" s="1"/>
  <c r="N21" i="15" s="1"/>
  <c r="C21" i="15"/>
  <c r="B21" i="15"/>
  <c r="K20" i="15"/>
  <c r="M20" i="15" s="1"/>
  <c r="O20" i="15" s="1"/>
  <c r="J20" i="15"/>
  <c r="B20" i="15"/>
  <c r="C20" i="15" s="1"/>
  <c r="D20" i="15" s="1"/>
  <c r="K19" i="15"/>
  <c r="J19" i="15"/>
  <c r="B19" i="15"/>
  <c r="C19" i="15" s="1"/>
  <c r="K18" i="15"/>
  <c r="J18" i="15"/>
  <c r="B18" i="15"/>
  <c r="C18" i="15" s="1"/>
  <c r="D18" i="15" s="1"/>
  <c r="K17" i="15"/>
  <c r="J17" i="15"/>
  <c r="C17" i="15"/>
  <c r="B17" i="15"/>
  <c r="K16" i="15"/>
  <c r="J16" i="15"/>
  <c r="C16" i="15"/>
  <c r="B16" i="15"/>
  <c r="K15" i="15"/>
  <c r="M15" i="15" s="1"/>
  <c r="O15" i="15" s="1"/>
  <c r="J15" i="15"/>
  <c r="B15" i="15"/>
  <c r="C15" i="15" s="1"/>
  <c r="K14" i="15"/>
  <c r="J14" i="15"/>
  <c r="B14" i="15"/>
  <c r="C14" i="15" s="1"/>
  <c r="K13" i="15"/>
  <c r="J13" i="15"/>
  <c r="L13" i="15" s="1"/>
  <c r="N13" i="15" s="1"/>
  <c r="B13" i="15"/>
  <c r="C13" i="15" s="1"/>
  <c r="K12" i="15"/>
  <c r="M12" i="15" s="1"/>
  <c r="O12" i="15" s="1"/>
  <c r="J12" i="15"/>
  <c r="B12" i="15"/>
  <c r="C12" i="15" s="1"/>
  <c r="K11" i="15"/>
  <c r="J11" i="15"/>
  <c r="B11" i="15"/>
  <c r="C11" i="15" s="1"/>
  <c r="K10" i="15"/>
  <c r="M10" i="15" s="1"/>
  <c r="O10" i="15" s="1"/>
  <c r="J10" i="15"/>
  <c r="B10" i="15"/>
  <c r="C10" i="15" s="1"/>
  <c r="K9" i="15"/>
  <c r="J9" i="15"/>
  <c r="L9" i="15" s="1"/>
  <c r="N9" i="15" s="1"/>
  <c r="B9" i="15"/>
  <c r="C9" i="15" s="1"/>
  <c r="D9" i="15" s="1"/>
  <c r="K8" i="15"/>
  <c r="M8" i="15" s="1"/>
  <c r="O8" i="15" s="1"/>
  <c r="J8" i="15"/>
  <c r="B8" i="15"/>
  <c r="C8" i="15" s="1"/>
  <c r="K7" i="15"/>
  <c r="M7" i="15" s="1"/>
  <c r="O7" i="15" s="1"/>
  <c r="J7" i="15"/>
  <c r="B7" i="15"/>
  <c r="C7" i="15" s="1"/>
  <c r="K6" i="15"/>
  <c r="J6" i="15"/>
  <c r="B6" i="15"/>
  <c r="C6" i="15" s="1"/>
  <c r="D6" i="15" s="1"/>
  <c r="M5" i="15"/>
  <c r="O5" i="15" s="1"/>
  <c r="K5" i="15"/>
  <c r="J5" i="15"/>
  <c r="B5" i="15"/>
  <c r="C5" i="15" s="1"/>
  <c r="D5" i="15" s="1"/>
  <c r="K4" i="15"/>
  <c r="J4" i="15"/>
  <c r="B4" i="15"/>
  <c r="C4" i="15" s="1"/>
  <c r="D4" i="15" s="1"/>
  <c r="K178" i="14"/>
  <c r="J178" i="14"/>
  <c r="B178" i="14"/>
  <c r="C178" i="14" s="1"/>
  <c r="K177" i="14"/>
  <c r="J177" i="14"/>
  <c r="B177" i="14"/>
  <c r="C177" i="14" s="1"/>
  <c r="K176" i="14"/>
  <c r="J176" i="14"/>
  <c r="B176" i="14"/>
  <c r="C176" i="14" s="1"/>
  <c r="K175" i="14"/>
  <c r="J175" i="14"/>
  <c r="B175" i="14"/>
  <c r="C175" i="14" s="1"/>
  <c r="K174" i="14"/>
  <c r="J174" i="14"/>
  <c r="C174" i="14"/>
  <c r="B174" i="14"/>
  <c r="K173" i="14"/>
  <c r="J173" i="14"/>
  <c r="B173" i="14"/>
  <c r="C173" i="14" s="1"/>
  <c r="K172" i="14"/>
  <c r="J172" i="14"/>
  <c r="B172" i="14"/>
  <c r="C172" i="14" s="1"/>
  <c r="K171" i="14"/>
  <c r="J171" i="14"/>
  <c r="C171" i="14"/>
  <c r="B171" i="14"/>
  <c r="K170" i="14"/>
  <c r="J170" i="14"/>
  <c r="B170" i="14"/>
  <c r="C170" i="14" s="1"/>
  <c r="K169" i="14"/>
  <c r="J169" i="14"/>
  <c r="B169" i="14"/>
  <c r="C169" i="14" s="1"/>
  <c r="K168" i="14"/>
  <c r="J168" i="14"/>
  <c r="B168" i="14"/>
  <c r="C168" i="14" s="1"/>
  <c r="K167" i="14"/>
  <c r="J167" i="14"/>
  <c r="C167" i="14"/>
  <c r="B167" i="14"/>
  <c r="K166" i="14"/>
  <c r="J166" i="14"/>
  <c r="C166" i="14"/>
  <c r="B166" i="14"/>
  <c r="K165" i="14"/>
  <c r="J165" i="14"/>
  <c r="B165" i="14"/>
  <c r="C165" i="14" s="1"/>
  <c r="K164" i="14"/>
  <c r="J164" i="14"/>
  <c r="B164" i="14"/>
  <c r="C164" i="14" s="1"/>
  <c r="K163" i="14"/>
  <c r="J163" i="14"/>
  <c r="B163" i="14"/>
  <c r="C163" i="14" s="1"/>
  <c r="K162" i="14"/>
  <c r="J162" i="14"/>
  <c r="B162" i="14"/>
  <c r="C162" i="14" s="1"/>
  <c r="K161" i="14"/>
  <c r="J161" i="14"/>
  <c r="B161" i="14"/>
  <c r="C161" i="14" s="1"/>
  <c r="K160" i="14"/>
  <c r="J160" i="14"/>
  <c r="B160" i="14"/>
  <c r="C160" i="14" s="1"/>
  <c r="K159" i="14"/>
  <c r="J159" i="14"/>
  <c r="C159" i="14"/>
  <c r="B159" i="14"/>
  <c r="K158" i="14"/>
  <c r="J158" i="14"/>
  <c r="B158" i="14"/>
  <c r="C158" i="14" s="1"/>
  <c r="K157" i="14"/>
  <c r="J157" i="14"/>
  <c r="B157" i="14"/>
  <c r="C157" i="14" s="1"/>
  <c r="K156" i="14"/>
  <c r="J156" i="14"/>
  <c r="B156" i="14"/>
  <c r="C156" i="14" s="1"/>
  <c r="K155" i="14"/>
  <c r="J155" i="14"/>
  <c r="B155" i="14"/>
  <c r="C155" i="14" s="1"/>
  <c r="D155" i="14" s="1"/>
  <c r="K154" i="14"/>
  <c r="J154" i="14"/>
  <c r="B154" i="14"/>
  <c r="C154" i="14" s="1"/>
  <c r="K153" i="14"/>
  <c r="J153" i="14"/>
  <c r="B153" i="14"/>
  <c r="C153" i="14" s="1"/>
  <c r="K152" i="14"/>
  <c r="J152" i="14"/>
  <c r="B152" i="14"/>
  <c r="C152" i="14" s="1"/>
  <c r="K151" i="14"/>
  <c r="J151" i="14"/>
  <c r="B151" i="14"/>
  <c r="C151" i="14" s="1"/>
  <c r="K150" i="14"/>
  <c r="J150" i="14"/>
  <c r="B150" i="14"/>
  <c r="C150" i="14" s="1"/>
  <c r="K149" i="14"/>
  <c r="J149" i="14"/>
  <c r="B149" i="14"/>
  <c r="C149" i="14" s="1"/>
  <c r="K148" i="14"/>
  <c r="J148" i="14"/>
  <c r="B148" i="14"/>
  <c r="C148" i="14" s="1"/>
  <c r="K147" i="14"/>
  <c r="M147" i="14" s="1"/>
  <c r="O147" i="14" s="1"/>
  <c r="J147" i="14"/>
  <c r="B147" i="14"/>
  <c r="C147" i="14" s="1"/>
  <c r="K146" i="14"/>
  <c r="J146" i="14"/>
  <c r="B146" i="14"/>
  <c r="C146" i="14" s="1"/>
  <c r="K145" i="14"/>
  <c r="J145" i="14"/>
  <c r="B145" i="14"/>
  <c r="C145" i="14" s="1"/>
  <c r="K144" i="14"/>
  <c r="J144" i="14"/>
  <c r="B144" i="14"/>
  <c r="C144" i="14" s="1"/>
  <c r="K143" i="14"/>
  <c r="J143" i="14"/>
  <c r="B143" i="14"/>
  <c r="C143" i="14" s="1"/>
  <c r="K142" i="14"/>
  <c r="J142" i="14"/>
  <c r="B142" i="14"/>
  <c r="C142" i="14" s="1"/>
  <c r="K141" i="14"/>
  <c r="J141" i="14"/>
  <c r="B141" i="14"/>
  <c r="C141" i="14" s="1"/>
  <c r="K140" i="14"/>
  <c r="J140" i="14"/>
  <c r="B140" i="14"/>
  <c r="C140" i="14" s="1"/>
  <c r="K139" i="14"/>
  <c r="J139" i="14"/>
  <c r="B139" i="14"/>
  <c r="C139" i="14" s="1"/>
  <c r="K138" i="14"/>
  <c r="J138" i="14"/>
  <c r="B138" i="14"/>
  <c r="C138" i="14" s="1"/>
  <c r="K137" i="14"/>
  <c r="J137" i="14"/>
  <c r="C137" i="14"/>
  <c r="B137" i="14"/>
  <c r="K136" i="14"/>
  <c r="J136" i="14"/>
  <c r="B136" i="14"/>
  <c r="C136" i="14" s="1"/>
  <c r="K135" i="14"/>
  <c r="J135" i="14"/>
  <c r="C135" i="14"/>
  <c r="B135" i="14"/>
  <c r="K134" i="14"/>
  <c r="J134" i="14"/>
  <c r="B134" i="14"/>
  <c r="C134" i="14" s="1"/>
  <c r="K133" i="14"/>
  <c r="J133" i="14"/>
  <c r="B133" i="14"/>
  <c r="C133" i="14" s="1"/>
  <c r="K132" i="14"/>
  <c r="J132" i="14"/>
  <c r="B132" i="14"/>
  <c r="C132" i="14" s="1"/>
  <c r="K131" i="14"/>
  <c r="J131" i="14"/>
  <c r="B131" i="14"/>
  <c r="C131" i="14" s="1"/>
  <c r="K130" i="14"/>
  <c r="J130" i="14"/>
  <c r="B130" i="14"/>
  <c r="C130" i="14" s="1"/>
  <c r="K129" i="14"/>
  <c r="J129" i="14"/>
  <c r="B129" i="14"/>
  <c r="C129" i="14" s="1"/>
  <c r="K128" i="14"/>
  <c r="J128" i="14"/>
  <c r="B128" i="14"/>
  <c r="C128" i="14" s="1"/>
  <c r="K127" i="14"/>
  <c r="J127" i="14"/>
  <c r="B127" i="14"/>
  <c r="C127" i="14" s="1"/>
  <c r="K126" i="14"/>
  <c r="J126" i="14"/>
  <c r="B126" i="14"/>
  <c r="C126" i="14" s="1"/>
  <c r="K125" i="14"/>
  <c r="J125" i="14"/>
  <c r="B125" i="14"/>
  <c r="C125" i="14" s="1"/>
  <c r="K124" i="14"/>
  <c r="J124" i="14"/>
  <c r="B124" i="14"/>
  <c r="C124" i="14" s="1"/>
  <c r="K123" i="14"/>
  <c r="M123" i="14" s="1"/>
  <c r="O123" i="14" s="1"/>
  <c r="J123" i="14"/>
  <c r="B123" i="14"/>
  <c r="C123" i="14" s="1"/>
  <c r="K122" i="14"/>
  <c r="J122" i="14"/>
  <c r="B122" i="14"/>
  <c r="C122" i="14" s="1"/>
  <c r="K121" i="14"/>
  <c r="J121" i="14"/>
  <c r="B121" i="14"/>
  <c r="C121" i="14" s="1"/>
  <c r="K120" i="14"/>
  <c r="J120" i="14"/>
  <c r="B120" i="14"/>
  <c r="C120" i="14" s="1"/>
  <c r="K119" i="14"/>
  <c r="J119" i="14"/>
  <c r="C119" i="14"/>
  <c r="B119" i="14"/>
  <c r="K118" i="14"/>
  <c r="J118" i="14"/>
  <c r="B118" i="14"/>
  <c r="C118" i="14" s="1"/>
  <c r="M117" i="14"/>
  <c r="O117" i="14" s="1"/>
  <c r="K117" i="14"/>
  <c r="J117" i="14"/>
  <c r="C117" i="14"/>
  <c r="B117" i="14"/>
  <c r="K116" i="14"/>
  <c r="J116" i="14"/>
  <c r="B116" i="14"/>
  <c r="C116" i="14" s="1"/>
  <c r="K115" i="14"/>
  <c r="J115" i="14"/>
  <c r="B115" i="14"/>
  <c r="C115" i="14" s="1"/>
  <c r="M114" i="14"/>
  <c r="O114" i="14" s="1"/>
  <c r="K114" i="14"/>
  <c r="J114" i="14"/>
  <c r="B114" i="14"/>
  <c r="C114" i="14" s="1"/>
  <c r="K113" i="14"/>
  <c r="J113" i="14"/>
  <c r="B113" i="14"/>
  <c r="C113" i="14" s="1"/>
  <c r="K112" i="14"/>
  <c r="J112" i="14"/>
  <c r="B112" i="14"/>
  <c r="C112" i="14" s="1"/>
  <c r="K111" i="14"/>
  <c r="J111" i="14"/>
  <c r="L111" i="14" s="1"/>
  <c r="N111" i="14" s="1"/>
  <c r="B111" i="14"/>
  <c r="C111" i="14" s="1"/>
  <c r="K110" i="14"/>
  <c r="M110" i="14" s="1"/>
  <c r="O110" i="14" s="1"/>
  <c r="J110" i="14"/>
  <c r="B110" i="14"/>
  <c r="C110" i="14" s="1"/>
  <c r="K109" i="14"/>
  <c r="J109" i="14"/>
  <c r="C109" i="14"/>
  <c r="B109" i="14"/>
  <c r="K108" i="14"/>
  <c r="J108" i="14"/>
  <c r="B108" i="14"/>
  <c r="C108" i="14" s="1"/>
  <c r="K107" i="14"/>
  <c r="J107" i="14"/>
  <c r="B107" i="14"/>
  <c r="C107" i="14" s="1"/>
  <c r="K106" i="14"/>
  <c r="J106" i="14"/>
  <c r="B106" i="14"/>
  <c r="C106" i="14" s="1"/>
  <c r="K105" i="14"/>
  <c r="J105" i="14"/>
  <c r="B105" i="14"/>
  <c r="C105" i="14" s="1"/>
  <c r="K104" i="14"/>
  <c r="J104" i="14"/>
  <c r="B104" i="14"/>
  <c r="C104" i="14" s="1"/>
  <c r="K103" i="14"/>
  <c r="J103" i="14"/>
  <c r="B103" i="14"/>
  <c r="C103" i="14" s="1"/>
  <c r="K102" i="14"/>
  <c r="M102" i="14" s="1"/>
  <c r="O102" i="14" s="1"/>
  <c r="J102" i="14"/>
  <c r="C102" i="14"/>
  <c r="B102" i="14"/>
  <c r="K101" i="14"/>
  <c r="J101" i="14"/>
  <c r="B101" i="14"/>
  <c r="C101" i="14" s="1"/>
  <c r="K100" i="14"/>
  <c r="M100" i="14" s="1"/>
  <c r="O100" i="14" s="1"/>
  <c r="J100" i="14"/>
  <c r="B100" i="14"/>
  <c r="C100" i="14" s="1"/>
  <c r="K99" i="14"/>
  <c r="M99" i="14" s="1"/>
  <c r="O99" i="14" s="1"/>
  <c r="J99" i="14"/>
  <c r="C99" i="14"/>
  <c r="B99" i="14"/>
  <c r="K98" i="14"/>
  <c r="J98" i="14"/>
  <c r="B98" i="14"/>
  <c r="C98" i="14" s="1"/>
  <c r="K97" i="14"/>
  <c r="J97" i="14"/>
  <c r="B97" i="14"/>
  <c r="C97" i="14" s="1"/>
  <c r="K96" i="14"/>
  <c r="M96" i="14" s="1"/>
  <c r="O96" i="14" s="1"/>
  <c r="J96" i="14"/>
  <c r="B96" i="14"/>
  <c r="C96" i="14" s="1"/>
  <c r="K95" i="14"/>
  <c r="J95" i="14"/>
  <c r="B95" i="14"/>
  <c r="C95" i="14" s="1"/>
  <c r="K94" i="14"/>
  <c r="J94" i="14"/>
  <c r="B94" i="14"/>
  <c r="C94" i="14" s="1"/>
  <c r="K93" i="14"/>
  <c r="M93" i="14" s="1"/>
  <c r="O93" i="14" s="1"/>
  <c r="J93" i="14"/>
  <c r="C93" i="14"/>
  <c r="B93" i="14"/>
  <c r="K92" i="14"/>
  <c r="J92" i="14"/>
  <c r="B92" i="14"/>
  <c r="C92" i="14" s="1"/>
  <c r="K91" i="14"/>
  <c r="J91" i="14"/>
  <c r="B91" i="14"/>
  <c r="C91" i="14" s="1"/>
  <c r="K90" i="14"/>
  <c r="J90" i="14"/>
  <c r="B90" i="14"/>
  <c r="C90" i="14" s="1"/>
  <c r="K89" i="14"/>
  <c r="J89" i="14"/>
  <c r="B89" i="14"/>
  <c r="C89" i="14" s="1"/>
  <c r="K88" i="14"/>
  <c r="J88" i="14"/>
  <c r="B88" i="14"/>
  <c r="C88" i="14" s="1"/>
  <c r="K87" i="14"/>
  <c r="J87" i="14"/>
  <c r="B87" i="14"/>
  <c r="C87" i="14" s="1"/>
  <c r="K86" i="14"/>
  <c r="J86" i="14"/>
  <c r="L86" i="14" s="1"/>
  <c r="N86" i="14" s="1"/>
  <c r="B86" i="14"/>
  <c r="C86" i="14" s="1"/>
  <c r="K85" i="14"/>
  <c r="J85" i="14"/>
  <c r="B85" i="14"/>
  <c r="C85" i="14" s="1"/>
  <c r="K84" i="14"/>
  <c r="J84" i="14"/>
  <c r="C84" i="14"/>
  <c r="B84" i="14"/>
  <c r="K83" i="14"/>
  <c r="J83" i="14"/>
  <c r="B83" i="14"/>
  <c r="C83" i="14" s="1"/>
  <c r="M82" i="14"/>
  <c r="O82" i="14" s="1"/>
  <c r="K82" i="14"/>
  <c r="J82" i="14"/>
  <c r="B82" i="14"/>
  <c r="C82" i="14" s="1"/>
  <c r="K81" i="14"/>
  <c r="J81" i="14"/>
  <c r="B81" i="14"/>
  <c r="C81" i="14" s="1"/>
  <c r="K80" i="14"/>
  <c r="J80" i="14"/>
  <c r="B80" i="14"/>
  <c r="C80" i="14" s="1"/>
  <c r="K79" i="14"/>
  <c r="M79" i="14" s="1"/>
  <c r="O79" i="14" s="1"/>
  <c r="J79" i="14"/>
  <c r="B79" i="14"/>
  <c r="C79" i="14" s="1"/>
  <c r="K78" i="14"/>
  <c r="J78" i="14"/>
  <c r="C78" i="14"/>
  <c r="B78" i="14"/>
  <c r="K77" i="14"/>
  <c r="J77" i="14"/>
  <c r="B77" i="14"/>
  <c r="C77" i="14" s="1"/>
  <c r="K76" i="14"/>
  <c r="M76" i="14" s="1"/>
  <c r="O76" i="14" s="1"/>
  <c r="J76" i="14"/>
  <c r="L76" i="14" s="1"/>
  <c r="N76" i="14" s="1"/>
  <c r="C76" i="14"/>
  <c r="B76" i="14"/>
  <c r="K75" i="14"/>
  <c r="J75" i="14"/>
  <c r="B75" i="14"/>
  <c r="C75" i="14" s="1"/>
  <c r="K74" i="14"/>
  <c r="J74" i="14"/>
  <c r="B74" i="14"/>
  <c r="C74" i="14" s="1"/>
  <c r="K73" i="14"/>
  <c r="J73" i="14"/>
  <c r="L73" i="14" s="1"/>
  <c r="N73" i="14" s="1"/>
  <c r="C73" i="14"/>
  <c r="B73" i="14"/>
  <c r="K72" i="14"/>
  <c r="J72" i="14"/>
  <c r="C72" i="14"/>
  <c r="B72" i="14"/>
  <c r="K71" i="14"/>
  <c r="J71" i="14"/>
  <c r="B71" i="14"/>
  <c r="C71" i="14" s="1"/>
  <c r="K70" i="14"/>
  <c r="J70" i="14"/>
  <c r="B70" i="14"/>
  <c r="C70" i="14" s="1"/>
  <c r="K69" i="14"/>
  <c r="M69" i="14" s="1"/>
  <c r="O69" i="14" s="1"/>
  <c r="J69" i="14"/>
  <c r="B69" i="14"/>
  <c r="C69" i="14" s="1"/>
  <c r="K68" i="14"/>
  <c r="J68" i="14"/>
  <c r="C68" i="14"/>
  <c r="B68" i="14"/>
  <c r="K67" i="14"/>
  <c r="J67" i="14"/>
  <c r="B67" i="14"/>
  <c r="C67" i="14" s="1"/>
  <c r="K66" i="14"/>
  <c r="M66" i="14" s="1"/>
  <c r="O66" i="14" s="1"/>
  <c r="J66" i="14"/>
  <c r="B66" i="14"/>
  <c r="C66" i="14" s="1"/>
  <c r="K65" i="14"/>
  <c r="J65" i="14"/>
  <c r="B65" i="14"/>
  <c r="C65" i="14" s="1"/>
  <c r="K64" i="14"/>
  <c r="J64" i="14"/>
  <c r="B64" i="14"/>
  <c r="C64" i="14" s="1"/>
  <c r="K63" i="14"/>
  <c r="J63" i="14"/>
  <c r="B63" i="14"/>
  <c r="C63" i="14" s="1"/>
  <c r="D63" i="14" s="1"/>
  <c r="K62" i="14"/>
  <c r="M62" i="14" s="1"/>
  <c r="O62" i="14" s="1"/>
  <c r="J62" i="14"/>
  <c r="C62" i="14"/>
  <c r="B62" i="14"/>
  <c r="K61" i="14"/>
  <c r="J61" i="14"/>
  <c r="B61" i="14"/>
  <c r="C61" i="14" s="1"/>
  <c r="K60" i="14"/>
  <c r="J60" i="14"/>
  <c r="L60" i="14" s="1"/>
  <c r="N60" i="14" s="1"/>
  <c r="B60" i="14"/>
  <c r="C60" i="14" s="1"/>
  <c r="K59" i="14"/>
  <c r="J59" i="14"/>
  <c r="B59" i="14"/>
  <c r="C59" i="14" s="1"/>
  <c r="M58" i="14"/>
  <c r="O58" i="14" s="1"/>
  <c r="K58" i="14"/>
  <c r="J58" i="14"/>
  <c r="B58" i="14"/>
  <c r="C58" i="14" s="1"/>
  <c r="K57" i="14"/>
  <c r="J57" i="14"/>
  <c r="C57" i="14"/>
  <c r="B57" i="14"/>
  <c r="K56" i="14"/>
  <c r="J56" i="14"/>
  <c r="B56" i="14"/>
  <c r="C56" i="14" s="1"/>
  <c r="K55" i="14"/>
  <c r="M55" i="14" s="1"/>
  <c r="O55" i="14" s="1"/>
  <c r="J55" i="14"/>
  <c r="B55" i="14"/>
  <c r="C55" i="14" s="1"/>
  <c r="K54" i="14"/>
  <c r="J54" i="14"/>
  <c r="B54" i="14"/>
  <c r="C54" i="14" s="1"/>
  <c r="K53" i="14"/>
  <c r="J53" i="14"/>
  <c r="B53" i="14"/>
  <c r="C53" i="14" s="1"/>
  <c r="D53" i="14" s="1"/>
  <c r="K52" i="14"/>
  <c r="M52" i="14" s="1"/>
  <c r="O52" i="14" s="1"/>
  <c r="J52" i="14"/>
  <c r="L52" i="14" s="1"/>
  <c r="N52" i="14" s="1"/>
  <c r="C52" i="14"/>
  <c r="B52" i="14"/>
  <c r="K51" i="14"/>
  <c r="J51" i="14"/>
  <c r="B51" i="14"/>
  <c r="C51" i="14" s="1"/>
  <c r="K50" i="14"/>
  <c r="M50" i="14" s="1"/>
  <c r="O50" i="14" s="1"/>
  <c r="J50" i="14"/>
  <c r="B50" i="14"/>
  <c r="C50" i="14" s="1"/>
  <c r="K49" i="14"/>
  <c r="M49" i="14" s="1"/>
  <c r="O49" i="14" s="1"/>
  <c r="J49" i="14"/>
  <c r="L49" i="14" s="1"/>
  <c r="N49" i="14" s="1"/>
  <c r="C49" i="14"/>
  <c r="B49" i="14"/>
  <c r="K48" i="14"/>
  <c r="J48" i="14"/>
  <c r="C48" i="14"/>
  <c r="B48" i="14"/>
  <c r="K47" i="14"/>
  <c r="J47" i="14"/>
  <c r="B47" i="14"/>
  <c r="C47" i="14" s="1"/>
  <c r="K46" i="14"/>
  <c r="M46" i="14" s="1"/>
  <c r="O46" i="14" s="1"/>
  <c r="J46" i="14"/>
  <c r="B46" i="14"/>
  <c r="C46" i="14" s="1"/>
  <c r="K45" i="14"/>
  <c r="J45" i="14"/>
  <c r="B45" i="14"/>
  <c r="C45" i="14" s="1"/>
  <c r="K44" i="14"/>
  <c r="J44" i="14"/>
  <c r="C44" i="14"/>
  <c r="B44" i="14"/>
  <c r="K43" i="14"/>
  <c r="J43" i="14"/>
  <c r="B43" i="14"/>
  <c r="C43" i="14" s="1"/>
  <c r="D43" i="14" s="1"/>
  <c r="K42" i="14"/>
  <c r="M42" i="14" s="1"/>
  <c r="O42" i="14" s="1"/>
  <c r="J42" i="14"/>
  <c r="C42" i="14"/>
  <c r="B42" i="14"/>
  <c r="K41" i="14"/>
  <c r="J41" i="14"/>
  <c r="C41" i="14"/>
  <c r="B41" i="14"/>
  <c r="K40" i="14"/>
  <c r="J40" i="14"/>
  <c r="B40" i="14"/>
  <c r="C40" i="14" s="1"/>
  <c r="K39" i="14"/>
  <c r="M39" i="14" s="1"/>
  <c r="O39" i="14" s="1"/>
  <c r="J39" i="14"/>
  <c r="B39" i="14"/>
  <c r="C39" i="14" s="1"/>
  <c r="K38" i="14"/>
  <c r="M38" i="14" s="1"/>
  <c r="O38" i="14" s="1"/>
  <c r="J38" i="14"/>
  <c r="C38" i="14"/>
  <c r="B38" i="14"/>
  <c r="K37" i="14"/>
  <c r="M37" i="14" s="1"/>
  <c r="O37" i="14" s="1"/>
  <c r="J37" i="14"/>
  <c r="L37" i="14" s="1"/>
  <c r="N37" i="14" s="1"/>
  <c r="B37" i="14"/>
  <c r="C37" i="14" s="1"/>
  <c r="K36" i="14"/>
  <c r="M36" i="14" s="1"/>
  <c r="O36" i="14" s="1"/>
  <c r="J36" i="14"/>
  <c r="B36" i="14"/>
  <c r="C36" i="14" s="1"/>
  <c r="K35" i="14"/>
  <c r="J35" i="14"/>
  <c r="B35" i="14"/>
  <c r="C35" i="14" s="1"/>
  <c r="K34" i="14"/>
  <c r="M34" i="14" s="1"/>
  <c r="O34" i="14" s="1"/>
  <c r="J34" i="14"/>
  <c r="L34" i="14" s="1"/>
  <c r="N34" i="14" s="1"/>
  <c r="C34" i="14"/>
  <c r="B34" i="14"/>
  <c r="K33" i="14"/>
  <c r="J33" i="14"/>
  <c r="L33" i="14" s="1"/>
  <c r="N33" i="14" s="1"/>
  <c r="B33" i="14"/>
  <c r="C33" i="14" s="1"/>
  <c r="K32" i="14"/>
  <c r="M32" i="14" s="1"/>
  <c r="O32" i="14" s="1"/>
  <c r="J32" i="14"/>
  <c r="L32" i="14" s="1"/>
  <c r="N32" i="14" s="1"/>
  <c r="B32" i="14"/>
  <c r="C32" i="14" s="1"/>
  <c r="D32" i="14" s="1"/>
  <c r="L31" i="14"/>
  <c r="N31" i="14" s="1"/>
  <c r="K31" i="14"/>
  <c r="M31" i="14" s="1"/>
  <c r="O31" i="14" s="1"/>
  <c r="J31" i="14"/>
  <c r="B31" i="14"/>
  <c r="C31" i="14" s="1"/>
  <c r="K30" i="14"/>
  <c r="M30" i="14" s="1"/>
  <c r="O30" i="14" s="1"/>
  <c r="J30" i="14"/>
  <c r="C30" i="14"/>
  <c r="B30" i="14"/>
  <c r="K29" i="14"/>
  <c r="M29" i="14" s="1"/>
  <c r="O29" i="14" s="1"/>
  <c r="J29" i="14"/>
  <c r="L29" i="14" s="1"/>
  <c r="N29" i="14" s="1"/>
  <c r="B29" i="14"/>
  <c r="C29" i="14" s="1"/>
  <c r="O28" i="14"/>
  <c r="K28" i="14"/>
  <c r="M28" i="14" s="1"/>
  <c r="J28" i="14"/>
  <c r="B28" i="14"/>
  <c r="C28" i="14" s="1"/>
  <c r="K27" i="14"/>
  <c r="J27" i="14"/>
  <c r="B27" i="14"/>
  <c r="C27" i="14" s="1"/>
  <c r="K26" i="14"/>
  <c r="M26" i="14" s="1"/>
  <c r="O26" i="14" s="1"/>
  <c r="J26" i="14"/>
  <c r="L26" i="14" s="1"/>
  <c r="N26" i="14" s="1"/>
  <c r="C26" i="14"/>
  <c r="B26" i="14"/>
  <c r="K25" i="14"/>
  <c r="J25" i="14"/>
  <c r="L25" i="14" s="1"/>
  <c r="N25" i="14" s="1"/>
  <c r="B25" i="14"/>
  <c r="C25" i="14" s="1"/>
  <c r="K24" i="14"/>
  <c r="M24" i="14" s="1"/>
  <c r="O24" i="14" s="1"/>
  <c r="J24" i="14"/>
  <c r="L24" i="14" s="1"/>
  <c r="N24" i="14" s="1"/>
  <c r="B24" i="14"/>
  <c r="C24" i="14" s="1"/>
  <c r="D24" i="14" s="1"/>
  <c r="L23" i="14"/>
  <c r="N23" i="14" s="1"/>
  <c r="K23" i="14"/>
  <c r="M23" i="14" s="1"/>
  <c r="O23" i="14" s="1"/>
  <c r="J23" i="14"/>
  <c r="B23" i="14"/>
  <c r="C23" i="14" s="1"/>
  <c r="K22" i="14"/>
  <c r="M22" i="14" s="1"/>
  <c r="O22" i="14" s="1"/>
  <c r="J22" i="14"/>
  <c r="C22" i="14"/>
  <c r="B22" i="14"/>
  <c r="K21" i="14"/>
  <c r="M21" i="14" s="1"/>
  <c r="O21" i="14" s="1"/>
  <c r="J21" i="14"/>
  <c r="L21" i="14" s="1"/>
  <c r="N21" i="14" s="1"/>
  <c r="B21" i="14"/>
  <c r="C21" i="14" s="1"/>
  <c r="O20" i="14"/>
  <c r="K20" i="14"/>
  <c r="M20" i="14" s="1"/>
  <c r="J20" i="14"/>
  <c r="B20" i="14"/>
  <c r="C20" i="14" s="1"/>
  <c r="K19" i="14"/>
  <c r="M19" i="14" s="1"/>
  <c r="O19" i="14" s="1"/>
  <c r="J19" i="14"/>
  <c r="B19" i="14"/>
  <c r="C19" i="14" s="1"/>
  <c r="K18" i="14"/>
  <c r="M18" i="14" s="1"/>
  <c r="O18" i="14" s="1"/>
  <c r="J18" i="14"/>
  <c r="L18" i="14" s="1"/>
  <c r="N18" i="14" s="1"/>
  <c r="C18" i="14"/>
  <c r="B18" i="14"/>
  <c r="K17" i="14"/>
  <c r="J17" i="14"/>
  <c r="L17" i="14" s="1"/>
  <c r="N17" i="14" s="1"/>
  <c r="B17" i="14"/>
  <c r="C17" i="14" s="1"/>
  <c r="K16" i="14"/>
  <c r="M16" i="14" s="1"/>
  <c r="O16" i="14" s="1"/>
  <c r="J16" i="14"/>
  <c r="L16" i="14" s="1"/>
  <c r="N16" i="14" s="1"/>
  <c r="B16" i="14"/>
  <c r="C16" i="14" s="1"/>
  <c r="D16" i="14" s="1"/>
  <c r="L15" i="14"/>
  <c r="N15" i="14" s="1"/>
  <c r="K15" i="14"/>
  <c r="M15" i="14" s="1"/>
  <c r="O15" i="14" s="1"/>
  <c r="J15" i="14"/>
  <c r="B15" i="14"/>
  <c r="C15" i="14" s="1"/>
  <c r="K14" i="14"/>
  <c r="M14" i="14" s="1"/>
  <c r="O14" i="14" s="1"/>
  <c r="J14" i="14"/>
  <c r="C14" i="14"/>
  <c r="B14" i="14"/>
  <c r="K13" i="14"/>
  <c r="M13" i="14" s="1"/>
  <c r="O13" i="14" s="1"/>
  <c r="J13" i="14"/>
  <c r="L13" i="14" s="1"/>
  <c r="N13" i="14" s="1"/>
  <c r="B13" i="14"/>
  <c r="C13" i="14" s="1"/>
  <c r="K12" i="14"/>
  <c r="M12" i="14" s="1"/>
  <c r="O12" i="14" s="1"/>
  <c r="J12" i="14"/>
  <c r="B12" i="14"/>
  <c r="C12" i="14" s="1"/>
  <c r="K11" i="14"/>
  <c r="M11" i="14" s="1"/>
  <c r="O11" i="14" s="1"/>
  <c r="J11" i="14"/>
  <c r="B11" i="14"/>
  <c r="C11" i="14" s="1"/>
  <c r="K10" i="14"/>
  <c r="M10" i="14" s="1"/>
  <c r="O10" i="14" s="1"/>
  <c r="J10" i="14"/>
  <c r="L10" i="14" s="1"/>
  <c r="N10" i="14" s="1"/>
  <c r="C10" i="14"/>
  <c r="B10" i="14"/>
  <c r="K9" i="14"/>
  <c r="J9" i="14"/>
  <c r="L9" i="14" s="1"/>
  <c r="N9" i="14" s="1"/>
  <c r="B9" i="14"/>
  <c r="C9" i="14" s="1"/>
  <c r="K8" i="14"/>
  <c r="M8" i="14" s="1"/>
  <c r="O8" i="14" s="1"/>
  <c r="J8" i="14"/>
  <c r="L8" i="14" s="1"/>
  <c r="N8" i="14" s="1"/>
  <c r="B8" i="14"/>
  <c r="C8" i="14" s="1"/>
  <c r="D8" i="14" s="1"/>
  <c r="L7" i="14"/>
  <c r="N7" i="14" s="1"/>
  <c r="K7" i="14"/>
  <c r="M7" i="14" s="1"/>
  <c r="O7" i="14" s="1"/>
  <c r="J7" i="14"/>
  <c r="B7" i="14"/>
  <c r="C7" i="14" s="1"/>
  <c r="K6" i="14"/>
  <c r="M6" i="14" s="1"/>
  <c r="O6" i="14" s="1"/>
  <c r="J6" i="14"/>
  <c r="C6" i="14"/>
  <c r="B6" i="14"/>
  <c r="K5" i="14"/>
  <c r="M5" i="14" s="1"/>
  <c r="O5" i="14" s="1"/>
  <c r="J5" i="14"/>
  <c r="L5" i="14" s="1"/>
  <c r="N5" i="14" s="1"/>
  <c r="B5" i="14"/>
  <c r="C5" i="14" s="1"/>
  <c r="K4" i="14"/>
  <c r="M163" i="14" s="1"/>
  <c r="O163" i="14" s="1"/>
  <c r="J4" i="14"/>
  <c r="B4" i="14"/>
  <c r="C4" i="14" s="1"/>
  <c r="K161" i="13"/>
  <c r="J161" i="13"/>
  <c r="B161" i="13"/>
  <c r="C161" i="13" s="1"/>
  <c r="K160" i="13"/>
  <c r="J160" i="13"/>
  <c r="B160" i="13"/>
  <c r="C160" i="13" s="1"/>
  <c r="K159" i="13"/>
  <c r="J159" i="13"/>
  <c r="B159" i="13"/>
  <c r="C159" i="13" s="1"/>
  <c r="K158" i="13"/>
  <c r="J158" i="13"/>
  <c r="B158" i="13"/>
  <c r="C158" i="13" s="1"/>
  <c r="K157" i="13"/>
  <c r="J157" i="13"/>
  <c r="C157" i="13"/>
  <c r="B157" i="13"/>
  <c r="K156" i="13"/>
  <c r="J156" i="13"/>
  <c r="B156" i="13"/>
  <c r="C156" i="13" s="1"/>
  <c r="K155" i="13"/>
  <c r="J155" i="13"/>
  <c r="B155" i="13"/>
  <c r="C155" i="13" s="1"/>
  <c r="K154" i="13"/>
  <c r="M154" i="13" s="1"/>
  <c r="O154" i="13" s="1"/>
  <c r="J154" i="13"/>
  <c r="B154" i="13"/>
  <c r="C154" i="13" s="1"/>
  <c r="K153" i="13"/>
  <c r="J153" i="13"/>
  <c r="B153" i="13"/>
  <c r="C153" i="13" s="1"/>
  <c r="K152" i="13"/>
  <c r="J152" i="13"/>
  <c r="B152" i="13"/>
  <c r="C152" i="13" s="1"/>
  <c r="K151" i="13"/>
  <c r="J151" i="13"/>
  <c r="C151" i="13"/>
  <c r="B151" i="13"/>
  <c r="K150" i="13"/>
  <c r="J150" i="13"/>
  <c r="B150" i="13"/>
  <c r="C150" i="13" s="1"/>
  <c r="K149" i="13"/>
  <c r="J149" i="13"/>
  <c r="B149" i="13"/>
  <c r="C149" i="13" s="1"/>
  <c r="K148" i="13"/>
  <c r="J148" i="13"/>
  <c r="B148" i="13"/>
  <c r="C148" i="13" s="1"/>
  <c r="K147" i="13"/>
  <c r="J147" i="13"/>
  <c r="C147" i="13"/>
  <c r="B147" i="13"/>
  <c r="K146" i="13"/>
  <c r="J146" i="13"/>
  <c r="C146" i="13"/>
  <c r="B146" i="13"/>
  <c r="K145" i="13"/>
  <c r="J145" i="13"/>
  <c r="B145" i="13"/>
  <c r="C145" i="13" s="1"/>
  <c r="K144" i="13"/>
  <c r="J144" i="13"/>
  <c r="C144" i="13"/>
  <c r="B144" i="13"/>
  <c r="K143" i="13"/>
  <c r="J143" i="13"/>
  <c r="B143" i="13"/>
  <c r="C143" i="13" s="1"/>
  <c r="K142" i="13"/>
  <c r="J142" i="13"/>
  <c r="B142" i="13"/>
  <c r="C142" i="13" s="1"/>
  <c r="K141" i="13"/>
  <c r="J141" i="13"/>
  <c r="B141" i="13"/>
  <c r="C141" i="13" s="1"/>
  <c r="K140" i="13"/>
  <c r="J140" i="13"/>
  <c r="C140" i="13"/>
  <c r="B140" i="13"/>
  <c r="K139" i="13"/>
  <c r="J139" i="13"/>
  <c r="B139" i="13"/>
  <c r="C139" i="13" s="1"/>
  <c r="K138" i="13"/>
  <c r="J138" i="13"/>
  <c r="B138" i="13"/>
  <c r="C138" i="13" s="1"/>
  <c r="D138" i="13" s="1"/>
  <c r="K137" i="13"/>
  <c r="J137" i="13"/>
  <c r="L137" i="13" s="1"/>
  <c r="N137" i="13" s="1"/>
  <c r="B137" i="13"/>
  <c r="C137" i="13" s="1"/>
  <c r="K136" i="13"/>
  <c r="M136" i="13" s="1"/>
  <c r="O136" i="13" s="1"/>
  <c r="J136" i="13"/>
  <c r="C136" i="13"/>
  <c r="B136" i="13"/>
  <c r="K135" i="13"/>
  <c r="J135" i="13"/>
  <c r="B135" i="13"/>
  <c r="C135" i="13" s="1"/>
  <c r="K134" i="13"/>
  <c r="J134" i="13"/>
  <c r="B134" i="13"/>
  <c r="C134" i="13" s="1"/>
  <c r="K133" i="13"/>
  <c r="J133" i="13"/>
  <c r="B133" i="13"/>
  <c r="C133" i="13" s="1"/>
  <c r="K132" i="13"/>
  <c r="J132" i="13"/>
  <c r="B132" i="13"/>
  <c r="C132" i="13" s="1"/>
  <c r="K131" i="13"/>
  <c r="M131" i="13" s="1"/>
  <c r="O131" i="13" s="1"/>
  <c r="J131" i="13"/>
  <c r="B131" i="13"/>
  <c r="C131" i="13" s="1"/>
  <c r="K130" i="13"/>
  <c r="J130" i="13"/>
  <c r="B130" i="13"/>
  <c r="C130" i="13" s="1"/>
  <c r="D130" i="13" s="1"/>
  <c r="K129" i="13"/>
  <c r="J129" i="13"/>
  <c r="B129" i="13"/>
  <c r="C129" i="13" s="1"/>
  <c r="K128" i="13"/>
  <c r="J128" i="13"/>
  <c r="C128" i="13"/>
  <c r="B128" i="13"/>
  <c r="K127" i="13"/>
  <c r="J127" i="13"/>
  <c r="B127" i="13"/>
  <c r="C127" i="13" s="1"/>
  <c r="K126" i="13"/>
  <c r="J126" i="13"/>
  <c r="B126" i="13"/>
  <c r="C126" i="13" s="1"/>
  <c r="K125" i="13"/>
  <c r="J125" i="13"/>
  <c r="B125" i="13"/>
  <c r="C125" i="13" s="1"/>
  <c r="K124" i="13"/>
  <c r="J124" i="13"/>
  <c r="B124" i="13"/>
  <c r="C124" i="13" s="1"/>
  <c r="K123" i="13"/>
  <c r="M123" i="13" s="1"/>
  <c r="O123" i="13" s="1"/>
  <c r="J123" i="13"/>
  <c r="B123" i="13"/>
  <c r="C123" i="13" s="1"/>
  <c r="K122" i="13"/>
  <c r="J122" i="13"/>
  <c r="B122" i="13"/>
  <c r="C122" i="13" s="1"/>
  <c r="K121" i="13"/>
  <c r="M121" i="13" s="1"/>
  <c r="O121" i="13" s="1"/>
  <c r="J121" i="13"/>
  <c r="B121" i="13"/>
  <c r="C121" i="13" s="1"/>
  <c r="K120" i="13"/>
  <c r="M120" i="13" s="1"/>
  <c r="O120" i="13" s="1"/>
  <c r="J120" i="13"/>
  <c r="C120" i="13"/>
  <c r="B120" i="13"/>
  <c r="K119" i="13"/>
  <c r="J119" i="13"/>
  <c r="B119" i="13"/>
  <c r="C119" i="13" s="1"/>
  <c r="K118" i="13"/>
  <c r="J118" i="13"/>
  <c r="B118" i="13"/>
  <c r="C118" i="13" s="1"/>
  <c r="K117" i="13"/>
  <c r="J117" i="13"/>
  <c r="B117" i="13"/>
  <c r="C117" i="13" s="1"/>
  <c r="K116" i="13"/>
  <c r="J116" i="13"/>
  <c r="C116" i="13"/>
  <c r="B116" i="13"/>
  <c r="K115" i="13"/>
  <c r="J115" i="13"/>
  <c r="B115" i="13"/>
  <c r="C115" i="13" s="1"/>
  <c r="K114" i="13"/>
  <c r="J114" i="13"/>
  <c r="B114" i="13"/>
  <c r="C114" i="13" s="1"/>
  <c r="K113" i="13"/>
  <c r="J113" i="13"/>
  <c r="B113" i="13"/>
  <c r="C113" i="13" s="1"/>
  <c r="D113" i="13" s="1"/>
  <c r="K112" i="13"/>
  <c r="M112" i="13" s="1"/>
  <c r="O112" i="13" s="1"/>
  <c r="J112" i="13"/>
  <c r="C112" i="13"/>
  <c r="B112" i="13"/>
  <c r="K111" i="13"/>
  <c r="J111" i="13"/>
  <c r="B111" i="13"/>
  <c r="C111" i="13" s="1"/>
  <c r="K110" i="13"/>
  <c r="J110" i="13"/>
  <c r="B110" i="13"/>
  <c r="C110" i="13" s="1"/>
  <c r="K109" i="13"/>
  <c r="J109" i="13"/>
  <c r="B109" i="13"/>
  <c r="C109" i="13" s="1"/>
  <c r="K108" i="13"/>
  <c r="J108" i="13"/>
  <c r="B108" i="13"/>
  <c r="C108" i="13" s="1"/>
  <c r="K107" i="13"/>
  <c r="J107" i="13"/>
  <c r="B107" i="13"/>
  <c r="C107" i="13" s="1"/>
  <c r="K106" i="13"/>
  <c r="J106" i="13"/>
  <c r="B106" i="13"/>
  <c r="C106" i="13" s="1"/>
  <c r="M105" i="13"/>
  <c r="O105" i="13" s="1"/>
  <c r="K105" i="13"/>
  <c r="J105" i="13"/>
  <c r="B105" i="13"/>
  <c r="C105" i="13" s="1"/>
  <c r="K104" i="13"/>
  <c r="J104" i="13"/>
  <c r="B104" i="13"/>
  <c r="C104" i="13" s="1"/>
  <c r="K103" i="13"/>
  <c r="M103" i="13" s="1"/>
  <c r="O103" i="13" s="1"/>
  <c r="J103" i="13"/>
  <c r="B103" i="13"/>
  <c r="C103" i="13" s="1"/>
  <c r="K102" i="13"/>
  <c r="M102" i="13" s="1"/>
  <c r="O102" i="13" s="1"/>
  <c r="J102" i="13"/>
  <c r="B102" i="13"/>
  <c r="C102" i="13" s="1"/>
  <c r="K101" i="13"/>
  <c r="J101" i="13"/>
  <c r="B101" i="13"/>
  <c r="C101" i="13" s="1"/>
  <c r="K100" i="13"/>
  <c r="J100" i="13"/>
  <c r="B100" i="13"/>
  <c r="C100" i="13" s="1"/>
  <c r="K99" i="13"/>
  <c r="J99" i="13"/>
  <c r="B99" i="13"/>
  <c r="C99" i="13" s="1"/>
  <c r="K98" i="13"/>
  <c r="J98" i="13"/>
  <c r="B98" i="13"/>
  <c r="C98" i="13" s="1"/>
  <c r="K97" i="13"/>
  <c r="J97" i="13"/>
  <c r="B97" i="13"/>
  <c r="C97" i="13" s="1"/>
  <c r="K96" i="13"/>
  <c r="M96" i="13" s="1"/>
  <c r="O96" i="13" s="1"/>
  <c r="J96" i="13"/>
  <c r="B96" i="13"/>
  <c r="C96" i="13" s="1"/>
  <c r="K95" i="13"/>
  <c r="J95" i="13"/>
  <c r="L95" i="13" s="1"/>
  <c r="N95" i="13" s="1"/>
  <c r="B95" i="13"/>
  <c r="C95" i="13" s="1"/>
  <c r="K94" i="13"/>
  <c r="J94" i="13"/>
  <c r="B94" i="13"/>
  <c r="C94" i="13" s="1"/>
  <c r="K93" i="13"/>
  <c r="M93" i="13" s="1"/>
  <c r="O93" i="13" s="1"/>
  <c r="J93" i="13"/>
  <c r="B93" i="13"/>
  <c r="C93" i="13" s="1"/>
  <c r="K92" i="13"/>
  <c r="J92" i="13"/>
  <c r="B92" i="13"/>
  <c r="C92" i="13" s="1"/>
  <c r="D92" i="13" s="1"/>
  <c r="K91" i="13"/>
  <c r="M91" i="13" s="1"/>
  <c r="O91" i="13" s="1"/>
  <c r="J91" i="13"/>
  <c r="B91" i="13"/>
  <c r="C91" i="13" s="1"/>
  <c r="K90" i="13"/>
  <c r="J90" i="13"/>
  <c r="B90" i="13"/>
  <c r="C90" i="13" s="1"/>
  <c r="K89" i="13"/>
  <c r="M89" i="13" s="1"/>
  <c r="O89" i="13" s="1"/>
  <c r="J89" i="13"/>
  <c r="B89" i="13"/>
  <c r="C89" i="13" s="1"/>
  <c r="K88" i="13"/>
  <c r="J88" i="13"/>
  <c r="C88" i="13"/>
  <c r="B88" i="13"/>
  <c r="K87" i="13"/>
  <c r="J87" i="13"/>
  <c r="B87" i="13"/>
  <c r="C87" i="13" s="1"/>
  <c r="K86" i="13"/>
  <c r="J86" i="13"/>
  <c r="B86" i="13"/>
  <c r="C86" i="13" s="1"/>
  <c r="D86" i="13" s="1"/>
  <c r="K85" i="13"/>
  <c r="J85" i="13"/>
  <c r="B85" i="13"/>
  <c r="C85" i="13" s="1"/>
  <c r="K84" i="13"/>
  <c r="J84" i="13"/>
  <c r="B84" i="13"/>
  <c r="C84" i="13" s="1"/>
  <c r="K83" i="13"/>
  <c r="J83" i="13"/>
  <c r="B83" i="13"/>
  <c r="C83" i="13" s="1"/>
  <c r="K82" i="13"/>
  <c r="M82" i="13" s="1"/>
  <c r="O82" i="13" s="1"/>
  <c r="J82" i="13"/>
  <c r="C82" i="13"/>
  <c r="B82" i="13"/>
  <c r="K81" i="13"/>
  <c r="M81" i="13" s="1"/>
  <c r="O81" i="13" s="1"/>
  <c r="J81" i="13"/>
  <c r="B81" i="13"/>
  <c r="C81" i="13" s="1"/>
  <c r="K80" i="13"/>
  <c r="J80" i="13"/>
  <c r="B80" i="13"/>
  <c r="C80" i="13" s="1"/>
  <c r="K79" i="13"/>
  <c r="J79" i="13"/>
  <c r="L79" i="13" s="1"/>
  <c r="N79" i="13" s="1"/>
  <c r="B79" i="13"/>
  <c r="C79" i="13" s="1"/>
  <c r="K78" i="13"/>
  <c r="J78" i="13"/>
  <c r="B78" i="13"/>
  <c r="C78" i="13" s="1"/>
  <c r="K77" i="13"/>
  <c r="J77" i="13"/>
  <c r="B77" i="13"/>
  <c r="C77" i="13" s="1"/>
  <c r="K76" i="13"/>
  <c r="J76" i="13"/>
  <c r="B76" i="13"/>
  <c r="C76" i="13" s="1"/>
  <c r="K75" i="13"/>
  <c r="J75" i="13"/>
  <c r="B75" i="13"/>
  <c r="C75" i="13" s="1"/>
  <c r="M74" i="13"/>
  <c r="O74" i="13" s="1"/>
  <c r="K74" i="13"/>
  <c r="J74" i="13"/>
  <c r="L74" i="13" s="1"/>
  <c r="N74" i="13" s="1"/>
  <c r="B74" i="13"/>
  <c r="C74" i="13" s="1"/>
  <c r="K73" i="13"/>
  <c r="J73" i="13"/>
  <c r="B73" i="13"/>
  <c r="C73" i="13" s="1"/>
  <c r="M72" i="13"/>
  <c r="O72" i="13" s="1"/>
  <c r="K72" i="13"/>
  <c r="J72" i="13"/>
  <c r="L72" i="13" s="1"/>
  <c r="N72" i="13" s="1"/>
  <c r="B72" i="13"/>
  <c r="C72" i="13" s="1"/>
  <c r="M71" i="13"/>
  <c r="O71" i="13" s="1"/>
  <c r="K71" i="13"/>
  <c r="J71" i="13"/>
  <c r="B71" i="13"/>
  <c r="C71" i="13" s="1"/>
  <c r="K70" i="13"/>
  <c r="J70" i="13"/>
  <c r="B70" i="13"/>
  <c r="C70" i="13" s="1"/>
  <c r="K69" i="13"/>
  <c r="J69" i="13"/>
  <c r="B69" i="13"/>
  <c r="C69" i="13" s="1"/>
  <c r="M68" i="13"/>
  <c r="O68" i="13" s="1"/>
  <c r="K68" i="13"/>
  <c r="J68" i="13"/>
  <c r="B68" i="13"/>
  <c r="C68" i="13" s="1"/>
  <c r="K67" i="13"/>
  <c r="J67" i="13"/>
  <c r="B67" i="13"/>
  <c r="C67" i="13" s="1"/>
  <c r="K66" i="13"/>
  <c r="M66" i="13" s="1"/>
  <c r="O66" i="13" s="1"/>
  <c r="J66" i="13"/>
  <c r="B66" i="13"/>
  <c r="C66" i="13" s="1"/>
  <c r="D66" i="13" s="1"/>
  <c r="M65" i="13"/>
  <c r="O65" i="13" s="1"/>
  <c r="K65" i="13"/>
  <c r="J65" i="13"/>
  <c r="B65" i="13"/>
  <c r="C65" i="13" s="1"/>
  <c r="K64" i="13"/>
  <c r="J64" i="13"/>
  <c r="B64" i="13"/>
  <c r="C64" i="13" s="1"/>
  <c r="K63" i="13"/>
  <c r="J63" i="13"/>
  <c r="B63" i="13"/>
  <c r="C63" i="13" s="1"/>
  <c r="K62" i="13"/>
  <c r="J62" i="13"/>
  <c r="L62" i="13" s="1"/>
  <c r="N62" i="13" s="1"/>
  <c r="B62" i="13"/>
  <c r="C62" i="13" s="1"/>
  <c r="K61" i="13"/>
  <c r="M61" i="13" s="1"/>
  <c r="O61" i="13" s="1"/>
  <c r="J61" i="13"/>
  <c r="B61" i="13"/>
  <c r="C61" i="13" s="1"/>
  <c r="K60" i="13"/>
  <c r="J60" i="13"/>
  <c r="L60" i="13" s="1"/>
  <c r="N60" i="13" s="1"/>
  <c r="B60" i="13"/>
  <c r="C60" i="13" s="1"/>
  <c r="K59" i="13"/>
  <c r="J59" i="13"/>
  <c r="L59" i="13" s="1"/>
  <c r="N59" i="13" s="1"/>
  <c r="B59" i="13"/>
  <c r="C59" i="13" s="1"/>
  <c r="M58" i="13"/>
  <c r="O58" i="13" s="1"/>
  <c r="L58" i="13"/>
  <c r="N58" i="13" s="1"/>
  <c r="K58" i="13"/>
  <c r="J58" i="13"/>
  <c r="B58" i="13"/>
  <c r="C58" i="13" s="1"/>
  <c r="K57" i="13"/>
  <c r="J57" i="13"/>
  <c r="B57" i="13"/>
  <c r="C57" i="13" s="1"/>
  <c r="K56" i="13"/>
  <c r="M56" i="13" s="1"/>
  <c r="O56" i="13" s="1"/>
  <c r="J56" i="13"/>
  <c r="L56" i="13" s="1"/>
  <c r="N56" i="13" s="1"/>
  <c r="B56" i="13"/>
  <c r="C56" i="13" s="1"/>
  <c r="K55" i="13"/>
  <c r="M55" i="13" s="1"/>
  <c r="O55" i="13" s="1"/>
  <c r="J55" i="13"/>
  <c r="B55" i="13"/>
  <c r="C55" i="13" s="1"/>
  <c r="D55" i="13" s="1"/>
  <c r="K54" i="13"/>
  <c r="J54" i="13"/>
  <c r="B54" i="13"/>
  <c r="C54" i="13" s="1"/>
  <c r="K53" i="13"/>
  <c r="J53" i="13"/>
  <c r="B53" i="13"/>
  <c r="C53" i="13" s="1"/>
  <c r="K52" i="13"/>
  <c r="M52" i="13" s="1"/>
  <c r="O52" i="13" s="1"/>
  <c r="J52" i="13"/>
  <c r="C52" i="13"/>
  <c r="B52" i="13"/>
  <c r="K51" i="13"/>
  <c r="J51" i="13"/>
  <c r="B51" i="13"/>
  <c r="C51" i="13" s="1"/>
  <c r="K50" i="13"/>
  <c r="M50" i="13" s="1"/>
  <c r="O50" i="13" s="1"/>
  <c r="J50" i="13"/>
  <c r="B50" i="13"/>
  <c r="C50" i="13" s="1"/>
  <c r="K49" i="13"/>
  <c r="M49" i="13" s="1"/>
  <c r="O49" i="13" s="1"/>
  <c r="J49" i="13"/>
  <c r="B49" i="13"/>
  <c r="C49" i="13" s="1"/>
  <c r="K48" i="13"/>
  <c r="J48" i="13"/>
  <c r="B48" i="13"/>
  <c r="C48" i="13" s="1"/>
  <c r="K47" i="13"/>
  <c r="J47" i="13"/>
  <c r="B47" i="13"/>
  <c r="C47" i="13" s="1"/>
  <c r="K46" i="13"/>
  <c r="J46" i="13"/>
  <c r="B46" i="13"/>
  <c r="C46" i="13" s="1"/>
  <c r="M45" i="13"/>
  <c r="O45" i="13" s="1"/>
  <c r="K45" i="13"/>
  <c r="J45" i="13"/>
  <c r="B45" i="13"/>
  <c r="C45" i="13" s="1"/>
  <c r="K44" i="13"/>
  <c r="J44" i="13"/>
  <c r="C44" i="13"/>
  <c r="B44" i="13"/>
  <c r="K43" i="13"/>
  <c r="J43" i="13"/>
  <c r="B43" i="13"/>
  <c r="C43" i="13" s="1"/>
  <c r="L42" i="13"/>
  <c r="N42" i="13" s="1"/>
  <c r="K42" i="13"/>
  <c r="M42" i="13" s="1"/>
  <c r="O42" i="13" s="1"/>
  <c r="J42" i="13"/>
  <c r="B42" i="13"/>
  <c r="C42" i="13" s="1"/>
  <c r="K41" i="13"/>
  <c r="M41" i="13" s="1"/>
  <c r="O41" i="13" s="1"/>
  <c r="J41" i="13"/>
  <c r="B41" i="13"/>
  <c r="C41" i="13" s="1"/>
  <c r="K40" i="13"/>
  <c r="M40" i="13" s="1"/>
  <c r="O40" i="13" s="1"/>
  <c r="J40" i="13"/>
  <c r="B40" i="13"/>
  <c r="C40" i="13" s="1"/>
  <c r="K39" i="13"/>
  <c r="M39" i="13" s="1"/>
  <c r="O39" i="13" s="1"/>
  <c r="J39" i="13"/>
  <c r="L39" i="13" s="1"/>
  <c r="N39" i="13" s="1"/>
  <c r="B39" i="13"/>
  <c r="C39" i="13" s="1"/>
  <c r="K38" i="13"/>
  <c r="J38" i="13"/>
  <c r="B38" i="13"/>
  <c r="C38" i="13" s="1"/>
  <c r="K37" i="13"/>
  <c r="J37" i="13"/>
  <c r="B37" i="13"/>
  <c r="C37" i="13" s="1"/>
  <c r="D37" i="13" s="1"/>
  <c r="K36" i="13"/>
  <c r="M36" i="13" s="1"/>
  <c r="O36" i="13" s="1"/>
  <c r="J36" i="13"/>
  <c r="L36" i="13" s="1"/>
  <c r="N36" i="13" s="1"/>
  <c r="B36" i="13"/>
  <c r="C36" i="13" s="1"/>
  <c r="K35" i="13"/>
  <c r="M35" i="13" s="1"/>
  <c r="O35" i="13" s="1"/>
  <c r="J35" i="13"/>
  <c r="B35" i="13"/>
  <c r="C35" i="13" s="1"/>
  <c r="L34" i="13"/>
  <c r="N34" i="13" s="1"/>
  <c r="K34" i="13"/>
  <c r="M34" i="13" s="1"/>
  <c r="O34" i="13" s="1"/>
  <c r="J34" i="13"/>
  <c r="B34" i="13"/>
  <c r="C34" i="13" s="1"/>
  <c r="K33" i="13"/>
  <c r="M33" i="13" s="1"/>
  <c r="O33" i="13" s="1"/>
  <c r="J33" i="13"/>
  <c r="C33" i="13"/>
  <c r="B33" i="13"/>
  <c r="K32" i="13"/>
  <c r="J32" i="13"/>
  <c r="B32" i="13"/>
  <c r="C32" i="13" s="1"/>
  <c r="K31" i="13"/>
  <c r="M31" i="13" s="1"/>
  <c r="O31" i="13" s="1"/>
  <c r="J31" i="13"/>
  <c r="B31" i="13"/>
  <c r="C31" i="13" s="1"/>
  <c r="D31" i="13" s="1"/>
  <c r="K30" i="13"/>
  <c r="M30" i="13" s="1"/>
  <c r="O30" i="13" s="1"/>
  <c r="J30" i="13"/>
  <c r="L30" i="13" s="1"/>
  <c r="N30" i="13" s="1"/>
  <c r="C30" i="13"/>
  <c r="B30" i="13"/>
  <c r="K29" i="13"/>
  <c r="M29" i="13" s="1"/>
  <c r="O29" i="13" s="1"/>
  <c r="J29" i="13"/>
  <c r="B29" i="13"/>
  <c r="C29" i="13" s="1"/>
  <c r="K28" i="13"/>
  <c r="J28" i="13"/>
  <c r="L28" i="13" s="1"/>
  <c r="N28" i="13" s="1"/>
  <c r="B28" i="13"/>
  <c r="C28" i="13" s="1"/>
  <c r="K27" i="13"/>
  <c r="M27" i="13" s="1"/>
  <c r="O27" i="13" s="1"/>
  <c r="J27" i="13"/>
  <c r="L27" i="13" s="1"/>
  <c r="N27" i="13" s="1"/>
  <c r="B27" i="13"/>
  <c r="C27" i="13" s="1"/>
  <c r="K26" i="13"/>
  <c r="M26" i="13" s="1"/>
  <c r="O26" i="13" s="1"/>
  <c r="J26" i="13"/>
  <c r="B26" i="13"/>
  <c r="C26" i="13" s="1"/>
  <c r="K25" i="13"/>
  <c r="J25" i="13"/>
  <c r="B25" i="13"/>
  <c r="C25" i="13" s="1"/>
  <c r="K24" i="13"/>
  <c r="J24" i="13"/>
  <c r="B24" i="13"/>
  <c r="C24" i="13" s="1"/>
  <c r="D24" i="13" s="1"/>
  <c r="K23" i="13"/>
  <c r="J23" i="13"/>
  <c r="B23" i="13"/>
  <c r="C23" i="13" s="1"/>
  <c r="K22" i="13"/>
  <c r="M22" i="13" s="1"/>
  <c r="O22" i="13" s="1"/>
  <c r="J22" i="13"/>
  <c r="C22" i="13"/>
  <c r="B22" i="13"/>
  <c r="K21" i="13"/>
  <c r="J21" i="13"/>
  <c r="B21" i="13"/>
  <c r="C21" i="13" s="1"/>
  <c r="D21" i="13" s="1"/>
  <c r="M20" i="13"/>
  <c r="O20" i="13" s="1"/>
  <c r="K20" i="13"/>
  <c r="J20" i="13"/>
  <c r="L20" i="13" s="1"/>
  <c r="N20" i="13" s="1"/>
  <c r="B20" i="13"/>
  <c r="C20" i="13" s="1"/>
  <c r="M19" i="13"/>
  <c r="O19" i="13" s="1"/>
  <c r="K19" i="13"/>
  <c r="J19" i="13"/>
  <c r="B19" i="13"/>
  <c r="C19" i="13" s="1"/>
  <c r="K18" i="13"/>
  <c r="J18" i="13"/>
  <c r="L18" i="13" s="1"/>
  <c r="N18" i="13" s="1"/>
  <c r="B18" i="13"/>
  <c r="C18" i="13" s="1"/>
  <c r="D18" i="13" s="1"/>
  <c r="K17" i="13"/>
  <c r="M17" i="13" s="1"/>
  <c r="O17" i="13" s="1"/>
  <c r="J17" i="13"/>
  <c r="B17" i="13"/>
  <c r="C17" i="13" s="1"/>
  <c r="D17" i="13" s="1"/>
  <c r="K16" i="13"/>
  <c r="M16" i="13" s="1"/>
  <c r="O16" i="13" s="1"/>
  <c r="J16" i="13"/>
  <c r="B16" i="13"/>
  <c r="C16" i="13" s="1"/>
  <c r="K15" i="13"/>
  <c r="J15" i="13"/>
  <c r="L15" i="13" s="1"/>
  <c r="N15" i="13" s="1"/>
  <c r="B15" i="13"/>
  <c r="C15" i="13" s="1"/>
  <c r="K14" i="13"/>
  <c r="M14" i="13" s="1"/>
  <c r="O14" i="13" s="1"/>
  <c r="J14" i="13"/>
  <c r="C14" i="13"/>
  <c r="B14" i="13"/>
  <c r="M13" i="13"/>
  <c r="O13" i="13" s="1"/>
  <c r="K13" i="13"/>
  <c r="J13" i="13"/>
  <c r="L13" i="13" s="1"/>
  <c r="N13" i="13" s="1"/>
  <c r="B13" i="13"/>
  <c r="C13" i="13" s="1"/>
  <c r="K12" i="13"/>
  <c r="M12" i="13" s="1"/>
  <c r="O12" i="13" s="1"/>
  <c r="J12" i="13"/>
  <c r="L12" i="13" s="1"/>
  <c r="N12" i="13" s="1"/>
  <c r="B12" i="13"/>
  <c r="C12" i="13" s="1"/>
  <c r="D12" i="13" s="1"/>
  <c r="K11" i="13"/>
  <c r="M11" i="13" s="1"/>
  <c r="O11" i="13" s="1"/>
  <c r="J11" i="13"/>
  <c r="L11" i="13" s="1"/>
  <c r="N11" i="13" s="1"/>
  <c r="B11" i="13"/>
  <c r="C11" i="13" s="1"/>
  <c r="K10" i="13"/>
  <c r="M10" i="13" s="1"/>
  <c r="O10" i="13" s="1"/>
  <c r="J10" i="13"/>
  <c r="C10" i="13"/>
  <c r="B10" i="13"/>
  <c r="M9" i="13"/>
  <c r="O9" i="13" s="1"/>
  <c r="K9" i="13"/>
  <c r="J9" i="13"/>
  <c r="L9" i="13" s="1"/>
  <c r="N9" i="13" s="1"/>
  <c r="B9" i="13"/>
  <c r="C9" i="13" s="1"/>
  <c r="K8" i="13"/>
  <c r="M8" i="13" s="1"/>
  <c r="O8" i="13" s="1"/>
  <c r="J8" i="13"/>
  <c r="L8" i="13" s="1"/>
  <c r="N8" i="13" s="1"/>
  <c r="B8" i="13"/>
  <c r="C8" i="13" s="1"/>
  <c r="D8" i="13" s="1"/>
  <c r="K7" i="13"/>
  <c r="J7" i="13"/>
  <c r="L7" i="13" s="1"/>
  <c r="N7" i="13" s="1"/>
  <c r="B7" i="13"/>
  <c r="C7" i="13" s="1"/>
  <c r="K6" i="13"/>
  <c r="M6" i="13" s="1"/>
  <c r="O6" i="13" s="1"/>
  <c r="J6" i="13"/>
  <c r="B6" i="13"/>
  <c r="C6" i="13" s="1"/>
  <c r="D6" i="13" s="1"/>
  <c r="M5" i="13"/>
  <c r="O5" i="13" s="1"/>
  <c r="K5" i="13"/>
  <c r="J5" i="13"/>
  <c r="L5" i="13" s="1"/>
  <c r="N5" i="13" s="1"/>
  <c r="B5" i="13"/>
  <c r="C5" i="13" s="1"/>
  <c r="D5" i="13" s="1"/>
  <c r="K4" i="13"/>
  <c r="M76" i="13" s="1"/>
  <c r="O76" i="13" s="1"/>
  <c r="J4" i="13"/>
  <c r="B4" i="13"/>
  <c r="C4" i="13" s="1"/>
  <c r="K129" i="11"/>
  <c r="J129" i="11"/>
  <c r="B129" i="11"/>
  <c r="C129" i="11" s="1"/>
  <c r="K128" i="11"/>
  <c r="J128" i="11"/>
  <c r="B128" i="11"/>
  <c r="C128" i="11" s="1"/>
  <c r="K127" i="11"/>
  <c r="J127" i="11"/>
  <c r="B127" i="11"/>
  <c r="C127" i="11" s="1"/>
  <c r="K126" i="11"/>
  <c r="J126" i="11"/>
  <c r="B126" i="11"/>
  <c r="C126" i="11" s="1"/>
  <c r="K125" i="11"/>
  <c r="J125" i="11"/>
  <c r="B125" i="11"/>
  <c r="C125" i="11" s="1"/>
  <c r="K124" i="11"/>
  <c r="J124" i="11"/>
  <c r="B124" i="11"/>
  <c r="C124" i="11" s="1"/>
  <c r="K123" i="11"/>
  <c r="J123" i="11"/>
  <c r="B123" i="11"/>
  <c r="C123" i="11" s="1"/>
  <c r="K122" i="11"/>
  <c r="J122" i="11"/>
  <c r="B122" i="11"/>
  <c r="C122" i="11" s="1"/>
  <c r="K121" i="11"/>
  <c r="J121" i="11"/>
  <c r="B121" i="11"/>
  <c r="C121" i="11" s="1"/>
  <c r="K120" i="11"/>
  <c r="J120" i="11"/>
  <c r="L120" i="11" s="1"/>
  <c r="N120" i="11" s="1"/>
  <c r="B120" i="11"/>
  <c r="C120" i="11" s="1"/>
  <c r="K119" i="11"/>
  <c r="J119" i="11"/>
  <c r="B119" i="11"/>
  <c r="C119" i="11" s="1"/>
  <c r="K118" i="11"/>
  <c r="J118" i="11"/>
  <c r="B118" i="11"/>
  <c r="C118" i="11" s="1"/>
  <c r="K117" i="11"/>
  <c r="J117" i="11"/>
  <c r="B117" i="11"/>
  <c r="C117" i="11" s="1"/>
  <c r="K116" i="11"/>
  <c r="J116" i="11"/>
  <c r="B116" i="11"/>
  <c r="C116" i="11" s="1"/>
  <c r="K115" i="11"/>
  <c r="J115" i="11"/>
  <c r="B115" i="11"/>
  <c r="C115" i="11" s="1"/>
  <c r="K114" i="11"/>
  <c r="J114" i="11"/>
  <c r="B114" i="11"/>
  <c r="C114" i="11" s="1"/>
  <c r="K113" i="11"/>
  <c r="J113" i="11"/>
  <c r="B113" i="11"/>
  <c r="C113" i="11" s="1"/>
  <c r="K112" i="11"/>
  <c r="J112" i="11"/>
  <c r="B112" i="11"/>
  <c r="C112" i="11" s="1"/>
  <c r="K111" i="11"/>
  <c r="J111" i="11"/>
  <c r="B111" i="11"/>
  <c r="C111" i="11" s="1"/>
  <c r="K110" i="11"/>
  <c r="J110" i="11"/>
  <c r="B110" i="11"/>
  <c r="C110" i="11" s="1"/>
  <c r="K109" i="11"/>
  <c r="J109" i="11"/>
  <c r="B109" i="11"/>
  <c r="C109" i="11" s="1"/>
  <c r="K108" i="11"/>
  <c r="J108" i="11"/>
  <c r="B108" i="11"/>
  <c r="C108" i="11" s="1"/>
  <c r="L107" i="11"/>
  <c r="N107" i="11" s="1"/>
  <c r="K107" i="11"/>
  <c r="J107" i="11"/>
  <c r="B107" i="11"/>
  <c r="C107" i="11" s="1"/>
  <c r="K106" i="11"/>
  <c r="J106" i="11"/>
  <c r="B106" i="11"/>
  <c r="C106" i="11" s="1"/>
  <c r="K105" i="11"/>
  <c r="J105" i="11"/>
  <c r="B105" i="11"/>
  <c r="C105" i="11" s="1"/>
  <c r="K104" i="11"/>
  <c r="J104" i="11"/>
  <c r="B104" i="11"/>
  <c r="C104" i="11" s="1"/>
  <c r="K103" i="11"/>
  <c r="J103" i="11"/>
  <c r="B103" i="11"/>
  <c r="C103" i="11" s="1"/>
  <c r="K102" i="11"/>
  <c r="J102" i="11"/>
  <c r="B102" i="11"/>
  <c r="C102" i="11" s="1"/>
  <c r="K101" i="11"/>
  <c r="J101" i="11"/>
  <c r="B101" i="11"/>
  <c r="C101" i="11" s="1"/>
  <c r="K100" i="11"/>
  <c r="J100" i="11"/>
  <c r="B100" i="11"/>
  <c r="C100" i="11" s="1"/>
  <c r="K99" i="11"/>
  <c r="J99" i="11"/>
  <c r="B99" i="11"/>
  <c r="C99" i="11" s="1"/>
  <c r="K98" i="11"/>
  <c r="J98" i="11"/>
  <c r="B98" i="11"/>
  <c r="C98" i="11" s="1"/>
  <c r="K97" i="11"/>
  <c r="J97" i="11"/>
  <c r="B97" i="11"/>
  <c r="C97" i="11" s="1"/>
  <c r="K96" i="11"/>
  <c r="J96" i="11"/>
  <c r="B96" i="11"/>
  <c r="C96" i="11" s="1"/>
  <c r="K95" i="11"/>
  <c r="J95" i="11"/>
  <c r="B95" i="11"/>
  <c r="C95" i="11" s="1"/>
  <c r="K94" i="11"/>
  <c r="J94" i="11"/>
  <c r="B94" i="11"/>
  <c r="C94" i="11" s="1"/>
  <c r="K93" i="11"/>
  <c r="J93" i="11"/>
  <c r="B93" i="11"/>
  <c r="C93" i="11" s="1"/>
  <c r="K92" i="11"/>
  <c r="J92" i="11"/>
  <c r="B92" i="11"/>
  <c r="C92" i="11" s="1"/>
  <c r="K91" i="11"/>
  <c r="J91" i="11"/>
  <c r="B91" i="11"/>
  <c r="C91" i="11" s="1"/>
  <c r="K90" i="11"/>
  <c r="J90" i="11"/>
  <c r="B90" i="11"/>
  <c r="C90" i="11" s="1"/>
  <c r="K89" i="11"/>
  <c r="J89" i="11"/>
  <c r="B89" i="11"/>
  <c r="C89" i="11" s="1"/>
  <c r="K88" i="11"/>
  <c r="J88" i="11"/>
  <c r="B88" i="11"/>
  <c r="C88" i="11" s="1"/>
  <c r="K87" i="11"/>
  <c r="J87" i="11"/>
  <c r="B87" i="11"/>
  <c r="C87" i="11" s="1"/>
  <c r="K86" i="11"/>
  <c r="J86" i="11"/>
  <c r="B86" i="11"/>
  <c r="C86" i="11" s="1"/>
  <c r="K85" i="11"/>
  <c r="J85" i="11"/>
  <c r="B85" i="11"/>
  <c r="C85" i="11" s="1"/>
  <c r="K84" i="11"/>
  <c r="J84" i="11"/>
  <c r="B84" i="11"/>
  <c r="C84" i="11" s="1"/>
  <c r="K83" i="11"/>
  <c r="J83" i="11"/>
  <c r="B83" i="11"/>
  <c r="C83" i="11" s="1"/>
  <c r="K82" i="11"/>
  <c r="J82" i="11"/>
  <c r="B82" i="11"/>
  <c r="C82" i="11" s="1"/>
  <c r="K81" i="11"/>
  <c r="J81" i="11"/>
  <c r="B81" i="11"/>
  <c r="C81" i="11" s="1"/>
  <c r="K80" i="11"/>
  <c r="J80" i="11"/>
  <c r="B80" i="11"/>
  <c r="C80" i="11" s="1"/>
  <c r="K79" i="11"/>
  <c r="J79" i="11"/>
  <c r="B79" i="11"/>
  <c r="C79" i="11" s="1"/>
  <c r="K78" i="11"/>
  <c r="J78" i="11"/>
  <c r="B78" i="11"/>
  <c r="C78" i="11" s="1"/>
  <c r="K77" i="11"/>
  <c r="J77" i="11"/>
  <c r="B77" i="11"/>
  <c r="C77" i="11" s="1"/>
  <c r="K76" i="11"/>
  <c r="J76" i="11"/>
  <c r="B76" i="11"/>
  <c r="C76" i="11" s="1"/>
  <c r="K75" i="11"/>
  <c r="J75" i="11"/>
  <c r="B75" i="11"/>
  <c r="C75" i="11" s="1"/>
  <c r="K74" i="11"/>
  <c r="J74" i="11"/>
  <c r="L74" i="11" s="1"/>
  <c r="N74" i="11" s="1"/>
  <c r="B74" i="11"/>
  <c r="C74" i="11" s="1"/>
  <c r="K73" i="11"/>
  <c r="J73" i="11"/>
  <c r="B73" i="11"/>
  <c r="C73" i="11" s="1"/>
  <c r="K72" i="11"/>
  <c r="J72" i="11"/>
  <c r="B72" i="11"/>
  <c r="C72" i="11" s="1"/>
  <c r="K71" i="11"/>
  <c r="J71" i="11"/>
  <c r="B71" i="11"/>
  <c r="C71" i="11" s="1"/>
  <c r="K70" i="11"/>
  <c r="J70" i="11"/>
  <c r="C70" i="11"/>
  <c r="D70" i="11" s="1"/>
  <c r="B70" i="11"/>
  <c r="K69" i="11"/>
  <c r="J69" i="11"/>
  <c r="C69" i="11"/>
  <c r="B69" i="11"/>
  <c r="K68" i="11"/>
  <c r="J68" i="11"/>
  <c r="B68" i="11"/>
  <c r="C68" i="11" s="1"/>
  <c r="K67" i="11"/>
  <c r="J67" i="11"/>
  <c r="B67" i="11"/>
  <c r="C67" i="11" s="1"/>
  <c r="K66" i="11"/>
  <c r="M66" i="11" s="1"/>
  <c r="O66" i="11" s="1"/>
  <c r="J66" i="11"/>
  <c r="B66" i="11"/>
  <c r="C66" i="11" s="1"/>
  <c r="K65" i="11"/>
  <c r="J65" i="11"/>
  <c r="B65" i="11"/>
  <c r="C65" i="11" s="1"/>
  <c r="K64" i="11"/>
  <c r="J64" i="11"/>
  <c r="B64" i="11"/>
  <c r="C64" i="11" s="1"/>
  <c r="K63" i="11"/>
  <c r="J63" i="11"/>
  <c r="B63" i="11"/>
  <c r="C63" i="11" s="1"/>
  <c r="K62" i="11"/>
  <c r="M62" i="11" s="1"/>
  <c r="O62" i="11" s="1"/>
  <c r="J62" i="11"/>
  <c r="B62" i="11"/>
  <c r="C62" i="11" s="1"/>
  <c r="K61" i="11"/>
  <c r="J61" i="11"/>
  <c r="B61" i="11"/>
  <c r="C61" i="11" s="1"/>
  <c r="K60" i="11"/>
  <c r="J60" i="11"/>
  <c r="B60" i="11"/>
  <c r="C60" i="11" s="1"/>
  <c r="K59" i="11"/>
  <c r="J59" i="11"/>
  <c r="L59" i="11" s="1"/>
  <c r="N59" i="11" s="1"/>
  <c r="B59" i="11"/>
  <c r="C59" i="11" s="1"/>
  <c r="K58" i="11"/>
  <c r="J58" i="11"/>
  <c r="B58" i="11"/>
  <c r="C58" i="11" s="1"/>
  <c r="D58" i="11" s="1"/>
  <c r="K57" i="11"/>
  <c r="J57" i="11"/>
  <c r="B57" i="11"/>
  <c r="C57" i="11" s="1"/>
  <c r="K56" i="11"/>
  <c r="J56" i="11"/>
  <c r="B56" i="11"/>
  <c r="C56" i="11" s="1"/>
  <c r="K55" i="11"/>
  <c r="J55" i="11"/>
  <c r="B55" i="11"/>
  <c r="C55" i="11" s="1"/>
  <c r="K54" i="11"/>
  <c r="J54" i="11"/>
  <c r="B54" i="11"/>
  <c r="C54" i="11" s="1"/>
  <c r="K53" i="11"/>
  <c r="J53" i="11"/>
  <c r="B53" i="11"/>
  <c r="C53" i="11" s="1"/>
  <c r="K52" i="11"/>
  <c r="J52" i="11"/>
  <c r="C52" i="11"/>
  <c r="B52" i="11"/>
  <c r="K51" i="11"/>
  <c r="M51" i="11" s="1"/>
  <c r="O51" i="11" s="1"/>
  <c r="J51" i="11"/>
  <c r="C51" i="11"/>
  <c r="B51" i="11"/>
  <c r="K50" i="11"/>
  <c r="J50" i="11"/>
  <c r="L50" i="11" s="1"/>
  <c r="N50" i="11" s="1"/>
  <c r="B50" i="11"/>
  <c r="C50" i="11" s="1"/>
  <c r="K49" i="11"/>
  <c r="J49" i="11"/>
  <c r="B49" i="11"/>
  <c r="C49" i="11" s="1"/>
  <c r="K48" i="11"/>
  <c r="J48" i="11"/>
  <c r="L48" i="11" s="1"/>
  <c r="N48" i="11" s="1"/>
  <c r="B48" i="11"/>
  <c r="C48" i="11" s="1"/>
  <c r="D48" i="11" s="1"/>
  <c r="K47" i="11"/>
  <c r="J47" i="11"/>
  <c r="B47" i="11"/>
  <c r="C47" i="11" s="1"/>
  <c r="K46" i="11"/>
  <c r="J46" i="11"/>
  <c r="C46" i="11"/>
  <c r="B46" i="11"/>
  <c r="K45" i="11"/>
  <c r="J45" i="11"/>
  <c r="B45" i="11"/>
  <c r="C45" i="11" s="1"/>
  <c r="K44" i="11"/>
  <c r="J44" i="11"/>
  <c r="B44" i="11"/>
  <c r="C44" i="11" s="1"/>
  <c r="K43" i="11"/>
  <c r="J43" i="11"/>
  <c r="L43" i="11" s="1"/>
  <c r="N43" i="11" s="1"/>
  <c r="B43" i="11"/>
  <c r="C43" i="11" s="1"/>
  <c r="K42" i="11"/>
  <c r="J42" i="11"/>
  <c r="B42" i="11"/>
  <c r="C42" i="11" s="1"/>
  <c r="K41" i="11"/>
  <c r="J41" i="11"/>
  <c r="B41" i="11"/>
  <c r="C41" i="11" s="1"/>
  <c r="K40" i="11"/>
  <c r="J40" i="11"/>
  <c r="B40" i="11"/>
  <c r="C40" i="11" s="1"/>
  <c r="K39" i="11"/>
  <c r="J39" i="11"/>
  <c r="B39" i="11"/>
  <c r="C39" i="11" s="1"/>
  <c r="K38" i="11"/>
  <c r="J38" i="11"/>
  <c r="B38" i="11"/>
  <c r="C38" i="11" s="1"/>
  <c r="K37" i="11"/>
  <c r="J37" i="11"/>
  <c r="L37" i="11" s="1"/>
  <c r="N37" i="11" s="1"/>
  <c r="C37" i="11"/>
  <c r="B37" i="11"/>
  <c r="K36" i="11"/>
  <c r="J36" i="11"/>
  <c r="B36" i="11"/>
  <c r="C36" i="11" s="1"/>
  <c r="L35" i="11"/>
  <c r="N35" i="11" s="1"/>
  <c r="K35" i="11"/>
  <c r="J35" i="11"/>
  <c r="B35" i="11"/>
  <c r="C35" i="11" s="1"/>
  <c r="K34" i="11"/>
  <c r="J34" i="11"/>
  <c r="B34" i="11"/>
  <c r="C34" i="11" s="1"/>
  <c r="D34" i="11" s="1"/>
  <c r="K33" i="11"/>
  <c r="J33" i="11"/>
  <c r="L33" i="11" s="1"/>
  <c r="N33" i="11" s="1"/>
  <c r="B33" i="11"/>
  <c r="C33" i="11" s="1"/>
  <c r="D33" i="11" s="1"/>
  <c r="K32" i="11"/>
  <c r="J32" i="11"/>
  <c r="L32" i="11" s="1"/>
  <c r="N32" i="11" s="1"/>
  <c r="B32" i="11"/>
  <c r="C32" i="11" s="1"/>
  <c r="K31" i="11"/>
  <c r="J31" i="11"/>
  <c r="L31" i="11" s="1"/>
  <c r="N31" i="11" s="1"/>
  <c r="B31" i="11"/>
  <c r="C31" i="11" s="1"/>
  <c r="K30" i="11"/>
  <c r="J30" i="11"/>
  <c r="B30" i="11"/>
  <c r="C30" i="11" s="1"/>
  <c r="K29" i="11"/>
  <c r="J29" i="11"/>
  <c r="B29" i="11"/>
  <c r="C29" i="11" s="1"/>
  <c r="K28" i="11"/>
  <c r="J28" i="11"/>
  <c r="L28" i="11" s="1"/>
  <c r="N28" i="11" s="1"/>
  <c r="B28" i="11"/>
  <c r="C28" i="11" s="1"/>
  <c r="K27" i="11"/>
  <c r="J27" i="11"/>
  <c r="L27" i="11" s="1"/>
  <c r="N27" i="11" s="1"/>
  <c r="B27" i="11"/>
  <c r="C27" i="11" s="1"/>
  <c r="K26" i="11"/>
  <c r="J26" i="11"/>
  <c r="B26" i="11"/>
  <c r="C26" i="11" s="1"/>
  <c r="D26" i="11" s="1"/>
  <c r="K25" i="11"/>
  <c r="J25" i="11"/>
  <c r="B25" i="11"/>
  <c r="C25" i="11" s="1"/>
  <c r="D25" i="11" s="1"/>
  <c r="K24" i="11"/>
  <c r="J24" i="11"/>
  <c r="B24" i="11"/>
  <c r="C24" i="11" s="1"/>
  <c r="K23" i="11"/>
  <c r="J23" i="11"/>
  <c r="B23" i="11"/>
  <c r="C23" i="11" s="1"/>
  <c r="K22" i="11"/>
  <c r="J22" i="11"/>
  <c r="B22" i="11"/>
  <c r="C22" i="11" s="1"/>
  <c r="D22" i="11" s="1"/>
  <c r="K21" i="11"/>
  <c r="J21" i="11"/>
  <c r="L21" i="11" s="1"/>
  <c r="N21" i="11" s="1"/>
  <c r="C21" i="11"/>
  <c r="B21" i="11"/>
  <c r="K20" i="11"/>
  <c r="J20" i="11"/>
  <c r="B20" i="11"/>
  <c r="C20" i="11" s="1"/>
  <c r="L19" i="11"/>
  <c r="N19" i="11" s="1"/>
  <c r="K19" i="11"/>
  <c r="J19" i="11"/>
  <c r="C19" i="11"/>
  <c r="B19" i="11"/>
  <c r="K18" i="11"/>
  <c r="J18" i="11"/>
  <c r="C18" i="11"/>
  <c r="B18" i="11"/>
  <c r="K17" i="11"/>
  <c r="J17" i="11"/>
  <c r="L17" i="11" s="1"/>
  <c r="N17" i="11" s="1"/>
  <c r="B17" i="11"/>
  <c r="C17" i="11" s="1"/>
  <c r="K16" i="11"/>
  <c r="M16" i="11" s="1"/>
  <c r="O16" i="11" s="1"/>
  <c r="J16" i="11"/>
  <c r="L16" i="11" s="1"/>
  <c r="N16" i="11" s="1"/>
  <c r="B16" i="11"/>
  <c r="C16" i="11" s="1"/>
  <c r="K15" i="11"/>
  <c r="J15" i="11"/>
  <c r="L15" i="11" s="1"/>
  <c r="N15" i="11" s="1"/>
  <c r="B15" i="11"/>
  <c r="C15" i="11" s="1"/>
  <c r="K14" i="11"/>
  <c r="J14" i="11"/>
  <c r="L14" i="11" s="1"/>
  <c r="N14" i="11" s="1"/>
  <c r="B14" i="11"/>
  <c r="C14" i="11" s="1"/>
  <c r="L13" i="11"/>
  <c r="N13" i="11" s="1"/>
  <c r="K13" i="11"/>
  <c r="M13" i="11" s="1"/>
  <c r="O13" i="11" s="1"/>
  <c r="J13" i="11"/>
  <c r="B13" i="11"/>
  <c r="C13" i="11" s="1"/>
  <c r="K12" i="11"/>
  <c r="J12" i="11"/>
  <c r="C12" i="11"/>
  <c r="B12" i="11"/>
  <c r="K11" i="11"/>
  <c r="J11" i="11"/>
  <c r="L11" i="11" s="1"/>
  <c r="N11" i="11" s="1"/>
  <c r="C11" i="11"/>
  <c r="B11" i="11"/>
  <c r="L10" i="11"/>
  <c r="N10" i="11" s="1"/>
  <c r="K10" i="11"/>
  <c r="J10" i="11"/>
  <c r="B10" i="11"/>
  <c r="C10" i="11" s="1"/>
  <c r="D10" i="11" s="1"/>
  <c r="L9" i="11"/>
  <c r="N9" i="11" s="1"/>
  <c r="K9" i="11"/>
  <c r="J9" i="11"/>
  <c r="B9" i="11"/>
  <c r="C9" i="11" s="1"/>
  <c r="K8" i="11"/>
  <c r="J8" i="11"/>
  <c r="L8" i="11" s="1"/>
  <c r="N8" i="11" s="1"/>
  <c r="C8" i="11"/>
  <c r="B8" i="11"/>
  <c r="L7" i="11"/>
  <c r="N7" i="11" s="1"/>
  <c r="K7" i="11"/>
  <c r="J7" i="11"/>
  <c r="B7" i="11"/>
  <c r="C7" i="11" s="1"/>
  <c r="D7" i="11" s="1"/>
  <c r="K6" i="11"/>
  <c r="J6" i="11"/>
  <c r="L6" i="11" s="1"/>
  <c r="N6" i="11" s="1"/>
  <c r="B6" i="11"/>
  <c r="C6" i="11" s="1"/>
  <c r="L5" i="11"/>
  <c r="N5" i="11" s="1"/>
  <c r="K5" i="11"/>
  <c r="J5" i="11"/>
  <c r="B5" i="11"/>
  <c r="C5" i="11" s="1"/>
  <c r="D5" i="11" s="1"/>
  <c r="K4" i="11"/>
  <c r="J4" i="11"/>
  <c r="C4" i="11"/>
  <c r="D126" i="11" s="1"/>
  <c r="B4" i="11"/>
  <c r="K140" i="10"/>
  <c r="M140" i="10" s="1"/>
  <c r="O140" i="10" s="1"/>
  <c r="J140" i="10"/>
  <c r="B140" i="10"/>
  <c r="C140" i="10" s="1"/>
  <c r="K139" i="10"/>
  <c r="J139" i="10"/>
  <c r="B139" i="10"/>
  <c r="C139" i="10" s="1"/>
  <c r="K138" i="10"/>
  <c r="J138" i="10"/>
  <c r="B138" i="10"/>
  <c r="C138" i="10" s="1"/>
  <c r="K137" i="10"/>
  <c r="J137" i="10"/>
  <c r="B137" i="10"/>
  <c r="C137" i="10" s="1"/>
  <c r="K136" i="10"/>
  <c r="J136" i="10"/>
  <c r="B136" i="10"/>
  <c r="C136" i="10" s="1"/>
  <c r="K135" i="10"/>
  <c r="M135" i="10" s="1"/>
  <c r="O135" i="10" s="1"/>
  <c r="J135" i="10"/>
  <c r="C135" i="10"/>
  <c r="B135" i="10"/>
  <c r="K134" i="10"/>
  <c r="J134" i="10"/>
  <c r="B134" i="10"/>
  <c r="C134" i="10" s="1"/>
  <c r="K133" i="10"/>
  <c r="J133" i="10"/>
  <c r="B133" i="10"/>
  <c r="C133" i="10" s="1"/>
  <c r="K132" i="10"/>
  <c r="M132" i="10" s="1"/>
  <c r="O132" i="10" s="1"/>
  <c r="J132" i="10"/>
  <c r="B132" i="10"/>
  <c r="C132" i="10" s="1"/>
  <c r="K131" i="10"/>
  <c r="J131" i="10"/>
  <c r="B131" i="10"/>
  <c r="C131" i="10" s="1"/>
  <c r="K130" i="10"/>
  <c r="J130" i="10"/>
  <c r="B130" i="10"/>
  <c r="C130" i="10" s="1"/>
  <c r="K129" i="10"/>
  <c r="J129" i="10"/>
  <c r="B129" i="10"/>
  <c r="C129" i="10" s="1"/>
  <c r="K128" i="10"/>
  <c r="M128" i="10" s="1"/>
  <c r="O128" i="10" s="1"/>
  <c r="J128" i="10"/>
  <c r="B128" i="10"/>
  <c r="C128" i="10" s="1"/>
  <c r="K127" i="10"/>
  <c r="J127" i="10"/>
  <c r="C127" i="10"/>
  <c r="B127" i="10"/>
  <c r="K126" i="10"/>
  <c r="J126" i="10"/>
  <c r="B126" i="10"/>
  <c r="C126" i="10" s="1"/>
  <c r="K125" i="10"/>
  <c r="J125" i="10"/>
  <c r="C125" i="10"/>
  <c r="B125" i="10"/>
  <c r="K124" i="10"/>
  <c r="J124" i="10"/>
  <c r="B124" i="10"/>
  <c r="C124" i="10" s="1"/>
  <c r="K123" i="10"/>
  <c r="J123" i="10"/>
  <c r="B123" i="10"/>
  <c r="C123" i="10" s="1"/>
  <c r="K122" i="10"/>
  <c r="J122" i="10"/>
  <c r="B122" i="10"/>
  <c r="C122" i="10" s="1"/>
  <c r="K121" i="10"/>
  <c r="J121" i="10"/>
  <c r="B121" i="10"/>
  <c r="C121" i="10" s="1"/>
  <c r="K120" i="10"/>
  <c r="J120" i="10"/>
  <c r="B120" i="10"/>
  <c r="C120" i="10" s="1"/>
  <c r="K119" i="10"/>
  <c r="J119" i="10"/>
  <c r="B119" i="10"/>
  <c r="C119" i="10" s="1"/>
  <c r="K118" i="10"/>
  <c r="M118" i="10" s="1"/>
  <c r="O118" i="10" s="1"/>
  <c r="J118" i="10"/>
  <c r="L118" i="10" s="1"/>
  <c r="N118" i="10" s="1"/>
  <c r="B118" i="10"/>
  <c r="C118" i="10" s="1"/>
  <c r="K117" i="10"/>
  <c r="J117" i="10"/>
  <c r="B117" i="10"/>
  <c r="C117" i="10" s="1"/>
  <c r="K116" i="10"/>
  <c r="J116" i="10"/>
  <c r="B116" i="10"/>
  <c r="C116" i="10" s="1"/>
  <c r="K115" i="10"/>
  <c r="J115" i="10"/>
  <c r="B115" i="10"/>
  <c r="C115" i="10" s="1"/>
  <c r="K114" i="10"/>
  <c r="M114" i="10" s="1"/>
  <c r="O114" i="10" s="1"/>
  <c r="J114" i="10"/>
  <c r="B114" i="10"/>
  <c r="C114" i="10" s="1"/>
  <c r="K113" i="10"/>
  <c r="M113" i="10" s="1"/>
  <c r="O113" i="10" s="1"/>
  <c r="J113" i="10"/>
  <c r="C113" i="10"/>
  <c r="B113" i="10"/>
  <c r="K112" i="10"/>
  <c r="J112" i="10"/>
  <c r="B112" i="10"/>
  <c r="C112" i="10" s="1"/>
  <c r="K111" i="10"/>
  <c r="J111" i="10"/>
  <c r="L111" i="10" s="1"/>
  <c r="N111" i="10" s="1"/>
  <c r="B111" i="10"/>
  <c r="C111" i="10" s="1"/>
  <c r="K110" i="10"/>
  <c r="J110" i="10"/>
  <c r="B110" i="10"/>
  <c r="C110" i="10" s="1"/>
  <c r="K109" i="10"/>
  <c r="J109" i="10"/>
  <c r="B109" i="10"/>
  <c r="C109" i="10" s="1"/>
  <c r="M108" i="10"/>
  <c r="O108" i="10" s="1"/>
  <c r="K108" i="10"/>
  <c r="J108" i="10"/>
  <c r="B108" i="10"/>
  <c r="C108" i="10" s="1"/>
  <c r="K107" i="10"/>
  <c r="J107" i="10"/>
  <c r="B107" i="10"/>
  <c r="C107" i="10" s="1"/>
  <c r="K106" i="10"/>
  <c r="J106" i="10"/>
  <c r="B106" i="10"/>
  <c r="C106" i="10" s="1"/>
  <c r="K105" i="10"/>
  <c r="J105" i="10"/>
  <c r="C105" i="10"/>
  <c r="B105" i="10"/>
  <c r="K104" i="10"/>
  <c r="M104" i="10" s="1"/>
  <c r="O104" i="10" s="1"/>
  <c r="J104" i="10"/>
  <c r="B104" i="10"/>
  <c r="C104" i="10" s="1"/>
  <c r="K103" i="10"/>
  <c r="J103" i="10"/>
  <c r="C103" i="10"/>
  <c r="B103" i="10"/>
  <c r="K102" i="10"/>
  <c r="J102" i="10"/>
  <c r="B102" i="10"/>
  <c r="C102" i="10" s="1"/>
  <c r="M101" i="10"/>
  <c r="O101" i="10" s="1"/>
  <c r="K101" i="10"/>
  <c r="J101" i="10"/>
  <c r="B101" i="10"/>
  <c r="C101" i="10" s="1"/>
  <c r="K100" i="10"/>
  <c r="M100" i="10" s="1"/>
  <c r="O100" i="10" s="1"/>
  <c r="J100" i="10"/>
  <c r="B100" i="10"/>
  <c r="C100" i="10" s="1"/>
  <c r="K99" i="10"/>
  <c r="J99" i="10"/>
  <c r="B99" i="10"/>
  <c r="C99" i="10" s="1"/>
  <c r="K98" i="10"/>
  <c r="M98" i="10" s="1"/>
  <c r="O98" i="10" s="1"/>
  <c r="J98" i="10"/>
  <c r="B98" i="10"/>
  <c r="C98" i="10" s="1"/>
  <c r="K97" i="10"/>
  <c r="M97" i="10" s="1"/>
  <c r="O97" i="10" s="1"/>
  <c r="J97" i="10"/>
  <c r="C97" i="10"/>
  <c r="B97" i="10"/>
  <c r="K96" i="10"/>
  <c r="J96" i="10"/>
  <c r="B96" i="10"/>
  <c r="C96" i="10" s="1"/>
  <c r="K95" i="10"/>
  <c r="J95" i="10"/>
  <c r="C95" i="10"/>
  <c r="B95" i="10"/>
  <c r="K94" i="10"/>
  <c r="M94" i="10" s="1"/>
  <c r="O94" i="10" s="1"/>
  <c r="J94" i="10"/>
  <c r="B94" i="10"/>
  <c r="C94" i="10" s="1"/>
  <c r="K93" i="10"/>
  <c r="M93" i="10" s="1"/>
  <c r="O93" i="10" s="1"/>
  <c r="J93" i="10"/>
  <c r="C93" i="10"/>
  <c r="B93" i="10"/>
  <c r="K92" i="10"/>
  <c r="J92" i="10"/>
  <c r="B92" i="10"/>
  <c r="C92" i="10" s="1"/>
  <c r="K91" i="10"/>
  <c r="M91" i="10" s="1"/>
  <c r="O91" i="10" s="1"/>
  <c r="J91" i="10"/>
  <c r="B91" i="10"/>
  <c r="C91" i="10" s="1"/>
  <c r="K90" i="10"/>
  <c r="M90" i="10" s="1"/>
  <c r="O90" i="10" s="1"/>
  <c r="J90" i="10"/>
  <c r="B90" i="10"/>
  <c r="C90" i="10" s="1"/>
  <c r="K89" i="10"/>
  <c r="J89" i="10"/>
  <c r="C89" i="10"/>
  <c r="B89" i="10"/>
  <c r="K88" i="10"/>
  <c r="J88" i="10"/>
  <c r="B88" i="10"/>
  <c r="C88" i="10" s="1"/>
  <c r="K87" i="10"/>
  <c r="M87" i="10" s="1"/>
  <c r="O87" i="10" s="1"/>
  <c r="J87" i="10"/>
  <c r="B87" i="10"/>
  <c r="C87" i="10" s="1"/>
  <c r="K86" i="10"/>
  <c r="J86" i="10"/>
  <c r="B86" i="10"/>
  <c r="C86" i="10" s="1"/>
  <c r="K85" i="10"/>
  <c r="J85" i="10"/>
  <c r="B85" i="10"/>
  <c r="C85" i="10" s="1"/>
  <c r="K84" i="10"/>
  <c r="J84" i="10"/>
  <c r="B84" i="10"/>
  <c r="C84" i="10" s="1"/>
  <c r="K83" i="10"/>
  <c r="M83" i="10" s="1"/>
  <c r="O83" i="10" s="1"/>
  <c r="J83" i="10"/>
  <c r="B83" i="10"/>
  <c r="C83" i="10" s="1"/>
  <c r="K82" i="10"/>
  <c r="J82" i="10"/>
  <c r="B82" i="10"/>
  <c r="C82" i="10" s="1"/>
  <c r="K81" i="10"/>
  <c r="J81" i="10"/>
  <c r="B81" i="10"/>
  <c r="C81" i="10" s="1"/>
  <c r="K80" i="10"/>
  <c r="M80" i="10" s="1"/>
  <c r="O80" i="10" s="1"/>
  <c r="J80" i="10"/>
  <c r="B80" i="10"/>
  <c r="C80" i="10" s="1"/>
  <c r="K79" i="10"/>
  <c r="J79" i="10"/>
  <c r="C79" i="10"/>
  <c r="B79" i="10"/>
  <c r="K78" i="10"/>
  <c r="J78" i="10"/>
  <c r="B78" i="10"/>
  <c r="C78" i="10" s="1"/>
  <c r="K77" i="10"/>
  <c r="J77" i="10"/>
  <c r="C77" i="10"/>
  <c r="B77" i="10"/>
  <c r="K76" i="10"/>
  <c r="M76" i="10" s="1"/>
  <c r="O76" i="10" s="1"/>
  <c r="J76" i="10"/>
  <c r="B76" i="10"/>
  <c r="C76" i="10" s="1"/>
  <c r="K75" i="10"/>
  <c r="J75" i="10"/>
  <c r="B75" i="10"/>
  <c r="C75" i="10" s="1"/>
  <c r="K74" i="10"/>
  <c r="M74" i="10" s="1"/>
  <c r="O74" i="10" s="1"/>
  <c r="J74" i="10"/>
  <c r="B74" i="10"/>
  <c r="C74" i="10" s="1"/>
  <c r="K73" i="10"/>
  <c r="M73" i="10" s="1"/>
  <c r="O73" i="10" s="1"/>
  <c r="J73" i="10"/>
  <c r="C73" i="10"/>
  <c r="B73" i="10"/>
  <c r="K72" i="10"/>
  <c r="J72" i="10"/>
  <c r="B72" i="10"/>
  <c r="C72" i="10" s="1"/>
  <c r="K71" i="10"/>
  <c r="J71" i="10"/>
  <c r="C71" i="10"/>
  <c r="B71" i="10"/>
  <c r="K70" i="10"/>
  <c r="M70" i="10" s="1"/>
  <c r="O70" i="10" s="1"/>
  <c r="J70" i="10"/>
  <c r="B70" i="10"/>
  <c r="C70" i="10" s="1"/>
  <c r="D70" i="10" s="1"/>
  <c r="K69" i="10"/>
  <c r="M69" i="10" s="1"/>
  <c r="O69" i="10" s="1"/>
  <c r="J69" i="10"/>
  <c r="C69" i="10"/>
  <c r="B69" i="10"/>
  <c r="K68" i="10"/>
  <c r="J68" i="10"/>
  <c r="B68" i="10"/>
  <c r="C68" i="10" s="1"/>
  <c r="K67" i="10"/>
  <c r="M67" i="10" s="1"/>
  <c r="O67" i="10" s="1"/>
  <c r="J67" i="10"/>
  <c r="B67" i="10"/>
  <c r="C67" i="10" s="1"/>
  <c r="K66" i="10"/>
  <c r="M66" i="10" s="1"/>
  <c r="O66" i="10" s="1"/>
  <c r="J66" i="10"/>
  <c r="B66" i="10"/>
  <c r="C66" i="10" s="1"/>
  <c r="K65" i="10"/>
  <c r="J65" i="10"/>
  <c r="C65" i="10"/>
  <c r="B65" i="10"/>
  <c r="K64" i="10"/>
  <c r="J64" i="10"/>
  <c r="B64" i="10"/>
  <c r="C64" i="10" s="1"/>
  <c r="K63" i="10"/>
  <c r="M63" i="10" s="1"/>
  <c r="O63" i="10" s="1"/>
  <c r="J63" i="10"/>
  <c r="C63" i="10"/>
  <c r="B63" i="10"/>
  <c r="K62" i="10"/>
  <c r="J62" i="10"/>
  <c r="B62" i="10"/>
  <c r="C62" i="10" s="1"/>
  <c r="K61" i="10"/>
  <c r="J61" i="10"/>
  <c r="B61" i="10"/>
  <c r="C61" i="10" s="1"/>
  <c r="K60" i="10"/>
  <c r="J60" i="10"/>
  <c r="L60" i="10" s="1"/>
  <c r="N60" i="10" s="1"/>
  <c r="B60" i="10"/>
  <c r="C60" i="10" s="1"/>
  <c r="K59" i="10"/>
  <c r="M59" i="10" s="1"/>
  <c r="O59" i="10" s="1"/>
  <c r="J59" i="10"/>
  <c r="B59" i="10"/>
  <c r="C59" i="10" s="1"/>
  <c r="K58" i="10"/>
  <c r="J58" i="10"/>
  <c r="B58" i="10"/>
  <c r="C58" i="10" s="1"/>
  <c r="K57" i="10"/>
  <c r="J57" i="10"/>
  <c r="B57" i="10"/>
  <c r="C57" i="10" s="1"/>
  <c r="K56" i="10"/>
  <c r="M56" i="10" s="1"/>
  <c r="O56" i="10" s="1"/>
  <c r="J56" i="10"/>
  <c r="L56" i="10" s="1"/>
  <c r="N56" i="10" s="1"/>
  <c r="B56" i="10"/>
  <c r="C56" i="10" s="1"/>
  <c r="K55" i="10"/>
  <c r="J55" i="10"/>
  <c r="B55" i="10"/>
  <c r="C55" i="10" s="1"/>
  <c r="K54" i="10"/>
  <c r="J54" i="10"/>
  <c r="B54" i="10"/>
  <c r="C54" i="10" s="1"/>
  <c r="K53" i="10"/>
  <c r="J53" i="10"/>
  <c r="L53" i="10" s="1"/>
  <c r="N53" i="10" s="1"/>
  <c r="B53" i="10"/>
  <c r="C53" i="10" s="1"/>
  <c r="K52" i="10"/>
  <c r="M52" i="10" s="1"/>
  <c r="O52" i="10" s="1"/>
  <c r="J52" i="10"/>
  <c r="B52" i="10"/>
  <c r="C52" i="10" s="1"/>
  <c r="K51" i="10"/>
  <c r="J51" i="10"/>
  <c r="B51" i="10"/>
  <c r="C51" i="10" s="1"/>
  <c r="K50" i="10"/>
  <c r="M50" i="10" s="1"/>
  <c r="O50" i="10" s="1"/>
  <c r="J50" i="10"/>
  <c r="B50" i="10"/>
  <c r="C50" i="10" s="1"/>
  <c r="K49" i="10"/>
  <c r="M49" i="10" s="1"/>
  <c r="O49" i="10" s="1"/>
  <c r="J49" i="10"/>
  <c r="L49" i="10" s="1"/>
  <c r="N49" i="10" s="1"/>
  <c r="C49" i="10"/>
  <c r="B49" i="10"/>
  <c r="K48" i="10"/>
  <c r="J48" i="10"/>
  <c r="B48" i="10"/>
  <c r="C48" i="10" s="1"/>
  <c r="K47" i="10"/>
  <c r="J47" i="10"/>
  <c r="C47" i="10"/>
  <c r="B47" i="10"/>
  <c r="K46" i="10"/>
  <c r="M46" i="10" s="1"/>
  <c r="O46" i="10" s="1"/>
  <c r="J46" i="10"/>
  <c r="L46" i="10" s="1"/>
  <c r="N46" i="10" s="1"/>
  <c r="B46" i="10"/>
  <c r="C46" i="10" s="1"/>
  <c r="K45" i="10"/>
  <c r="M45" i="10" s="1"/>
  <c r="O45" i="10" s="1"/>
  <c r="J45" i="10"/>
  <c r="C45" i="10"/>
  <c r="B45" i="10"/>
  <c r="K44" i="10"/>
  <c r="J44" i="10"/>
  <c r="B44" i="10"/>
  <c r="C44" i="10" s="1"/>
  <c r="K43" i="10"/>
  <c r="M43" i="10" s="1"/>
  <c r="O43" i="10" s="1"/>
  <c r="J43" i="10"/>
  <c r="B43" i="10"/>
  <c r="C43" i="10" s="1"/>
  <c r="D43" i="10" s="1"/>
  <c r="K42" i="10"/>
  <c r="M42" i="10" s="1"/>
  <c r="O42" i="10" s="1"/>
  <c r="J42" i="10"/>
  <c r="L42" i="10" s="1"/>
  <c r="N42" i="10" s="1"/>
  <c r="B42" i="10"/>
  <c r="C42" i="10" s="1"/>
  <c r="K41" i="10"/>
  <c r="J41" i="10"/>
  <c r="C41" i="10"/>
  <c r="B41" i="10"/>
  <c r="K40" i="10"/>
  <c r="J40" i="10"/>
  <c r="L40" i="10" s="1"/>
  <c r="N40" i="10" s="1"/>
  <c r="B40" i="10"/>
  <c r="C40" i="10" s="1"/>
  <c r="K39" i="10"/>
  <c r="M39" i="10" s="1"/>
  <c r="O39" i="10" s="1"/>
  <c r="J39" i="10"/>
  <c r="L39" i="10" s="1"/>
  <c r="N39" i="10" s="1"/>
  <c r="B39" i="10"/>
  <c r="C39" i="10" s="1"/>
  <c r="D39" i="10" s="1"/>
  <c r="K38" i="10"/>
  <c r="J38" i="10"/>
  <c r="L38" i="10" s="1"/>
  <c r="N38" i="10" s="1"/>
  <c r="B38" i="10"/>
  <c r="C38" i="10" s="1"/>
  <c r="K37" i="10"/>
  <c r="J37" i="10"/>
  <c r="B37" i="10"/>
  <c r="C37" i="10" s="1"/>
  <c r="K36" i="10"/>
  <c r="J36" i="10"/>
  <c r="L36" i="10" s="1"/>
  <c r="N36" i="10" s="1"/>
  <c r="B36" i="10"/>
  <c r="C36" i="10" s="1"/>
  <c r="M35" i="10"/>
  <c r="O35" i="10" s="1"/>
  <c r="L35" i="10"/>
  <c r="N35" i="10" s="1"/>
  <c r="K35" i="10"/>
  <c r="J35" i="10"/>
  <c r="B35" i="10"/>
  <c r="C35" i="10" s="1"/>
  <c r="K34" i="10"/>
  <c r="J34" i="10"/>
  <c r="B34" i="10"/>
  <c r="C34" i="10" s="1"/>
  <c r="K33" i="10"/>
  <c r="M33" i="10" s="1"/>
  <c r="O33" i="10" s="1"/>
  <c r="J33" i="10"/>
  <c r="L33" i="10" s="1"/>
  <c r="N33" i="10" s="1"/>
  <c r="B33" i="10"/>
  <c r="C33" i="10" s="1"/>
  <c r="D33" i="10" s="1"/>
  <c r="K32" i="10"/>
  <c r="J32" i="10"/>
  <c r="C32" i="10"/>
  <c r="B32" i="10"/>
  <c r="K31" i="10"/>
  <c r="M31" i="10" s="1"/>
  <c r="O31" i="10" s="1"/>
  <c r="J31" i="10"/>
  <c r="L31" i="10" s="1"/>
  <c r="N31" i="10" s="1"/>
  <c r="B31" i="10"/>
  <c r="C31" i="10" s="1"/>
  <c r="K30" i="10"/>
  <c r="J30" i="10"/>
  <c r="B30" i="10"/>
  <c r="C30" i="10" s="1"/>
  <c r="K29" i="10"/>
  <c r="M29" i="10" s="1"/>
  <c r="O29" i="10" s="1"/>
  <c r="J29" i="10"/>
  <c r="B29" i="10"/>
  <c r="C29" i="10" s="1"/>
  <c r="N28" i="10"/>
  <c r="M28" i="10"/>
  <c r="O28" i="10" s="1"/>
  <c r="K28" i="10"/>
  <c r="J28" i="10"/>
  <c r="L28" i="10" s="1"/>
  <c r="B28" i="10"/>
  <c r="C28" i="10" s="1"/>
  <c r="K27" i="10"/>
  <c r="M27" i="10" s="1"/>
  <c r="O27" i="10" s="1"/>
  <c r="J27" i="10"/>
  <c r="L27" i="10" s="1"/>
  <c r="N27" i="10" s="1"/>
  <c r="B27" i="10"/>
  <c r="C27" i="10" s="1"/>
  <c r="K26" i="10"/>
  <c r="J26" i="10"/>
  <c r="L26" i="10" s="1"/>
  <c r="N26" i="10" s="1"/>
  <c r="B26" i="10"/>
  <c r="C26" i="10" s="1"/>
  <c r="K25" i="10"/>
  <c r="J25" i="10"/>
  <c r="L25" i="10" s="1"/>
  <c r="N25" i="10" s="1"/>
  <c r="B25" i="10"/>
  <c r="C25" i="10" s="1"/>
  <c r="L24" i="10"/>
  <c r="N24" i="10" s="1"/>
  <c r="K24" i="10"/>
  <c r="M24" i="10" s="1"/>
  <c r="O24" i="10" s="1"/>
  <c r="J24" i="10"/>
  <c r="C24" i="10"/>
  <c r="B24" i="10"/>
  <c r="K23" i="10"/>
  <c r="M23" i="10" s="1"/>
  <c r="O23" i="10" s="1"/>
  <c r="J23" i="10"/>
  <c r="C23" i="10"/>
  <c r="B23" i="10"/>
  <c r="K22" i="10"/>
  <c r="M22" i="10" s="1"/>
  <c r="O22" i="10" s="1"/>
  <c r="J22" i="10"/>
  <c r="L22" i="10" s="1"/>
  <c r="N22" i="10" s="1"/>
  <c r="B22" i="10"/>
  <c r="C22" i="10" s="1"/>
  <c r="L21" i="10"/>
  <c r="N21" i="10" s="1"/>
  <c r="K21" i="10"/>
  <c r="J21" i="10"/>
  <c r="B21" i="10"/>
  <c r="C21" i="10" s="1"/>
  <c r="L20" i="10"/>
  <c r="N20" i="10" s="1"/>
  <c r="K20" i="10"/>
  <c r="M20" i="10" s="1"/>
  <c r="O20" i="10" s="1"/>
  <c r="J20" i="10"/>
  <c r="B20" i="10"/>
  <c r="C20" i="10" s="1"/>
  <c r="K19" i="10"/>
  <c r="J19" i="10"/>
  <c r="L19" i="10" s="1"/>
  <c r="N19" i="10" s="1"/>
  <c r="C19" i="10"/>
  <c r="B19" i="10"/>
  <c r="K18" i="10"/>
  <c r="J18" i="10"/>
  <c r="L18" i="10" s="1"/>
  <c r="N18" i="10" s="1"/>
  <c r="B18" i="10"/>
  <c r="C18" i="10" s="1"/>
  <c r="L17" i="10"/>
  <c r="N17" i="10" s="1"/>
  <c r="K17" i="10"/>
  <c r="J17" i="10"/>
  <c r="B17" i="10"/>
  <c r="C17" i="10" s="1"/>
  <c r="K16" i="10"/>
  <c r="J16" i="10"/>
  <c r="L16" i="10" s="1"/>
  <c r="N16" i="10" s="1"/>
  <c r="B16" i="10"/>
  <c r="C16" i="10" s="1"/>
  <c r="D16" i="10" s="1"/>
  <c r="L15" i="10"/>
  <c r="N15" i="10" s="1"/>
  <c r="K15" i="10"/>
  <c r="M15" i="10" s="1"/>
  <c r="O15" i="10" s="1"/>
  <c r="J15" i="10"/>
  <c r="B15" i="10"/>
  <c r="C15" i="10" s="1"/>
  <c r="K14" i="10"/>
  <c r="J14" i="10"/>
  <c r="B14" i="10"/>
  <c r="C14" i="10" s="1"/>
  <c r="K13" i="10"/>
  <c r="M13" i="10" s="1"/>
  <c r="O13" i="10" s="1"/>
  <c r="J13" i="10"/>
  <c r="L13" i="10" s="1"/>
  <c r="N13" i="10" s="1"/>
  <c r="B13" i="10"/>
  <c r="C13" i="10" s="1"/>
  <c r="K12" i="10"/>
  <c r="M12" i="10" s="1"/>
  <c r="O12" i="10" s="1"/>
  <c r="J12" i="10"/>
  <c r="L12" i="10" s="1"/>
  <c r="N12" i="10" s="1"/>
  <c r="B12" i="10"/>
  <c r="C12" i="10" s="1"/>
  <c r="D12" i="10" s="1"/>
  <c r="M11" i="10"/>
  <c r="O11" i="10" s="1"/>
  <c r="L11" i="10"/>
  <c r="N11" i="10" s="1"/>
  <c r="K11" i="10"/>
  <c r="J11" i="10"/>
  <c r="C11" i="10"/>
  <c r="B11" i="10"/>
  <c r="K10" i="10"/>
  <c r="J10" i="10"/>
  <c r="B10" i="10"/>
  <c r="C10" i="10" s="1"/>
  <c r="K9" i="10"/>
  <c r="M9" i="10" s="1"/>
  <c r="O9" i="10" s="1"/>
  <c r="J9" i="10"/>
  <c r="L9" i="10" s="1"/>
  <c r="N9" i="10" s="1"/>
  <c r="B9" i="10"/>
  <c r="C9" i="10" s="1"/>
  <c r="K8" i="10"/>
  <c r="J8" i="10"/>
  <c r="C8" i="10"/>
  <c r="B8" i="10"/>
  <c r="M7" i="10"/>
  <c r="O7" i="10" s="1"/>
  <c r="K7" i="10"/>
  <c r="J7" i="10"/>
  <c r="L7" i="10" s="1"/>
  <c r="N7" i="10" s="1"/>
  <c r="B7" i="10"/>
  <c r="C7" i="10" s="1"/>
  <c r="K6" i="10"/>
  <c r="J6" i="10"/>
  <c r="B6" i="10"/>
  <c r="C6" i="10" s="1"/>
  <c r="K5" i="10"/>
  <c r="M5" i="10" s="1"/>
  <c r="O5" i="10" s="1"/>
  <c r="J5" i="10"/>
  <c r="B5" i="10"/>
  <c r="C5" i="10" s="1"/>
  <c r="N4" i="10"/>
  <c r="M4" i="10"/>
  <c r="O4" i="10" s="1"/>
  <c r="K4" i="10"/>
  <c r="J4" i="10"/>
  <c r="L4" i="10" s="1"/>
  <c r="B4" i="10"/>
  <c r="C4" i="10" s="1"/>
  <c r="K98" i="9"/>
  <c r="M98" i="9" s="1"/>
  <c r="O98" i="9" s="1"/>
  <c r="J98" i="9"/>
  <c r="B98" i="9"/>
  <c r="C98" i="9" s="1"/>
  <c r="M97" i="9"/>
  <c r="O97" i="9" s="1"/>
  <c r="K97" i="9"/>
  <c r="J97" i="9"/>
  <c r="L97" i="9" s="1"/>
  <c r="N97" i="9" s="1"/>
  <c r="B97" i="9"/>
  <c r="C97" i="9" s="1"/>
  <c r="K96" i="9"/>
  <c r="J96" i="9"/>
  <c r="B96" i="9"/>
  <c r="C96" i="9" s="1"/>
  <c r="K95" i="9"/>
  <c r="J95" i="9"/>
  <c r="B95" i="9"/>
  <c r="C95" i="9" s="1"/>
  <c r="K94" i="9"/>
  <c r="J94" i="9"/>
  <c r="B94" i="9"/>
  <c r="C94" i="9" s="1"/>
  <c r="K93" i="9"/>
  <c r="M93" i="9" s="1"/>
  <c r="O93" i="9" s="1"/>
  <c r="J93" i="9"/>
  <c r="B93" i="9"/>
  <c r="C93" i="9" s="1"/>
  <c r="K92" i="9"/>
  <c r="J92" i="9"/>
  <c r="B92" i="9"/>
  <c r="C92" i="9" s="1"/>
  <c r="K91" i="9"/>
  <c r="J91" i="9"/>
  <c r="B91" i="9"/>
  <c r="C91" i="9" s="1"/>
  <c r="K90" i="9"/>
  <c r="J90" i="9"/>
  <c r="L90" i="9" s="1"/>
  <c r="N90" i="9" s="1"/>
  <c r="B90" i="9"/>
  <c r="C90" i="9" s="1"/>
  <c r="M89" i="9"/>
  <c r="O89" i="9" s="1"/>
  <c r="K89" i="9"/>
  <c r="J89" i="9"/>
  <c r="B89" i="9"/>
  <c r="C89" i="9" s="1"/>
  <c r="K88" i="9"/>
  <c r="J88" i="9"/>
  <c r="B88" i="9"/>
  <c r="C88" i="9" s="1"/>
  <c r="K87" i="9"/>
  <c r="J87" i="9"/>
  <c r="B87" i="9"/>
  <c r="C87" i="9" s="1"/>
  <c r="K86" i="9"/>
  <c r="J86" i="9"/>
  <c r="B86" i="9"/>
  <c r="C86" i="9" s="1"/>
  <c r="K85" i="9"/>
  <c r="M85" i="9" s="1"/>
  <c r="O85" i="9" s="1"/>
  <c r="J85" i="9"/>
  <c r="B85" i="9"/>
  <c r="C85" i="9" s="1"/>
  <c r="K84" i="9"/>
  <c r="J84" i="9"/>
  <c r="B84" i="9"/>
  <c r="C84" i="9" s="1"/>
  <c r="K83" i="9"/>
  <c r="J83" i="9"/>
  <c r="L83" i="9" s="1"/>
  <c r="N83" i="9" s="1"/>
  <c r="B83" i="9"/>
  <c r="C83" i="9" s="1"/>
  <c r="K82" i="9"/>
  <c r="J82" i="9"/>
  <c r="B82" i="9"/>
  <c r="C82" i="9" s="1"/>
  <c r="K81" i="9"/>
  <c r="J81" i="9"/>
  <c r="B81" i="9"/>
  <c r="C81" i="9" s="1"/>
  <c r="K80" i="9"/>
  <c r="J80" i="9"/>
  <c r="L80" i="9" s="1"/>
  <c r="N80" i="9" s="1"/>
  <c r="B80" i="9"/>
  <c r="C80" i="9" s="1"/>
  <c r="K79" i="9"/>
  <c r="J79" i="9"/>
  <c r="L79" i="9" s="1"/>
  <c r="N79" i="9" s="1"/>
  <c r="B79" i="9"/>
  <c r="C79" i="9" s="1"/>
  <c r="K78" i="9"/>
  <c r="J78" i="9"/>
  <c r="B78" i="9"/>
  <c r="C78" i="9" s="1"/>
  <c r="K77" i="9"/>
  <c r="J77" i="9"/>
  <c r="B77" i="9"/>
  <c r="C77" i="9" s="1"/>
  <c r="K76" i="9"/>
  <c r="J76" i="9"/>
  <c r="B76" i="9"/>
  <c r="C76" i="9" s="1"/>
  <c r="K75" i="9"/>
  <c r="J75" i="9"/>
  <c r="L75" i="9" s="1"/>
  <c r="N75" i="9" s="1"/>
  <c r="B75" i="9"/>
  <c r="C75" i="9" s="1"/>
  <c r="K74" i="9"/>
  <c r="J74" i="9"/>
  <c r="B74" i="9"/>
  <c r="C74" i="9" s="1"/>
  <c r="K73" i="9"/>
  <c r="M73" i="9" s="1"/>
  <c r="O73" i="9" s="1"/>
  <c r="J73" i="9"/>
  <c r="B73" i="9"/>
  <c r="C73" i="9" s="1"/>
  <c r="K72" i="9"/>
  <c r="J72" i="9"/>
  <c r="L72" i="9" s="1"/>
  <c r="N72" i="9" s="1"/>
  <c r="B72" i="9"/>
  <c r="C72" i="9" s="1"/>
  <c r="K71" i="9"/>
  <c r="J71" i="9"/>
  <c r="L71" i="9" s="1"/>
  <c r="N71" i="9" s="1"/>
  <c r="B71" i="9"/>
  <c r="C71" i="9" s="1"/>
  <c r="K70" i="9"/>
  <c r="J70" i="9"/>
  <c r="B70" i="9"/>
  <c r="C70" i="9" s="1"/>
  <c r="K69" i="9"/>
  <c r="M69" i="9" s="1"/>
  <c r="O69" i="9" s="1"/>
  <c r="J69" i="9"/>
  <c r="L69" i="9" s="1"/>
  <c r="N69" i="9" s="1"/>
  <c r="B69" i="9"/>
  <c r="C69" i="9" s="1"/>
  <c r="K68" i="9"/>
  <c r="J68" i="9"/>
  <c r="L68" i="9" s="1"/>
  <c r="N68" i="9" s="1"/>
  <c r="B68" i="9"/>
  <c r="C68" i="9" s="1"/>
  <c r="K67" i="9"/>
  <c r="J67" i="9"/>
  <c r="B67" i="9"/>
  <c r="C67" i="9" s="1"/>
  <c r="K66" i="9"/>
  <c r="J66" i="9"/>
  <c r="B66" i="9"/>
  <c r="C66" i="9" s="1"/>
  <c r="K65" i="9"/>
  <c r="M65" i="9" s="1"/>
  <c r="O65" i="9" s="1"/>
  <c r="J65" i="9"/>
  <c r="B65" i="9"/>
  <c r="C65" i="9" s="1"/>
  <c r="K64" i="9"/>
  <c r="J64" i="9"/>
  <c r="L64" i="9" s="1"/>
  <c r="N64" i="9" s="1"/>
  <c r="B64" i="9"/>
  <c r="C64" i="9" s="1"/>
  <c r="K63" i="9"/>
  <c r="J63" i="9"/>
  <c r="B63" i="9"/>
  <c r="C63" i="9" s="1"/>
  <c r="K62" i="9"/>
  <c r="J62" i="9"/>
  <c r="B62" i="9"/>
  <c r="C62" i="9" s="1"/>
  <c r="M61" i="9"/>
  <c r="O61" i="9" s="1"/>
  <c r="K61" i="9"/>
  <c r="J61" i="9"/>
  <c r="B61" i="9"/>
  <c r="C61" i="9" s="1"/>
  <c r="K60" i="9"/>
  <c r="M60" i="9" s="1"/>
  <c r="O60" i="9" s="1"/>
  <c r="J60" i="9"/>
  <c r="B60" i="9"/>
  <c r="C60" i="9" s="1"/>
  <c r="K59" i="9"/>
  <c r="J59" i="9"/>
  <c r="B59" i="9"/>
  <c r="C59" i="9" s="1"/>
  <c r="K58" i="9"/>
  <c r="J58" i="9"/>
  <c r="B58" i="9"/>
  <c r="C58" i="9" s="1"/>
  <c r="M57" i="9"/>
  <c r="O57" i="9" s="1"/>
  <c r="K57" i="9"/>
  <c r="J57" i="9"/>
  <c r="L57" i="9" s="1"/>
  <c r="N57" i="9" s="1"/>
  <c r="B57" i="9"/>
  <c r="C57" i="9" s="1"/>
  <c r="K56" i="9"/>
  <c r="M56" i="9" s="1"/>
  <c r="O56" i="9" s="1"/>
  <c r="J56" i="9"/>
  <c r="B56" i="9"/>
  <c r="C56" i="9" s="1"/>
  <c r="K55" i="9"/>
  <c r="M55" i="9" s="1"/>
  <c r="O55" i="9" s="1"/>
  <c r="J55" i="9"/>
  <c r="B55" i="9"/>
  <c r="C55" i="9" s="1"/>
  <c r="K54" i="9"/>
  <c r="M54" i="9" s="1"/>
  <c r="O54" i="9" s="1"/>
  <c r="J54" i="9"/>
  <c r="B54" i="9"/>
  <c r="C54" i="9" s="1"/>
  <c r="K53" i="9"/>
  <c r="M53" i="9" s="1"/>
  <c r="O53" i="9" s="1"/>
  <c r="J53" i="9"/>
  <c r="B53" i="9"/>
  <c r="C53" i="9" s="1"/>
  <c r="K52" i="9"/>
  <c r="M52" i="9" s="1"/>
  <c r="O52" i="9" s="1"/>
  <c r="J52" i="9"/>
  <c r="L52" i="9" s="1"/>
  <c r="N52" i="9" s="1"/>
  <c r="B52" i="9"/>
  <c r="C52" i="9" s="1"/>
  <c r="K51" i="9"/>
  <c r="M51" i="9" s="1"/>
  <c r="O51" i="9" s="1"/>
  <c r="J51" i="9"/>
  <c r="B51" i="9"/>
  <c r="C51" i="9" s="1"/>
  <c r="K50" i="9"/>
  <c r="M50" i="9" s="1"/>
  <c r="O50" i="9" s="1"/>
  <c r="J50" i="9"/>
  <c r="B50" i="9"/>
  <c r="C50" i="9" s="1"/>
  <c r="K49" i="9"/>
  <c r="M49" i="9" s="1"/>
  <c r="O49" i="9" s="1"/>
  <c r="J49" i="9"/>
  <c r="B49" i="9"/>
  <c r="C49" i="9" s="1"/>
  <c r="K48" i="9"/>
  <c r="M48" i="9" s="1"/>
  <c r="O48" i="9" s="1"/>
  <c r="J48" i="9"/>
  <c r="B48" i="9"/>
  <c r="C48" i="9" s="1"/>
  <c r="K47" i="9"/>
  <c r="M47" i="9" s="1"/>
  <c r="O47" i="9" s="1"/>
  <c r="J47" i="9"/>
  <c r="B47" i="9"/>
  <c r="C47" i="9" s="1"/>
  <c r="K46" i="9"/>
  <c r="M46" i="9" s="1"/>
  <c r="O46" i="9" s="1"/>
  <c r="J46" i="9"/>
  <c r="L46" i="9" s="1"/>
  <c r="N46" i="9" s="1"/>
  <c r="B46" i="9"/>
  <c r="C46" i="9" s="1"/>
  <c r="K45" i="9"/>
  <c r="M45" i="9" s="1"/>
  <c r="O45" i="9" s="1"/>
  <c r="J45" i="9"/>
  <c r="L45" i="9" s="1"/>
  <c r="N45" i="9" s="1"/>
  <c r="B45" i="9"/>
  <c r="C45" i="9" s="1"/>
  <c r="K44" i="9"/>
  <c r="M44" i="9" s="1"/>
  <c r="O44" i="9" s="1"/>
  <c r="J44" i="9"/>
  <c r="B44" i="9"/>
  <c r="C44" i="9" s="1"/>
  <c r="K43" i="9"/>
  <c r="M43" i="9" s="1"/>
  <c r="O43" i="9" s="1"/>
  <c r="J43" i="9"/>
  <c r="B43" i="9"/>
  <c r="C43" i="9" s="1"/>
  <c r="K42" i="9"/>
  <c r="M42" i="9" s="1"/>
  <c r="O42" i="9" s="1"/>
  <c r="J42" i="9"/>
  <c r="B42" i="9"/>
  <c r="C42" i="9" s="1"/>
  <c r="K41" i="9"/>
  <c r="M41" i="9" s="1"/>
  <c r="O41" i="9" s="1"/>
  <c r="J41" i="9"/>
  <c r="B41" i="9"/>
  <c r="C41" i="9" s="1"/>
  <c r="K40" i="9"/>
  <c r="M40" i="9" s="1"/>
  <c r="O40" i="9" s="1"/>
  <c r="J40" i="9"/>
  <c r="B40" i="9"/>
  <c r="C40" i="9" s="1"/>
  <c r="M39" i="9"/>
  <c r="O39" i="9" s="1"/>
  <c r="K39" i="9"/>
  <c r="J39" i="9"/>
  <c r="L39" i="9" s="1"/>
  <c r="N39" i="9" s="1"/>
  <c r="B39" i="9"/>
  <c r="C39" i="9" s="1"/>
  <c r="K38" i="9"/>
  <c r="M38" i="9" s="1"/>
  <c r="O38" i="9" s="1"/>
  <c r="J38" i="9"/>
  <c r="B38" i="9"/>
  <c r="C38" i="9" s="1"/>
  <c r="K37" i="9"/>
  <c r="M37" i="9" s="1"/>
  <c r="O37" i="9" s="1"/>
  <c r="J37" i="9"/>
  <c r="B37" i="9"/>
  <c r="C37" i="9" s="1"/>
  <c r="K36" i="9"/>
  <c r="M36" i="9" s="1"/>
  <c r="O36" i="9" s="1"/>
  <c r="J36" i="9"/>
  <c r="L36" i="9" s="1"/>
  <c r="N36" i="9" s="1"/>
  <c r="B36" i="9"/>
  <c r="C36" i="9" s="1"/>
  <c r="K35" i="9"/>
  <c r="M35" i="9" s="1"/>
  <c r="O35" i="9" s="1"/>
  <c r="J35" i="9"/>
  <c r="B35" i="9"/>
  <c r="C35" i="9" s="1"/>
  <c r="K34" i="9"/>
  <c r="M34" i="9" s="1"/>
  <c r="O34" i="9" s="1"/>
  <c r="J34" i="9"/>
  <c r="L34" i="9" s="1"/>
  <c r="N34" i="9" s="1"/>
  <c r="B34" i="9"/>
  <c r="C34" i="9" s="1"/>
  <c r="K33" i="9"/>
  <c r="M33" i="9" s="1"/>
  <c r="O33" i="9" s="1"/>
  <c r="J33" i="9"/>
  <c r="B33" i="9"/>
  <c r="C33" i="9" s="1"/>
  <c r="K32" i="9"/>
  <c r="M32" i="9" s="1"/>
  <c r="O32" i="9" s="1"/>
  <c r="J32" i="9"/>
  <c r="B32" i="9"/>
  <c r="C32" i="9" s="1"/>
  <c r="K31" i="9"/>
  <c r="M31" i="9" s="1"/>
  <c r="O31" i="9" s="1"/>
  <c r="J31" i="9"/>
  <c r="B31" i="9"/>
  <c r="C31" i="9" s="1"/>
  <c r="K30" i="9"/>
  <c r="M30" i="9" s="1"/>
  <c r="O30" i="9" s="1"/>
  <c r="J30" i="9"/>
  <c r="B30" i="9"/>
  <c r="C30" i="9" s="1"/>
  <c r="K29" i="9"/>
  <c r="M29" i="9" s="1"/>
  <c r="O29" i="9" s="1"/>
  <c r="J29" i="9"/>
  <c r="B29" i="9"/>
  <c r="C29" i="9" s="1"/>
  <c r="K28" i="9"/>
  <c r="M28" i="9" s="1"/>
  <c r="O28" i="9" s="1"/>
  <c r="J28" i="9"/>
  <c r="L28" i="9" s="1"/>
  <c r="N28" i="9" s="1"/>
  <c r="B28" i="9"/>
  <c r="C28" i="9" s="1"/>
  <c r="K27" i="9"/>
  <c r="M27" i="9" s="1"/>
  <c r="O27" i="9" s="1"/>
  <c r="J27" i="9"/>
  <c r="L27" i="9" s="1"/>
  <c r="N27" i="9" s="1"/>
  <c r="B27" i="9"/>
  <c r="C27" i="9" s="1"/>
  <c r="K26" i="9"/>
  <c r="M26" i="9" s="1"/>
  <c r="O26" i="9" s="1"/>
  <c r="J26" i="9"/>
  <c r="B26" i="9"/>
  <c r="C26" i="9" s="1"/>
  <c r="K25" i="9"/>
  <c r="M25" i="9" s="1"/>
  <c r="O25" i="9" s="1"/>
  <c r="J25" i="9"/>
  <c r="L25" i="9" s="1"/>
  <c r="N25" i="9" s="1"/>
  <c r="B25" i="9"/>
  <c r="C25" i="9" s="1"/>
  <c r="K24" i="9"/>
  <c r="M24" i="9" s="1"/>
  <c r="O24" i="9" s="1"/>
  <c r="J24" i="9"/>
  <c r="B24" i="9"/>
  <c r="C24" i="9" s="1"/>
  <c r="K23" i="9"/>
  <c r="M23" i="9" s="1"/>
  <c r="O23" i="9" s="1"/>
  <c r="J23" i="9"/>
  <c r="B23" i="9"/>
  <c r="C23" i="9" s="1"/>
  <c r="K22" i="9"/>
  <c r="M22" i="9" s="1"/>
  <c r="O22" i="9" s="1"/>
  <c r="J22" i="9"/>
  <c r="B22" i="9"/>
  <c r="C22" i="9" s="1"/>
  <c r="M21" i="9"/>
  <c r="O21" i="9" s="1"/>
  <c r="K21" i="9"/>
  <c r="J21" i="9"/>
  <c r="L21" i="9" s="1"/>
  <c r="N21" i="9" s="1"/>
  <c r="B21" i="9"/>
  <c r="C21" i="9" s="1"/>
  <c r="K20" i="9"/>
  <c r="M20" i="9" s="1"/>
  <c r="O20" i="9" s="1"/>
  <c r="J20" i="9"/>
  <c r="B20" i="9"/>
  <c r="C20" i="9" s="1"/>
  <c r="K19" i="9"/>
  <c r="M19" i="9" s="1"/>
  <c r="O19" i="9" s="1"/>
  <c r="J19" i="9"/>
  <c r="B19" i="9"/>
  <c r="C19" i="9" s="1"/>
  <c r="K18" i="9"/>
  <c r="M18" i="9" s="1"/>
  <c r="O18" i="9" s="1"/>
  <c r="J18" i="9"/>
  <c r="L18" i="9" s="1"/>
  <c r="N18" i="9" s="1"/>
  <c r="B18" i="9"/>
  <c r="C18" i="9" s="1"/>
  <c r="K17" i="9"/>
  <c r="M17" i="9" s="1"/>
  <c r="O17" i="9" s="1"/>
  <c r="J17" i="9"/>
  <c r="B17" i="9"/>
  <c r="C17" i="9" s="1"/>
  <c r="K16" i="9"/>
  <c r="M16" i="9" s="1"/>
  <c r="O16" i="9" s="1"/>
  <c r="J16" i="9"/>
  <c r="L16" i="9" s="1"/>
  <c r="N16" i="9" s="1"/>
  <c r="B16" i="9"/>
  <c r="C16" i="9" s="1"/>
  <c r="K15" i="9"/>
  <c r="M15" i="9" s="1"/>
  <c r="O15" i="9" s="1"/>
  <c r="J15" i="9"/>
  <c r="B15" i="9"/>
  <c r="C15" i="9" s="1"/>
  <c r="K14" i="9"/>
  <c r="M14" i="9" s="1"/>
  <c r="O14" i="9" s="1"/>
  <c r="J14" i="9"/>
  <c r="B14" i="9"/>
  <c r="C14" i="9" s="1"/>
  <c r="K13" i="9"/>
  <c r="M13" i="9" s="1"/>
  <c r="O13" i="9" s="1"/>
  <c r="J13" i="9"/>
  <c r="B13" i="9"/>
  <c r="C13" i="9" s="1"/>
  <c r="K12" i="9"/>
  <c r="M12" i="9" s="1"/>
  <c r="O12" i="9" s="1"/>
  <c r="J12" i="9"/>
  <c r="B12" i="9"/>
  <c r="C12" i="9" s="1"/>
  <c r="K11" i="9"/>
  <c r="M11" i="9" s="1"/>
  <c r="O11" i="9" s="1"/>
  <c r="J11" i="9"/>
  <c r="B11" i="9"/>
  <c r="C11" i="9" s="1"/>
  <c r="K10" i="9"/>
  <c r="M10" i="9" s="1"/>
  <c r="O10" i="9" s="1"/>
  <c r="J10" i="9"/>
  <c r="L10" i="9" s="1"/>
  <c r="N10" i="9" s="1"/>
  <c r="B10" i="9"/>
  <c r="C10" i="9" s="1"/>
  <c r="K9" i="9"/>
  <c r="M9" i="9" s="1"/>
  <c r="O9" i="9" s="1"/>
  <c r="J9" i="9"/>
  <c r="L9" i="9" s="1"/>
  <c r="N9" i="9" s="1"/>
  <c r="B9" i="9"/>
  <c r="C9" i="9" s="1"/>
  <c r="K8" i="9"/>
  <c r="M8" i="9" s="1"/>
  <c r="O8" i="9" s="1"/>
  <c r="J8" i="9"/>
  <c r="B8" i="9"/>
  <c r="C8" i="9" s="1"/>
  <c r="K7" i="9"/>
  <c r="M7" i="9" s="1"/>
  <c r="O7" i="9" s="1"/>
  <c r="J7" i="9"/>
  <c r="L7" i="9" s="1"/>
  <c r="N7" i="9" s="1"/>
  <c r="B7" i="9"/>
  <c r="C7" i="9" s="1"/>
  <c r="K6" i="9"/>
  <c r="M6" i="9" s="1"/>
  <c r="O6" i="9" s="1"/>
  <c r="J6" i="9"/>
  <c r="B6" i="9"/>
  <c r="C6" i="9" s="1"/>
  <c r="K5" i="9"/>
  <c r="M5" i="9" s="1"/>
  <c r="O5" i="9" s="1"/>
  <c r="J5" i="9"/>
  <c r="B5" i="9"/>
  <c r="C5" i="9" s="1"/>
  <c r="K4" i="9"/>
  <c r="M94" i="9" s="1"/>
  <c r="O94" i="9" s="1"/>
  <c r="J4" i="9"/>
  <c r="L4" i="9" s="1"/>
  <c r="N4" i="9" s="1"/>
  <c r="B4" i="9"/>
  <c r="C4" i="9" s="1"/>
  <c r="D4" i="9" s="1"/>
  <c r="K152" i="8"/>
  <c r="J152" i="8"/>
  <c r="B152" i="8"/>
  <c r="C152" i="8" s="1"/>
  <c r="K151" i="8"/>
  <c r="M151" i="8" s="1"/>
  <c r="O151" i="8" s="1"/>
  <c r="J151" i="8"/>
  <c r="B151" i="8"/>
  <c r="C151" i="8" s="1"/>
  <c r="K150" i="8"/>
  <c r="J150" i="8"/>
  <c r="B150" i="8"/>
  <c r="C150" i="8" s="1"/>
  <c r="K149" i="8"/>
  <c r="J149" i="8"/>
  <c r="B149" i="8"/>
  <c r="C149" i="8" s="1"/>
  <c r="K148" i="8"/>
  <c r="J148" i="8"/>
  <c r="B148" i="8"/>
  <c r="C148" i="8" s="1"/>
  <c r="K147" i="8"/>
  <c r="J147" i="8"/>
  <c r="B147" i="8"/>
  <c r="C147" i="8" s="1"/>
  <c r="K146" i="8"/>
  <c r="J146" i="8"/>
  <c r="B146" i="8"/>
  <c r="C146" i="8" s="1"/>
  <c r="K145" i="8"/>
  <c r="J145" i="8"/>
  <c r="B145" i="8"/>
  <c r="C145" i="8" s="1"/>
  <c r="K144" i="8"/>
  <c r="J144" i="8"/>
  <c r="B144" i="8"/>
  <c r="C144" i="8" s="1"/>
  <c r="K143" i="8"/>
  <c r="J143" i="8"/>
  <c r="B143" i="8"/>
  <c r="C143" i="8" s="1"/>
  <c r="K142" i="8"/>
  <c r="J142" i="8"/>
  <c r="B142" i="8"/>
  <c r="C142" i="8" s="1"/>
  <c r="K141" i="8"/>
  <c r="J141" i="8"/>
  <c r="B141" i="8"/>
  <c r="C141" i="8" s="1"/>
  <c r="K140" i="8"/>
  <c r="J140" i="8"/>
  <c r="B140" i="8"/>
  <c r="C140" i="8" s="1"/>
  <c r="K139" i="8"/>
  <c r="J139" i="8"/>
  <c r="B139" i="8"/>
  <c r="C139" i="8" s="1"/>
  <c r="K138" i="8"/>
  <c r="J138" i="8"/>
  <c r="C138" i="8"/>
  <c r="B138" i="8"/>
  <c r="K137" i="8"/>
  <c r="J137" i="8"/>
  <c r="B137" i="8"/>
  <c r="C137" i="8" s="1"/>
  <c r="K136" i="8"/>
  <c r="J136" i="8"/>
  <c r="B136" i="8"/>
  <c r="C136" i="8" s="1"/>
  <c r="K135" i="8"/>
  <c r="J135" i="8"/>
  <c r="B135" i="8"/>
  <c r="C135" i="8" s="1"/>
  <c r="K134" i="8"/>
  <c r="J134" i="8"/>
  <c r="B134" i="8"/>
  <c r="C134" i="8" s="1"/>
  <c r="K133" i="8"/>
  <c r="J133" i="8"/>
  <c r="B133" i="8"/>
  <c r="C133" i="8" s="1"/>
  <c r="K132" i="8"/>
  <c r="J132" i="8"/>
  <c r="B132" i="8"/>
  <c r="C132" i="8" s="1"/>
  <c r="K131" i="8"/>
  <c r="J131" i="8"/>
  <c r="B131" i="8"/>
  <c r="C131" i="8" s="1"/>
  <c r="K130" i="8"/>
  <c r="J130" i="8"/>
  <c r="C130" i="8"/>
  <c r="B130" i="8"/>
  <c r="K129" i="8"/>
  <c r="J129" i="8"/>
  <c r="B129" i="8"/>
  <c r="C129" i="8" s="1"/>
  <c r="K128" i="8"/>
  <c r="J128" i="8"/>
  <c r="B128" i="8"/>
  <c r="C128" i="8" s="1"/>
  <c r="K127" i="8"/>
  <c r="J127" i="8"/>
  <c r="B127" i="8"/>
  <c r="C127" i="8" s="1"/>
  <c r="K126" i="8"/>
  <c r="M126" i="8" s="1"/>
  <c r="O126" i="8" s="1"/>
  <c r="J126" i="8"/>
  <c r="B126" i="8"/>
  <c r="C126" i="8" s="1"/>
  <c r="K125" i="8"/>
  <c r="J125" i="8"/>
  <c r="B125" i="8"/>
  <c r="C125" i="8" s="1"/>
  <c r="L124" i="8"/>
  <c r="N124" i="8" s="1"/>
  <c r="K124" i="8"/>
  <c r="J124" i="8"/>
  <c r="B124" i="8"/>
  <c r="C124" i="8" s="1"/>
  <c r="K123" i="8"/>
  <c r="M123" i="8" s="1"/>
  <c r="O123" i="8" s="1"/>
  <c r="J123" i="8"/>
  <c r="B123" i="8"/>
  <c r="C123" i="8" s="1"/>
  <c r="K122" i="8"/>
  <c r="J122" i="8"/>
  <c r="C122" i="8"/>
  <c r="B122" i="8"/>
  <c r="K121" i="8"/>
  <c r="J121" i="8"/>
  <c r="B121" i="8"/>
  <c r="C121" i="8" s="1"/>
  <c r="K120" i="8"/>
  <c r="J120" i="8"/>
  <c r="B120" i="8"/>
  <c r="C120" i="8" s="1"/>
  <c r="K119" i="8"/>
  <c r="J119" i="8"/>
  <c r="B119" i="8"/>
  <c r="C119" i="8" s="1"/>
  <c r="K118" i="8"/>
  <c r="J118" i="8"/>
  <c r="B118" i="8"/>
  <c r="C118" i="8" s="1"/>
  <c r="K117" i="8"/>
  <c r="M117" i="8" s="1"/>
  <c r="O117" i="8" s="1"/>
  <c r="J117" i="8"/>
  <c r="B117" i="8"/>
  <c r="C117" i="8" s="1"/>
  <c r="K116" i="8"/>
  <c r="J116" i="8"/>
  <c r="L116" i="8" s="1"/>
  <c r="N116" i="8" s="1"/>
  <c r="B116" i="8"/>
  <c r="C116" i="8" s="1"/>
  <c r="K115" i="8"/>
  <c r="M115" i="8" s="1"/>
  <c r="O115" i="8" s="1"/>
  <c r="J115" i="8"/>
  <c r="B115" i="8"/>
  <c r="C115" i="8" s="1"/>
  <c r="K114" i="8"/>
  <c r="J114" i="8"/>
  <c r="B114" i="8"/>
  <c r="C114" i="8" s="1"/>
  <c r="K113" i="8"/>
  <c r="J113" i="8"/>
  <c r="B113" i="8"/>
  <c r="C113" i="8" s="1"/>
  <c r="K112" i="8"/>
  <c r="J112" i="8"/>
  <c r="B112" i="8"/>
  <c r="C112" i="8" s="1"/>
  <c r="K111" i="8"/>
  <c r="J111" i="8"/>
  <c r="B111" i="8"/>
  <c r="C111" i="8" s="1"/>
  <c r="K110" i="8"/>
  <c r="M110" i="8" s="1"/>
  <c r="O110" i="8" s="1"/>
  <c r="J110" i="8"/>
  <c r="C110" i="8"/>
  <c r="B110" i="8"/>
  <c r="K109" i="8"/>
  <c r="J109" i="8"/>
  <c r="B109" i="8"/>
  <c r="C109" i="8" s="1"/>
  <c r="K108" i="8"/>
  <c r="J108" i="8"/>
  <c r="B108" i="8"/>
  <c r="C108" i="8" s="1"/>
  <c r="K107" i="8"/>
  <c r="J107" i="8"/>
  <c r="B107" i="8"/>
  <c r="C107" i="8" s="1"/>
  <c r="K106" i="8"/>
  <c r="M106" i="8" s="1"/>
  <c r="O106" i="8" s="1"/>
  <c r="J106" i="8"/>
  <c r="B106" i="8"/>
  <c r="C106" i="8" s="1"/>
  <c r="K105" i="8"/>
  <c r="J105" i="8"/>
  <c r="B105" i="8"/>
  <c r="C105" i="8" s="1"/>
  <c r="K104" i="8"/>
  <c r="J104" i="8"/>
  <c r="B104" i="8"/>
  <c r="C104" i="8" s="1"/>
  <c r="K103" i="8"/>
  <c r="M103" i="8" s="1"/>
  <c r="O103" i="8" s="1"/>
  <c r="J103" i="8"/>
  <c r="C103" i="8"/>
  <c r="B103" i="8"/>
  <c r="K102" i="8"/>
  <c r="J102" i="8"/>
  <c r="C102" i="8"/>
  <c r="B102" i="8"/>
  <c r="K101" i="8"/>
  <c r="J101" i="8"/>
  <c r="B101" i="8"/>
  <c r="C101" i="8" s="1"/>
  <c r="K100" i="8"/>
  <c r="M100" i="8" s="1"/>
  <c r="O100" i="8" s="1"/>
  <c r="J100" i="8"/>
  <c r="B100" i="8"/>
  <c r="C100" i="8" s="1"/>
  <c r="K99" i="8"/>
  <c r="M99" i="8" s="1"/>
  <c r="O99" i="8" s="1"/>
  <c r="J99" i="8"/>
  <c r="C99" i="8"/>
  <c r="B99" i="8"/>
  <c r="K98" i="8"/>
  <c r="J98" i="8"/>
  <c r="B98" i="8"/>
  <c r="C98" i="8" s="1"/>
  <c r="K97" i="8"/>
  <c r="J97" i="8"/>
  <c r="B97" i="8"/>
  <c r="C97" i="8" s="1"/>
  <c r="D97" i="8" s="1"/>
  <c r="K96" i="8"/>
  <c r="M96" i="8" s="1"/>
  <c r="O96" i="8" s="1"/>
  <c r="J96" i="8"/>
  <c r="B96" i="8"/>
  <c r="C96" i="8" s="1"/>
  <c r="K95" i="8"/>
  <c r="J95" i="8"/>
  <c r="C95" i="8"/>
  <c r="B95" i="8"/>
  <c r="K94" i="8"/>
  <c r="J94" i="8"/>
  <c r="L94" i="8" s="1"/>
  <c r="N94" i="8" s="1"/>
  <c r="C94" i="8"/>
  <c r="B94" i="8"/>
  <c r="K93" i="8"/>
  <c r="M93" i="8" s="1"/>
  <c r="O93" i="8" s="1"/>
  <c r="J93" i="8"/>
  <c r="B93" i="8"/>
  <c r="C93" i="8" s="1"/>
  <c r="K92" i="8"/>
  <c r="M92" i="8" s="1"/>
  <c r="O92" i="8" s="1"/>
  <c r="J92" i="8"/>
  <c r="C92" i="8"/>
  <c r="B92" i="8"/>
  <c r="K91" i="8"/>
  <c r="M91" i="8" s="1"/>
  <c r="O91" i="8" s="1"/>
  <c r="J91" i="8"/>
  <c r="C91" i="8"/>
  <c r="B91" i="8"/>
  <c r="K90" i="8"/>
  <c r="M90" i="8" s="1"/>
  <c r="O90" i="8" s="1"/>
  <c r="J90" i="8"/>
  <c r="C90" i="8"/>
  <c r="B90" i="8"/>
  <c r="K89" i="8"/>
  <c r="J89" i="8"/>
  <c r="B89" i="8"/>
  <c r="C89" i="8" s="1"/>
  <c r="K88" i="8"/>
  <c r="M88" i="8" s="1"/>
  <c r="O88" i="8" s="1"/>
  <c r="J88" i="8"/>
  <c r="C88" i="8"/>
  <c r="B88" i="8"/>
  <c r="K87" i="8"/>
  <c r="J87" i="8"/>
  <c r="B87" i="8"/>
  <c r="C87" i="8" s="1"/>
  <c r="D87" i="8" s="1"/>
  <c r="K86" i="8"/>
  <c r="J86" i="8"/>
  <c r="B86" i="8"/>
  <c r="C86" i="8" s="1"/>
  <c r="K85" i="8"/>
  <c r="J85" i="8"/>
  <c r="B85" i="8"/>
  <c r="C85" i="8" s="1"/>
  <c r="K84" i="8"/>
  <c r="J84" i="8"/>
  <c r="B84" i="8"/>
  <c r="C84" i="8" s="1"/>
  <c r="K83" i="8"/>
  <c r="J83" i="8"/>
  <c r="B83" i="8"/>
  <c r="C83" i="8" s="1"/>
  <c r="K82" i="8"/>
  <c r="J82" i="8"/>
  <c r="B82" i="8"/>
  <c r="C82" i="8" s="1"/>
  <c r="K81" i="8"/>
  <c r="J81" i="8"/>
  <c r="B81" i="8"/>
  <c r="C81" i="8" s="1"/>
  <c r="K80" i="8"/>
  <c r="M80" i="8" s="1"/>
  <c r="O80" i="8" s="1"/>
  <c r="J80" i="8"/>
  <c r="B80" i="8"/>
  <c r="C80" i="8" s="1"/>
  <c r="K79" i="8"/>
  <c r="J79" i="8"/>
  <c r="B79" i="8"/>
  <c r="C79" i="8" s="1"/>
  <c r="K78" i="8"/>
  <c r="J78" i="8"/>
  <c r="C78" i="8"/>
  <c r="B78" i="8"/>
  <c r="K77" i="8"/>
  <c r="M77" i="8" s="1"/>
  <c r="O77" i="8" s="1"/>
  <c r="J77" i="8"/>
  <c r="B77" i="8"/>
  <c r="C77" i="8" s="1"/>
  <c r="K76" i="8"/>
  <c r="J76" i="8"/>
  <c r="L76" i="8" s="1"/>
  <c r="N76" i="8" s="1"/>
  <c r="B76" i="8"/>
  <c r="C76" i="8" s="1"/>
  <c r="K75" i="8"/>
  <c r="M75" i="8" s="1"/>
  <c r="O75" i="8" s="1"/>
  <c r="J75" i="8"/>
  <c r="C75" i="8"/>
  <c r="B75" i="8"/>
  <c r="M74" i="8"/>
  <c r="O74" i="8" s="1"/>
  <c r="K74" i="8"/>
  <c r="J74" i="8"/>
  <c r="B74" i="8"/>
  <c r="C74" i="8" s="1"/>
  <c r="K73" i="8"/>
  <c r="J73" i="8"/>
  <c r="B73" i="8"/>
  <c r="C73" i="8" s="1"/>
  <c r="K72" i="8"/>
  <c r="J72" i="8"/>
  <c r="B72" i="8"/>
  <c r="C72" i="8" s="1"/>
  <c r="K71" i="8"/>
  <c r="J71" i="8"/>
  <c r="C71" i="8"/>
  <c r="B71" i="8"/>
  <c r="K70" i="8"/>
  <c r="J70" i="8"/>
  <c r="B70" i="8"/>
  <c r="C70" i="8" s="1"/>
  <c r="K69" i="8"/>
  <c r="M69" i="8" s="1"/>
  <c r="O69" i="8" s="1"/>
  <c r="J69" i="8"/>
  <c r="B69" i="8"/>
  <c r="C69" i="8" s="1"/>
  <c r="K68" i="8"/>
  <c r="J68" i="8"/>
  <c r="B68" i="8"/>
  <c r="C68" i="8" s="1"/>
  <c r="K67" i="8"/>
  <c r="J67" i="8"/>
  <c r="B67" i="8"/>
  <c r="C67" i="8" s="1"/>
  <c r="K66" i="8"/>
  <c r="J66" i="8"/>
  <c r="C66" i="8"/>
  <c r="B66" i="8"/>
  <c r="K65" i="8"/>
  <c r="M65" i="8" s="1"/>
  <c r="O65" i="8" s="1"/>
  <c r="J65" i="8"/>
  <c r="B65" i="8"/>
  <c r="C65" i="8" s="1"/>
  <c r="K64" i="8"/>
  <c r="J64" i="8"/>
  <c r="B64" i="8"/>
  <c r="C64" i="8" s="1"/>
  <c r="K63" i="8"/>
  <c r="J63" i="8"/>
  <c r="B63" i="8"/>
  <c r="C63" i="8" s="1"/>
  <c r="K62" i="8"/>
  <c r="J62" i="8"/>
  <c r="C62" i="8"/>
  <c r="B62" i="8"/>
  <c r="K61" i="8"/>
  <c r="J61" i="8"/>
  <c r="B61" i="8"/>
  <c r="C61" i="8" s="1"/>
  <c r="K60" i="8"/>
  <c r="J60" i="8"/>
  <c r="B60" i="8"/>
  <c r="C60" i="8" s="1"/>
  <c r="M59" i="8"/>
  <c r="O59" i="8" s="1"/>
  <c r="K59" i="8"/>
  <c r="J59" i="8"/>
  <c r="C59" i="8"/>
  <c r="B59" i="8"/>
  <c r="K58" i="8"/>
  <c r="M58" i="8" s="1"/>
  <c r="O58" i="8" s="1"/>
  <c r="J58" i="8"/>
  <c r="B58" i="8"/>
  <c r="C58" i="8" s="1"/>
  <c r="K57" i="8"/>
  <c r="J57" i="8"/>
  <c r="B57" i="8"/>
  <c r="C57" i="8" s="1"/>
  <c r="D57" i="8" s="1"/>
  <c r="K56" i="8"/>
  <c r="M56" i="8" s="1"/>
  <c r="O56" i="8" s="1"/>
  <c r="J56" i="8"/>
  <c r="C56" i="8"/>
  <c r="B56" i="8"/>
  <c r="K55" i="8"/>
  <c r="J55" i="8"/>
  <c r="C55" i="8"/>
  <c r="B55" i="8"/>
  <c r="K54" i="8"/>
  <c r="J54" i="8"/>
  <c r="B54" i="8"/>
  <c r="C54" i="8" s="1"/>
  <c r="K53" i="8"/>
  <c r="M53" i="8" s="1"/>
  <c r="O53" i="8" s="1"/>
  <c r="J53" i="8"/>
  <c r="B53" i="8"/>
  <c r="C53" i="8" s="1"/>
  <c r="K52" i="8"/>
  <c r="J52" i="8"/>
  <c r="B52" i="8"/>
  <c r="C52" i="8" s="1"/>
  <c r="K51" i="8"/>
  <c r="J51" i="8"/>
  <c r="C51" i="8"/>
  <c r="B51" i="8"/>
  <c r="K50" i="8"/>
  <c r="J50" i="8"/>
  <c r="C50" i="8"/>
  <c r="B50" i="8"/>
  <c r="K49" i="8"/>
  <c r="J49" i="8"/>
  <c r="B49" i="8"/>
  <c r="C49" i="8" s="1"/>
  <c r="K48" i="8"/>
  <c r="J48" i="8"/>
  <c r="B48" i="8"/>
  <c r="C48" i="8" s="1"/>
  <c r="K47" i="8"/>
  <c r="J47" i="8"/>
  <c r="C47" i="8"/>
  <c r="D47" i="8" s="1"/>
  <c r="B47" i="8"/>
  <c r="K46" i="8"/>
  <c r="J46" i="8"/>
  <c r="L46" i="8" s="1"/>
  <c r="N46" i="8" s="1"/>
  <c r="B46" i="8"/>
  <c r="C46" i="8" s="1"/>
  <c r="D46" i="8" s="1"/>
  <c r="K45" i="8"/>
  <c r="J45" i="8"/>
  <c r="B45" i="8"/>
  <c r="C45" i="8" s="1"/>
  <c r="M44" i="8"/>
  <c r="O44" i="8" s="1"/>
  <c r="K44" i="8"/>
  <c r="J44" i="8"/>
  <c r="L44" i="8" s="1"/>
  <c r="N44" i="8" s="1"/>
  <c r="C44" i="8"/>
  <c r="B44" i="8"/>
  <c r="K43" i="8"/>
  <c r="M43" i="8" s="1"/>
  <c r="O43" i="8" s="1"/>
  <c r="J43" i="8"/>
  <c r="B43" i="8"/>
  <c r="C43" i="8" s="1"/>
  <c r="K42" i="8"/>
  <c r="J42" i="8"/>
  <c r="B42" i="8"/>
  <c r="C42" i="8" s="1"/>
  <c r="K41" i="8"/>
  <c r="J41" i="8"/>
  <c r="C41" i="8"/>
  <c r="B41" i="8"/>
  <c r="K40" i="8"/>
  <c r="M40" i="8" s="1"/>
  <c r="O40" i="8" s="1"/>
  <c r="J40" i="8"/>
  <c r="C40" i="8"/>
  <c r="B40" i="8"/>
  <c r="K39" i="8"/>
  <c r="J39" i="8"/>
  <c r="D39" i="8"/>
  <c r="C39" i="8"/>
  <c r="B39" i="8"/>
  <c r="L38" i="8"/>
  <c r="N38" i="8" s="1"/>
  <c r="K38" i="8"/>
  <c r="M38" i="8" s="1"/>
  <c r="O38" i="8" s="1"/>
  <c r="J38" i="8"/>
  <c r="C38" i="8"/>
  <c r="B38" i="8"/>
  <c r="K37" i="8"/>
  <c r="M37" i="8" s="1"/>
  <c r="O37" i="8" s="1"/>
  <c r="J37" i="8"/>
  <c r="C37" i="8"/>
  <c r="B37" i="8"/>
  <c r="L36" i="8"/>
  <c r="N36" i="8" s="1"/>
  <c r="K36" i="8"/>
  <c r="J36" i="8"/>
  <c r="C36" i="8"/>
  <c r="D36" i="8" s="1"/>
  <c r="B36" i="8"/>
  <c r="K35" i="8"/>
  <c r="J35" i="8"/>
  <c r="C35" i="8"/>
  <c r="D35" i="8" s="1"/>
  <c r="B35" i="8"/>
  <c r="K34" i="8"/>
  <c r="J34" i="8"/>
  <c r="L34" i="8" s="1"/>
  <c r="N34" i="8" s="1"/>
  <c r="C34" i="8"/>
  <c r="B34" i="8"/>
  <c r="K33" i="8"/>
  <c r="M33" i="8" s="1"/>
  <c r="O33" i="8" s="1"/>
  <c r="J33" i="8"/>
  <c r="L33" i="8" s="1"/>
  <c r="N33" i="8" s="1"/>
  <c r="B33" i="8"/>
  <c r="C33" i="8" s="1"/>
  <c r="D33" i="8" s="1"/>
  <c r="K32" i="8"/>
  <c r="M32" i="8" s="1"/>
  <c r="O32" i="8" s="1"/>
  <c r="J32" i="8"/>
  <c r="L32" i="8" s="1"/>
  <c r="N32" i="8" s="1"/>
  <c r="C32" i="8"/>
  <c r="B32" i="8"/>
  <c r="K31" i="8"/>
  <c r="M31" i="8" s="1"/>
  <c r="O31" i="8" s="1"/>
  <c r="J31" i="8"/>
  <c r="B31" i="8"/>
  <c r="C31" i="8" s="1"/>
  <c r="D31" i="8" s="1"/>
  <c r="K30" i="8"/>
  <c r="M30" i="8" s="1"/>
  <c r="O30" i="8" s="1"/>
  <c r="J30" i="8"/>
  <c r="L30" i="8" s="1"/>
  <c r="N30" i="8" s="1"/>
  <c r="C30" i="8"/>
  <c r="B30" i="8"/>
  <c r="K29" i="8"/>
  <c r="M29" i="8" s="1"/>
  <c r="O29" i="8" s="1"/>
  <c r="J29" i="8"/>
  <c r="C29" i="8"/>
  <c r="D29" i="8" s="1"/>
  <c r="B29" i="8"/>
  <c r="K28" i="8"/>
  <c r="M28" i="8" s="1"/>
  <c r="O28" i="8" s="1"/>
  <c r="J28" i="8"/>
  <c r="L28" i="8" s="1"/>
  <c r="N28" i="8" s="1"/>
  <c r="B28" i="8"/>
  <c r="C28" i="8" s="1"/>
  <c r="D28" i="8" s="1"/>
  <c r="K27" i="8"/>
  <c r="J27" i="8"/>
  <c r="C27" i="8"/>
  <c r="B27" i="8"/>
  <c r="L26" i="8"/>
  <c r="N26" i="8" s="1"/>
  <c r="K26" i="8"/>
  <c r="J26" i="8"/>
  <c r="B26" i="8"/>
  <c r="C26" i="8" s="1"/>
  <c r="K25" i="8"/>
  <c r="J25" i="8"/>
  <c r="L25" i="8" s="1"/>
  <c r="N25" i="8" s="1"/>
  <c r="B25" i="8"/>
  <c r="C25" i="8" s="1"/>
  <c r="D25" i="8" s="1"/>
  <c r="K24" i="8"/>
  <c r="M24" i="8" s="1"/>
  <c r="O24" i="8" s="1"/>
  <c r="J24" i="8"/>
  <c r="C24" i="8"/>
  <c r="B24" i="8"/>
  <c r="K23" i="8"/>
  <c r="J23" i="8"/>
  <c r="B23" i="8"/>
  <c r="C23" i="8" s="1"/>
  <c r="D23" i="8" s="1"/>
  <c r="K22" i="8"/>
  <c r="M22" i="8" s="1"/>
  <c r="O22" i="8" s="1"/>
  <c r="J22" i="8"/>
  <c r="L22" i="8" s="1"/>
  <c r="N22" i="8" s="1"/>
  <c r="C22" i="8"/>
  <c r="B22" i="8"/>
  <c r="K21" i="8"/>
  <c r="M21" i="8" s="1"/>
  <c r="O21" i="8" s="1"/>
  <c r="J21" i="8"/>
  <c r="B21" i="8"/>
  <c r="C21" i="8" s="1"/>
  <c r="L20" i="8"/>
  <c r="N20" i="8" s="1"/>
  <c r="K20" i="8"/>
  <c r="J20" i="8"/>
  <c r="B20" i="8"/>
  <c r="C20" i="8" s="1"/>
  <c r="K19" i="8"/>
  <c r="J19" i="8"/>
  <c r="C19" i="8"/>
  <c r="D19" i="8" s="1"/>
  <c r="B19" i="8"/>
  <c r="K18" i="8"/>
  <c r="M18" i="8" s="1"/>
  <c r="O18" i="8" s="1"/>
  <c r="J18" i="8"/>
  <c r="L18" i="8" s="1"/>
  <c r="N18" i="8" s="1"/>
  <c r="B18" i="8"/>
  <c r="C18" i="8" s="1"/>
  <c r="D18" i="8" s="1"/>
  <c r="K17" i="8"/>
  <c r="J17" i="8"/>
  <c r="B17" i="8"/>
  <c r="C17" i="8" s="1"/>
  <c r="D17" i="8" s="1"/>
  <c r="K16" i="8"/>
  <c r="M16" i="8" s="1"/>
  <c r="O16" i="8" s="1"/>
  <c r="J16" i="8"/>
  <c r="L16" i="8" s="1"/>
  <c r="N16" i="8" s="1"/>
  <c r="B16" i="8"/>
  <c r="C16" i="8" s="1"/>
  <c r="D16" i="8" s="1"/>
  <c r="K15" i="8"/>
  <c r="M15" i="8" s="1"/>
  <c r="O15" i="8" s="1"/>
  <c r="J15" i="8"/>
  <c r="B15" i="8"/>
  <c r="C15" i="8" s="1"/>
  <c r="D15" i="8" s="1"/>
  <c r="K14" i="8"/>
  <c r="M14" i="8" s="1"/>
  <c r="O14" i="8" s="1"/>
  <c r="J14" i="8"/>
  <c r="C14" i="8"/>
  <c r="D14" i="8" s="1"/>
  <c r="B14" i="8"/>
  <c r="K13" i="8"/>
  <c r="J13" i="8"/>
  <c r="C13" i="8"/>
  <c r="D13" i="8" s="1"/>
  <c r="B13" i="8"/>
  <c r="L12" i="8"/>
  <c r="N12" i="8" s="1"/>
  <c r="K12" i="8"/>
  <c r="J12" i="8"/>
  <c r="B12" i="8"/>
  <c r="C12" i="8" s="1"/>
  <c r="D12" i="8" s="1"/>
  <c r="K11" i="8"/>
  <c r="J11" i="8"/>
  <c r="B11" i="8"/>
  <c r="C11" i="8" s="1"/>
  <c r="D11" i="8" s="1"/>
  <c r="L10" i="8"/>
  <c r="N10" i="8" s="1"/>
  <c r="K10" i="8"/>
  <c r="J10" i="8"/>
  <c r="B10" i="8"/>
  <c r="C10" i="8" s="1"/>
  <c r="D10" i="8" s="1"/>
  <c r="K9" i="8"/>
  <c r="M9" i="8" s="1"/>
  <c r="O9" i="8" s="1"/>
  <c r="J9" i="8"/>
  <c r="L9" i="8" s="1"/>
  <c r="N9" i="8" s="1"/>
  <c r="B9" i="8"/>
  <c r="C9" i="8" s="1"/>
  <c r="D9" i="8" s="1"/>
  <c r="K8" i="8"/>
  <c r="J8" i="8"/>
  <c r="L8" i="8" s="1"/>
  <c r="N8" i="8" s="1"/>
  <c r="C8" i="8"/>
  <c r="D8" i="8" s="1"/>
  <c r="B8" i="8"/>
  <c r="K7" i="8"/>
  <c r="M7" i="8" s="1"/>
  <c r="O7" i="8" s="1"/>
  <c r="J7" i="8"/>
  <c r="B7" i="8"/>
  <c r="C7" i="8" s="1"/>
  <c r="K6" i="8"/>
  <c r="M6" i="8" s="1"/>
  <c r="O6" i="8" s="1"/>
  <c r="J6" i="8"/>
  <c r="C6" i="8"/>
  <c r="B6" i="8"/>
  <c r="K5" i="8"/>
  <c r="J5" i="8"/>
  <c r="L5" i="8" s="1"/>
  <c r="N5" i="8" s="1"/>
  <c r="C5" i="8"/>
  <c r="D5" i="8" s="1"/>
  <c r="B5" i="8"/>
  <c r="L4" i="8"/>
  <c r="N4" i="8" s="1"/>
  <c r="K4" i="8"/>
  <c r="M105" i="8" s="1"/>
  <c r="O105" i="8" s="1"/>
  <c r="J4" i="8"/>
  <c r="L24" i="8" s="1"/>
  <c r="N24" i="8" s="1"/>
  <c r="B4" i="8"/>
  <c r="C4" i="8" s="1"/>
  <c r="D99" i="8" s="1"/>
  <c r="K139" i="7"/>
  <c r="J139" i="7"/>
  <c r="B139" i="7"/>
  <c r="C139" i="7" s="1"/>
  <c r="K138" i="7"/>
  <c r="J138" i="7"/>
  <c r="B138" i="7"/>
  <c r="C138" i="7" s="1"/>
  <c r="K137" i="7"/>
  <c r="J137" i="7"/>
  <c r="B137" i="7"/>
  <c r="C137" i="7" s="1"/>
  <c r="K136" i="7"/>
  <c r="J136" i="7"/>
  <c r="B136" i="7"/>
  <c r="C136" i="7" s="1"/>
  <c r="K135" i="7"/>
  <c r="J135" i="7"/>
  <c r="L135" i="7" s="1"/>
  <c r="N135" i="7" s="1"/>
  <c r="B135" i="7"/>
  <c r="C135" i="7" s="1"/>
  <c r="K134" i="7"/>
  <c r="J134" i="7"/>
  <c r="B134" i="7"/>
  <c r="C134" i="7" s="1"/>
  <c r="K133" i="7"/>
  <c r="J133" i="7"/>
  <c r="B133" i="7"/>
  <c r="C133" i="7" s="1"/>
  <c r="K132" i="7"/>
  <c r="J132" i="7"/>
  <c r="B132" i="7"/>
  <c r="C132" i="7" s="1"/>
  <c r="K131" i="7"/>
  <c r="M131" i="7" s="1"/>
  <c r="O131" i="7" s="1"/>
  <c r="J131" i="7"/>
  <c r="B131" i="7"/>
  <c r="C131" i="7" s="1"/>
  <c r="K130" i="7"/>
  <c r="J130" i="7"/>
  <c r="B130" i="7"/>
  <c r="C130" i="7" s="1"/>
  <c r="K129" i="7"/>
  <c r="J129" i="7"/>
  <c r="B129" i="7"/>
  <c r="C129" i="7" s="1"/>
  <c r="K128" i="7"/>
  <c r="J128" i="7"/>
  <c r="B128" i="7"/>
  <c r="C128" i="7" s="1"/>
  <c r="K127" i="7"/>
  <c r="J127" i="7"/>
  <c r="B127" i="7"/>
  <c r="C127" i="7" s="1"/>
  <c r="K126" i="7"/>
  <c r="J126" i="7"/>
  <c r="B126" i="7"/>
  <c r="C126" i="7" s="1"/>
  <c r="K125" i="7"/>
  <c r="J125" i="7"/>
  <c r="B125" i="7"/>
  <c r="C125" i="7" s="1"/>
  <c r="K124" i="7"/>
  <c r="J124" i="7"/>
  <c r="B124" i="7"/>
  <c r="C124" i="7" s="1"/>
  <c r="K123" i="7"/>
  <c r="J123" i="7"/>
  <c r="B123" i="7"/>
  <c r="C123" i="7" s="1"/>
  <c r="K122" i="7"/>
  <c r="J122" i="7"/>
  <c r="L122" i="7" s="1"/>
  <c r="N122" i="7" s="1"/>
  <c r="B122" i="7"/>
  <c r="C122" i="7" s="1"/>
  <c r="K121" i="7"/>
  <c r="J121" i="7"/>
  <c r="B121" i="7"/>
  <c r="C121" i="7" s="1"/>
  <c r="K120" i="7"/>
  <c r="J120" i="7"/>
  <c r="B120" i="7"/>
  <c r="C120" i="7" s="1"/>
  <c r="K119" i="7"/>
  <c r="J119" i="7"/>
  <c r="B119" i="7"/>
  <c r="C119" i="7" s="1"/>
  <c r="K118" i="7"/>
  <c r="J118" i="7"/>
  <c r="B118" i="7"/>
  <c r="C118" i="7" s="1"/>
  <c r="K117" i="7"/>
  <c r="J117" i="7"/>
  <c r="B117" i="7"/>
  <c r="C117" i="7" s="1"/>
  <c r="K116" i="7"/>
  <c r="J116" i="7"/>
  <c r="L116" i="7" s="1"/>
  <c r="N116" i="7" s="1"/>
  <c r="B116" i="7"/>
  <c r="C116" i="7" s="1"/>
  <c r="K115" i="7"/>
  <c r="J115" i="7"/>
  <c r="B115" i="7"/>
  <c r="C115" i="7" s="1"/>
  <c r="K114" i="7"/>
  <c r="J114" i="7"/>
  <c r="B114" i="7"/>
  <c r="C114" i="7" s="1"/>
  <c r="K113" i="7"/>
  <c r="J113" i="7"/>
  <c r="B113" i="7"/>
  <c r="C113" i="7" s="1"/>
  <c r="K112" i="7"/>
  <c r="J112" i="7"/>
  <c r="B112" i="7"/>
  <c r="C112" i="7" s="1"/>
  <c r="K111" i="7"/>
  <c r="J111" i="7"/>
  <c r="B111" i="7"/>
  <c r="C111" i="7" s="1"/>
  <c r="K110" i="7"/>
  <c r="J110" i="7"/>
  <c r="L110" i="7" s="1"/>
  <c r="N110" i="7" s="1"/>
  <c r="B110" i="7"/>
  <c r="C110" i="7" s="1"/>
  <c r="K109" i="7"/>
  <c r="J109" i="7"/>
  <c r="B109" i="7"/>
  <c r="C109" i="7" s="1"/>
  <c r="K108" i="7"/>
  <c r="J108" i="7"/>
  <c r="B108" i="7"/>
  <c r="C108" i="7" s="1"/>
  <c r="K107" i="7"/>
  <c r="J107" i="7"/>
  <c r="B107" i="7"/>
  <c r="C107" i="7" s="1"/>
  <c r="K106" i="7"/>
  <c r="J106" i="7"/>
  <c r="B106" i="7"/>
  <c r="C106" i="7" s="1"/>
  <c r="K105" i="7"/>
  <c r="J105" i="7"/>
  <c r="B105" i="7"/>
  <c r="C105" i="7" s="1"/>
  <c r="K104" i="7"/>
  <c r="J104" i="7"/>
  <c r="L104" i="7" s="1"/>
  <c r="N104" i="7" s="1"/>
  <c r="B104" i="7"/>
  <c r="C104" i="7" s="1"/>
  <c r="K103" i="7"/>
  <c r="J103" i="7"/>
  <c r="B103" i="7"/>
  <c r="C103" i="7" s="1"/>
  <c r="K102" i="7"/>
  <c r="J102" i="7"/>
  <c r="B102" i="7"/>
  <c r="C102" i="7" s="1"/>
  <c r="K101" i="7"/>
  <c r="J101" i="7"/>
  <c r="B101" i="7"/>
  <c r="C101" i="7" s="1"/>
  <c r="K100" i="7"/>
  <c r="J100" i="7"/>
  <c r="B100" i="7"/>
  <c r="C100" i="7" s="1"/>
  <c r="K99" i="7"/>
  <c r="J99" i="7"/>
  <c r="B99" i="7"/>
  <c r="C99" i="7" s="1"/>
  <c r="K98" i="7"/>
  <c r="J98" i="7"/>
  <c r="L98" i="7" s="1"/>
  <c r="N98" i="7" s="1"/>
  <c r="B98" i="7"/>
  <c r="C98" i="7" s="1"/>
  <c r="K97" i="7"/>
  <c r="J97" i="7"/>
  <c r="B97" i="7"/>
  <c r="C97" i="7" s="1"/>
  <c r="K96" i="7"/>
  <c r="J96" i="7"/>
  <c r="B96" i="7"/>
  <c r="C96" i="7" s="1"/>
  <c r="K95" i="7"/>
  <c r="J95" i="7"/>
  <c r="B95" i="7"/>
  <c r="C95" i="7" s="1"/>
  <c r="K94" i="7"/>
  <c r="J94" i="7"/>
  <c r="B94" i="7"/>
  <c r="C94" i="7" s="1"/>
  <c r="K93" i="7"/>
  <c r="J93" i="7"/>
  <c r="B93" i="7"/>
  <c r="C93" i="7" s="1"/>
  <c r="K92" i="7"/>
  <c r="J92" i="7"/>
  <c r="L92" i="7" s="1"/>
  <c r="N92" i="7" s="1"/>
  <c r="B92" i="7"/>
  <c r="C92" i="7" s="1"/>
  <c r="K91" i="7"/>
  <c r="J91" i="7"/>
  <c r="B91" i="7"/>
  <c r="C91" i="7" s="1"/>
  <c r="K90" i="7"/>
  <c r="J90" i="7"/>
  <c r="B90" i="7"/>
  <c r="C90" i="7" s="1"/>
  <c r="K89" i="7"/>
  <c r="J89" i="7"/>
  <c r="B89" i="7"/>
  <c r="C89" i="7" s="1"/>
  <c r="K88" i="7"/>
  <c r="J88" i="7"/>
  <c r="B88" i="7"/>
  <c r="C88" i="7" s="1"/>
  <c r="K87" i="7"/>
  <c r="J87" i="7"/>
  <c r="B87" i="7"/>
  <c r="C87" i="7" s="1"/>
  <c r="K86" i="7"/>
  <c r="J86" i="7"/>
  <c r="L86" i="7" s="1"/>
  <c r="N86" i="7" s="1"/>
  <c r="B86" i="7"/>
  <c r="C86" i="7" s="1"/>
  <c r="K85" i="7"/>
  <c r="J85" i="7"/>
  <c r="B85" i="7"/>
  <c r="C85" i="7" s="1"/>
  <c r="K84" i="7"/>
  <c r="J84" i="7"/>
  <c r="B84" i="7"/>
  <c r="C84" i="7" s="1"/>
  <c r="K83" i="7"/>
  <c r="J83" i="7"/>
  <c r="B83" i="7"/>
  <c r="C83" i="7" s="1"/>
  <c r="K82" i="7"/>
  <c r="J82" i="7"/>
  <c r="B82" i="7"/>
  <c r="C82" i="7" s="1"/>
  <c r="K81" i="7"/>
  <c r="J81" i="7"/>
  <c r="B81" i="7"/>
  <c r="C81" i="7" s="1"/>
  <c r="K80" i="7"/>
  <c r="J80" i="7"/>
  <c r="L80" i="7" s="1"/>
  <c r="N80" i="7" s="1"/>
  <c r="B80" i="7"/>
  <c r="C80" i="7" s="1"/>
  <c r="K79" i="7"/>
  <c r="J79" i="7"/>
  <c r="B79" i="7"/>
  <c r="C79" i="7" s="1"/>
  <c r="K78" i="7"/>
  <c r="J78" i="7"/>
  <c r="L78" i="7" s="1"/>
  <c r="N78" i="7" s="1"/>
  <c r="B78" i="7"/>
  <c r="C78" i="7" s="1"/>
  <c r="K77" i="7"/>
  <c r="J77" i="7"/>
  <c r="B77" i="7"/>
  <c r="C77" i="7" s="1"/>
  <c r="K76" i="7"/>
  <c r="J76" i="7"/>
  <c r="B76" i="7"/>
  <c r="C76" i="7" s="1"/>
  <c r="K75" i="7"/>
  <c r="J75" i="7"/>
  <c r="B75" i="7"/>
  <c r="C75" i="7" s="1"/>
  <c r="D75" i="7" s="1"/>
  <c r="K74" i="7"/>
  <c r="J74" i="7"/>
  <c r="B74" i="7"/>
  <c r="C74" i="7" s="1"/>
  <c r="K73" i="7"/>
  <c r="J73" i="7"/>
  <c r="C73" i="7"/>
  <c r="B73" i="7"/>
  <c r="K72" i="7"/>
  <c r="J72" i="7"/>
  <c r="B72" i="7"/>
  <c r="C72" i="7" s="1"/>
  <c r="K71" i="7"/>
  <c r="J71" i="7"/>
  <c r="L71" i="7" s="1"/>
  <c r="N71" i="7" s="1"/>
  <c r="B71" i="7"/>
  <c r="C71" i="7" s="1"/>
  <c r="K70" i="7"/>
  <c r="J70" i="7"/>
  <c r="C70" i="7"/>
  <c r="B70" i="7"/>
  <c r="K69" i="7"/>
  <c r="J69" i="7"/>
  <c r="C69" i="7"/>
  <c r="B69" i="7"/>
  <c r="K68" i="7"/>
  <c r="J68" i="7"/>
  <c r="L68" i="7" s="1"/>
  <c r="N68" i="7" s="1"/>
  <c r="B68" i="7"/>
  <c r="C68" i="7" s="1"/>
  <c r="K67" i="7"/>
  <c r="J67" i="7"/>
  <c r="B67" i="7"/>
  <c r="C67" i="7" s="1"/>
  <c r="K66" i="7"/>
  <c r="J66" i="7"/>
  <c r="B66" i="7"/>
  <c r="C66" i="7" s="1"/>
  <c r="K65" i="7"/>
  <c r="J65" i="7"/>
  <c r="B65" i="7"/>
  <c r="C65" i="7" s="1"/>
  <c r="K64" i="7"/>
  <c r="M64" i="7" s="1"/>
  <c r="O64" i="7" s="1"/>
  <c r="J64" i="7"/>
  <c r="C64" i="7"/>
  <c r="B64" i="7"/>
  <c r="K63" i="7"/>
  <c r="J63" i="7"/>
  <c r="B63" i="7"/>
  <c r="C63" i="7" s="1"/>
  <c r="K62" i="7"/>
  <c r="J62" i="7"/>
  <c r="B62" i="7"/>
  <c r="C62" i="7" s="1"/>
  <c r="K61" i="7"/>
  <c r="J61" i="7"/>
  <c r="L61" i="7" s="1"/>
  <c r="N61" i="7" s="1"/>
  <c r="B61" i="7"/>
  <c r="C61" i="7" s="1"/>
  <c r="K60" i="7"/>
  <c r="M60" i="7" s="1"/>
  <c r="O60" i="7" s="1"/>
  <c r="J60" i="7"/>
  <c r="B60" i="7"/>
  <c r="C60" i="7" s="1"/>
  <c r="K59" i="7"/>
  <c r="J59" i="7"/>
  <c r="B59" i="7"/>
  <c r="C59" i="7" s="1"/>
  <c r="K58" i="7"/>
  <c r="J58" i="7"/>
  <c r="C58" i="7"/>
  <c r="B58" i="7"/>
  <c r="K57" i="7"/>
  <c r="J57" i="7"/>
  <c r="B57" i="7"/>
  <c r="C57" i="7" s="1"/>
  <c r="D57" i="7" s="1"/>
  <c r="K56" i="7"/>
  <c r="M56" i="7" s="1"/>
  <c r="O56" i="7" s="1"/>
  <c r="J56" i="7"/>
  <c r="B56" i="7"/>
  <c r="C56" i="7" s="1"/>
  <c r="K55" i="7"/>
  <c r="J55" i="7"/>
  <c r="L55" i="7" s="1"/>
  <c r="N55" i="7" s="1"/>
  <c r="B55" i="7"/>
  <c r="C55" i="7" s="1"/>
  <c r="K54" i="7"/>
  <c r="J54" i="7"/>
  <c r="B54" i="7"/>
  <c r="C54" i="7" s="1"/>
  <c r="K53" i="7"/>
  <c r="M53" i="7" s="1"/>
  <c r="O53" i="7" s="1"/>
  <c r="J53" i="7"/>
  <c r="C53" i="7"/>
  <c r="B53" i="7"/>
  <c r="K52" i="7"/>
  <c r="J52" i="7"/>
  <c r="B52" i="7"/>
  <c r="C52" i="7" s="1"/>
  <c r="K51" i="7"/>
  <c r="J51" i="7"/>
  <c r="B51" i="7"/>
  <c r="C51" i="7" s="1"/>
  <c r="D51" i="7" s="1"/>
  <c r="K50" i="7"/>
  <c r="M50" i="7" s="1"/>
  <c r="O50" i="7" s="1"/>
  <c r="J50" i="7"/>
  <c r="B50" i="7"/>
  <c r="C50" i="7" s="1"/>
  <c r="K49" i="7"/>
  <c r="J49" i="7"/>
  <c r="B49" i="7"/>
  <c r="C49" i="7" s="1"/>
  <c r="K48" i="7"/>
  <c r="J48" i="7"/>
  <c r="L48" i="7" s="1"/>
  <c r="N48" i="7" s="1"/>
  <c r="C48" i="7"/>
  <c r="B48" i="7"/>
  <c r="K47" i="7"/>
  <c r="J47" i="7"/>
  <c r="C47" i="7"/>
  <c r="B47" i="7"/>
  <c r="K46" i="7"/>
  <c r="J46" i="7"/>
  <c r="B46" i="7"/>
  <c r="C46" i="7" s="1"/>
  <c r="K45" i="7"/>
  <c r="J45" i="7"/>
  <c r="C45" i="7"/>
  <c r="B45" i="7"/>
  <c r="K44" i="7"/>
  <c r="J44" i="7"/>
  <c r="B44" i="7"/>
  <c r="C44" i="7" s="1"/>
  <c r="K43" i="7"/>
  <c r="J43" i="7"/>
  <c r="B43" i="7"/>
  <c r="C43" i="7" s="1"/>
  <c r="K42" i="7"/>
  <c r="J42" i="7"/>
  <c r="B42" i="7"/>
  <c r="C42" i="7" s="1"/>
  <c r="K41" i="7"/>
  <c r="J41" i="7"/>
  <c r="B41" i="7"/>
  <c r="C41" i="7" s="1"/>
  <c r="K40" i="7"/>
  <c r="J40" i="7"/>
  <c r="B40" i="7"/>
  <c r="C40" i="7" s="1"/>
  <c r="D40" i="7" s="1"/>
  <c r="K39" i="7"/>
  <c r="J39" i="7"/>
  <c r="L39" i="7" s="1"/>
  <c r="N39" i="7" s="1"/>
  <c r="B39" i="7"/>
  <c r="C39" i="7" s="1"/>
  <c r="D39" i="7" s="1"/>
  <c r="K38" i="7"/>
  <c r="J38" i="7"/>
  <c r="B38" i="7"/>
  <c r="C38" i="7" s="1"/>
  <c r="D38" i="7" s="1"/>
  <c r="K37" i="7"/>
  <c r="J37" i="7"/>
  <c r="B37" i="7"/>
  <c r="C37" i="7" s="1"/>
  <c r="L36" i="7"/>
  <c r="N36" i="7" s="1"/>
  <c r="K36" i="7"/>
  <c r="J36" i="7"/>
  <c r="B36" i="7"/>
  <c r="C36" i="7" s="1"/>
  <c r="K35" i="7"/>
  <c r="J35" i="7"/>
  <c r="L35" i="7" s="1"/>
  <c r="N35" i="7" s="1"/>
  <c r="B35" i="7"/>
  <c r="C35" i="7" s="1"/>
  <c r="K34" i="7"/>
  <c r="J34" i="7"/>
  <c r="C34" i="7"/>
  <c r="B34" i="7"/>
  <c r="K33" i="7"/>
  <c r="M33" i="7" s="1"/>
  <c r="O33" i="7" s="1"/>
  <c r="J33" i="7"/>
  <c r="B33" i="7"/>
  <c r="C33" i="7" s="1"/>
  <c r="L32" i="7"/>
  <c r="N32" i="7" s="1"/>
  <c r="K32" i="7"/>
  <c r="J32" i="7"/>
  <c r="B32" i="7"/>
  <c r="C32" i="7" s="1"/>
  <c r="K31" i="7"/>
  <c r="J31" i="7"/>
  <c r="L31" i="7" s="1"/>
  <c r="N31" i="7" s="1"/>
  <c r="B31" i="7"/>
  <c r="C31" i="7" s="1"/>
  <c r="D31" i="7" s="1"/>
  <c r="K30" i="7"/>
  <c r="J30" i="7"/>
  <c r="B30" i="7"/>
  <c r="C30" i="7" s="1"/>
  <c r="D30" i="7" s="1"/>
  <c r="K29" i="7"/>
  <c r="J29" i="7"/>
  <c r="L29" i="7" s="1"/>
  <c r="N29" i="7" s="1"/>
  <c r="B29" i="7"/>
  <c r="C29" i="7" s="1"/>
  <c r="L28" i="7"/>
  <c r="N28" i="7" s="1"/>
  <c r="K28" i="7"/>
  <c r="J28" i="7"/>
  <c r="B28" i="7"/>
  <c r="C28" i="7" s="1"/>
  <c r="K27" i="7"/>
  <c r="J27" i="7"/>
  <c r="L27" i="7" s="1"/>
  <c r="N27" i="7" s="1"/>
  <c r="B27" i="7"/>
  <c r="C27" i="7" s="1"/>
  <c r="K26" i="7"/>
  <c r="J26" i="7"/>
  <c r="C26" i="7"/>
  <c r="B26" i="7"/>
  <c r="K25" i="7"/>
  <c r="M25" i="7" s="1"/>
  <c r="O25" i="7" s="1"/>
  <c r="J25" i="7"/>
  <c r="L25" i="7" s="1"/>
  <c r="N25" i="7" s="1"/>
  <c r="B25" i="7"/>
  <c r="C25" i="7" s="1"/>
  <c r="K24" i="7"/>
  <c r="J24" i="7"/>
  <c r="L24" i="7" s="1"/>
  <c r="N24" i="7" s="1"/>
  <c r="B24" i="7"/>
  <c r="C24" i="7" s="1"/>
  <c r="D24" i="7" s="1"/>
  <c r="K23" i="7"/>
  <c r="J23" i="7"/>
  <c r="L23" i="7" s="1"/>
  <c r="N23" i="7" s="1"/>
  <c r="B23" i="7"/>
  <c r="C23" i="7" s="1"/>
  <c r="D23" i="7" s="1"/>
  <c r="K22" i="7"/>
  <c r="J22" i="7"/>
  <c r="B22" i="7"/>
  <c r="C22" i="7" s="1"/>
  <c r="D22" i="7" s="1"/>
  <c r="K21" i="7"/>
  <c r="J21" i="7"/>
  <c r="L21" i="7" s="1"/>
  <c r="N21" i="7" s="1"/>
  <c r="B21" i="7"/>
  <c r="C21" i="7" s="1"/>
  <c r="L20" i="7"/>
  <c r="N20" i="7" s="1"/>
  <c r="K20" i="7"/>
  <c r="J20" i="7"/>
  <c r="B20" i="7"/>
  <c r="C20" i="7" s="1"/>
  <c r="K19" i="7"/>
  <c r="J19" i="7"/>
  <c r="L19" i="7" s="1"/>
  <c r="N19" i="7" s="1"/>
  <c r="B19" i="7"/>
  <c r="C19" i="7" s="1"/>
  <c r="K18" i="7"/>
  <c r="J18" i="7"/>
  <c r="C18" i="7"/>
  <c r="B18" i="7"/>
  <c r="K17" i="7"/>
  <c r="M17" i="7" s="1"/>
  <c r="O17" i="7" s="1"/>
  <c r="J17" i="7"/>
  <c r="B17" i="7"/>
  <c r="C17" i="7" s="1"/>
  <c r="L16" i="7"/>
  <c r="N16" i="7" s="1"/>
  <c r="K16" i="7"/>
  <c r="J16" i="7"/>
  <c r="B16" i="7"/>
  <c r="C16" i="7" s="1"/>
  <c r="D16" i="7" s="1"/>
  <c r="L15" i="7"/>
  <c r="N15" i="7" s="1"/>
  <c r="K15" i="7"/>
  <c r="J15" i="7"/>
  <c r="B15" i="7"/>
  <c r="C15" i="7" s="1"/>
  <c r="K14" i="7"/>
  <c r="J14" i="7"/>
  <c r="C14" i="7"/>
  <c r="B14" i="7"/>
  <c r="K13" i="7"/>
  <c r="J13" i="7"/>
  <c r="L13" i="7" s="1"/>
  <c r="N13" i="7" s="1"/>
  <c r="B13" i="7"/>
  <c r="C13" i="7" s="1"/>
  <c r="D13" i="7" s="1"/>
  <c r="K12" i="7"/>
  <c r="J12" i="7"/>
  <c r="C12" i="7"/>
  <c r="B12" i="7"/>
  <c r="L11" i="7"/>
  <c r="N11" i="7" s="1"/>
  <c r="K11" i="7"/>
  <c r="J11" i="7"/>
  <c r="B11" i="7"/>
  <c r="C11" i="7" s="1"/>
  <c r="D11" i="7" s="1"/>
  <c r="K10" i="7"/>
  <c r="J10" i="7"/>
  <c r="C10" i="7"/>
  <c r="D10" i="7" s="1"/>
  <c r="B10" i="7"/>
  <c r="K9" i="7"/>
  <c r="J9" i="7"/>
  <c r="L9" i="7" s="1"/>
  <c r="N9" i="7" s="1"/>
  <c r="B9" i="7"/>
  <c r="C9" i="7" s="1"/>
  <c r="D9" i="7" s="1"/>
  <c r="L8" i="7"/>
  <c r="N8" i="7" s="1"/>
  <c r="K8" i="7"/>
  <c r="J8" i="7"/>
  <c r="C8" i="7"/>
  <c r="D8" i="7" s="1"/>
  <c r="B8" i="7"/>
  <c r="K7" i="7"/>
  <c r="J7" i="7"/>
  <c r="L7" i="7" s="1"/>
  <c r="N7" i="7" s="1"/>
  <c r="B7" i="7"/>
  <c r="C7" i="7" s="1"/>
  <c r="K6" i="7"/>
  <c r="J6" i="7"/>
  <c r="C6" i="7"/>
  <c r="D6" i="7" s="1"/>
  <c r="B6" i="7"/>
  <c r="K5" i="7"/>
  <c r="J5" i="7"/>
  <c r="L5" i="7" s="1"/>
  <c r="N5" i="7" s="1"/>
  <c r="B5" i="7"/>
  <c r="C5" i="7" s="1"/>
  <c r="L4" i="7"/>
  <c r="N4" i="7" s="1"/>
  <c r="K4" i="7"/>
  <c r="M6" i="7" s="1"/>
  <c r="O6" i="7" s="1"/>
  <c r="J4" i="7"/>
  <c r="L38" i="7" s="1"/>
  <c r="N38" i="7" s="1"/>
  <c r="B4" i="7"/>
  <c r="C4" i="7" s="1"/>
  <c r="D4" i="7" s="1"/>
  <c r="K155" i="6"/>
  <c r="J155" i="6"/>
  <c r="B155" i="6"/>
  <c r="C155" i="6" s="1"/>
  <c r="K154" i="6"/>
  <c r="J154" i="6"/>
  <c r="B154" i="6"/>
  <c r="C154" i="6" s="1"/>
  <c r="K153" i="6"/>
  <c r="J153" i="6"/>
  <c r="B153" i="6"/>
  <c r="C153" i="6" s="1"/>
  <c r="K152" i="6"/>
  <c r="J152" i="6"/>
  <c r="C152" i="6"/>
  <c r="B152" i="6"/>
  <c r="K151" i="6"/>
  <c r="J151" i="6"/>
  <c r="B151" i="6"/>
  <c r="C151" i="6" s="1"/>
  <c r="K150" i="6"/>
  <c r="J150" i="6"/>
  <c r="B150" i="6"/>
  <c r="C150" i="6" s="1"/>
  <c r="K149" i="6"/>
  <c r="J149" i="6"/>
  <c r="B149" i="6"/>
  <c r="C149" i="6" s="1"/>
  <c r="K148" i="6"/>
  <c r="J148" i="6"/>
  <c r="B148" i="6"/>
  <c r="C148" i="6" s="1"/>
  <c r="K147" i="6"/>
  <c r="J147" i="6"/>
  <c r="B147" i="6"/>
  <c r="C147" i="6" s="1"/>
  <c r="K146" i="6"/>
  <c r="M146" i="6" s="1"/>
  <c r="O146" i="6" s="1"/>
  <c r="J146" i="6"/>
  <c r="B146" i="6"/>
  <c r="C146" i="6" s="1"/>
  <c r="K145" i="6"/>
  <c r="J145" i="6"/>
  <c r="B145" i="6"/>
  <c r="C145" i="6" s="1"/>
  <c r="K144" i="6"/>
  <c r="J144" i="6"/>
  <c r="B144" i="6"/>
  <c r="C144" i="6" s="1"/>
  <c r="K143" i="6"/>
  <c r="J143" i="6"/>
  <c r="B143" i="6"/>
  <c r="C143" i="6" s="1"/>
  <c r="K142" i="6"/>
  <c r="J142" i="6"/>
  <c r="B142" i="6"/>
  <c r="C142" i="6" s="1"/>
  <c r="K141" i="6"/>
  <c r="J141" i="6"/>
  <c r="B141" i="6"/>
  <c r="C141" i="6" s="1"/>
  <c r="D141" i="6" s="1"/>
  <c r="K140" i="6"/>
  <c r="J140" i="6"/>
  <c r="B140" i="6"/>
  <c r="C140" i="6" s="1"/>
  <c r="K139" i="6"/>
  <c r="J139" i="6"/>
  <c r="B139" i="6"/>
  <c r="C139" i="6" s="1"/>
  <c r="K138" i="6"/>
  <c r="M138" i="6" s="1"/>
  <c r="O138" i="6" s="1"/>
  <c r="J138" i="6"/>
  <c r="B138" i="6"/>
  <c r="C138" i="6" s="1"/>
  <c r="K137" i="6"/>
  <c r="J137" i="6"/>
  <c r="B137" i="6"/>
  <c r="C137" i="6" s="1"/>
  <c r="K136" i="6"/>
  <c r="J136" i="6"/>
  <c r="B136" i="6"/>
  <c r="C136" i="6" s="1"/>
  <c r="K135" i="6"/>
  <c r="J135" i="6"/>
  <c r="B135" i="6"/>
  <c r="C135" i="6" s="1"/>
  <c r="K134" i="6"/>
  <c r="J134" i="6"/>
  <c r="B134" i="6"/>
  <c r="C134" i="6" s="1"/>
  <c r="K133" i="6"/>
  <c r="M133" i="6" s="1"/>
  <c r="O133" i="6" s="1"/>
  <c r="J133" i="6"/>
  <c r="C133" i="6"/>
  <c r="B133" i="6"/>
  <c r="K132" i="6"/>
  <c r="J132" i="6"/>
  <c r="B132" i="6"/>
  <c r="C132" i="6" s="1"/>
  <c r="D132" i="6" s="1"/>
  <c r="K131" i="6"/>
  <c r="J131" i="6"/>
  <c r="B131" i="6"/>
  <c r="C131" i="6" s="1"/>
  <c r="K130" i="6"/>
  <c r="J130" i="6"/>
  <c r="B130" i="6"/>
  <c r="C130" i="6" s="1"/>
  <c r="K129" i="6"/>
  <c r="M129" i="6" s="1"/>
  <c r="O129" i="6" s="1"/>
  <c r="J129" i="6"/>
  <c r="C129" i="6"/>
  <c r="B129" i="6"/>
  <c r="K128" i="6"/>
  <c r="J128" i="6"/>
  <c r="B128" i="6"/>
  <c r="C128" i="6" s="1"/>
  <c r="D128" i="6" s="1"/>
  <c r="K127" i="6"/>
  <c r="J127" i="6"/>
  <c r="C127" i="6"/>
  <c r="B127" i="6"/>
  <c r="K126" i="6"/>
  <c r="M126" i="6" s="1"/>
  <c r="O126" i="6" s="1"/>
  <c r="J126" i="6"/>
  <c r="B126" i="6"/>
  <c r="C126" i="6" s="1"/>
  <c r="K125" i="6"/>
  <c r="M125" i="6" s="1"/>
  <c r="O125" i="6" s="1"/>
  <c r="J125" i="6"/>
  <c r="B125" i="6"/>
  <c r="C125" i="6" s="1"/>
  <c r="K124" i="6"/>
  <c r="J124" i="6"/>
  <c r="B124" i="6"/>
  <c r="C124" i="6" s="1"/>
  <c r="K123" i="6"/>
  <c r="J123" i="6"/>
  <c r="B123" i="6"/>
  <c r="C123" i="6" s="1"/>
  <c r="K122" i="6"/>
  <c r="J122" i="6"/>
  <c r="B122" i="6"/>
  <c r="C122" i="6" s="1"/>
  <c r="K121" i="6"/>
  <c r="J121" i="6"/>
  <c r="C121" i="6"/>
  <c r="B121" i="6"/>
  <c r="K120" i="6"/>
  <c r="J120" i="6"/>
  <c r="B120" i="6"/>
  <c r="C120" i="6" s="1"/>
  <c r="K119" i="6"/>
  <c r="J119" i="6"/>
  <c r="B119" i="6"/>
  <c r="C119" i="6" s="1"/>
  <c r="K118" i="6"/>
  <c r="M118" i="6" s="1"/>
  <c r="O118" i="6" s="1"/>
  <c r="J118" i="6"/>
  <c r="B118" i="6"/>
  <c r="C118" i="6" s="1"/>
  <c r="K117" i="6"/>
  <c r="J117" i="6"/>
  <c r="C117" i="6"/>
  <c r="D117" i="6" s="1"/>
  <c r="B117" i="6"/>
  <c r="K116" i="6"/>
  <c r="M116" i="6" s="1"/>
  <c r="O116" i="6" s="1"/>
  <c r="J116" i="6"/>
  <c r="C116" i="6"/>
  <c r="B116" i="6"/>
  <c r="K115" i="6"/>
  <c r="M115" i="6" s="1"/>
  <c r="O115" i="6" s="1"/>
  <c r="J115" i="6"/>
  <c r="B115" i="6"/>
  <c r="C115" i="6" s="1"/>
  <c r="K114" i="6"/>
  <c r="J114" i="6"/>
  <c r="B114" i="6"/>
  <c r="C114" i="6" s="1"/>
  <c r="K113" i="6"/>
  <c r="J113" i="6"/>
  <c r="B113" i="6"/>
  <c r="C113" i="6" s="1"/>
  <c r="K112" i="6"/>
  <c r="J112" i="6"/>
  <c r="B112" i="6"/>
  <c r="C112" i="6" s="1"/>
  <c r="K111" i="6"/>
  <c r="J111" i="6"/>
  <c r="B111" i="6"/>
  <c r="C111" i="6" s="1"/>
  <c r="K110" i="6"/>
  <c r="M110" i="6" s="1"/>
  <c r="O110" i="6" s="1"/>
  <c r="J110" i="6"/>
  <c r="B110" i="6"/>
  <c r="C110" i="6" s="1"/>
  <c r="D110" i="6" s="1"/>
  <c r="K109" i="6"/>
  <c r="J109" i="6"/>
  <c r="C109" i="6"/>
  <c r="D109" i="6" s="1"/>
  <c r="B109" i="6"/>
  <c r="K108" i="6"/>
  <c r="J108" i="6"/>
  <c r="B108" i="6"/>
  <c r="C108" i="6" s="1"/>
  <c r="K107" i="6"/>
  <c r="M107" i="6" s="1"/>
  <c r="O107" i="6" s="1"/>
  <c r="J107" i="6"/>
  <c r="B107" i="6"/>
  <c r="C107" i="6" s="1"/>
  <c r="K106" i="6"/>
  <c r="J106" i="6"/>
  <c r="B106" i="6"/>
  <c r="C106" i="6" s="1"/>
  <c r="K105" i="6"/>
  <c r="J105" i="6"/>
  <c r="C105" i="6"/>
  <c r="B105" i="6"/>
  <c r="K104" i="6"/>
  <c r="J104" i="6"/>
  <c r="C104" i="6"/>
  <c r="D104" i="6" s="1"/>
  <c r="B104" i="6"/>
  <c r="K103" i="6"/>
  <c r="M103" i="6" s="1"/>
  <c r="O103" i="6" s="1"/>
  <c r="J103" i="6"/>
  <c r="B103" i="6"/>
  <c r="C103" i="6" s="1"/>
  <c r="K102" i="6"/>
  <c r="J102" i="6"/>
  <c r="B102" i="6"/>
  <c r="C102" i="6" s="1"/>
  <c r="D102" i="6" s="1"/>
  <c r="K101" i="6"/>
  <c r="J101" i="6"/>
  <c r="B101" i="6"/>
  <c r="C101" i="6" s="1"/>
  <c r="D101" i="6" s="1"/>
  <c r="K100" i="6"/>
  <c r="M100" i="6" s="1"/>
  <c r="O100" i="6" s="1"/>
  <c r="J100" i="6"/>
  <c r="C100" i="6"/>
  <c r="B100" i="6"/>
  <c r="K99" i="6"/>
  <c r="M99" i="6" s="1"/>
  <c r="O99" i="6" s="1"/>
  <c r="J99" i="6"/>
  <c r="B99" i="6"/>
  <c r="C99" i="6" s="1"/>
  <c r="D99" i="6" s="1"/>
  <c r="K98" i="6"/>
  <c r="M98" i="6" s="1"/>
  <c r="O98" i="6" s="1"/>
  <c r="J98" i="6"/>
  <c r="B98" i="6"/>
  <c r="C98" i="6" s="1"/>
  <c r="K97" i="6"/>
  <c r="J97" i="6"/>
  <c r="B97" i="6"/>
  <c r="C97" i="6" s="1"/>
  <c r="D97" i="6" s="1"/>
  <c r="K96" i="6"/>
  <c r="J96" i="6"/>
  <c r="C96" i="6"/>
  <c r="B96" i="6"/>
  <c r="K95" i="6"/>
  <c r="M95" i="6" s="1"/>
  <c r="O95" i="6" s="1"/>
  <c r="J95" i="6"/>
  <c r="L95" i="6" s="1"/>
  <c r="N95" i="6" s="1"/>
  <c r="B95" i="6"/>
  <c r="C95" i="6" s="1"/>
  <c r="K94" i="6"/>
  <c r="M94" i="6" s="1"/>
  <c r="O94" i="6" s="1"/>
  <c r="J94" i="6"/>
  <c r="B94" i="6"/>
  <c r="C94" i="6" s="1"/>
  <c r="K93" i="6"/>
  <c r="J93" i="6"/>
  <c r="C93" i="6"/>
  <c r="B93" i="6"/>
  <c r="K92" i="6"/>
  <c r="J92" i="6"/>
  <c r="C92" i="6"/>
  <c r="B92" i="6"/>
  <c r="K91" i="6"/>
  <c r="M91" i="6" s="1"/>
  <c r="O91" i="6" s="1"/>
  <c r="J91" i="6"/>
  <c r="B91" i="6"/>
  <c r="C91" i="6" s="1"/>
  <c r="K90" i="6"/>
  <c r="J90" i="6"/>
  <c r="L90" i="6" s="1"/>
  <c r="N90" i="6" s="1"/>
  <c r="B90" i="6"/>
  <c r="C90" i="6" s="1"/>
  <c r="K89" i="6"/>
  <c r="J89" i="6"/>
  <c r="B89" i="6"/>
  <c r="C89" i="6" s="1"/>
  <c r="K88" i="6"/>
  <c r="J88" i="6"/>
  <c r="C88" i="6"/>
  <c r="D88" i="6" s="1"/>
  <c r="B88" i="6"/>
  <c r="K87" i="6"/>
  <c r="M87" i="6" s="1"/>
  <c r="O87" i="6" s="1"/>
  <c r="J87" i="6"/>
  <c r="B87" i="6"/>
  <c r="C87" i="6" s="1"/>
  <c r="D87" i="6" s="1"/>
  <c r="K86" i="6"/>
  <c r="J86" i="6"/>
  <c r="C86" i="6"/>
  <c r="B86" i="6"/>
  <c r="K85" i="6"/>
  <c r="J85" i="6"/>
  <c r="B85" i="6"/>
  <c r="C85" i="6" s="1"/>
  <c r="K84" i="6"/>
  <c r="M84" i="6" s="1"/>
  <c r="O84" i="6" s="1"/>
  <c r="J84" i="6"/>
  <c r="C84" i="6"/>
  <c r="B84" i="6"/>
  <c r="K83" i="6"/>
  <c r="M83" i="6" s="1"/>
  <c r="O83" i="6" s="1"/>
  <c r="J83" i="6"/>
  <c r="B83" i="6"/>
  <c r="C83" i="6" s="1"/>
  <c r="K82" i="6"/>
  <c r="J82" i="6"/>
  <c r="L82" i="6" s="1"/>
  <c r="N82" i="6" s="1"/>
  <c r="B82" i="6"/>
  <c r="C82" i="6" s="1"/>
  <c r="K81" i="6"/>
  <c r="J81" i="6"/>
  <c r="B81" i="6"/>
  <c r="C81" i="6" s="1"/>
  <c r="K80" i="6"/>
  <c r="J80" i="6"/>
  <c r="C80" i="6"/>
  <c r="B80" i="6"/>
  <c r="K79" i="6"/>
  <c r="J79" i="6"/>
  <c r="B79" i="6"/>
  <c r="C79" i="6" s="1"/>
  <c r="K78" i="6"/>
  <c r="M78" i="6" s="1"/>
  <c r="O78" i="6" s="1"/>
  <c r="J78" i="6"/>
  <c r="B78" i="6"/>
  <c r="C78" i="6" s="1"/>
  <c r="D78" i="6" s="1"/>
  <c r="K77" i="6"/>
  <c r="J77" i="6"/>
  <c r="B77" i="6"/>
  <c r="C77" i="6" s="1"/>
  <c r="K76" i="6"/>
  <c r="J76" i="6"/>
  <c r="C76" i="6"/>
  <c r="B76" i="6"/>
  <c r="K75" i="6"/>
  <c r="M75" i="6" s="1"/>
  <c r="O75" i="6" s="1"/>
  <c r="J75" i="6"/>
  <c r="B75" i="6"/>
  <c r="C75" i="6" s="1"/>
  <c r="D75" i="6" s="1"/>
  <c r="K74" i="6"/>
  <c r="J74" i="6"/>
  <c r="L74" i="6" s="1"/>
  <c r="N74" i="6" s="1"/>
  <c r="B74" i="6"/>
  <c r="C74" i="6" s="1"/>
  <c r="K73" i="6"/>
  <c r="J73" i="6"/>
  <c r="C73" i="6"/>
  <c r="B73" i="6"/>
  <c r="K72" i="6"/>
  <c r="J72" i="6"/>
  <c r="C72" i="6"/>
  <c r="B72" i="6"/>
  <c r="K71" i="6"/>
  <c r="M71" i="6" s="1"/>
  <c r="O71" i="6" s="1"/>
  <c r="J71" i="6"/>
  <c r="B71" i="6"/>
  <c r="C71" i="6" s="1"/>
  <c r="D71" i="6" s="1"/>
  <c r="K70" i="6"/>
  <c r="J70" i="6"/>
  <c r="B70" i="6"/>
  <c r="C70" i="6" s="1"/>
  <c r="D70" i="6" s="1"/>
  <c r="K69" i="6"/>
  <c r="J69" i="6"/>
  <c r="B69" i="6"/>
  <c r="C69" i="6" s="1"/>
  <c r="K68" i="6"/>
  <c r="M68" i="6" s="1"/>
  <c r="O68" i="6" s="1"/>
  <c r="J68" i="6"/>
  <c r="C68" i="6"/>
  <c r="B68" i="6"/>
  <c r="K67" i="6"/>
  <c r="J67" i="6"/>
  <c r="B67" i="6"/>
  <c r="C67" i="6" s="1"/>
  <c r="K66" i="6"/>
  <c r="J66" i="6"/>
  <c r="L66" i="6" s="1"/>
  <c r="N66" i="6" s="1"/>
  <c r="B66" i="6"/>
  <c r="C66" i="6" s="1"/>
  <c r="K65" i="6"/>
  <c r="J65" i="6"/>
  <c r="B65" i="6"/>
  <c r="C65" i="6" s="1"/>
  <c r="D65" i="6" s="1"/>
  <c r="K64" i="6"/>
  <c r="J64" i="6"/>
  <c r="B64" i="6"/>
  <c r="C64" i="6" s="1"/>
  <c r="K63" i="6"/>
  <c r="J63" i="6"/>
  <c r="B63" i="6"/>
  <c r="C63" i="6" s="1"/>
  <c r="K62" i="6"/>
  <c r="J62" i="6"/>
  <c r="B62" i="6"/>
  <c r="C62" i="6" s="1"/>
  <c r="D62" i="6" s="1"/>
  <c r="K61" i="6"/>
  <c r="J61" i="6"/>
  <c r="C61" i="6"/>
  <c r="D61" i="6" s="1"/>
  <c r="B61" i="6"/>
  <c r="K60" i="6"/>
  <c r="J60" i="6"/>
  <c r="C60" i="6"/>
  <c r="B60" i="6"/>
  <c r="K59" i="6"/>
  <c r="M59" i="6" s="1"/>
  <c r="O59" i="6" s="1"/>
  <c r="J59" i="6"/>
  <c r="B59" i="6"/>
  <c r="C59" i="6" s="1"/>
  <c r="D59" i="6" s="1"/>
  <c r="K58" i="6"/>
  <c r="J58" i="6"/>
  <c r="B58" i="6"/>
  <c r="C58" i="6" s="1"/>
  <c r="D58" i="6" s="1"/>
  <c r="K57" i="6"/>
  <c r="J57" i="6"/>
  <c r="B57" i="6"/>
  <c r="C57" i="6" s="1"/>
  <c r="D57" i="6" s="1"/>
  <c r="K56" i="6"/>
  <c r="M56" i="6" s="1"/>
  <c r="O56" i="6" s="1"/>
  <c r="J56" i="6"/>
  <c r="C56" i="6"/>
  <c r="B56" i="6"/>
  <c r="K55" i="6"/>
  <c r="M55" i="6" s="1"/>
  <c r="O55" i="6" s="1"/>
  <c r="J55" i="6"/>
  <c r="B55" i="6"/>
  <c r="C55" i="6" s="1"/>
  <c r="K54" i="6"/>
  <c r="J54" i="6"/>
  <c r="B54" i="6"/>
  <c r="C54" i="6" s="1"/>
  <c r="D54" i="6" s="1"/>
  <c r="K53" i="6"/>
  <c r="J53" i="6"/>
  <c r="L53" i="6" s="1"/>
  <c r="N53" i="6" s="1"/>
  <c r="B53" i="6"/>
  <c r="C53" i="6" s="1"/>
  <c r="M52" i="6"/>
  <c r="O52" i="6" s="1"/>
  <c r="K52" i="6"/>
  <c r="J52" i="6"/>
  <c r="L52" i="6" s="1"/>
  <c r="N52" i="6" s="1"/>
  <c r="B52" i="6"/>
  <c r="C52" i="6" s="1"/>
  <c r="D52" i="6" s="1"/>
  <c r="K51" i="6"/>
  <c r="J51" i="6"/>
  <c r="B51" i="6"/>
  <c r="C51" i="6" s="1"/>
  <c r="K50" i="6"/>
  <c r="J50" i="6"/>
  <c r="L50" i="6" s="1"/>
  <c r="N50" i="6" s="1"/>
  <c r="B50" i="6"/>
  <c r="C50" i="6" s="1"/>
  <c r="K49" i="6"/>
  <c r="J49" i="6"/>
  <c r="B49" i="6"/>
  <c r="C49" i="6" s="1"/>
  <c r="K48" i="6"/>
  <c r="M48" i="6" s="1"/>
  <c r="O48" i="6" s="1"/>
  <c r="J48" i="6"/>
  <c r="L48" i="6" s="1"/>
  <c r="N48" i="6" s="1"/>
  <c r="C48" i="6"/>
  <c r="D48" i="6" s="1"/>
  <c r="B48" i="6"/>
  <c r="K47" i="6"/>
  <c r="J47" i="6"/>
  <c r="C47" i="6"/>
  <c r="D47" i="6" s="1"/>
  <c r="B47" i="6"/>
  <c r="K46" i="6"/>
  <c r="J46" i="6"/>
  <c r="B46" i="6"/>
  <c r="C46" i="6" s="1"/>
  <c r="D46" i="6" s="1"/>
  <c r="K45" i="6"/>
  <c r="J45" i="6"/>
  <c r="B45" i="6"/>
  <c r="C45" i="6" s="1"/>
  <c r="D45" i="6" s="1"/>
  <c r="M44" i="6"/>
  <c r="O44" i="6" s="1"/>
  <c r="K44" i="6"/>
  <c r="J44" i="6"/>
  <c r="B44" i="6"/>
  <c r="C44" i="6" s="1"/>
  <c r="K43" i="6"/>
  <c r="J43" i="6"/>
  <c r="L43" i="6" s="1"/>
  <c r="N43" i="6" s="1"/>
  <c r="B43" i="6"/>
  <c r="C43" i="6" s="1"/>
  <c r="K42" i="6"/>
  <c r="J42" i="6"/>
  <c r="B42" i="6"/>
  <c r="C42" i="6" s="1"/>
  <c r="K41" i="6"/>
  <c r="J41" i="6"/>
  <c r="B41" i="6"/>
  <c r="C41" i="6" s="1"/>
  <c r="D41" i="6" s="1"/>
  <c r="K40" i="6"/>
  <c r="M40" i="6" s="1"/>
  <c r="O40" i="6" s="1"/>
  <c r="J40" i="6"/>
  <c r="C40" i="6"/>
  <c r="B40" i="6"/>
  <c r="K39" i="6"/>
  <c r="J39" i="6"/>
  <c r="B39" i="6"/>
  <c r="C39" i="6" s="1"/>
  <c r="D39" i="6" s="1"/>
  <c r="K38" i="6"/>
  <c r="J38" i="6"/>
  <c r="B38" i="6"/>
  <c r="C38" i="6" s="1"/>
  <c r="K37" i="6"/>
  <c r="J37" i="6"/>
  <c r="L37" i="6" s="1"/>
  <c r="N37" i="6" s="1"/>
  <c r="B37" i="6"/>
  <c r="C37" i="6" s="1"/>
  <c r="M36" i="6"/>
  <c r="O36" i="6" s="1"/>
  <c r="K36" i="6"/>
  <c r="J36" i="6"/>
  <c r="L36" i="6" s="1"/>
  <c r="N36" i="6" s="1"/>
  <c r="B36" i="6"/>
  <c r="C36" i="6" s="1"/>
  <c r="D36" i="6" s="1"/>
  <c r="K35" i="6"/>
  <c r="J35" i="6"/>
  <c r="L35" i="6" s="1"/>
  <c r="N35" i="6" s="1"/>
  <c r="B35" i="6"/>
  <c r="C35" i="6" s="1"/>
  <c r="D35" i="6" s="1"/>
  <c r="K34" i="6"/>
  <c r="J34" i="6"/>
  <c r="B34" i="6"/>
  <c r="C34" i="6" s="1"/>
  <c r="K33" i="6"/>
  <c r="J33" i="6"/>
  <c r="B33" i="6"/>
  <c r="C33" i="6" s="1"/>
  <c r="D33" i="6" s="1"/>
  <c r="K32" i="6"/>
  <c r="M32" i="6" s="1"/>
  <c r="O32" i="6" s="1"/>
  <c r="J32" i="6"/>
  <c r="L32" i="6" s="1"/>
  <c r="N32" i="6" s="1"/>
  <c r="C32" i="6"/>
  <c r="D32" i="6" s="1"/>
  <c r="B32" i="6"/>
  <c r="K31" i="6"/>
  <c r="J31" i="6"/>
  <c r="C31" i="6"/>
  <c r="B31" i="6"/>
  <c r="K30" i="6"/>
  <c r="J30" i="6"/>
  <c r="B30" i="6"/>
  <c r="C30" i="6" s="1"/>
  <c r="D30" i="6" s="1"/>
  <c r="K29" i="6"/>
  <c r="J29" i="6"/>
  <c r="B29" i="6"/>
  <c r="C29" i="6" s="1"/>
  <c r="D29" i="6" s="1"/>
  <c r="M28" i="6"/>
  <c r="O28" i="6" s="1"/>
  <c r="K28" i="6"/>
  <c r="J28" i="6"/>
  <c r="L28" i="6" s="1"/>
  <c r="N28" i="6" s="1"/>
  <c r="B28" i="6"/>
  <c r="C28" i="6" s="1"/>
  <c r="D28" i="6" s="1"/>
  <c r="K27" i="6"/>
  <c r="J27" i="6"/>
  <c r="B27" i="6"/>
  <c r="C27" i="6" s="1"/>
  <c r="D27" i="6" s="1"/>
  <c r="K26" i="6"/>
  <c r="J26" i="6"/>
  <c r="B26" i="6"/>
  <c r="C26" i="6" s="1"/>
  <c r="D26" i="6" s="1"/>
  <c r="K25" i="6"/>
  <c r="J25" i="6"/>
  <c r="B25" i="6"/>
  <c r="C25" i="6" s="1"/>
  <c r="D25" i="6" s="1"/>
  <c r="K24" i="6"/>
  <c r="M24" i="6" s="1"/>
  <c r="O24" i="6" s="1"/>
  <c r="J24" i="6"/>
  <c r="C24" i="6"/>
  <c r="D24" i="6" s="1"/>
  <c r="B24" i="6"/>
  <c r="K23" i="6"/>
  <c r="J23" i="6"/>
  <c r="B23" i="6"/>
  <c r="C23" i="6" s="1"/>
  <c r="D23" i="6" s="1"/>
  <c r="K22" i="6"/>
  <c r="J22" i="6"/>
  <c r="B22" i="6"/>
  <c r="C22" i="6" s="1"/>
  <c r="K21" i="6"/>
  <c r="J21" i="6"/>
  <c r="L21" i="6" s="1"/>
  <c r="N21" i="6" s="1"/>
  <c r="B21" i="6"/>
  <c r="C21" i="6" s="1"/>
  <c r="M20" i="6"/>
  <c r="O20" i="6" s="1"/>
  <c r="K20" i="6"/>
  <c r="J20" i="6"/>
  <c r="B20" i="6"/>
  <c r="C20" i="6" s="1"/>
  <c r="K19" i="6"/>
  <c r="J19" i="6"/>
  <c r="L19" i="6" s="1"/>
  <c r="N19" i="6" s="1"/>
  <c r="B19" i="6"/>
  <c r="C19" i="6" s="1"/>
  <c r="D19" i="6" s="1"/>
  <c r="K18" i="6"/>
  <c r="J18" i="6"/>
  <c r="B18" i="6"/>
  <c r="C18" i="6" s="1"/>
  <c r="K17" i="6"/>
  <c r="J17" i="6"/>
  <c r="B17" i="6"/>
  <c r="C17" i="6" s="1"/>
  <c r="D17" i="6" s="1"/>
  <c r="K16" i="6"/>
  <c r="M16" i="6" s="1"/>
  <c r="O16" i="6" s="1"/>
  <c r="J16" i="6"/>
  <c r="C16" i="6"/>
  <c r="B16" i="6"/>
  <c r="K15" i="6"/>
  <c r="J15" i="6"/>
  <c r="C15" i="6"/>
  <c r="D15" i="6" s="1"/>
  <c r="B15" i="6"/>
  <c r="K14" i="6"/>
  <c r="J14" i="6"/>
  <c r="B14" i="6"/>
  <c r="C14" i="6" s="1"/>
  <c r="K13" i="6"/>
  <c r="J13" i="6"/>
  <c r="B13" i="6"/>
  <c r="C13" i="6" s="1"/>
  <c r="M12" i="6"/>
  <c r="O12" i="6" s="1"/>
  <c r="K12" i="6"/>
  <c r="J12" i="6"/>
  <c r="L12" i="6" s="1"/>
  <c r="N12" i="6" s="1"/>
  <c r="B12" i="6"/>
  <c r="C12" i="6" s="1"/>
  <c r="D12" i="6" s="1"/>
  <c r="K11" i="6"/>
  <c r="J11" i="6"/>
  <c r="B11" i="6"/>
  <c r="C11" i="6" s="1"/>
  <c r="D11" i="6" s="1"/>
  <c r="K10" i="6"/>
  <c r="J10" i="6"/>
  <c r="B10" i="6"/>
  <c r="C10" i="6" s="1"/>
  <c r="D10" i="6" s="1"/>
  <c r="K9" i="6"/>
  <c r="M9" i="6" s="1"/>
  <c r="O9" i="6" s="1"/>
  <c r="J9" i="6"/>
  <c r="B9" i="6"/>
  <c r="C9" i="6" s="1"/>
  <c r="K8" i="6"/>
  <c r="M8" i="6" s="1"/>
  <c r="O8" i="6" s="1"/>
  <c r="J8" i="6"/>
  <c r="C8" i="6"/>
  <c r="D8" i="6" s="1"/>
  <c r="B8" i="6"/>
  <c r="K7" i="6"/>
  <c r="J7" i="6"/>
  <c r="B7" i="6"/>
  <c r="C7" i="6" s="1"/>
  <c r="D7" i="6" s="1"/>
  <c r="K6" i="6"/>
  <c r="J6" i="6"/>
  <c r="B6" i="6"/>
  <c r="C6" i="6" s="1"/>
  <c r="D6" i="6" s="1"/>
  <c r="K5" i="6"/>
  <c r="J5" i="6"/>
  <c r="B5" i="6"/>
  <c r="C5" i="6" s="1"/>
  <c r="M4" i="6"/>
  <c r="O4" i="6" s="1"/>
  <c r="K4" i="6"/>
  <c r="J4" i="6"/>
  <c r="L57" i="6" s="1"/>
  <c r="N57" i="6" s="1"/>
  <c r="B4" i="6"/>
  <c r="C4" i="6" s="1"/>
  <c r="D4" i="6" s="1"/>
  <c r="K89" i="5"/>
  <c r="J89" i="5"/>
  <c r="B89" i="5"/>
  <c r="C89" i="5" s="1"/>
  <c r="K88" i="5"/>
  <c r="J88" i="5"/>
  <c r="B88" i="5"/>
  <c r="C88" i="5" s="1"/>
  <c r="K87" i="5"/>
  <c r="J87" i="5"/>
  <c r="B87" i="5"/>
  <c r="C87" i="5" s="1"/>
  <c r="K86" i="5"/>
  <c r="J86" i="5"/>
  <c r="B86" i="5"/>
  <c r="C86" i="5" s="1"/>
  <c r="K85" i="5"/>
  <c r="J85" i="5"/>
  <c r="B85" i="5"/>
  <c r="C85" i="5" s="1"/>
  <c r="K84" i="5"/>
  <c r="J84" i="5"/>
  <c r="B84" i="5"/>
  <c r="C84" i="5" s="1"/>
  <c r="K83" i="5"/>
  <c r="J83" i="5"/>
  <c r="B83" i="5"/>
  <c r="C83" i="5" s="1"/>
  <c r="K82" i="5"/>
  <c r="J82" i="5"/>
  <c r="B82" i="5"/>
  <c r="C82" i="5" s="1"/>
  <c r="K81" i="5"/>
  <c r="J81" i="5"/>
  <c r="B81" i="5"/>
  <c r="C81" i="5" s="1"/>
  <c r="K80" i="5"/>
  <c r="J80" i="5"/>
  <c r="B80" i="5"/>
  <c r="C80" i="5" s="1"/>
  <c r="K79" i="5"/>
  <c r="J79" i="5"/>
  <c r="B79" i="5"/>
  <c r="C79" i="5" s="1"/>
  <c r="K78" i="5"/>
  <c r="J78" i="5"/>
  <c r="B78" i="5"/>
  <c r="C78" i="5" s="1"/>
  <c r="K77" i="5"/>
  <c r="J77" i="5"/>
  <c r="B77" i="5"/>
  <c r="C77" i="5" s="1"/>
  <c r="K76" i="5"/>
  <c r="J76" i="5"/>
  <c r="C76" i="5"/>
  <c r="B76" i="5"/>
  <c r="K75" i="5"/>
  <c r="J75" i="5"/>
  <c r="B75" i="5"/>
  <c r="C75" i="5" s="1"/>
  <c r="K74" i="5"/>
  <c r="J74" i="5"/>
  <c r="B74" i="5"/>
  <c r="C74" i="5" s="1"/>
  <c r="K73" i="5"/>
  <c r="J73" i="5"/>
  <c r="B73" i="5"/>
  <c r="C73" i="5" s="1"/>
  <c r="K72" i="5"/>
  <c r="J72" i="5"/>
  <c r="C72" i="5"/>
  <c r="B72" i="5"/>
  <c r="K71" i="5"/>
  <c r="J71" i="5"/>
  <c r="B71" i="5"/>
  <c r="C71" i="5" s="1"/>
  <c r="K70" i="5"/>
  <c r="J70" i="5"/>
  <c r="B70" i="5"/>
  <c r="C70" i="5" s="1"/>
  <c r="K69" i="5"/>
  <c r="J69" i="5"/>
  <c r="B69" i="5"/>
  <c r="C69" i="5" s="1"/>
  <c r="K68" i="5"/>
  <c r="J68" i="5"/>
  <c r="B68" i="5"/>
  <c r="C68" i="5" s="1"/>
  <c r="D68" i="5" s="1"/>
  <c r="K67" i="5"/>
  <c r="J67" i="5"/>
  <c r="B67" i="5"/>
  <c r="C67" i="5" s="1"/>
  <c r="K66" i="5"/>
  <c r="J66" i="5"/>
  <c r="B66" i="5"/>
  <c r="C66" i="5" s="1"/>
  <c r="K65" i="5"/>
  <c r="J65" i="5"/>
  <c r="B65" i="5"/>
  <c r="C65" i="5" s="1"/>
  <c r="K64" i="5"/>
  <c r="J64" i="5"/>
  <c r="C64" i="5"/>
  <c r="D64" i="5" s="1"/>
  <c r="B64" i="5"/>
  <c r="K63" i="5"/>
  <c r="J63" i="5"/>
  <c r="B63" i="5"/>
  <c r="C63" i="5" s="1"/>
  <c r="K62" i="5"/>
  <c r="J62" i="5"/>
  <c r="B62" i="5"/>
  <c r="C62" i="5" s="1"/>
  <c r="K61" i="5"/>
  <c r="J61" i="5"/>
  <c r="B61" i="5"/>
  <c r="C61" i="5" s="1"/>
  <c r="K60" i="5"/>
  <c r="J60" i="5"/>
  <c r="C60" i="5"/>
  <c r="B60" i="5"/>
  <c r="K59" i="5"/>
  <c r="J59" i="5"/>
  <c r="B59" i="5"/>
  <c r="C59" i="5" s="1"/>
  <c r="K58" i="5"/>
  <c r="J58" i="5"/>
  <c r="B58" i="5"/>
  <c r="C58" i="5" s="1"/>
  <c r="K57" i="5"/>
  <c r="J57" i="5"/>
  <c r="B57" i="5"/>
  <c r="C57" i="5" s="1"/>
  <c r="K56" i="5"/>
  <c r="J56" i="5"/>
  <c r="B56" i="5"/>
  <c r="C56" i="5" s="1"/>
  <c r="K55" i="5"/>
  <c r="J55" i="5"/>
  <c r="B55" i="5"/>
  <c r="C55" i="5" s="1"/>
  <c r="K54" i="5"/>
  <c r="J54" i="5"/>
  <c r="B54" i="5"/>
  <c r="C54" i="5" s="1"/>
  <c r="K53" i="5"/>
  <c r="J53" i="5"/>
  <c r="B53" i="5"/>
  <c r="C53" i="5" s="1"/>
  <c r="K52" i="5"/>
  <c r="J52" i="5"/>
  <c r="B52" i="5"/>
  <c r="C52" i="5" s="1"/>
  <c r="K51" i="5"/>
  <c r="J51" i="5"/>
  <c r="B51" i="5"/>
  <c r="C51" i="5" s="1"/>
  <c r="K50" i="5"/>
  <c r="J50" i="5"/>
  <c r="B50" i="5"/>
  <c r="C50" i="5" s="1"/>
  <c r="D50" i="5" s="1"/>
  <c r="K49" i="5"/>
  <c r="J49" i="5"/>
  <c r="B49" i="5"/>
  <c r="C49" i="5" s="1"/>
  <c r="K48" i="5"/>
  <c r="J48" i="5"/>
  <c r="B48" i="5"/>
  <c r="C48" i="5" s="1"/>
  <c r="K47" i="5"/>
  <c r="J47" i="5"/>
  <c r="B47" i="5"/>
  <c r="C47" i="5" s="1"/>
  <c r="K46" i="5"/>
  <c r="M46" i="5" s="1"/>
  <c r="O46" i="5" s="1"/>
  <c r="J46" i="5"/>
  <c r="B46" i="5"/>
  <c r="C46" i="5" s="1"/>
  <c r="K45" i="5"/>
  <c r="J45" i="5"/>
  <c r="B45" i="5"/>
  <c r="C45" i="5" s="1"/>
  <c r="K44" i="5"/>
  <c r="M44" i="5" s="1"/>
  <c r="O44" i="5" s="1"/>
  <c r="J44" i="5"/>
  <c r="C44" i="5"/>
  <c r="B44" i="5"/>
  <c r="K43" i="5"/>
  <c r="M43" i="5" s="1"/>
  <c r="O43" i="5" s="1"/>
  <c r="J43" i="5"/>
  <c r="B43" i="5"/>
  <c r="C43" i="5" s="1"/>
  <c r="K42" i="5"/>
  <c r="J42" i="5"/>
  <c r="B42" i="5"/>
  <c r="C42" i="5" s="1"/>
  <c r="K41" i="5"/>
  <c r="J41" i="5"/>
  <c r="B41" i="5"/>
  <c r="C41" i="5" s="1"/>
  <c r="K40" i="5"/>
  <c r="J40" i="5"/>
  <c r="B40" i="5"/>
  <c r="C40" i="5" s="1"/>
  <c r="K39" i="5"/>
  <c r="J39" i="5"/>
  <c r="B39" i="5"/>
  <c r="C39" i="5" s="1"/>
  <c r="K38" i="5"/>
  <c r="J38" i="5"/>
  <c r="B38" i="5"/>
  <c r="C38" i="5" s="1"/>
  <c r="K37" i="5"/>
  <c r="J37" i="5"/>
  <c r="B37" i="5"/>
  <c r="C37" i="5" s="1"/>
  <c r="K36" i="5"/>
  <c r="J36" i="5"/>
  <c r="B36" i="5"/>
  <c r="C36" i="5" s="1"/>
  <c r="K35" i="5"/>
  <c r="J35" i="5"/>
  <c r="B35" i="5"/>
  <c r="C35" i="5" s="1"/>
  <c r="K34" i="5"/>
  <c r="J34" i="5"/>
  <c r="B34" i="5"/>
  <c r="C34" i="5" s="1"/>
  <c r="K33" i="5"/>
  <c r="J33" i="5"/>
  <c r="B33" i="5"/>
  <c r="C33" i="5" s="1"/>
  <c r="K32" i="5"/>
  <c r="J32" i="5"/>
  <c r="C32" i="5"/>
  <c r="B32" i="5"/>
  <c r="K31" i="5"/>
  <c r="J31" i="5"/>
  <c r="B31" i="5"/>
  <c r="C31" i="5" s="1"/>
  <c r="K30" i="5"/>
  <c r="J30" i="5"/>
  <c r="B30" i="5"/>
  <c r="C30" i="5" s="1"/>
  <c r="K29" i="5"/>
  <c r="J29" i="5"/>
  <c r="B29" i="5"/>
  <c r="C29" i="5" s="1"/>
  <c r="K28" i="5"/>
  <c r="J28" i="5"/>
  <c r="B28" i="5"/>
  <c r="C28" i="5" s="1"/>
  <c r="D28" i="5" s="1"/>
  <c r="K27" i="5"/>
  <c r="J27" i="5"/>
  <c r="B27" i="5"/>
  <c r="C27" i="5" s="1"/>
  <c r="K26" i="5"/>
  <c r="J26" i="5"/>
  <c r="B26" i="5"/>
  <c r="C26" i="5" s="1"/>
  <c r="K25" i="5"/>
  <c r="J25" i="5"/>
  <c r="B25" i="5"/>
  <c r="C25" i="5" s="1"/>
  <c r="K24" i="5"/>
  <c r="J24" i="5"/>
  <c r="B24" i="5"/>
  <c r="C24" i="5" s="1"/>
  <c r="D24" i="5" s="1"/>
  <c r="K23" i="5"/>
  <c r="J23" i="5"/>
  <c r="B23" i="5"/>
  <c r="C23" i="5" s="1"/>
  <c r="K22" i="5"/>
  <c r="M22" i="5" s="1"/>
  <c r="O22" i="5" s="1"/>
  <c r="J22" i="5"/>
  <c r="B22" i="5"/>
  <c r="C22" i="5" s="1"/>
  <c r="K21" i="5"/>
  <c r="J21" i="5"/>
  <c r="B21" i="5"/>
  <c r="C21" i="5" s="1"/>
  <c r="K20" i="5"/>
  <c r="J20" i="5"/>
  <c r="C20" i="5"/>
  <c r="B20" i="5"/>
  <c r="K19" i="5"/>
  <c r="M19" i="5" s="1"/>
  <c r="O19" i="5" s="1"/>
  <c r="J19" i="5"/>
  <c r="B19" i="5"/>
  <c r="C19" i="5" s="1"/>
  <c r="K18" i="5"/>
  <c r="J18" i="5"/>
  <c r="B18" i="5"/>
  <c r="C18" i="5" s="1"/>
  <c r="K17" i="5"/>
  <c r="J17" i="5"/>
  <c r="B17" i="5"/>
  <c r="C17" i="5" s="1"/>
  <c r="K16" i="5"/>
  <c r="J16" i="5"/>
  <c r="B16" i="5"/>
  <c r="C16" i="5" s="1"/>
  <c r="K15" i="5"/>
  <c r="J15" i="5"/>
  <c r="B15" i="5"/>
  <c r="C15" i="5" s="1"/>
  <c r="K14" i="5"/>
  <c r="J14" i="5"/>
  <c r="B14" i="5"/>
  <c r="C14" i="5" s="1"/>
  <c r="K13" i="5"/>
  <c r="J13" i="5"/>
  <c r="B13" i="5"/>
  <c r="C13" i="5" s="1"/>
  <c r="K12" i="5"/>
  <c r="J12" i="5"/>
  <c r="B12" i="5"/>
  <c r="C12" i="5" s="1"/>
  <c r="K11" i="5"/>
  <c r="J11" i="5"/>
  <c r="B11" i="5"/>
  <c r="C11" i="5" s="1"/>
  <c r="K10" i="5"/>
  <c r="J10" i="5"/>
  <c r="B10" i="5"/>
  <c r="C10" i="5" s="1"/>
  <c r="K9" i="5"/>
  <c r="J9" i="5"/>
  <c r="B9" i="5"/>
  <c r="C9" i="5" s="1"/>
  <c r="K8" i="5"/>
  <c r="J8" i="5"/>
  <c r="C8" i="5"/>
  <c r="B8" i="5"/>
  <c r="K7" i="5"/>
  <c r="M7" i="5" s="1"/>
  <c r="O7" i="5" s="1"/>
  <c r="J7" i="5"/>
  <c r="B7" i="5"/>
  <c r="C7" i="5" s="1"/>
  <c r="K6" i="5"/>
  <c r="J6" i="5"/>
  <c r="B6" i="5"/>
  <c r="C6" i="5" s="1"/>
  <c r="K5" i="5"/>
  <c r="J5" i="5"/>
  <c r="B5" i="5"/>
  <c r="C5" i="5" s="1"/>
  <c r="K4" i="5"/>
  <c r="J4" i="5"/>
  <c r="L4" i="5" s="1"/>
  <c r="N4" i="5" s="1"/>
  <c r="B4" i="5"/>
  <c r="C4" i="5" s="1"/>
  <c r="D4" i="5" s="1"/>
  <c r="K125" i="3"/>
  <c r="J125" i="3"/>
  <c r="B125" i="3"/>
  <c r="C125" i="3" s="1"/>
  <c r="K124" i="3"/>
  <c r="J124" i="3"/>
  <c r="B124" i="3"/>
  <c r="C124" i="3" s="1"/>
  <c r="K123" i="3"/>
  <c r="M123" i="3" s="1"/>
  <c r="O123" i="3" s="1"/>
  <c r="J123" i="3"/>
  <c r="B123" i="3"/>
  <c r="C123" i="3" s="1"/>
  <c r="K122" i="3"/>
  <c r="J122" i="3"/>
  <c r="B122" i="3"/>
  <c r="C122" i="3" s="1"/>
  <c r="K121" i="3"/>
  <c r="J121" i="3"/>
  <c r="C121" i="3"/>
  <c r="B121" i="3"/>
  <c r="K120" i="3"/>
  <c r="J120" i="3"/>
  <c r="L120" i="3" s="1"/>
  <c r="N120" i="3" s="1"/>
  <c r="C120" i="3"/>
  <c r="B120" i="3"/>
  <c r="K119" i="3"/>
  <c r="J119" i="3"/>
  <c r="B119" i="3"/>
  <c r="C119" i="3" s="1"/>
  <c r="K118" i="3"/>
  <c r="J118" i="3"/>
  <c r="C118" i="3"/>
  <c r="B118" i="3"/>
  <c r="K117" i="3"/>
  <c r="J117" i="3"/>
  <c r="B117" i="3"/>
  <c r="C117" i="3" s="1"/>
  <c r="K116" i="3"/>
  <c r="J116" i="3"/>
  <c r="B116" i="3"/>
  <c r="C116" i="3" s="1"/>
  <c r="K115" i="3"/>
  <c r="J115" i="3"/>
  <c r="B115" i="3"/>
  <c r="C115" i="3" s="1"/>
  <c r="K114" i="3"/>
  <c r="J114" i="3"/>
  <c r="B114" i="3"/>
  <c r="C114" i="3" s="1"/>
  <c r="K113" i="3"/>
  <c r="J113" i="3"/>
  <c r="B113" i="3"/>
  <c r="C113" i="3" s="1"/>
  <c r="K112" i="3"/>
  <c r="J112" i="3"/>
  <c r="C112" i="3"/>
  <c r="B112" i="3"/>
  <c r="K111" i="3"/>
  <c r="M111" i="3" s="1"/>
  <c r="O111" i="3" s="1"/>
  <c r="J111" i="3"/>
  <c r="B111" i="3"/>
  <c r="C111" i="3" s="1"/>
  <c r="K110" i="3"/>
  <c r="J110" i="3"/>
  <c r="B110" i="3"/>
  <c r="C110" i="3" s="1"/>
  <c r="K109" i="3"/>
  <c r="M109" i="3" s="1"/>
  <c r="O109" i="3" s="1"/>
  <c r="J109" i="3"/>
  <c r="C109" i="3"/>
  <c r="B109" i="3"/>
  <c r="K108" i="3"/>
  <c r="J108" i="3"/>
  <c r="B108" i="3"/>
  <c r="C108" i="3" s="1"/>
  <c r="K107" i="3"/>
  <c r="J107" i="3"/>
  <c r="B107" i="3"/>
  <c r="C107" i="3" s="1"/>
  <c r="K106" i="3"/>
  <c r="M106" i="3" s="1"/>
  <c r="O106" i="3" s="1"/>
  <c r="J106" i="3"/>
  <c r="B106" i="3"/>
  <c r="C106" i="3" s="1"/>
  <c r="K105" i="3"/>
  <c r="M105" i="3" s="1"/>
  <c r="O105" i="3" s="1"/>
  <c r="J105" i="3"/>
  <c r="B105" i="3"/>
  <c r="C105" i="3" s="1"/>
  <c r="K104" i="3"/>
  <c r="J104" i="3"/>
  <c r="B104" i="3"/>
  <c r="C104" i="3" s="1"/>
  <c r="K103" i="3"/>
  <c r="J103" i="3"/>
  <c r="B103" i="3"/>
  <c r="C103" i="3" s="1"/>
  <c r="K102" i="3"/>
  <c r="J102" i="3"/>
  <c r="B102" i="3"/>
  <c r="C102" i="3" s="1"/>
  <c r="K101" i="3"/>
  <c r="J101" i="3"/>
  <c r="B101" i="3"/>
  <c r="C101" i="3" s="1"/>
  <c r="M100" i="3"/>
  <c r="O100" i="3" s="1"/>
  <c r="K100" i="3"/>
  <c r="J100" i="3"/>
  <c r="B100" i="3"/>
  <c r="C100" i="3" s="1"/>
  <c r="K99" i="3"/>
  <c r="M99" i="3" s="1"/>
  <c r="O99" i="3" s="1"/>
  <c r="J99" i="3"/>
  <c r="B99" i="3"/>
  <c r="C99" i="3" s="1"/>
  <c r="K98" i="3"/>
  <c r="M98" i="3" s="1"/>
  <c r="O98" i="3" s="1"/>
  <c r="J98" i="3"/>
  <c r="B98" i="3"/>
  <c r="C98" i="3" s="1"/>
  <c r="K97" i="3"/>
  <c r="J97" i="3"/>
  <c r="C97" i="3"/>
  <c r="B97" i="3"/>
  <c r="K96" i="3"/>
  <c r="J96" i="3"/>
  <c r="C96" i="3"/>
  <c r="B96" i="3"/>
  <c r="K95" i="3"/>
  <c r="J95" i="3"/>
  <c r="B95" i="3"/>
  <c r="C95" i="3" s="1"/>
  <c r="K94" i="3"/>
  <c r="J94" i="3"/>
  <c r="B94" i="3"/>
  <c r="C94" i="3" s="1"/>
  <c r="K93" i="3"/>
  <c r="J93" i="3"/>
  <c r="L93" i="3" s="1"/>
  <c r="N93" i="3" s="1"/>
  <c r="B93" i="3"/>
  <c r="C93" i="3" s="1"/>
  <c r="K92" i="3"/>
  <c r="M92" i="3" s="1"/>
  <c r="O92" i="3" s="1"/>
  <c r="J92" i="3"/>
  <c r="B92" i="3"/>
  <c r="C92" i="3" s="1"/>
  <c r="K91" i="3"/>
  <c r="M91" i="3" s="1"/>
  <c r="O91" i="3" s="1"/>
  <c r="J91" i="3"/>
  <c r="L91" i="3" s="1"/>
  <c r="N91" i="3" s="1"/>
  <c r="B91" i="3"/>
  <c r="C91" i="3" s="1"/>
  <c r="K90" i="3"/>
  <c r="J90" i="3"/>
  <c r="C90" i="3"/>
  <c r="B90" i="3"/>
  <c r="K89" i="3"/>
  <c r="J89" i="3"/>
  <c r="B89" i="3"/>
  <c r="C89" i="3" s="1"/>
  <c r="K88" i="3"/>
  <c r="M88" i="3" s="1"/>
  <c r="O88" i="3" s="1"/>
  <c r="J88" i="3"/>
  <c r="B88" i="3"/>
  <c r="C88" i="3" s="1"/>
  <c r="K87" i="3"/>
  <c r="J87" i="3"/>
  <c r="B87" i="3"/>
  <c r="C87" i="3" s="1"/>
  <c r="K86" i="3"/>
  <c r="J86" i="3"/>
  <c r="L86" i="3" s="1"/>
  <c r="N86" i="3" s="1"/>
  <c r="C86" i="3"/>
  <c r="B86" i="3"/>
  <c r="K85" i="3"/>
  <c r="M85" i="3" s="1"/>
  <c r="O85" i="3" s="1"/>
  <c r="J85" i="3"/>
  <c r="L85" i="3" s="1"/>
  <c r="N85" i="3" s="1"/>
  <c r="B85" i="3"/>
  <c r="C85" i="3" s="1"/>
  <c r="K84" i="3"/>
  <c r="J84" i="3"/>
  <c r="B84" i="3"/>
  <c r="C84" i="3" s="1"/>
  <c r="K83" i="3"/>
  <c r="J83" i="3"/>
  <c r="L83" i="3" s="1"/>
  <c r="N83" i="3" s="1"/>
  <c r="B83" i="3"/>
  <c r="C83" i="3" s="1"/>
  <c r="K82" i="3"/>
  <c r="J82" i="3"/>
  <c r="L82" i="3" s="1"/>
  <c r="N82" i="3" s="1"/>
  <c r="B82" i="3"/>
  <c r="C82" i="3" s="1"/>
  <c r="K81" i="3"/>
  <c r="J81" i="3"/>
  <c r="B81" i="3"/>
  <c r="C81" i="3" s="1"/>
  <c r="M80" i="3"/>
  <c r="O80" i="3" s="1"/>
  <c r="K80" i="3"/>
  <c r="J80" i="3"/>
  <c r="B80" i="3"/>
  <c r="C80" i="3" s="1"/>
  <c r="K79" i="3"/>
  <c r="M79" i="3" s="1"/>
  <c r="O79" i="3" s="1"/>
  <c r="J79" i="3"/>
  <c r="B79" i="3"/>
  <c r="C79" i="3" s="1"/>
  <c r="L78" i="3"/>
  <c r="N78" i="3" s="1"/>
  <c r="K78" i="3"/>
  <c r="J78" i="3"/>
  <c r="B78" i="3"/>
  <c r="C78" i="3" s="1"/>
  <c r="K77" i="3"/>
  <c r="J77" i="3"/>
  <c r="L77" i="3" s="1"/>
  <c r="N77" i="3" s="1"/>
  <c r="B77" i="3"/>
  <c r="C77" i="3" s="1"/>
  <c r="K76" i="3"/>
  <c r="M76" i="3" s="1"/>
  <c r="O76" i="3" s="1"/>
  <c r="J76" i="3"/>
  <c r="B76" i="3"/>
  <c r="C76" i="3" s="1"/>
  <c r="K75" i="3"/>
  <c r="M75" i="3" s="1"/>
  <c r="O75" i="3" s="1"/>
  <c r="J75" i="3"/>
  <c r="L75" i="3" s="1"/>
  <c r="N75" i="3" s="1"/>
  <c r="B75" i="3"/>
  <c r="C75" i="3" s="1"/>
  <c r="K74" i="3"/>
  <c r="J74" i="3"/>
  <c r="L74" i="3" s="1"/>
  <c r="N74" i="3" s="1"/>
  <c r="C74" i="3"/>
  <c r="B74" i="3"/>
  <c r="K73" i="3"/>
  <c r="J73" i="3"/>
  <c r="B73" i="3"/>
  <c r="C73" i="3" s="1"/>
  <c r="K72" i="3"/>
  <c r="M72" i="3" s="1"/>
  <c r="O72" i="3" s="1"/>
  <c r="J72" i="3"/>
  <c r="C72" i="3"/>
  <c r="B72" i="3"/>
  <c r="K71" i="3"/>
  <c r="J71" i="3"/>
  <c r="B71" i="3"/>
  <c r="C71" i="3" s="1"/>
  <c r="K70" i="3"/>
  <c r="J70" i="3"/>
  <c r="L70" i="3" s="1"/>
  <c r="N70" i="3" s="1"/>
  <c r="C70" i="3"/>
  <c r="B70" i="3"/>
  <c r="K69" i="3"/>
  <c r="M69" i="3" s="1"/>
  <c r="O69" i="3" s="1"/>
  <c r="J69" i="3"/>
  <c r="L69" i="3" s="1"/>
  <c r="N69" i="3" s="1"/>
  <c r="B69" i="3"/>
  <c r="C69" i="3" s="1"/>
  <c r="K68" i="3"/>
  <c r="J68" i="3"/>
  <c r="B68" i="3"/>
  <c r="C68" i="3" s="1"/>
  <c r="K67" i="3"/>
  <c r="J67" i="3"/>
  <c r="L67" i="3" s="1"/>
  <c r="N67" i="3" s="1"/>
  <c r="B67" i="3"/>
  <c r="C67" i="3" s="1"/>
  <c r="K66" i="3"/>
  <c r="J66" i="3"/>
  <c r="L66" i="3" s="1"/>
  <c r="N66" i="3" s="1"/>
  <c r="B66" i="3"/>
  <c r="C66" i="3" s="1"/>
  <c r="K65" i="3"/>
  <c r="J65" i="3"/>
  <c r="B65" i="3"/>
  <c r="C65" i="3" s="1"/>
  <c r="M64" i="3"/>
  <c r="O64" i="3" s="1"/>
  <c r="K64" i="3"/>
  <c r="J64" i="3"/>
  <c r="B64" i="3"/>
  <c r="C64" i="3" s="1"/>
  <c r="K63" i="3"/>
  <c r="M63" i="3" s="1"/>
  <c r="O63" i="3" s="1"/>
  <c r="J63" i="3"/>
  <c r="B63" i="3"/>
  <c r="C63" i="3" s="1"/>
  <c r="L62" i="3"/>
  <c r="N62" i="3" s="1"/>
  <c r="K62" i="3"/>
  <c r="J62" i="3"/>
  <c r="B62" i="3"/>
  <c r="C62" i="3" s="1"/>
  <c r="K61" i="3"/>
  <c r="J61" i="3"/>
  <c r="L61" i="3" s="1"/>
  <c r="N61" i="3" s="1"/>
  <c r="B61" i="3"/>
  <c r="C61" i="3" s="1"/>
  <c r="K60" i="3"/>
  <c r="M60" i="3" s="1"/>
  <c r="O60" i="3" s="1"/>
  <c r="J60" i="3"/>
  <c r="B60" i="3"/>
  <c r="C60" i="3" s="1"/>
  <c r="K59" i="3"/>
  <c r="M59" i="3" s="1"/>
  <c r="O59" i="3" s="1"/>
  <c r="J59" i="3"/>
  <c r="L59" i="3" s="1"/>
  <c r="N59" i="3" s="1"/>
  <c r="B59" i="3"/>
  <c r="C59" i="3" s="1"/>
  <c r="K58" i="3"/>
  <c r="J58" i="3"/>
  <c r="L58" i="3" s="1"/>
  <c r="N58" i="3" s="1"/>
  <c r="C58" i="3"/>
  <c r="B58" i="3"/>
  <c r="K57" i="3"/>
  <c r="J57" i="3"/>
  <c r="C57" i="3"/>
  <c r="B57" i="3"/>
  <c r="K56" i="3"/>
  <c r="J56" i="3"/>
  <c r="B56" i="3"/>
  <c r="C56" i="3" s="1"/>
  <c r="K55" i="3"/>
  <c r="J55" i="3"/>
  <c r="B55" i="3"/>
  <c r="C55" i="3" s="1"/>
  <c r="K54" i="3"/>
  <c r="J54" i="3"/>
  <c r="B54" i="3"/>
  <c r="C54" i="3" s="1"/>
  <c r="K53" i="3"/>
  <c r="J53" i="3"/>
  <c r="L53" i="3" s="1"/>
  <c r="N53" i="3" s="1"/>
  <c r="B53" i="3"/>
  <c r="C53" i="3" s="1"/>
  <c r="K52" i="3"/>
  <c r="M52" i="3" s="1"/>
  <c r="O52" i="3" s="1"/>
  <c r="J52" i="3"/>
  <c r="L52" i="3" s="1"/>
  <c r="N52" i="3" s="1"/>
  <c r="B52" i="3"/>
  <c r="C52" i="3" s="1"/>
  <c r="K51" i="3"/>
  <c r="J51" i="3"/>
  <c r="L51" i="3" s="1"/>
  <c r="N51" i="3" s="1"/>
  <c r="B51" i="3"/>
  <c r="C51" i="3" s="1"/>
  <c r="K50" i="3"/>
  <c r="J50" i="3"/>
  <c r="B50" i="3"/>
  <c r="C50" i="3" s="1"/>
  <c r="K49" i="3"/>
  <c r="J49" i="3"/>
  <c r="L49" i="3" s="1"/>
  <c r="N49" i="3" s="1"/>
  <c r="B49" i="3"/>
  <c r="C49" i="3" s="1"/>
  <c r="K48" i="3"/>
  <c r="J48" i="3"/>
  <c r="B48" i="3"/>
  <c r="C48" i="3" s="1"/>
  <c r="L47" i="3"/>
  <c r="N47" i="3" s="1"/>
  <c r="K47" i="3"/>
  <c r="J47" i="3"/>
  <c r="B47" i="3"/>
  <c r="C47" i="3" s="1"/>
  <c r="L46" i="3"/>
  <c r="N46" i="3" s="1"/>
  <c r="K46" i="3"/>
  <c r="J46" i="3"/>
  <c r="C46" i="3"/>
  <c r="B46" i="3"/>
  <c r="K45" i="3"/>
  <c r="J45" i="3"/>
  <c r="C45" i="3"/>
  <c r="B45" i="3"/>
  <c r="K44" i="3"/>
  <c r="J44" i="3"/>
  <c r="B44" i="3"/>
  <c r="C44" i="3" s="1"/>
  <c r="M43" i="3"/>
  <c r="O43" i="3" s="1"/>
  <c r="K43" i="3"/>
  <c r="J43" i="3"/>
  <c r="C43" i="3"/>
  <c r="B43" i="3"/>
  <c r="K42" i="3"/>
  <c r="J42" i="3"/>
  <c r="C42" i="3"/>
  <c r="B42" i="3"/>
  <c r="K41" i="3"/>
  <c r="J41" i="3"/>
  <c r="B41" i="3"/>
  <c r="C41" i="3" s="1"/>
  <c r="K40" i="3"/>
  <c r="J40" i="3"/>
  <c r="B40" i="3"/>
  <c r="C40" i="3" s="1"/>
  <c r="K39" i="3"/>
  <c r="J39" i="3"/>
  <c r="B39" i="3"/>
  <c r="C39" i="3" s="1"/>
  <c r="K38" i="3"/>
  <c r="M38" i="3" s="1"/>
  <c r="O38" i="3" s="1"/>
  <c r="J38" i="3"/>
  <c r="B38" i="3"/>
  <c r="C38" i="3" s="1"/>
  <c r="K37" i="3"/>
  <c r="J37" i="3"/>
  <c r="L37" i="3" s="1"/>
  <c r="N37" i="3" s="1"/>
  <c r="B37" i="3"/>
  <c r="C37" i="3" s="1"/>
  <c r="K36" i="3"/>
  <c r="M36" i="3" s="1"/>
  <c r="O36" i="3" s="1"/>
  <c r="J36" i="3"/>
  <c r="L36" i="3" s="1"/>
  <c r="N36" i="3" s="1"/>
  <c r="B36" i="3"/>
  <c r="C36" i="3" s="1"/>
  <c r="K35" i="3"/>
  <c r="J35" i="3"/>
  <c r="L35" i="3" s="1"/>
  <c r="N35" i="3" s="1"/>
  <c r="B35" i="3"/>
  <c r="C35" i="3" s="1"/>
  <c r="K34" i="3"/>
  <c r="J34" i="3"/>
  <c r="C34" i="3"/>
  <c r="B34" i="3"/>
  <c r="K33" i="3"/>
  <c r="J33" i="3"/>
  <c r="L33" i="3" s="1"/>
  <c r="N33" i="3" s="1"/>
  <c r="B33" i="3"/>
  <c r="C33" i="3" s="1"/>
  <c r="K32" i="3"/>
  <c r="J32" i="3"/>
  <c r="B32" i="3"/>
  <c r="C32" i="3" s="1"/>
  <c r="L31" i="3"/>
  <c r="N31" i="3" s="1"/>
  <c r="K31" i="3"/>
  <c r="J31" i="3"/>
  <c r="B31" i="3"/>
  <c r="C31" i="3" s="1"/>
  <c r="L30" i="3"/>
  <c r="N30" i="3" s="1"/>
  <c r="K30" i="3"/>
  <c r="J30" i="3"/>
  <c r="C30" i="3"/>
  <c r="B30" i="3"/>
  <c r="K29" i="3"/>
  <c r="J29" i="3"/>
  <c r="C29" i="3"/>
  <c r="B29" i="3"/>
  <c r="K28" i="3"/>
  <c r="J28" i="3"/>
  <c r="B28" i="3"/>
  <c r="C28" i="3" s="1"/>
  <c r="K27" i="3"/>
  <c r="M27" i="3" s="1"/>
  <c r="O27" i="3" s="1"/>
  <c r="J27" i="3"/>
  <c r="C27" i="3"/>
  <c r="B27" i="3"/>
  <c r="K26" i="3"/>
  <c r="J26" i="3"/>
  <c r="L26" i="3" s="1"/>
  <c r="N26" i="3" s="1"/>
  <c r="C26" i="3"/>
  <c r="B26" i="3"/>
  <c r="K25" i="3"/>
  <c r="J25" i="3"/>
  <c r="B25" i="3"/>
  <c r="C25" i="3" s="1"/>
  <c r="K24" i="3"/>
  <c r="J24" i="3"/>
  <c r="L24" i="3" s="1"/>
  <c r="N24" i="3" s="1"/>
  <c r="B24" i="3"/>
  <c r="C24" i="3" s="1"/>
  <c r="K23" i="3"/>
  <c r="J23" i="3"/>
  <c r="B23" i="3"/>
  <c r="C23" i="3" s="1"/>
  <c r="L22" i="3"/>
  <c r="N22" i="3" s="1"/>
  <c r="K22" i="3"/>
  <c r="J22" i="3"/>
  <c r="B22" i="3"/>
  <c r="C22" i="3" s="1"/>
  <c r="K21" i="3"/>
  <c r="J21" i="3"/>
  <c r="C21" i="3"/>
  <c r="B21" i="3"/>
  <c r="K20" i="3"/>
  <c r="J20" i="3"/>
  <c r="L20" i="3" s="1"/>
  <c r="N20" i="3" s="1"/>
  <c r="B20" i="3"/>
  <c r="C20" i="3" s="1"/>
  <c r="K19" i="3"/>
  <c r="M19" i="3" s="1"/>
  <c r="O19" i="3" s="1"/>
  <c r="J19" i="3"/>
  <c r="B19" i="3"/>
  <c r="C19" i="3" s="1"/>
  <c r="L18" i="3"/>
  <c r="N18" i="3" s="1"/>
  <c r="K18" i="3"/>
  <c r="J18" i="3"/>
  <c r="C18" i="3"/>
  <c r="B18" i="3"/>
  <c r="K17" i="3"/>
  <c r="J17" i="3"/>
  <c r="C17" i="3"/>
  <c r="B17" i="3"/>
  <c r="K16" i="3"/>
  <c r="J16" i="3"/>
  <c r="B16" i="3"/>
  <c r="C16" i="3" s="1"/>
  <c r="K15" i="3"/>
  <c r="M15" i="3" s="1"/>
  <c r="O15" i="3" s="1"/>
  <c r="J15" i="3"/>
  <c r="C15" i="3"/>
  <c r="B15" i="3"/>
  <c r="K14" i="3"/>
  <c r="J14" i="3"/>
  <c r="L14" i="3" s="1"/>
  <c r="N14" i="3" s="1"/>
  <c r="C14" i="3"/>
  <c r="B14" i="3"/>
  <c r="K13" i="3"/>
  <c r="J13" i="3"/>
  <c r="C13" i="3"/>
  <c r="B13" i="3"/>
  <c r="K12" i="3"/>
  <c r="J12" i="3"/>
  <c r="L12" i="3" s="1"/>
  <c r="N12" i="3" s="1"/>
  <c r="B12" i="3"/>
  <c r="C12" i="3" s="1"/>
  <c r="K11" i="3"/>
  <c r="J11" i="3"/>
  <c r="B11" i="3"/>
  <c r="C11" i="3" s="1"/>
  <c r="L10" i="3"/>
  <c r="N10" i="3" s="1"/>
  <c r="K10" i="3"/>
  <c r="J10" i="3"/>
  <c r="B10" i="3"/>
  <c r="C10" i="3" s="1"/>
  <c r="K9" i="3"/>
  <c r="J9" i="3"/>
  <c r="C9" i="3"/>
  <c r="B9" i="3"/>
  <c r="K8" i="3"/>
  <c r="J8" i="3"/>
  <c r="L8" i="3" s="1"/>
  <c r="N8" i="3" s="1"/>
  <c r="B8" i="3"/>
  <c r="C8" i="3" s="1"/>
  <c r="K7" i="3"/>
  <c r="M7" i="3" s="1"/>
  <c r="O7" i="3" s="1"/>
  <c r="J7" i="3"/>
  <c r="B7" i="3"/>
  <c r="C7" i="3" s="1"/>
  <c r="L6" i="3"/>
  <c r="N6" i="3" s="1"/>
  <c r="K6" i="3"/>
  <c r="J6" i="3"/>
  <c r="C6" i="3"/>
  <c r="B6" i="3"/>
  <c r="K5" i="3"/>
  <c r="J5" i="3"/>
  <c r="L5" i="3" s="1"/>
  <c r="N5" i="3" s="1"/>
  <c r="C5" i="3"/>
  <c r="B5" i="3"/>
  <c r="K4" i="3"/>
  <c r="J4" i="3"/>
  <c r="B4" i="3"/>
  <c r="C4" i="3" s="1"/>
  <c r="P6" i="18" l="1"/>
  <c r="N28" i="18"/>
  <c r="N40" i="18"/>
  <c r="P40" i="18" s="1"/>
  <c r="L37" i="5"/>
  <c r="N37" i="5" s="1"/>
  <c r="M86" i="5"/>
  <c r="O86" i="5" s="1"/>
  <c r="M88" i="5"/>
  <c r="O88" i="5" s="1"/>
  <c r="M52" i="5"/>
  <c r="O52" i="5" s="1"/>
  <c r="M36" i="5"/>
  <c r="O36" i="5" s="1"/>
  <c r="M24" i="5"/>
  <c r="O24" i="5" s="1"/>
  <c r="M12" i="5"/>
  <c r="O12" i="5" s="1"/>
  <c r="M84" i="5"/>
  <c r="O84" i="5" s="1"/>
  <c r="M42" i="5"/>
  <c r="O42" i="5" s="1"/>
  <c r="M39" i="5"/>
  <c r="O39" i="5" s="1"/>
  <c r="M30" i="5"/>
  <c r="O30" i="5" s="1"/>
  <c r="M27" i="5"/>
  <c r="O27" i="5" s="1"/>
  <c r="M18" i="5"/>
  <c r="O18" i="5" s="1"/>
  <c r="M15" i="5"/>
  <c r="O15" i="5" s="1"/>
  <c r="M6" i="5"/>
  <c r="O6" i="5" s="1"/>
  <c r="M80" i="5"/>
  <c r="O80" i="5" s="1"/>
  <c r="M76" i="5"/>
  <c r="O76" i="5" s="1"/>
  <c r="M38" i="5"/>
  <c r="O38" i="5" s="1"/>
  <c r="M35" i="5"/>
  <c r="O35" i="5" s="1"/>
  <c r="M26" i="5"/>
  <c r="O26" i="5" s="1"/>
  <c r="M23" i="5"/>
  <c r="O23" i="5" s="1"/>
  <c r="M14" i="5"/>
  <c r="O14" i="5" s="1"/>
  <c r="M11" i="5"/>
  <c r="O11" i="5" s="1"/>
  <c r="M68" i="5"/>
  <c r="O68" i="5" s="1"/>
  <c r="M64" i="5"/>
  <c r="O64" i="5" s="1"/>
  <c r="M4" i="5"/>
  <c r="O4" i="5" s="1"/>
  <c r="M56" i="5"/>
  <c r="O56" i="5" s="1"/>
  <c r="D12" i="5"/>
  <c r="D16" i="5"/>
  <c r="D57" i="5"/>
  <c r="M60" i="5"/>
  <c r="O60" i="5" s="1"/>
  <c r="M37" i="5"/>
  <c r="O37" i="5" s="1"/>
  <c r="M8" i="5"/>
  <c r="O8" i="5" s="1"/>
  <c r="L16" i="5"/>
  <c r="N16" i="5" s="1"/>
  <c r="L53" i="5"/>
  <c r="N53" i="5" s="1"/>
  <c r="L57" i="5"/>
  <c r="N57" i="5" s="1"/>
  <c r="M16" i="5"/>
  <c r="O16" i="5" s="1"/>
  <c r="M34" i="5"/>
  <c r="O34" i="5" s="1"/>
  <c r="M53" i="5"/>
  <c r="O53" i="5" s="1"/>
  <c r="M31" i="5"/>
  <c r="O31" i="5" s="1"/>
  <c r="L13" i="5"/>
  <c r="N13" i="5" s="1"/>
  <c r="M20" i="5"/>
  <c r="O20" i="5" s="1"/>
  <c r="L28" i="5"/>
  <c r="N28" i="5" s="1"/>
  <c r="L50" i="5"/>
  <c r="N50" i="5" s="1"/>
  <c r="D88" i="3"/>
  <c r="M13" i="5"/>
  <c r="O13" i="5" s="1"/>
  <c r="M28" i="5"/>
  <c r="O28" i="5" s="1"/>
  <c r="D36" i="5"/>
  <c r="D40" i="5"/>
  <c r="L25" i="5"/>
  <c r="N25" i="5" s="1"/>
  <c r="M32" i="5"/>
  <c r="O32" i="5" s="1"/>
  <c r="L40" i="5"/>
  <c r="N40" i="5" s="1"/>
  <c r="D82" i="5"/>
  <c r="M10" i="5"/>
  <c r="O10" i="5" s="1"/>
  <c r="M25" i="5"/>
  <c r="O25" i="5" s="1"/>
  <c r="M40" i="5"/>
  <c r="O40" i="5" s="1"/>
  <c r="D48" i="5"/>
  <c r="D52" i="5"/>
  <c r="L71" i="5"/>
  <c r="N71" i="5" s="1"/>
  <c r="L42" i="3"/>
  <c r="N42" i="3" s="1"/>
  <c r="L16" i="3"/>
  <c r="N16" i="3" s="1"/>
  <c r="L28" i="3"/>
  <c r="N28" i="3" s="1"/>
  <c r="L41" i="3"/>
  <c r="N41" i="3" s="1"/>
  <c r="L57" i="3"/>
  <c r="N57" i="3" s="1"/>
  <c r="L73" i="3"/>
  <c r="N73" i="3" s="1"/>
  <c r="L89" i="3"/>
  <c r="N89" i="3" s="1"/>
  <c r="L96" i="3"/>
  <c r="N96" i="3" s="1"/>
  <c r="L117" i="3"/>
  <c r="N117" i="3" s="1"/>
  <c r="D11" i="5"/>
  <c r="D14" i="5"/>
  <c r="D23" i="5"/>
  <c r="D26" i="5"/>
  <c r="D35" i="5"/>
  <c r="D38" i="5"/>
  <c r="D47" i="5"/>
  <c r="D54" i="5"/>
  <c r="L68" i="5"/>
  <c r="N68" i="5" s="1"/>
  <c r="L86" i="5"/>
  <c r="N86" i="5" s="1"/>
  <c r="L11" i="6"/>
  <c r="N11" i="6" s="1"/>
  <c r="L18" i="6"/>
  <c r="N18" i="6" s="1"/>
  <c r="D22" i="6"/>
  <c r="D40" i="6"/>
  <c r="D44" i="6"/>
  <c r="D51" i="6"/>
  <c r="D72" i="6"/>
  <c r="L79" i="6"/>
  <c r="N79" i="6" s="1"/>
  <c r="D107" i="6"/>
  <c r="D125" i="6"/>
  <c r="D12" i="7"/>
  <c r="M20" i="7"/>
  <c r="O20" i="7" s="1"/>
  <c r="M24" i="7"/>
  <c r="O24" i="7" s="1"/>
  <c r="D37" i="7"/>
  <c r="M40" i="7"/>
  <c r="O40" i="7" s="1"/>
  <c r="M68" i="7"/>
  <c r="O68" i="7" s="1"/>
  <c r="D107" i="8"/>
  <c r="D98" i="10"/>
  <c r="D86" i="5"/>
  <c r="M10" i="3"/>
  <c r="O10" i="3" s="1"/>
  <c r="M16" i="3"/>
  <c r="O16" i="3" s="1"/>
  <c r="M22" i="3"/>
  <c r="O22" i="3" s="1"/>
  <c r="M28" i="3"/>
  <c r="O28" i="3" s="1"/>
  <c r="M34" i="3"/>
  <c r="O34" i="3" s="1"/>
  <c r="M50" i="3"/>
  <c r="O50" i="3" s="1"/>
  <c r="L107" i="3"/>
  <c r="N107" i="3" s="1"/>
  <c r="M110" i="3"/>
  <c r="O110" i="3" s="1"/>
  <c r="M113" i="3"/>
  <c r="O113" i="3" s="1"/>
  <c r="M117" i="3"/>
  <c r="O117" i="3" s="1"/>
  <c r="D5" i="5"/>
  <c r="D8" i="5"/>
  <c r="L11" i="5"/>
  <c r="N11" i="5" s="1"/>
  <c r="L14" i="5"/>
  <c r="N14" i="5" s="1"/>
  <c r="D17" i="5"/>
  <c r="D20" i="5"/>
  <c r="L23" i="5"/>
  <c r="N23" i="5" s="1"/>
  <c r="L26" i="5"/>
  <c r="N26" i="5" s="1"/>
  <c r="D29" i="5"/>
  <c r="D32" i="5"/>
  <c r="L35" i="5"/>
  <c r="N35" i="5" s="1"/>
  <c r="L38" i="5"/>
  <c r="N38" i="5" s="1"/>
  <c r="D41" i="5"/>
  <c r="D44" i="5"/>
  <c r="L47" i="5"/>
  <c r="N47" i="5" s="1"/>
  <c r="D51" i="5"/>
  <c r="D58" i="5"/>
  <c r="L61" i="5"/>
  <c r="N61" i="5" s="1"/>
  <c r="D72" i="5"/>
  <c r="L79" i="5"/>
  <c r="N79" i="5" s="1"/>
  <c r="D83" i="5"/>
  <c r="L44" i="6"/>
  <c r="N44" i="6" s="1"/>
  <c r="L51" i="6"/>
  <c r="N51" i="6" s="1"/>
  <c r="D55" i="6"/>
  <c r="D69" i="6"/>
  <c r="D93" i="6"/>
  <c r="D111" i="6"/>
  <c r="D118" i="6"/>
  <c r="D148" i="6"/>
  <c r="M9" i="7"/>
  <c r="O9" i="7" s="1"/>
  <c r="D18" i="7"/>
  <c r="D25" i="7"/>
  <c r="D28" i="7"/>
  <c r="M30" i="7"/>
  <c r="O30" i="7" s="1"/>
  <c r="D34" i="7"/>
  <c r="D41" i="7"/>
  <c r="M44" i="7"/>
  <c r="O44" i="7" s="1"/>
  <c r="M138" i="7"/>
  <c r="O138" i="7" s="1"/>
  <c r="M54" i="3"/>
  <c r="O54" i="3" s="1"/>
  <c r="M61" i="3"/>
  <c r="O61" i="3" s="1"/>
  <c r="M67" i="3"/>
  <c r="O67" i="3" s="1"/>
  <c r="M77" i="3"/>
  <c r="O77" i="3" s="1"/>
  <c r="M83" i="3"/>
  <c r="O83" i="3" s="1"/>
  <c r="M93" i="3"/>
  <c r="O93" i="3" s="1"/>
  <c r="M103" i="3"/>
  <c r="O103" i="3" s="1"/>
  <c r="M107" i="3"/>
  <c r="O107" i="3" s="1"/>
  <c r="M124" i="3"/>
  <c r="O124" i="3" s="1"/>
  <c r="L5" i="5"/>
  <c r="N5" i="5" s="1"/>
  <c r="L8" i="5"/>
  <c r="N8" i="5" s="1"/>
  <c r="L17" i="5"/>
  <c r="N17" i="5" s="1"/>
  <c r="L20" i="5"/>
  <c r="N20" i="5" s="1"/>
  <c r="L29" i="5"/>
  <c r="N29" i="5" s="1"/>
  <c r="L32" i="5"/>
  <c r="N32" i="5" s="1"/>
  <c r="L41" i="5"/>
  <c r="N41" i="5" s="1"/>
  <c r="L44" i="5"/>
  <c r="N44" i="5" s="1"/>
  <c r="L51" i="5"/>
  <c r="N51" i="5" s="1"/>
  <c r="L58" i="5"/>
  <c r="N58" i="5" s="1"/>
  <c r="M61" i="5"/>
  <c r="O61" i="5" s="1"/>
  <c r="D65" i="5"/>
  <c r="L72" i="5"/>
  <c r="N72" i="5" s="1"/>
  <c r="D76" i="5"/>
  <c r="D115" i="6"/>
  <c r="D122" i="6"/>
  <c r="M5" i="5"/>
  <c r="O5" i="5" s="1"/>
  <c r="M17" i="5"/>
  <c r="O17" i="5" s="1"/>
  <c r="M29" i="5"/>
  <c r="O29" i="5" s="1"/>
  <c r="M41" i="5"/>
  <c r="O41" i="5" s="1"/>
  <c r="D55" i="5"/>
  <c r="D62" i="5"/>
  <c r="L65" i="5"/>
  <c r="N65" i="5" s="1"/>
  <c r="D69" i="5"/>
  <c r="M72" i="5"/>
  <c r="O72" i="5" s="1"/>
  <c r="D80" i="5"/>
  <c r="L87" i="5"/>
  <c r="N87" i="5" s="1"/>
  <c r="M36" i="7"/>
  <c r="O36" i="7" s="1"/>
  <c r="M67" i="7"/>
  <c r="O67" i="7" s="1"/>
  <c r="M126" i="7"/>
  <c r="O126" i="7" s="1"/>
  <c r="M75" i="7"/>
  <c r="O75" i="7" s="1"/>
  <c r="M26" i="7"/>
  <c r="O26" i="7" s="1"/>
  <c r="M14" i="7"/>
  <c r="O14" i="7" s="1"/>
  <c r="M72" i="7"/>
  <c r="O72" i="7" s="1"/>
  <c r="M69" i="7"/>
  <c r="O69" i="7" s="1"/>
  <c r="M57" i="7"/>
  <c r="O57" i="7" s="1"/>
  <c r="M54" i="7"/>
  <c r="O54" i="7" s="1"/>
  <c r="M28" i="7"/>
  <c r="O28" i="7" s="1"/>
  <c r="M12" i="7"/>
  <c r="O12" i="7" s="1"/>
  <c r="M34" i="7"/>
  <c r="O34" i="7" s="1"/>
  <c r="M37" i="7"/>
  <c r="O37" i="7" s="1"/>
  <c r="M51" i="7"/>
  <c r="O51" i="7" s="1"/>
  <c r="M65" i="7"/>
  <c r="O65" i="7" s="1"/>
  <c r="M127" i="7"/>
  <c r="O127" i="7" s="1"/>
  <c r="M71" i="3"/>
  <c r="O71" i="3" s="1"/>
  <c r="M87" i="3"/>
  <c r="O87" i="3" s="1"/>
  <c r="L90" i="3"/>
  <c r="N90" i="3" s="1"/>
  <c r="L104" i="3"/>
  <c r="N104" i="3" s="1"/>
  <c r="D6" i="5"/>
  <c r="D15" i="5"/>
  <c r="D18" i="5"/>
  <c r="D27" i="5"/>
  <c r="D30" i="5"/>
  <c r="D39" i="5"/>
  <c r="D42" i="5"/>
  <c r="L55" i="5"/>
  <c r="N55" i="5" s="1"/>
  <c r="D59" i="5"/>
  <c r="L62" i="5"/>
  <c r="N62" i="5" s="1"/>
  <c r="M65" i="5"/>
  <c r="O65" i="5" s="1"/>
  <c r="L80" i="5"/>
  <c r="N80" i="5" s="1"/>
  <c r="D84" i="5"/>
  <c r="L141" i="6"/>
  <c r="N141" i="6" s="1"/>
  <c r="M18" i="7"/>
  <c r="O18" i="7" s="1"/>
  <c r="M41" i="7"/>
  <c r="O41" i="7" s="1"/>
  <c r="M48" i="7"/>
  <c r="O48" i="7" s="1"/>
  <c r="M62" i="7"/>
  <c r="O62" i="7" s="1"/>
  <c r="M8" i="3"/>
  <c r="O8" i="3" s="1"/>
  <c r="M14" i="3"/>
  <c r="O14" i="3" s="1"/>
  <c r="M20" i="3"/>
  <c r="O20" i="3" s="1"/>
  <c r="M26" i="3"/>
  <c r="O26" i="3" s="1"/>
  <c r="L39" i="3"/>
  <c r="N39" i="3" s="1"/>
  <c r="L55" i="3"/>
  <c r="N55" i="3" s="1"/>
  <c r="M68" i="3"/>
  <c r="O68" i="3" s="1"/>
  <c r="M84" i="3"/>
  <c r="O84" i="3" s="1"/>
  <c r="L6" i="5"/>
  <c r="N6" i="5" s="1"/>
  <c r="D9" i="5"/>
  <c r="L15" i="5"/>
  <c r="N15" i="5" s="1"/>
  <c r="L18" i="5"/>
  <c r="N18" i="5" s="1"/>
  <c r="D21" i="5"/>
  <c r="L27" i="5"/>
  <c r="N27" i="5" s="1"/>
  <c r="L30" i="5"/>
  <c r="N30" i="5" s="1"/>
  <c r="D33" i="5"/>
  <c r="L39" i="5"/>
  <c r="N39" i="5" s="1"/>
  <c r="L42" i="5"/>
  <c r="N42" i="5" s="1"/>
  <c r="D45" i="5"/>
  <c r="L48" i="5"/>
  <c r="N48" i="5" s="1"/>
  <c r="L73" i="5"/>
  <c r="N73" i="5" s="1"/>
  <c r="L84" i="5"/>
  <c r="N84" i="5" s="1"/>
  <c r="D88" i="5"/>
  <c r="L5" i="6"/>
  <c r="N5" i="6" s="1"/>
  <c r="D9" i="6"/>
  <c r="D16" i="6"/>
  <c r="D20" i="6"/>
  <c r="L27" i="6"/>
  <c r="N27" i="6" s="1"/>
  <c r="L34" i="6"/>
  <c r="N34" i="6" s="1"/>
  <c r="D38" i="6"/>
  <c r="D56" i="6"/>
  <c r="D77" i="6"/>
  <c r="M4" i="7"/>
  <c r="O4" i="7" s="1"/>
  <c r="D32" i="7"/>
  <c r="D49" i="7"/>
  <c r="D63" i="7"/>
  <c r="M76" i="7"/>
  <c r="O76" i="7" s="1"/>
  <c r="D6" i="8"/>
  <c r="D20" i="8"/>
  <c r="D7" i="10"/>
  <c r="L64" i="5"/>
  <c r="N64" i="5" s="1"/>
  <c r="M89" i="5"/>
  <c r="O89" i="5" s="1"/>
  <c r="M11" i="3"/>
  <c r="O11" i="3" s="1"/>
  <c r="M23" i="3"/>
  <c r="O23" i="3" s="1"/>
  <c r="D36" i="3"/>
  <c r="D52" i="3"/>
  <c r="D59" i="3"/>
  <c r="L65" i="3"/>
  <c r="N65" i="3" s="1"/>
  <c r="D69" i="3"/>
  <c r="D72" i="3"/>
  <c r="D75" i="3"/>
  <c r="L81" i="3"/>
  <c r="N81" i="3" s="1"/>
  <c r="D85" i="3"/>
  <c r="D91" i="3"/>
  <c r="D98" i="3"/>
  <c r="D105" i="3"/>
  <c r="L115" i="3"/>
  <c r="N115" i="3" s="1"/>
  <c r="M125" i="3"/>
  <c r="O125" i="3" s="1"/>
  <c r="L9" i="5"/>
  <c r="N9" i="5" s="1"/>
  <c r="L12" i="5"/>
  <c r="N12" i="5" s="1"/>
  <c r="L21" i="5"/>
  <c r="N21" i="5" s="1"/>
  <c r="L24" i="5"/>
  <c r="N24" i="5" s="1"/>
  <c r="L33" i="5"/>
  <c r="N33" i="5" s="1"/>
  <c r="L36" i="5"/>
  <c r="N36" i="5" s="1"/>
  <c r="L45" i="5"/>
  <c r="N45" i="5" s="1"/>
  <c r="M48" i="5"/>
  <c r="O48" i="5" s="1"/>
  <c r="D56" i="5"/>
  <c r="D70" i="5"/>
  <c r="L88" i="5"/>
  <c r="N88" i="5" s="1"/>
  <c r="D13" i="6"/>
  <c r="L16" i="6"/>
  <c r="N16" i="6" s="1"/>
  <c r="L20" i="6"/>
  <c r="N20" i="6" s="1"/>
  <c r="D31" i="6"/>
  <c r="D42" i="6"/>
  <c r="D49" i="6"/>
  <c r="L63" i="6"/>
  <c r="N63" i="6" s="1"/>
  <c r="D67" i="6"/>
  <c r="D81" i="6"/>
  <c r="L98" i="6"/>
  <c r="N98" i="6" s="1"/>
  <c r="L153" i="6"/>
  <c r="N153" i="6" s="1"/>
  <c r="M10" i="7"/>
  <c r="O10" i="7" s="1"/>
  <c r="M22" i="7"/>
  <c r="O22" i="7" s="1"/>
  <c r="D26" i="7"/>
  <c r="M38" i="7"/>
  <c r="O38" i="7" s="1"/>
  <c r="D46" i="7"/>
  <c r="M66" i="7"/>
  <c r="O66" i="7" s="1"/>
  <c r="M73" i="7"/>
  <c r="O73" i="7" s="1"/>
  <c r="D41" i="8"/>
  <c r="D73" i="8"/>
  <c r="D91" i="8"/>
  <c r="D35" i="10"/>
  <c r="D24" i="10"/>
  <c r="D4" i="10"/>
  <c r="D20" i="10"/>
  <c r="L75" i="5"/>
  <c r="N75" i="5" s="1"/>
  <c r="M101" i="3"/>
  <c r="O101" i="3" s="1"/>
  <c r="M115" i="3"/>
  <c r="O115" i="3" s="1"/>
  <c r="M122" i="3"/>
  <c r="O122" i="3" s="1"/>
  <c r="M9" i="5"/>
  <c r="O9" i="5" s="1"/>
  <c r="M21" i="5"/>
  <c r="O21" i="5" s="1"/>
  <c r="M33" i="5"/>
  <c r="O33" i="5" s="1"/>
  <c r="D49" i="5"/>
  <c r="L56" i="5"/>
  <c r="N56" i="5" s="1"/>
  <c r="L63" i="5"/>
  <c r="N63" i="5" s="1"/>
  <c r="D74" i="5"/>
  <c r="L77" i="5"/>
  <c r="N77" i="5" s="1"/>
  <c r="D81" i="5"/>
  <c r="D113" i="6"/>
  <c r="D120" i="6"/>
  <c r="M16" i="7"/>
  <c r="O16" i="7" s="1"/>
  <c r="M32" i="7"/>
  <c r="O32" i="7" s="1"/>
  <c r="M42" i="7"/>
  <c r="O42" i="7" s="1"/>
  <c r="M49" i="7"/>
  <c r="O49" i="7" s="1"/>
  <c r="M59" i="7"/>
  <c r="O59" i="7" s="1"/>
  <c r="M63" i="7"/>
  <c r="O63" i="7" s="1"/>
  <c r="D67" i="7"/>
  <c r="D7" i="5"/>
  <c r="D10" i="5"/>
  <c r="D19" i="5"/>
  <c r="D22" i="5"/>
  <c r="D31" i="5"/>
  <c r="D34" i="5"/>
  <c r="D43" i="5"/>
  <c r="D46" i="5"/>
  <c r="L49" i="5"/>
  <c r="N49" i="5" s="1"/>
  <c r="D60" i="5"/>
  <c r="D67" i="5"/>
  <c r="L74" i="5"/>
  <c r="N74" i="5" s="1"/>
  <c r="M77" i="5"/>
  <c r="O77" i="5" s="1"/>
  <c r="L81" i="5"/>
  <c r="N81" i="5" s="1"/>
  <c r="M5" i="7"/>
  <c r="O5" i="7" s="1"/>
  <c r="D14" i="7"/>
  <c r="M70" i="7"/>
  <c r="O70" i="7" s="1"/>
  <c r="M6" i="3"/>
  <c r="O6" i="3" s="1"/>
  <c r="M12" i="3"/>
  <c r="O12" i="3" s="1"/>
  <c r="M18" i="3"/>
  <c r="O18" i="3" s="1"/>
  <c r="M24" i="3"/>
  <c r="O24" i="3" s="1"/>
  <c r="M30" i="3"/>
  <c r="O30" i="3" s="1"/>
  <c r="M33" i="3"/>
  <c r="O33" i="3" s="1"/>
  <c r="M46" i="3"/>
  <c r="O46" i="3" s="1"/>
  <c r="M49" i="3"/>
  <c r="O49" i="3" s="1"/>
  <c r="L109" i="3"/>
  <c r="N109" i="3" s="1"/>
  <c r="L7" i="5"/>
  <c r="N7" i="5" s="1"/>
  <c r="L10" i="5"/>
  <c r="N10" i="5" s="1"/>
  <c r="D13" i="5"/>
  <c r="L19" i="5"/>
  <c r="N19" i="5" s="1"/>
  <c r="L22" i="5"/>
  <c r="N22" i="5" s="1"/>
  <c r="D25" i="5"/>
  <c r="L31" i="5"/>
  <c r="N31" i="5" s="1"/>
  <c r="L34" i="5"/>
  <c r="N34" i="5" s="1"/>
  <c r="D37" i="5"/>
  <c r="L43" i="5"/>
  <c r="N43" i="5" s="1"/>
  <c r="L46" i="5"/>
  <c r="N46" i="5" s="1"/>
  <c r="M49" i="5"/>
  <c r="O49" i="5" s="1"/>
  <c r="D53" i="5"/>
  <c r="L60" i="5"/>
  <c r="N60" i="5" s="1"/>
  <c r="L67" i="5"/>
  <c r="N67" i="5" s="1"/>
  <c r="D71" i="5"/>
  <c r="D78" i="5"/>
  <c r="L85" i="5"/>
  <c r="N85" i="5" s="1"/>
  <c r="D14" i="6"/>
  <c r="D43" i="6"/>
  <c r="D85" i="6"/>
  <c r="M8" i="7"/>
  <c r="O8" i="7" s="1"/>
  <c r="M29" i="7"/>
  <c r="O29" i="7" s="1"/>
  <c r="D33" i="7"/>
  <c r="D71" i="7"/>
  <c r="D21" i="8"/>
  <c r="D24" i="8"/>
  <c r="D27" i="8"/>
  <c r="D53" i="10"/>
  <c r="M45" i="5"/>
  <c r="O45" i="5" s="1"/>
  <c r="L52" i="5"/>
  <c r="N52" i="5" s="1"/>
  <c r="L59" i="5"/>
  <c r="N59" i="5" s="1"/>
  <c r="D66" i="5"/>
  <c r="L69" i="5"/>
  <c r="N69" i="5" s="1"/>
  <c r="L76" i="5"/>
  <c r="N76" i="5" s="1"/>
  <c r="L83" i="5"/>
  <c r="N83" i="5" s="1"/>
  <c r="L10" i="6"/>
  <c r="N10" i="6" s="1"/>
  <c r="L13" i="6"/>
  <c r="N13" i="6" s="1"/>
  <c r="L26" i="6"/>
  <c r="N26" i="6" s="1"/>
  <c r="L29" i="6"/>
  <c r="N29" i="6" s="1"/>
  <c r="L42" i="6"/>
  <c r="N42" i="6" s="1"/>
  <c r="L45" i="6"/>
  <c r="N45" i="6" s="1"/>
  <c r="L58" i="6"/>
  <c r="N58" i="6" s="1"/>
  <c r="D83" i="6"/>
  <c r="L111" i="6"/>
  <c r="N111" i="6" s="1"/>
  <c r="M130" i="6"/>
  <c r="O130" i="6" s="1"/>
  <c r="L134" i="6"/>
  <c r="N134" i="6" s="1"/>
  <c r="M141" i="6"/>
  <c r="O141" i="6" s="1"/>
  <c r="M13" i="7"/>
  <c r="O13" i="7" s="1"/>
  <c r="M23" i="7"/>
  <c r="O23" i="7" s="1"/>
  <c r="L37" i="7"/>
  <c r="N37" i="7" s="1"/>
  <c r="M39" i="7"/>
  <c r="O39" i="7" s="1"/>
  <c r="L45" i="7"/>
  <c r="N45" i="7" s="1"/>
  <c r="L51" i="7"/>
  <c r="N51" i="7" s="1"/>
  <c r="D60" i="7"/>
  <c r="D66" i="7"/>
  <c r="M71" i="7"/>
  <c r="O71" i="7" s="1"/>
  <c r="M5" i="8"/>
  <c r="O5" i="8" s="1"/>
  <c r="M8" i="8"/>
  <c r="O8" i="8" s="1"/>
  <c r="M13" i="8"/>
  <c r="O13" i="8" s="1"/>
  <c r="M23" i="8"/>
  <c r="O23" i="8" s="1"/>
  <c r="L41" i="8"/>
  <c r="N41" i="8" s="1"/>
  <c r="D80" i="8"/>
  <c r="M87" i="8"/>
  <c r="O87" i="8" s="1"/>
  <c r="D101" i="8"/>
  <c r="D115" i="8"/>
  <c r="D28" i="10"/>
  <c r="D37" i="10"/>
  <c r="D51" i="10"/>
  <c r="D80" i="10"/>
  <c r="D84" i="10"/>
  <c r="D63" i="5"/>
  <c r="L66" i="5"/>
  <c r="N66" i="5" s="1"/>
  <c r="M69" i="5"/>
  <c r="O69" i="5" s="1"/>
  <c r="D73" i="5"/>
  <c r="D87" i="5"/>
  <c r="L7" i="6"/>
  <c r="N7" i="6" s="1"/>
  <c r="L23" i="6"/>
  <c r="N23" i="6" s="1"/>
  <c r="L39" i="6"/>
  <c r="N39" i="6" s="1"/>
  <c r="L55" i="6"/>
  <c r="N55" i="6" s="1"/>
  <c r="M58" i="6"/>
  <c r="O58" i="6" s="1"/>
  <c r="M61" i="6"/>
  <c r="O61" i="6" s="1"/>
  <c r="M70" i="6"/>
  <c r="O70" i="6" s="1"/>
  <c r="D74" i="6"/>
  <c r="D86" i="6"/>
  <c r="M111" i="6"/>
  <c r="O111" i="6" s="1"/>
  <c r="M114" i="6"/>
  <c r="O114" i="6" s="1"/>
  <c r="M127" i="6"/>
  <c r="O127" i="6" s="1"/>
  <c r="D131" i="6"/>
  <c r="M134" i="6"/>
  <c r="O134" i="6" s="1"/>
  <c r="M145" i="6"/>
  <c r="O145" i="6" s="1"/>
  <c r="D153" i="6"/>
  <c r="M11" i="7"/>
  <c r="O11" i="7" s="1"/>
  <c r="D21" i="7"/>
  <c r="D35" i="7"/>
  <c r="M45" i="7"/>
  <c r="O45" i="7" s="1"/>
  <c r="L60" i="7"/>
  <c r="N60" i="7" s="1"/>
  <c r="D72" i="7"/>
  <c r="M74" i="7"/>
  <c r="O74" i="7" s="1"/>
  <c r="L77" i="7"/>
  <c r="N77" i="7" s="1"/>
  <c r="L89" i="7"/>
  <c r="N89" i="7" s="1"/>
  <c r="L101" i="7"/>
  <c r="N101" i="7" s="1"/>
  <c r="L113" i="7"/>
  <c r="N113" i="7" s="1"/>
  <c r="L125" i="7"/>
  <c r="N125" i="7" s="1"/>
  <c r="M26" i="8"/>
  <c r="O26" i="8" s="1"/>
  <c r="M36" i="8"/>
  <c r="O36" i="8" s="1"/>
  <c r="M41" i="8"/>
  <c r="O41" i="8" s="1"/>
  <c r="L54" i="8"/>
  <c r="N54" i="8" s="1"/>
  <c r="M57" i="8"/>
  <c r="O57" i="8" s="1"/>
  <c r="D84" i="8"/>
  <c r="D94" i="8"/>
  <c r="M97" i="8"/>
  <c r="O97" i="8" s="1"/>
  <c r="L101" i="8"/>
  <c r="N101" i="8" s="1"/>
  <c r="D119" i="8"/>
  <c r="L144" i="8"/>
  <c r="N144" i="8" s="1"/>
  <c r="L43" i="9"/>
  <c r="N43" i="9" s="1"/>
  <c r="L54" i="9"/>
  <c r="N54" i="9" s="1"/>
  <c r="L61" i="9"/>
  <c r="N61" i="9" s="1"/>
  <c r="D55" i="10"/>
  <c r="D32" i="19"/>
  <c r="L70" i="5"/>
  <c r="N70" i="5" s="1"/>
  <c r="M73" i="5"/>
  <c r="O73" i="5" s="1"/>
  <c r="D77" i="5"/>
  <c r="L14" i="6"/>
  <c r="N14" i="6" s="1"/>
  <c r="L17" i="6"/>
  <c r="N17" i="6" s="1"/>
  <c r="L30" i="6"/>
  <c r="N30" i="6" s="1"/>
  <c r="L33" i="6"/>
  <c r="N33" i="6" s="1"/>
  <c r="L46" i="6"/>
  <c r="N46" i="6" s="1"/>
  <c r="L49" i="6"/>
  <c r="N49" i="6" s="1"/>
  <c r="M65" i="6"/>
  <c r="O65" i="6" s="1"/>
  <c r="L68" i="6"/>
  <c r="N68" i="6" s="1"/>
  <c r="M74" i="6"/>
  <c r="O74" i="6" s="1"/>
  <c r="M77" i="6"/>
  <c r="O77" i="6" s="1"/>
  <c r="M86" i="6"/>
  <c r="O86" i="6" s="1"/>
  <c r="D90" i="6"/>
  <c r="M121" i="6"/>
  <c r="O121" i="6" s="1"/>
  <c r="D139" i="6"/>
  <c r="L146" i="6"/>
  <c r="N146" i="6" s="1"/>
  <c r="M153" i="6"/>
  <c r="O153" i="6" s="1"/>
  <c r="D7" i="7"/>
  <c r="D19" i="7"/>
  <c r="M21" i="7"/>
  <c r="O21" i="7" s="1"/>
  <c r="L33" i="7"/>
  <c r="N33" i="7" s="1"/>
  <c r="M35" i="7"/>
  <c r="O35" i="7" s="1"/>
  <c r="D43" i="7"/>
  <c r="M11" i="8"/>
  <c r="O11" i="8" s="1"/>
  <c r="L29" i="8"/>
  <c r="N29" i="8" s="1"/>
  <c r="M34" i="8"/>
  <c r="O34" i="8" s="1"/>
  <c r="D45" i="8"/>
  <c r="D48" i="8"/>
  <c r="L60" i="8"/>
  <c r="N60" i="8" s="1"/>
  <c r="D64" i="8"/>
  <c r="D71" i="8"/>
  <c r="D81" i="8"/>
  <c r="M84" i="8"/>
  <c r="O84" i="8" s="1"/>
  <c r="M108" i="8"/>
  <c r="O108" i="8" s="1"/>
  <c r="M119" i="8"/>
  <c r="O119" i="8" s="1"/>
  <c r="L15" i="9"/>
  <c r="N15" i="9" s="1"/>
  <c r="L22" i="9"/>
  <c r="N22" i="9" s="1"/>
  <c r="L33" i="9"/>
  <c r="N33" i="9" s="1"/>
  <c r="L40" i="9"/>
  <c r="N40" i="9" s="1"/>
  <c r="L51" i="9"/>
  <c r="N51" i="9" s="1"/>
  <c r="L58" i="9"/>
  <c r="N58" i="9" s="1"/>
  <c r="D133" i="10"/>
  <c r="M46" i="7"/>
  <c r="O46" i="7" s="1"/>
  <c r="D52" i="7"/>
  <c r="D32" i="8"/>
  <c r="D37" i="8"/>
  <c r="D55" i="8"/>
  <c r="D61" i="8"/>
  <c r="D68" i="8"/>
  <c r="D85" i="8"/>
  <c r="D120" i="8"/>
  <c r="D127" i="8"/>
  <c r="D5" i="10"/>
  <c r="D8" i="10"/>
  <c r="D14" i="10"/>
  <c r="D23" i="10"/>
  <c r="D56" i="10"/>
  <c r="D60" i="10"/>
  <c r="D74" i="10"/>
  <c r="M19" i="11"/>
  <c r="O19" i="11" s="1"/>
  <c r="D5" i="6"/>
  <c r="L8" i="6"/>
  <c r="N8" i="6" s="1"/>
  <c r="D18" i="6"/>
  <c r="D21" i="6"/>
  <c r="L24" i="6"/>
  <c r="N24" i="6" s="1"/>
  <c r="D34" i="6"/>
  <c r="D37" i="6"/>
  <c r="L40" i="6"/>
  <c r="N40" i="6" s="1"/>
  <c r="D50" i="6"/>
  <c r="D53" i="6"/>
  <c r="L56" i="6"/>
  <c r="N56" i="6" s="1"/>
  <c r="D63" i="6"/>
  <c r="M81" i="6"/>
  <c r="O81" i="6" s="1"/>
  <c r="L84" i="6"/>
  <c r="N84" i="6" s="1"/>
  <c r="M90" i="6"/>
  <c r="O90" i="6" s="1"/>
  <c r="M93" i="6"/>
  <c r="O93" i="6" s="1"/>
  <c r="M102" i="6"/>
  <c r="O102" i="6" s="1"/>
  <c r="D106" i="6"/>
  <c r="D119" i="6"/>
  <c r="D136" i="6"/>
  <c r="M150" i="6"/>
  <c r="O150" i="6" s="1"/>
  <c r="M7" i="7"/>
  <c r="O7" i="7" s="1"/>
  <c r="M19" i="7"/>
  <c r="O19" i="7" s="1"/>
  <c r="D29" i="7"/>
  <c r="D36" i="7"/>
  <c r="M43" i="7"/>
  <c r="O43" i="7" s="1"/>
  <c r="L52" i="7"/>
  <c r="N52" i="7" s="1"/>
  <c r="D55" i="7"/>
  <c r="L64" i="7"/>
  <c r="N64" i="7" s="1"/>
  <c r="L6" i="8"/>
  <c r="N6" i="8" s="1"/>
  <c r="L14" i="8"/>
  <c r="N14" i="8" s="1"/>
  <c r="M19" i="8"/>
  <c r="O19" i="8" s="1"/>
  <c r="L37" i="8"/>
  <c r="N37" i="8" s="1"/>
  <c r="M45" i="8"/>
  <c r="O45" i="8" s="1"/>
  <c r="M48" i="8"/>
  <c r="O48" i="8" s="1"/>
  <c r="D52" i="8"/>
  <c r="M64" i="8"/>
  <c r="O64" i="8" s="1"/>
  <c r="M71" i="8"/>
  <c r="O71" i="8" s="1"/>
  <c r="M81" i="8"/>
  <c r="O81" i="8" s="1"/>
  <c r="L85" i="8"/>
  <c r="N85" i="8" s="1"/>
  <c r="D113" i="8"/>
  <c r="L120" i="8"/>
  <c r="N120" i="8" s="1"/>
  <c r="D131" i="8"/>
  <c r="L12" i="9"/>
  <c r="N12" i="9" s="1"/>
  <c r="L19" i="9"/>
  <c r="N19" i="9" s="1"/>
  <c r="L30" i="9"/>
  <c r="N30" i="9" s="1"/>
  <c r="L37" i="9"/>
  <c r="N37" i="9" s="1"/>
  <c r="L48" i="9"/>
  <c r="N48" i="9" s="1"/>
  <c r="L55" i="9"/>
  <c r="N55" i="9" s="1"/>
  <c r="L82" i="9"/>
  <c r="N82" i="9" s="1"/>
  <c r="L86" i="9"/>
  <c r="N86" i="9" s="1"/>
  <c r="D13" i="11"/>
  <c r="D91" i="6"/>
  <c r="D94" i="6"/>
  <c r="D103" i="6"/>
  <c r="M122" i="6"/>
  <c r="O122" i="6" s="1"/>
  <c r="D151" i="6"/>
  <c r="D5" i="7"/>
  <c r="D17" i="7"/>
  <c r="M31" i="7"/>
  <c r="O31" i="7" s="1"/>
  <c r="D44" i="7"/>
  <c r="D47" i="7"/>
  <c r="D50" i="7"/>
  <c r="M52" i="7"/>
  <c r="O52" i="7" s="1"/>
  <c r="D73" i="7"/>
  <c r="L152" i="8"/>
  <c r="N152" i="8" s="1"/>
  <c r="L136" i="8"/>
  <c r="N136" i="8" s="1"/>
  <c r="D7" i="8"/>
  <c r="D43" i="8"/>
  <c r="D49" i="8"/>
  <c r="L52" i="8"/>
  <c r="N52" i="8" s="1"/>
  <c r="M55" i="8"/>
  <c r="O55" i="8" s="1"/>
  <c r="M68" i="8"/>
  <c r="O68" i="8" s="1"/>
  <c r="D75" i="8"/>
  <c r="D78" i="8"/>
  <c r="M85" i="8"/>
  <c r="O85" i="8" s="1"/>
  <c r="L113" i="8"/>
  <c r="N113" i="8" s="1"/>
  <c r="D29" i="10"/>
  <c r="D32" i="10"/>
  <c r="D49" i="10"/>
  <c r="D111" i="10"/>
  <c r="D117" i="11"/>
  <c r="L54" i="5"/>
  <c r="N54" i="5" s="1"/>
  <c r="M57" i="5"/>
  <c r="O57" i="5" s="1"/>
  <c r="D61" i="5"/>
  <c r="D75" i="5"/>
  <c r="L78" i="5"/>
  <c r="N78" i="5" s="1"/>
  <c r="M81" i="5"/>
  <c r="O81" i="5" s="1"/>
  <c r="D85" i="5"/>
  <c r="M5" i="6"/>
  <c r="O5" i="6" s="1"/>
  <c r="L15" i="6"/>
  <c r="N15" i="6" s="1"/>
  <c r="L31" i="6"/>
  <c r="N31" i="6" s="1"/>
  <c r="L47" i="6"/>
  <c r="N47" i="6" s="1"/>
  <c r="M63" i="6"/>
  <c r="O63" i="6" s="1"/>
  <c r="M66" i="6"/>
  <c r="O66" i="6" s="1"/>
  <c r="D79" i="6"/>
  <c r="M97" i="6"/>
  <c r="O97" i="6" s="1"/>
  <c r="L100" i="6"/>
  <c r="N100" i="6" s="1"/>
  <c r="M106" i="6"/>
  <c r="O106" i="6" s="1"/>
  <c r="M109" i="6"/>
  <c r="O109" i="6" s="1"/>
  <c r="M119" i="6"/>
  <c r="O119" i="6" s="1"/>
  <c r="D123" i="6"/>
  <c r="L126" i="6"/>
  <c r="N126" i="6" s="1"/>
  <c r="D144" i="6"/>
  <c r="L12" i="7"/>
  <c r="N12" i="7" s="1"/>
  <c r="D15" i="7"/>
  <c r="L17" i="7"/>
  <c r="N17" i="7" s="1"/>
  <c r="D20" i="7"/>
  <c r="D27" i="7"/>
  <c r="L44" i="7"/>
  <c r="N44" i="7" s="1"/>
  <c r="M55" i="7"/>
  <c r="O55" i="7" s="1"/>
  <c r="M61" i="7"/>
  <c r="O61" i="7" s="1"/>
  <c r="L83" i="7"/>
  <c r="N83" i="7" s="1"/>
  <c r="L95" i="7"/>
  <c r="N95" i="7" s="1"/>
  <c r="L107" i="7"/>
  <c r="N107" i="7" s="1"/>
  <c r="L119" i="7"/>
  <c r="N119" i="7" s="1"/>
  <c r="M12" i="8"/>
  <c r="O12" i="8" s="1"/>
  <c r="M17" i="8"/>
  <c r="O17" i="8" s="1"/>
  <c r="M27" i="8"/>
  <c r="O27" i="8" s="1"/>
  <c r="M52" i="8"/>
  <c r="O52" i="8" s="1"/>
  <c r="D59" i="8"/>
  <c r="L68" i="8"/>
  <c r="N68" i="8" s="1"/>
  <c r="L78" i="8"/>
  <c r="N78" i="8" s="1"/>
  <c r="M89" i="8"/>
  <c r="O89" i="8" s="1"/>
  <c r="L92" i="8"/>
  <c r="N92" i="8" s="1"/>
  <c r="M124" i="8"/>
  <c r="O124" i="8" s="1"/>
  <c r="M131" i="8"/>
  <c r="O131" i="8" s="1"/>
  <c r="L94" i="9"/>
  <c r="N94" i="9" s="1"/>
  <c r="D15" i="10"/>
  <c r="D46" i="10"/>
  <c r="D57" i="10"/>
  <c r="D123" i="10"/>
  <c r="M47" i="7"/>
  <c r="O47" i="7" s="1"/>
  <c r="D56" i="7"/>
  <c r="M58" i="7"/>
  <c r="O58" i="7" s="1"/>
  <c r="D62" i="7"/>
  <c r="D65" i="7"/>
  <c r="D53" i="8"/>
  <c r="D62" i="8"/>
  <c r="D69" i="8"/>
  <c r="D103" i="8"/>
  <c r="D9" i="10"/>
  <c r="D18" i="10"/>
  <c r="D101" i="10"/>
  <c r="D74" i="11"/>
  <c r="D78" i="11"/>
  <c r="D82" i="11"/>
  <c r="D86" i="11"/>
  <c r="D90" i="11"/>
  <c r="D94" i="11"/>
  <c r="D98" i="11"/>
  <c r="D102" i="11"/>
  <c r="D79" i="5"/>
  <c r="L82" i="5"/>
  <c r="N82" i="5" s="1"/>
  <c r="M85" i="5"/>
  <c r="O85" i="5" s="1"/>
  <c r="D89" i="5"/>
  <c r="L6" i="6"/>
  <c r="N6" i="6" s="1"/>
  <c r="L9" i="6"/>
  <c r="N9" i="6" s="1"/>
  <c r="L22" i="6"/>
  <c r="N22" i="6" s="1"/>
  <c r="L25" i="6"/>
  <c r="N25" i="6" s="1"/>
  <c r="L38" i="6"/>
  <c r="N38" i="6" s="1"/>
  <c r="L41" i="6"/>
  <c r="N41" i="6" s="1"/>
  <c r="L54" i="6"/>
  <c r="N54" i="6" s="1"/>
  <c r="M79" i="6"/>
  <c r="O79" i="6" s="1"/>
  <c r="M82" i="6"/>
  <c r="O82" i="6" s="1"/>
  <c r="D95" i="6"/>
  <c r="M113" i="6"/>
  <c r="O113" i="6" s="1"/>
  <c r="M123" i="6"/>
  <c r="O123" i="6" s="1"/>
  <c r="M15" i="7"/>
  <c r="O15" i="7" s="1"/>
  <c r="M27" i="7"/>
  <c r="O27" i="7" s="1"/>
  <c r="D59" i="7"/>
  <c r="D68" i="7"/>
  <c r="M10" i="8"/>
  <c r="O10" i="8" s="1"/>
  <c r="M20" i="8"/>
  <c r="O20" i="8" s="1"/>
  <c r="M25" i="8"/>
  <c r="O25" i="8" s="1"/>
  <c r="M35" i="8"/>
  <c r="O35" i="8" s="1"/>
  <c r="L53" i="8"/>
  <c r="N53" i="8" s="1"/>
  <c r="L62" i="8"/>
  <c r="N62" i="8" s="1"/>
  <c r="L69" i="8"/>
  <c r="N69" i="8" s="1"/>
  <c r="M72" i="8"/>
  <c r="O72" i="8" s="1"/>
  <c r="D93" i="8"/>
  <c r="D100" i="8"/>
  <c r="L6" i="9"/>
  <c r="N6" i="9" s="1"/>
  <c r="L13" i="9"/>
  <c r="N13" i="9" s="1"/>
  <c r="L24" i="9"/>
  <c r="N24" i="9" s="1"/>
  <c r="L31" i="9"/>
  <c r="N31" i="9" s="1"/>
  <c r="L42" i="9"/>
  <c r="N42" i="9" s="1"/>
  <c r="L49" i="9"/>
  <c r="N49" i="9" s="1"/>
  <c r="L91" i="9"/>
  <c r="N91" i="9" s="1"/>
  <c r="D36" i="10"/>
  <c r="D50" i="10"/>
  <c r="D44" i="11"/>
  <c r="D59" i="11"/>
  <c r="D63" i="11"/>
  <c r="D94" i="10"/>
  <c r="D104" i="10"/>
  <c r="M25" i="11"/>
  <c r="O25" i="11" s="1"/>
  <c r="M29" i="11"/>
  <c r="O29" i="11" s="1"/>
  <c r="M39" i="11"/>
  <c r="O39" i="11" s="1"/>
  <c r="D25" i="19"/>
  <c r="D114" i="11"/>
  <c r="D118" i="11"/>
  <c r="M127" i="8"/>
  <c r="O127" i="8" s="1"/>
  <c r="L131" i="8"/>
  <c r="N131" i="8" s="1"/>
  <c r="D135" i="8"/>
  <c r="L65" i="9"/>
  <c r="N65" i="9" s="1"/>
  <c r="L76" i="9"/>
  <c r="N76" i="9" s="1"/>
  <c r="L87" i="9"/>
  <c r="N87" i="9" s="1"/>
  <c r="L98" i="9"/>
  <c r="N98" i="9" s="1"/>
  <c r="L14" i="10"/>
  <c r="N14" i="10" s="1"/>
  <c r="M36" i="10"/>
  <c r="O36" i="10" s="1"/>
  <c r="D40" i="10"/>
  <c r="L43" i="10"/>
  <c r="N43" i="10" s="1"/>
  <c r="L50" i="10"/>
  <c r="N50" i="10" s="1"/>
  <c r="M53" i="10"/>
  <c r="O53" i="10" s="1"/>
  <c r="M60" i="10"/>
  <c r="O60" i="10" s="1"/>
  <c r="D64" i="10"/>
  <c r="M77" i="10"/>
  <c r="O77" i="10" s="1"/>
  <c r="M84" i="10"/>
  <c r="O84" i="10" s="1"/>
  <c r="D88" i="10"/>
  <c r="D119" i="10"/>
  <c r="M125" i="10"/>
  <c r="O125" i="10" s="1"/>
  <c r="D17" i="11"/>
  <c r="M40" i="11"/>
  <c r="O40" i="11" s="1"/>
  <c r="M44" i="11"/>
  <c r="O44" i="11" s="1"/>
  <c r="M55" i="11"/>
  <c r="O55" i="11" s="1"/>
  <c r="D23" i="16"/>
  <c r="D37" i="16"/>
  <c r="D10" i="10"/>
  <c r="D19" i="10"/>
  <c r="D25" i="10"/>
  <c r="D34" i="10"/>
  <c r="D47" i="10"/>
  <c r="D54" i="10"/>
  <c r="D78" i="10"/>
  <c r="M5" i="11"/>
  <c r="O5" i="11" s="1"/>
  <c r="D8" i="11"/>
  <c r="D11" i="11"/>
  <c r="D14" i="11"/>
  <c r="D20" i="11"/>
  <c r="D27" i="11"/>
  <c r="M34" i="11"/>
  <c r="O34" i="11" s="1"/>
  <c r="D41" i="11"/>
  <c r="D87" i="11"/>
  <c r="D89" i="8"/>
  <c r="M101" i="8"/>
  <c r="O101" i="8" s="1"/>
  <c r="M104" i="8"/>
  <c r="O104" i="8" s="1"/>
  <c r="L128" i="8"/>
  <c r="N128" i="8" s="1"/>
  <c r="M135" i="8"/>
  <c r="O135" i="8" s="1"/>
  <c r="D139" i="8"/>
  <c r="D62" i="9"/>
  <c r="L73" i="9"/>
  <c r="N73" i="9" s="1"/>
  <c r="D77" i="9"/>
  <c r="L84" i="9"/>
  <c r="N84" i="9" s="1"/>
  <c r="D88" i="9"/>
  <c r="L95" i="9"/>
  <c r="N95" i="9" s="1"/>
  <c r="L5" i="10"/>
  <c r="N5" i="10" s="1"/>
  <c r="L10" i="10"/>
  <c r="N10" i="10" s="1"/>
  <c r="M16" i="10"/>
  <c r="O16" i="10" s="1"/>
  <c r="L23" i="10"/>
  <c r="N23" i="10" s="1"/>
  <c r="L29" i="10"/>
  <c r="N29" i="10" s="1"/>
  <c r="L34" i="10"/>
  <c r="N34" i="10" s="1"/>
  <c r="M40" i="10"/>
  <c r="O40" i="10" s="1"/>
  <c r="D44" i="10"/>
  <c r="L47" i="10"/>
  <c r="N47" i="10" s="1"/>
  <c r="L54" i="10"/>
  <c r="N54" i="10" s="1"/>
  <c r="M57" i="10"/>
  <c r="O57" i="10" s="1"/>
  <c r="M64" i="10"/>
  <c r="O64" i="10" s="1"/>
  <c r="D68" i="10"/>
  <c r="M81" i="10"/>
  <c r="O81" i="10" s="1"/>
  <c r="M88" i="10"/>
  <c r="O88" i="10" s="1"/>
  <c r="D92" i="10"/>
  <c r="D109" i="10"/>
  <c r="M23" i="11"/>
  <c r="O23" i="11" s="1"/>
  <c r="D49" i="11"/>
  <c r="D64" i="11"/>
  <c r="D68" i="11"/>
  <c r="M39" i="8"/>
  <c r="O39" i="8" s="1"/>
  <c r="L42" i="8"/>
  <c r="N42" i="8" s="1"/>
  <c r="L48" i="8"/>
  <c r="N48" i="8" s="1"/>
  <c r="M51" i="8"/>
  <c r="O51" i="8" s="1"/>
  <c r="M60" i="8"/>
  <c r="O60" i="8" s="1"/>
  <c r="L70" i="8"/>
  <c r="N70" i="8" s="1"/>
  <c r="M73" i="8"/>
  <c r="O73" i="8" s="1"/>
  <c r="D105" i="8"/>
  <c r="L108" i="8"/>
  <c r="N108" i="8" s="1"/>
  <c r="D111" i="8"/>
  <c r="L139" i="8"/>
  <c r="N139" i="8" s="1"/>
  <c r="D143" i="8"/>
  <c r="M4" i="9"/>
  <c r="O4" i="9" s="1"/>
  <c r="D59" i="9"/>
  <c r="L62" i="9"/>
  <c r="N62" i="9" s="1"/>
  <c r="D66" i="9"/>
  <c r="L77" i="9"/>
  <c r="N77" i="9" s="1"/>
  <c r="D81" i="9"/>
  <c r="L88" i="9"/>
  <c r="N88" i="9" s="1"/>
  <c r="D92" i="9"/>
  <c r="D6" i="10"/>
  <c r="D21" i="10"/>
  <c r="M25" i="10"/>
  <c r="O25" i="10" s="1"/>
  <c r="D30" i="10"/>
  <c r="M34" i="10"/>
  <c r="O34" i="10" s="1"/>
  <c r="L37" i="10"/>
  <c r="N37" i="10" s="1"/>
  <c r="L44" i="10"/>
  <c r="N44" i="10" s="1"/>
  <c r="M47" i="10"/>
  <c r="O47" i="10" s="1"/>
  <c r="M54" i="10"/>
  <c r="O54" i="10" s="1"/>
  <c r="D58" i="10"/>
  <c r="M71" i="10"/>
  <c r="O71" i="10" s="1"/>
  <c r="M78" i="10"/>
  <c r="O78" i="10" s="1"/>
  <c r="D82" i="10"/>
  <c r="M95" i="10"/>
  <c r="O95" i="10" s="1"/>
  <c r="D116" i="10"/>
  <c r="L123" i="10"/>
  <c r="N123" i="10" s="1"/>
  <c r="M126" i="10"/>
  <c r="O126" i="10" s="1"/>
  <c r="L130" i="10"/>
  <c r="N130" i="10" s="1"/>
  <c r="M8" i="11"/>
  <c r="O8" i="11" s="1"/>
  <c r="M41" i="11"/>
  <c r="O41" i="11" s="1"/>
  <c r="M45" i="11"/>
  <c r="O45" i="11" s="1"/>
  <c r="D17" i="16"/>
  <c r="D122" i="8"/>
  <c r="D129" i="8"/>
  <c r="M139" i="8"/>
  <c r="O139" i="8" s="1"/>
  <c r="L59" i="9"/>
  <c r="N59" i="9" s="1"/>
  <c r="L66" i="9"/>
  <c r="N66" i="9" s="1"/>
  <c r="L81" i="9"/>
  <c r="N81" i="9" s="1"/>
  <c r="L92" i="9"/>
  <c r="N92" i="9" s="1"/>
  <c r="L6" i="10"/>
  <c r="N6" i="10" s="1"/>
  <c r="L30" i="10"/>
  <c r="N30" i="10" s="1"/>
  <c r="M37" i="10"/>
  <c r="O37" i="10" s="1"/>
  <c r="D41" i="10"/>
  <c r="M44" i="10"/>
  <c r="O44" i="10" s="1"/>
  <c r="D48" i="10"/>
  <c r="L51" i="10"/>
  <c r="N51" i="10" s="1"/>
  <c r="L58" i="10"/>
  <c r="N58" i="10" s="1"/>
  <c r="M61" i="10"/>
  <c r="O61" i="10" s="1"/>
  <c r="M68" i="10"/>
  <c r="O68" i="10" s="1"/>
  <c r="D72" i="10"/>
  <c r="M85" i="10"/>
  <c r="O85" i="10" s="1"/>
  <c r="M92" i="10"/>
  <c r="O92" i="10" s="1"/>
  <c r="D96" i="10"/>
  <c r="M130" i="10"/>
  <c r="O130" i="10" s="1"/>
  <c r="D6" i="11"/>
  <c r="D9" i="11"/>
  <c r="D18" i="11"/>
  <c r="D28" i="11"/>
  <c r="D42" i="11"/>
  <c r="M56" i="11"/>
  <c r="O56" i="11" s="1"/>
  <c r="D125" i="16"/>
  <c r="L64" i="8"/>
  <c r="N64" i="8" s="1"/>
  <c r="M67" i="8"/>
  <c r="O67" i="8" s="1"/>
  <c r="M76" i="8"/>
  <c r="O76" i="8" s="1"/>
  <c r="M111" i="8"/>
  <c r="O111" i="8" s="1"/>
  <c r="L115" i="8"/>
  <c r="N115" i="8" s="1"/>
  <c r="M143" i="8"/>
  <c r="O143" i="8" s="1"/>
  <c r="D147" i="8"/>
  <c r="L5" i="9"/>
  <c r="N5" i="9" s="1"/>
  <c r="L8" i="9"/>
  <c r="N8" i="9" s="1"/>
  <c r="L11" i="9"/>
  <c r="N11" i="9" s="1"/>
  <c r="L14" i="9"/>
  <c r="N14" i="9" s="1"/>
  <c r="L17" i="9"/>
  <c r="N17" i="9" s="1"/>
  <c r="L20" i="9"/>
  <c r="N20" i="9" s="1"/>
  <c r="L23" i="9"/>
  <c r="N23" i="9" s="1"/>
  <c r="L26" i="9"/>
  <c r="N26" i="9" s="1"/>
  <c r="L29" i="9"/>
  <c r="N29" i="9" s="1"/>
  <c r="L32" i="9"/>
  <c r="N32" i="9" s="1"/>
  <c r="L35" i="9"/>
  <c r="N35" i="9" s="1"/>
  <c r="L38" i="9"/>
  <c r="N38" i="9" s="1"/>
  <c r="L41" i="9"/>
  <c r="N41" i="9" s="1"/>
  <c r="L44" i="9"/>
  <c r="N44" i="9" s="1"/>
  <c r="L47" i="9"/>
  <c r="N47" i="9" s="1"/>
  <c r="L50" i="9"/>
  <c r="N50" i="9" s="1"/>
  <c r="L53" i="9"/>
  <c r="N53" i="9" s="1"/>
  <c r="L56" i="9"/>
  <c r="N56" i="9" s="1"/>
  <c r="L70" i="9"/>
  <c r="N70" i="9" s="1"/>
  <c r="M77" i="9"/>
  <c r="O77" i="9" s="1"/>
  <c r="L85" i="9"/>
  <c r="N85" i="9" s="1"/>
  <c r="L96" i="9"/>
  <c r="N96" i="9" s="1"/>
  <c r="L8" i="10"/>
  <c r="N8" i="10" s="1"/>
  <c r="D11" i="10"/>
  <c r="D17" i="10"/>
  <c r="M19" i="10"/>
  <c r="O19" i="10" s="1"/>
  <c r="M21" i="10"/>
  <c r="O21" i="10" s="1"/>
  <c r="D26" i="10"/>
  <c r="M30" i="10"/>
  <c r="O30" i="10" s="1"/>
  <c r="L32" i="10"/>
  <c r="N32" i="10" s="1"/>
  <c r="D38" i="10"/>
  <c r="L41" i="10"/>
  <c r="N41" i="10" s="1"/>
  <c r="L48" i="10"/>
  <c r="N48" i="10" s="1"/>
  <c r="M51" i="10"/>
  <c r="O51" i="10" s="1"/>
  <c r="M58" i="10"/>
  <c r="O58" i="10" s="1"/>
  <c r="D62" i="10"/>
  <c r="M75" i="10"/>
  <c r="O75" i="10" s="1"/>
  <c r="M82" i="10"/>
  <c r="O82" i="10" s="1"/>
  <c r="D86" i="10"/>
  <c r="L106" i="10"/>
  <c r="N106" i="10" s="1"/>
  <c r="M116" i="10"/>
  <c r="O116" i="10" s="1"/>
  <c r="D131" i="10"/>
  <c r="D138" i="10"/>
  <c r="D15" i="11"/>
  <c r="M24" i="11"/>
  <c r="O24" i="11" s="1"/>
  <c r="M35" i="11"/>
  <c r="O35" i="11" s="1"/>
  <c r="D50" i="11"/>
  <c r="D57" i="11"/>
  <c r="D14" i="16"/>
  <c r="D87" i="16"/>
  <c r="D98" i="16"/>
  <c r="D102" i="16"/>
  <c r="D126" i="8"/>
  <c r="L147" i="8"/>
  <c r="N147" i="8" s="1"/>
  <c r="D151" i="8"/>
  <c r="L63" i="9"/>
  <c r="N63" i="9" s="1"/>
  <c r="L74" i="9"/>
  <c r="N74" i="9" s="1"/>
  <c r="M81" i="9"/>
  <c r="O81" i="9" s="1"/>
  <c r="L89" i="9"/>
  <c r="N89" i="9" s="1"/>
  <c r="M8" i="10"/>
  <c r="O8" i="10" s="1"/>
  <c r="M32" i="10"/>
  <c r="O32" i="10" s="1"/>
  <c r="M41" i="10"/>
  <c r="O41" i="10" s="1"/>
  <c r="D45" i="10"/>
  <c r="M48" i="10"/>
  <c r="O48" i="10" s="1"/>
  <c r="D52" i="10"/>
  <c r="M65" i="10"/>
  <c r="O65" i="10" s="1"/>
  <c r="M72" i="10"/>
  <c r="O72" i="10" s="1"/>
  <c r="D76" i="10"/>
  <c r="M89" i="10"/>
  <c r="O89" i="10" s="1"/>
  <c r="M96" i="10"/>
  <c r="O96" i="10" s="1"/>
  <c r="M99" i="10"/>
  <c r="O99" i="10" s="1"/>
  <c r="M106" i="10"/>
  <c r="O106" i="10" s="1"/>
  <c r="D117" i="10"/>
  <c r="M120" i="10"/>
  <c r="O120" i="10" s="1"/>
  <c r="L138" i="10"/>
  <c r="N138" i="10" s="1"/>
  <c r="M9" i="11"/>
  <c r="O9" i="11" s="1"/>
  <c r="M18" i="11"/>
  <c r="O18" i="11" s="1"/>
  <c r="M28" i="11"/>
  <c r="O28" i="11" s="1"/>
  <c r="D11" i="16"/>
  <c r="D57" i="16"/>
  <c r="M49" i="8"/>
  <c r="O49" i="8" s="1"/>
  <c r="M61" i="8"/>
  <c r="O61" i="8" s="1"/>
  <c r="D65" i="8"/>
  <c r="D77" i="8"/>
  <c r="L80" i="8"/>
  <c r="N80" i="8" s="1"/>
  <c r="M83" i="8"/>
  <c r="O83" i="8" s="1"/>
  <c r="D96" i="8"/>
  <c r="L112" i="8"/>
  <c r="N112" i="8" s="1"/>
  <c r="D123" i="8"/>
  <c r="M147" i="8"/>
  <c r="O147" i="8" s="1"/>
  <c r="L60" i="9"/>
  <c r="N60" i="9" s="1"/>
  <c r="L67" i="9"/>
  <c r="N67" i="9" s="1"/>
  <c r="L78" i="9"/>
  <c r="N78" i="9" s="1"/>
  <c r="L93" i="9"/>
  <c r="N93" i="9" s="1"/>
  <c r="D13" i="10"/>
  <c r="M17" i="10"/>
  <c r="O17" i="10" s="1"/>
  <c r="D22" i="10"/>
  <c r="M26" i="10"/>
  <c r="O26" i="10" s="1"/>
  <c r="M38" i="10"/>
  <c r="O38" i="10" s="1"/>
  <c r="D42" i="10"/>
  <c r="L45" i="10"/>
  <c r="N45" i="10" s="1"/>
  <c r="L52" i="10"/>
  <c r="N52" i="10" s="1"/>
  <c r="M55" i="10"/>
  <c r="O55" i="10" s="1"/>
  <c r="M62" i="10"/>
  <c r="O62" i="10" s="1"/>
  <c r="D66" i="10"/>
  <c r="M79" i="10"/>
  <c r="O79" i="10" s="1"/>
  <c r="M86" i="10"/>
  <c r="O86" i="10" s="1"/>
  <c r="D90" i="10"/>
  <c r="D100" i="10"/>
  <c r="D107" i="10"/>
  <c r="D121" i="10"/>
  <c r="M12" i="11"/>
  <c r="O12" i="11" s="1"/>
  <c r="D29" i="11"/>
  <c r="D43" i="11"/>
  <c r="M46" i="11"/>
  <c r="O46" i="11" s="1"/>
  <c r="M57" i="11"/>
  <c r="O57" i="11" s="1"/>
  <c r="M61" i="11"/>
  <c r="O61" i="11" s="1"/>
  <c r="D8" i="16"/>
  <c r="D32" i="16"/>
  <c r="D84" i="16"/>
  <c r="M155" i="14"/>
  <c r="O155" i="14" s="1"/>
  <c r="L159" i="14"/>
  <c r="N159" i="14" s="1"/>
  <c r="L29" i="15"/>
  <c r="N29" i="15" s="1"/>
  <c r="M59" i="15"/>
  <c r="O59" i="15" s="1"/>
  <c r="L66" i="15"/>
  <c r="N66" i="15" s="1"/>
  <c r="L70" i="15"/>
  <c r="N70" i="15" s="1"/>
  <c r="M106" i="16"/>
  <c r="O106" i="16" s="1"/>
  <c r="M71" i="16"/>
  <c r="O71" i="16" s="1"/>
  <c r="D18" i="16"/>
  <c r="D31" i="16"/>
  <c r="M34" i="16"/>
  <c r="O34" i="16" s="1"/>
  <c r="D38" i="16"/>
  <c r="D73" i="16"/>
  <c r="D77" i="16"/>
  <c r="M114" i="16"/>
  <c r="O114" i="16" s="1"/>
  <c r="D130" i="16"/>
  <c r="D43" i="19"/>
  <c r="D128" i="10"/>
  <c r="D60" i="11"/>
  <c r="M67" i="11"/>
  <c r="O67" i="11" s="1"/>
  <c r="M70" i="11"/>
  <c r="O70" i="11" s="1"/>
  <c r="D106" i="11"/>
  <c r="M24" i="13"/>
  <c r="O24" i="13" s="1"/>
  <c r="D40" i="13"/>
  <c r="D43" i="13"/>
  <c r="L46" i="13"/>
  <c r="N46" i="13" s="1"/>
  <c r="D50" i="13"/>
  <c r="L63" i="13"/>
  <c r="N63" i="13" s="1"/>
  <c r="D70" i="13"/>
  <c r="D121" i="13"/>
  <c r="M40" i="14"/>
  <c r="O40" i="14" s="1"/>
  <c r="M56" i="14"/>
  <c r="O56" i="14" s="1"/>
  <c r="M129" i="14"/>
  <c r="O129" i="14" s="1"/>
  <c r="L144" i="14"/>
  <c r="N144" i="14" s="1"/>
  <c r="M159" i="14"/>
  <c r="O159" i="14" s="1"/>
  <c r="M170" i="14"/>
  <c r="O170" i="14" s="1"/>
  <c r="M16" i="15"/>
  <c r="O16" i="15" s="1"/>
  <c r="M29" i="15"/>
  <c r="O29" i="15" s="1"/>
  <c r="M36" i="15"/>
  <c r="O36" i="15" s="1"/>
  <c r="M66" i="15"/>
  <c r="O66" i="15" s="1"/>
  <c r="D5" i="16"/>
  <c r="D35" i="16"/>
  <c r="M69" i="16"/>
  <c r="O69" i="16" s="1"/>
  <c r="D31" i="18"/>
  <c r="M15" i="13"/>
  <c r="O15" i="13" s="1"/>
  <c r="D25" i="13"/>
  <c r="M28" i="13"/>
  <c r="O28" i="13" s="1"/>
  <c r="L31" i="13"/>
  <c r="N31" i="13" s="1"/>
  <c r="L40" i="13"/>
  <c r="N40" i="13" s="1"/>
  <c r="L43" i="13"/>
  <c r="N43" i="13" s="1"/>
  <c r="D60" i="13"/>
  <c r="D67" i="13"/>
  <c r="M73" i="13"/>
  <c r="O73" i="13" s="1"/>
  <c r="M134" i="13"/>
  <c r="O134" i="13" s="1"/>
  <c r="M148" i="13"/>
  <c r="O148" i="13" s="1"/>
  <c r="M53" i="14"/>
  <c r="O53" i="14" s="1"/>
  <c r="M63" i="14"/>
  <c r="O63" i="14" s="1"/>
  <c r="L91" i="14"/>
  <c r="N91" i="14" s="1"/>
  <c r="L94" i="14"/>
  <c r="N94" i="14" s="1"/>
  <c r="M104" i="14"/>
  <c r="O104" i="14" s="1"/>
  <c r="L23" i="15"/>
  <c r="N23" i="15" s="1"/>
  <c r="M49" i="15"/>
  <c r="O49" i="15" s="1"/>
  <c r="L53" i="15"/>
  <c r="N53" i="15" s="1"/>
  <c r="M56" i="15"/>
  <c r="O56" i="15" s="1"/>
  <c r="M92" i="15"/>
  <c r="O92" i="15" s="1"/>
  <c r="M24" i="16"/>
  <c r="O24" i="16" s="1"/>
  <c r="D28" i="16"/>
  <c r="M55" i="16"/>
  <c r="O55" i="16" s="1"/>
  <c r="M58" i="16"/>
  <c r="O58" i="16" s="1"/>
  <c r="M17" i="17"/>
  <c r="O17" i="17" s="1"/>
  <c r="M32" i="17"/>
  <c r="O32" i="17" s="1"/>
  <c r="M51" i="17"/>
  <c r="O51" i="17" s="1"/>
  <c r="M66" i="17"/>
  <c r="O66" i="17" s="1"/>
  <c r="M85" i="17"/>
  <c r="O85" i="17" s="1"/>
  <c r="M89" i="17"/>
  <c r="O89" i="17" s="1"/>
  <c r="M93" i="17"/>
  <c r="O93" i="17" s="1"/>
  <c r="M30" i="11"/>
  <c r="O30" i="11" s="1"/>
  <c r="D47" i="11"/>
  <c r="M50" i="11"/>
  <c r="O50" i="11" s="1"/>
  <c r="M60" i="11"/>
  <c r="O60" i="11" s="1"/>
  <c r="L64" i="11"/>
  <c r="N64" i="11" s="1"/>
  <c r="L71" i="11"/>
  <c r="N71" i="11" s="1"/>
  <c r="L75" i="11"/>
  <c r="N75" i="11" s="1"/>
  <c r="L87" i="11"/>
  <c r="N87" i="11" s="1"/>
  <c r="L95" i="11"/>
  <c r="N95" i="11" s="1"/>
  <c r="M18" i="13"/>
  <c r="O18" i="13" s="1"/>
  <c r="M21" i="13"/>
  <c r="O21" i="13" s="1"/>
  <c r="M53" i="13"/>
  <c r="O53" i="13" s="1"/>
  <c r="M87" i="13"/>
  <c r="O87" i="13" s="1"/>
  <c r="M27" i="14"/>
  <c r="O27" i="14" s="1"/>
  <c r="M35" i="14"/>
  <c r="O35" i="14" s="1"/>
  <c r="M47" i="14"/>
  <c r="O47" i="14" s="1"/>
  <c r="M77" i="14"/>
  <c r="O77" i="14" s="1"/>
  <c r="M91" i="14"/>
  <c r="O91" i="14" s="1"/>
  <c r="M94" i="14"/>
  <c r="O94" i="14" s="1"/>
  <c r="M112" i="14"/>
  <c r="O112" i="14" s="1"/>
  <c r="M167" i="14"/>
  <c r="O167" i="14" s="1"/>
  <c r="L37" i="15"/>
  <c r="N37" i="15" s="1"/>
  <c r="M60" i="15"/>
  <c r="O60" i="15" s="1"/>
  <c r="M63" i="15"/>
  <c r="O63" i="15" s="1"/>
  <c r="D22" i="16"/>
  <c r="D25" i="16"/>
  <c r="M52" i="16"/>
  <c r="O52" i="16" s="1"/>
  <c r="D59" i="16"/>
  <c r="M62" i="16"/>
  <c r="O62" i="16" s="1"/>
  <c r="M111" i="16"/>
  <c r="O111" i="16" s="1"/>
  <c r="D81" i="19"/>
  <c r="D129" i="10"/>
  <c r="L129" i="11"/>
  <c r="N129" i="11" s="1"/>
  <c r="L12" i="11"/>
  <c r="N12" i="11" s="1"/>
  <c r="L18" i="11"/>
  <c r="N18" i="11" s="1"/>
  <c r="D31" i="11"/>
  <c r="L34" i="11"/>
  <c r="N34" i="11" s="1"/>
  <c r="D54" i="11"/>
  <c r="D61" i="11"/>
  <c r="L16" i="13"/>
  <c r="N16" i="13" s="1"/>
  <c r="M25" i="13"/>
  <c r="O25" i="13" s="1"/>
  <c r="M37" i="13"/>
  <c r="O37" i="13" s="1"/>
  <c r="L47" i="13"/>
  <c r="N47" i="13" s="1"/>
  <c r="M80" i="13"/>
  <c r="O80" i="13" s="1"/>
  <c r="M97" i="13"/>
  <c r="O97" i="13" s="1"/>
  <c r="L6" i="14"/>
  <c r="N6" i="14" s="1"/>
  <c r="L11" i="14"/>
  <c r="N11" i="14" s="1"/>
  <c r="L14" i="14"/>
  <c r="N14" i="14" s="1"/>
  <c r="L19" i="14"/>
  <c r="N19" i="14" s="1"/>
  <c r="L22" i="14"/>
  <c r="N22" i="14" s="1"/>
  <c r="L27" i="14"/>
  <c r="N27" i="14" s="1"/>
  <c r="L30" i="14"/>
  <c r="N30" i="14" s="1"/>
  <c r="L35" i="14"/>
  <c r="N35" i="14" s="1"/>
  <c r="L38" i="14"/>
  <c r="N38" i="14" s="1"/>
  <c r="L41" i="14"/>
  <c r="N41" i="14" s="1"/>
  <c r="L44" i="14"/>
  <c r="N44" i="14" s="1"/>
  <c r="L57" i="14"/>
  <c r="N57" i="14" s="1"/>
  <c r="L84" i="14"/>
  <c r="N84" i="14" s="1"/>
  <c r="L88" i="14"/>
  <c r="N88" i="14" s="1"/>
  <c r="L47" i="15"/>
  <c r="N47" i="15" s="1"/>
  <c r="M89" i="15"/>
  <c r="O89" i="15" s="1"/>
  <c r="D6" i="16"/>
  <c r="D19" i="16"/>
  <c r="M28" i="16"/>
  <c r="O28" i="16" s="1"/>
  <c r="D46" i="16"/>
  <c r="M49" i="16"/>
  <c r="O49" i="16" s="1"/>
  <c r="D53" i="16"/>
  <c r="D63" i="16"/>
  <c r="M66" i="16"/>
  <c r="O66" i="16" s="1"/>
  <c r="D89" i="16"/>
  <c r="D108" i="16"/>
  <c r="M44" i="17"/>
  <c r="O44" i="17" s="1"/>
  <c r="M59" i="17"/>
  <c r="O59" i="17" s="1"/>
  <c r="M74" i="17"/>
  <c r="O74" i="17" s="1"/>
  <c r="D65" i="11"/>
  <c r="D72" i="11"/>
  <c r="D92" i="11"/>
  <c r="L99" i="11"/>
  <c r="N99" i="11" s="1"/>
  <c r="L103" i="11"/>
  <c r="N103" i="11" s="1"/>
  <c r="D10" i="13"/>
  <c r="D22" i="13"/>
  <c r="D26" i="13"/>
  <c r="D32" i="13"/>
  <c r="D35" i="13"/>
  <c r="D41" i="13"/>
  <c r="D51" i="13"/>
  <c r="M57" i="13"/>
  <c r="O57" i="13" s="1"/>
  <c r="D61" i="13"/>
  <c r="L71" i="13"/>
  <c r="N71" i="13" s="1"/>
  <c r="D81" i="13"/>
  <c r="M94" i="13"/>
  <c r="O94" i="13" s="1"/>
  <c r="M104" i="13"/>
  <c r="O104" i="13" s="1"/>
  <c r="M142" i="13"/>
  <c r="O142" i="13" s="1"/>
  <c r="D146" i="13"/>
  <c r="M41" i="14"/>
  <c r="O41" i="14" s="1"/>
  <c r="M44" i="14"/>
  <c r="O44" i="14" s="1"/>
  <c r="M57" i="14"/>
  <c r="O57" i="14" s="1"/>
  <c r="M64" i="14"/>
  <c r="O64" i="14" s="1"/>
  <c r="M71" i="14"/>
  <c r="O71" i="14" s="1"/>
  <c r="M74" i="14"/>
  <c r="O74" i="14" s="1"/>
  <c r="L81" i="14"/>
  <c r="N81" i="14" s="1"/>
  <c r="M98" i="14"/>
  <c r="O98" i="14" s="1"/>
  <c r="M119" i="14"/>
  <c r="O119" i="14" s="1"/>
  <c r="L138" i="14"/>
  <c r="N138" i="14" s="1"/>
  <c r="M141" i="14"/>
  <c r="O141" i="14" s="1"/>
  <c r="L4" i="15"/>
  <c r="N4" i="15" s="1"/>
  <c r="L61" i="15"/>
  <c r="N61" i="15" s="1"/>
  <c r="L11" i="15"/>
  <c r="N11" i="15" s="1"/>
  <c r="L27" i="15"/>
  <c r="N27" i="15" s="1"/>
  <c r="M30" i="15"/>
  <c r="O30" i="15" s="1"/>
  <c r="M47" i="15"/>
  <c r="O47" i="15" s="1"/>
  <c r="L57" i="15"/>
  <c r="N57" i="15" s="1"/>
  <c r="L82" i="15"/>
  <c r="N82" i="15" s="1"/>
  <c r="M97" i="15"/>
  <c r="O97" i="15" s="1"/>
  <c r="M101" i="15"/>
  <c r="O101" i="15" s="1"/>
  <c r="D29" i="16"/>
  <c r="M59" i="16"/>
  <c r="O59" i="16" s="1"/>
  <c r="D67" i="16"/>
  <c r="D37" i="19"/>
  <c r="D97" i="19"/>
  <c r="M4" i="13"/>
  <c r="O4" i="13" s="1"/>
  <c r="M7" i="13"/>
  <c r="O7" i="13" s="1"/>
  <c r="L32" i="13"/>
  <c r="N32" i="13" s="1"/>
  <c r="L44" i="13"/>
  <c r="N44" i="13" s="1"/>
  <c r="M77" i="13"/>
  <c r="O77" i="13" s="1"/>
  <c r="L161" i="13"/>
  <c r="N161" i="13" s="1"/>
  <c r="L12" i="14"/>
  <c r="N12" i="14" s="1"/>
  <c r="L20" i="14"/>
  <c r="N20" i="14" s="1"/>
  <c r="L28" i="14"/>
  <c r="N28" i="14" s="1"/>
  <c r="L36" i="14"/>
  <c r="N36" i="14" s="1"/>
  <c r="M54" i="14"/>
  <c r="O54" i="14" s="1"/>
  <c r="M149" i="14"/>
  <c r="O149" i="14" s="1"/>
  <c r="M153" i="14"/>
  <c r="O153" i="14" s="1"/>
  <c r="M104" i="15"/>
  <c r="O104" i="15" s="1"/>
  <c r="M32" i="15"/>
  <c r="O32" i="15" s="1"/>
  <c r="M40" i="15"/>
  <c r="O40" i="15" s="1"/>
  <c r="M6" i="15"/>
  <c r="O6" i="15" s="1"/>
  <c r="M102" i="15"/>
  <c r="O102" i="15" s="1"/>
  <c r="M33" i="15"/>
  <c r="O33" i="15" s="1"/>
  <c r="M9" i="15"/>
  <c r="O9" i="15" s="1"/>
  <c r="L7" i="15"/>
  <c r="N7" i="15" s="1"/>
  <c r="L15" i="15"/>
  <c r="N15" i="15" s="1"/>
  <c r="M17" i="15"/>
  <c r="O17" i="15" s="1"/>
  <c r="M27" i="15"/>
  <c r="O27" i="15" s="1"/>
  <c r="M44" i="15"/>
  <c r="O44" i="15" s="1"/>
  <c r="M64" i="15"/>
  <c r="O64" i="15" s="1"/>
  <c r="M82" i="15"/>
  <c r="O82" i="15" s="1"/>
  <c r="M12" i="16"/>
  <c r="O12" i="16" s="1"/>
  <c r="D16" i="16"/>
  <c r="D40" i="16"/>
  <c r="M56" i="16"/>
  <c r="O56" i="16" s="1"/>
  <c r="D60" i="16"/>
  <c r="M63" i="16"/>
  <c r="O63" i="16" s="1"/>
  <c r="D75" i="16"/>
  <c r="M78" i="16"/>
  <c r="O78" i="16" s="1"/>
  <c r="D97" i="16"/>
  <c r="M108" i="16"/>
  <c r="O108" i="16" s="1"/>
  <c r="D102" i="13"/>
  <c r="M9" i="14"/>
  <c r="O9" i="14" s="1"/>
  <c r="M17" i="14"/>
  <c r="O17" i="14" s="1"/>
  <c r="M25" i="14"/>
  <c r="O25" i="14" s="1"/>
  <c r="M33" i="14"/>
  <c r="O33" i="14" s="1"/>
  <c r="M48" i="14"/>
  <c r="O48" i="14" s="1"/>
  <c r="M61" i="14"/>
  <c r="O61" i="14" s="1"/>
  <c r="L65" i="14"/>
  <c r="N65" i="14" s="1"/>
  <c r="M68" i="14"/>
  <c r="O68" i="14" s="1"/>
  <c r="L120" i="14"/>
  <c r="N120" i="14" s="1"/>
  <c r="M131" i="14"/>
  <c r="O131" i="14" s="1"/>
  <c r="L51" i="15"/>
  <c r="N51" i="15" s="1"/>
  <c r="M54" i="15"/>
  <c r="O54" i="15" s="1"/>
  <c r="M68" i="15"/>
  <c r="O68" i="15" s="1"/>
  <c r="L72" i="15"/>
  <c r="N72" i="15" s="1"/>
  <c r="L102" i="15"/>
  <c r="N102" i="15" s="1"/>
  <c r="D10" i="16"/>
  <c r="D13" i="16"/>
  <c r="D26" i="16"/>
  <c r="D79" i="16"/>
  <c r="M82" i="16"/>
  <c r="O82" i="16" s="1"/>
  <c r="D105" i="16"/>
  <c r="D49" i="19"/>
  <c r="D67" i="19"/>
  <c r="D71" i="19"/>
  <c r="D32" i="11"/>
  <c r="D38" i="11"/>
  <c r="D45" i="11"/>
  <c r="D66" i="11"/>
  <c r="D97" i="11"/>
  <c r="D11" i="13"/>
  <c r="D20" i="13"/>
  <c r="D23" i="13"/>
  <c r="D27" i="13"/>
  <c r="M38" i="13"/>
  <c r="O38" i="13" s="1"/>
  <c r="D45" i="13"/>
  <c r="L55" i="13"/>
  <c r="N55" i="13" s="1"/>
  <c r="D72" i="13"/>
  <c r="D89" i="13"/>
  <c r="M98" i="13"/>
  <c r="O98" i="13" s="1"/>
  <c r="M4" i="14"/>
  <c r="O4" i="14" s="1"/>
  <c r="M45" i="14"/>
  <c r="O45" i="14" s="1"/>
  <c r="M65" i="14"/>
  <c r="O65" i="14" s="1"/>
  <c r="M85" i="14"/>
  <c r="O85" i="14" s="1"/>
  <c r="M89" i="14"/>
  <c r="O89" i="14" s="1"/>
  <c r="D93" i="14"/>
  <c r="M106" i="14"/>
  <c r="O106" i="14" s="1"/>
  <c r="M135" i="14"/>
  <c r="O135" i="14" s="1"/>
  <c r="L18" i="15"/>
  <c r="N18" i="15" s="1"/>
  <c r="M31" i="15"/>
  <c r="O31" i="15" s="1"/>
  <c r="M51" i="15"/>
  <c r="O51" i="15" s="1"/>
  <c r="D7" i="16"/>
  <c r="M16" i="16"/>
  <c r="O16" i="16" s="1"/>
  <c r="D30" i="16"/>
  <c r="D44" i="16"/>
  <c r="M75" i="16"/>
  <c r="O75" i="16" s="1"/>
  <c r="M97" i="16"/>
  <c r="O97" i="16" s="1"/>
  <c r="M70" i="17"/>
  <c r="O70" i="17" s="1"/>
  <c r="M54" i="17"/>
  <c r="O54" i="17" s="1"/>
  <c r="M38" i="17"/>
  <c r="O38" i="17" s="1"/>
  <c r="M22" i="17"/>
  <c r="O22" i="17" s="1"/>
  <c r="M6" i="17"/>
  <c r="O6" i="17" s="1"/>
  <c r="M94" i="17"/>
  <c r="O94" i="17" s="1"/>
  <c r="M63" i="17"/>
  <c r="O63" i="17" s="1"/>
  <c r="M47" i="17"/>
  <c r="O47" i="17" s="1"/>
  <c r="M31" i="17"/>
  <c r="O31" i="17" s="1"/>
  <c r="M15" i="17"/>
  <c r="O15" i="17" s="1"/>
  <c r="M86" i="17"/>
  <c r="O86" i="17" s="1"/>
  <c r="M72" i="17"/>
  <c r="O72" i="17" s="1"/>
  <c r="M56" i="17"/>
  <c r="O56" i="17" s="1"/>
  <c r="M40" i="17"/>
  <c r="O40" i="17" s="1"/>
  <c r="M24" i="17"/>
  <c r="O24" i="17" s="1"/>
  <c r="M8" i="17"/>
  <c r="O8" i="17" s="1"/>
  <c r="M19" i="17"/>
  <c r="O19" i="17" s="1"/>
  <c r="M34" i="17"/>
  <c r="O34" i="17" s="1"/>
  <c r="M49" i="17"/>
  <c r="O49" i="17" s="1"/>
  <c r="M64" i="17"/>
  <c r="O64" i="17" s="1"/>
  <c r="D55" i="18"/>
  <c r="L68" i="14"/>
  <c r="N68" i="14" s="1"/>
  <c r="M81" i="14"/>
  <c r="O81" i="14" s="1"/>
  <c r="M108" i="14"/>
  <c r="O108" i="14" s="1"/>
  <c r="L115" i="14"/>
  <c r="N115" i="14" s="1"/>
  <c r="L132" i="14"/>
  <c r="N132" i="14" s="1"/>
  <c r="L6" i="15"/>
  <c r="N6" i="15" s="1"/>
  <c r="M18" i="15"/>
  <c r="O18" i="15" s="1"/>
  <c r="M42" i="15"/>
  <c r="O42" i="15" s="1"/>
  <c r="M70" i="15"/>
  <c r="O70" i="15" s="1"/>
  <c r="L84" i="15"/>
  <c r="N84" i="15" s="1"/>
  <c r="M5" i="16"/>
  <c r="O5" i="16" s="1"/>
  <c r="L8" i="16"/>
  <c r="N8" i="16" s="1"/>
  <c r="L11" i="16"/>
  <c r="N11" i="16" s="1"/>
  <c r="M17" i="16"/>
  <c r="O17" i="16" s="1"/>
  <c r="L23" i="16"/>
  <c r="N23" i="16" s="1"/>
  <c r="M29" i="16"/>
  <c r="O29" i="16" s="1"/>
  <c r="D42" i="16"/>
  <c r="L51" i="16"/>
  <c r="N51" i="16" s="1"/>
  <c r="L57" i="16"/>
  <c r="N57" i="16" s="1"/>
  <c r="M67" i="16"/>
  <c r="O67" i="16" s="1"/>
  <c r="D71" i="16"/>
  <c r="M80" i="16"/>
  <c r="O80" i="16" s="1"/>
  <c r="M84" i="16"/>
  <c r="O84" i="16" s="1"/>
  <c r="M94" i="16"/>
  <c r="O94" i="16" s="1"/>
  <c r="L98" i="16"/>
  <c r="N98" i="16" s="1"/>
  <c r="M105" i="16"/>
  <c r="O105" i="16" s="1"/>
  <c r="M126" i="16"/>
  <c r="O126" i="16" s="1"/>
  <c r="M130" i="16"/>
  <c r="O130" i="16" s="1"/>
  <c r="L5" i="17"/>
  <c r="N5" i="17" s="1"/>
  <c r="D15" i="17"/>
  <c r="L18" i="17"/>
  <c r="N18" i="17" s="1"/>
  <c r="L21" i="17"/>
  <c r="N21" i="17" s="1"/>
  <c r="D31" i="17"/>
  <c r="L34" i="17"/>
  <c r="N34" i="17" s="1"/>
  <c r="L37" i="17"/>
  <c r="N37" i="17" s="1"/>
  <c r="D47" i="17"/>
  <c r="L50" i="17"/>
  <c r="N50" i="17" s="1"/>
  <c r="L53" i="17"/>
  <c r="N53" i="17" s="1"/>
  <c r="D63" i="17"/>
  <c r="L66" i="17"/>
  <c r="N66" i="17" s="1"/>
  <c r="L69" i="17"/>
  <c r="N69" i="17" s="1"/>
  <c r="D79" i="17"/>
  <c r="L90" i="17"/>
  <c r="N90" i="17" s="1"/>
  <c r="D94" i="17"/>
  <c r="Q10" i="18"/>
  <c r="Q24" i="18"/>
  <c r="Q31" i="18"/>
  <c r="Q41" i="18"/>
  <c r="D15" i="19"/>
  <c r="M78" i="14"/>
  <c r="O78" i="14" s="1"/>
  <c r="L89" i="14"/>
  <c r="N89" i="14" s="1"/>
  <c r="L92" i="14"/>
  <c r="N92" i="14" s="1"/>
  <c r="L95" i="14"/>
  <c r="N95" i="14" s="1"/>
  <c r="M125" i="14"/>
  <c r="O125" i="14" s="1"/>
  <c r="L150" i="14"/>
  <c r="N150" i="14" s="1"/>
  <c r="L31" i="15"/>
  <c r="N31" i="15" s="1"/>
  <c r="L55" i="15"/>
  <c r="N55" i="15" s="1"/>
  <c r="M61" i="15"/>
  <c r="O61" i="15" s="1"/>
  <c r="L74" i="15"/>
  <c r="N74" i="15" s="1"/>
  <c r="M84" i="15"/>
  <c r="O84" i="15" s="1"/>
  <c r="M91" i="15"/>
  <c r="O91" i="15" s="1"/>
  <c r="L95" i="15"/>
  <c r="N95" i="15" s="1"/>
  <c r="M8" i="16"/>
  <c r="O8" i="16" s="1"/>
  <c r="M20" i="16"/>
  <c r="O20" i="16" s="1"/>
  <c r="M32" i="16"/>
  <c r="O32" i="16" s="1"/>
  <c r="D36" i="16"/>
  <c r="D45" i="16"/>
  <c r="D48" i="16"/>
  <c r="D61" i="16"/>
  <c r="D68" i="16"/>
  <c r="D81" i="16"/>
  <c r="D85" i="16"/>
  <c r="D88" i="16"/>
  <c r="M91" i="16"/>
  <c r="O91" i="16" s="1"/>
  <c r="M98" i="16"/>
  <c r="O98" i="16" s="1"/>
  <c r="D109" i="16"/>
  <c r="L123" i="16"/>
  <c r="N123" i="16" s="1"/>
  <c r="M5" i="17"/>
  <c r="O5" i="17" s="1"/>
  <c r="M21" i="17"/>
  <c r="O21" i="17" s="1"/>
  <c r="L31" i="17"/>
  <c r="N31" i="17" s="1"/>
  <c r="M37" i="17"/>
  <c r="O37" i="17" s="1"/>
  <c r="L47" i="17"/>
  <c r="N47" i="17" s="1"/>
  <c r="M53" i="17"/>
  <c r="O53" i="17" s="1"/>
  <c r="L63" i="17"/>
  <c r="N63" i="17" s="1"/>
  <c r="M69" i="17"/>
  <c r="O69" i="17" s="1"/>
  <c r="L79" i="17"/>
  <c r="N79" i="17" s="1"/>
  <c r="L94" i="17"/>
  <c r="N94" i="17" s="1"/>
  <c r="Q7" i="18"/>
  <c r="D11" i="18"/>
  <c r="Q14" i="18"/>
  <c r="D25" i="18"/>
  <c r="Q34" i="18"/>
  <c r="N79" i="18"/>
  <c r="P123" i="18"/>
  <c r="D26" i="19"/>
  <c r="D29" i="19"/>
  <c r="D102" i="19"/>
  <c r="M168" i="14"/>
  <c r="O168" i="14" s="1"/>
  <c r="M13" i="15"/>
  <c r="O13" i="15" s="1"/>
  <c r="L19" i="15"/>
  <c r="N19" i="15" s="1"/>
  <c r="M28" i="15"/>
  <c r="O28" i="15" s="1"/>
  <c r="M37" i="15"/>
  <c r="O37" i="15" s="1"/>
  <c r="L43" i="15"/>
  <c r="N43" i="15" s="1"/>
  <c r="M52" i="15"/>
  <c r="O52" i="15" s="1"/>
  <c r="L58" i="15"/>
  <c r="N58" i="15" s="1"/>
  <c r="M74" i="15"/>
  <c r="O74" i="15" s="1"/>
  <c r="M95" i="15"/>
  <c r="O95" i="15" s="1"/>
  <c r="D9" i="16"/>
  <c r="D21" i="16"/>
  <c r="D33" i="16"/>
  <c r="L36" i="16"/>
  <c r="N36" i="16" s="1"/>
  <c r="D39" i="16"/>
  <c r="L48" i="16"/>
  <c r="N48" i="16" s="1"/>
  <c r="D55" i="16"/>
  <c r="L68" i="16"/>
  <c r="N68" i="16" s="1"/>
  <c r="M74" i="16"/>
  <c r="O74" i="16" s="1"/>
  <c r="L88" i="16"/>
  <c r="N88" i="16" s="1"/>
  <c r="L95" i="16"/>
  <c r="N95" i="16" s="1"/>
  <c r="D99" i="16"/>
  <c r="D116" i="16"/>
  <c r="L12" i="17"/>
  <c r="N12" i="17" s="1"/>
  <c r="L28" i="17"/>
  <c r="N28" i="17" s="1"/>
  <c r="L44" i="17"/>
  <c r="N44" i="17" s="1"/>
  <c r="L60" i="17"/>
  <c r="N60" i="17" s="1"/>
  <c r="L76" i="17"/>
  <c r="N76" i="17" s="1"/>
  <c r="L83" i="17"/>
  <c r="N83" i="17" s="1"/>
  <c r="N11" i="18"/>
  <c r="D15" i="18"/>
  <c r="Q21" i="18"/>
  <c r="Q38" i="18"/>
  <c r="D66" i="14"/>
  <c r="M72" i="14"/>
  <c r="O72" i="14" s="1"/>
  <c r="D86" i="14"/>
  <c r="D96" i="14"/>
  <c r="D106" i="14"/>
  <c r="L126" i="14"/>
  <c r="N126" i="14" s="1"/>
  <c r="M143" i="14"/>
  <c r="O143" i="14" s="1"/>
  <c r="D151" i="14"/>
  <c r="L10" i="15"/>
  <c r="N10" i="15" s="1"/>
  <c r="M19" i="15"/>
  <c r="O19" i="15" s="1"/>
  <c r="M22" i="15"/>
  <c r="O22" i="15" s="1"/>
  <c r="L25" i="15"/>
  <c r="N25" i="15" s="1"/>
  <c r="L34" i="15"/>
  <c r="N34" i="15" s="1"/>
  <c r="M43" i="15"/>
  <c r="O43" i="15" s="1"/>
  <c r="M46" i="15"/>
  <c r="O46" i="15" s="1"/>
  <c r="L49" i="15"/>
  <c r="N49" i="15" s="1"/>
  <c r="M58" i="15"/>
  <c r="O58" i="15" s="1"/>
  <c r="L78" i="15"/>
  <c r="N78" i="15" s="1"/>
  <c r="M88" i="15"/>
  <c r="O88" i="15" s="1"/>
  <c r="M99" i="15"/>
  <c r="O99" i="15" s="1"/>
  <c r="D12" i="16"/>
  <c r="D15" i="16"/>
  <c r="L21" i="16"/>
  <c r="N21" i="16" s="1"/>
  <c r="D24" i="16"/>
  <c r="D27" i="16"/>
  <c r="L33" i="16"/>
  <c r="N33" i="16" s="1"/>
  <c r="M36" i="16"/>
  <c r="O36" i="16" s="1"/>
  <c r="L39" i="16"/>
  <c r="N39" i="16" s="1"/>
  <c r="M45" i="16"/>
  <c r="O45" i="16" s="1"/>
  <c r="M48" i="16"/>
  <c r="O48" i="16" s="1"/>
  <c r="D52" i="16"/>
  <c r="L55" i="16"/>
  <c r="N55" i="16" s="1"/>
  <c r="M64" i="16"/>
  <c r="O64" i="16" s="1"/>
  <c r="M68" i="16"/>
  <c r="O68" i="16" s="1"/>
  <c r="M85" i="16"/>
  <c r="O85" i="16" s="1"/>
  <c r="L99" i="16"/>
  <c r="N99" i="16" s="1"/>
  <c r="L103" i="16"/>
  <c r="N103" i="16" s="1"/>
  <c r="M109" i="16"/>
  <c r="O109" i="16" s="1"/>
  <c r="D113" i="16"/>
  <c r="L116" i="16"/>
  <c r="N116" i="16" s="1"/>
  <c r="L6" i="17"/>
  <c r="N6" i="17" s="1"/>
  <c r="L9" i="17"/>
  <c r="N9" i="17" s="1"/>
  <c r="L22" i="17"/>
  <c r="N22" i="17" s="1"/>
  <c r="L25" i="17"/>
  <c r="N25" i="17" s="1"/>
  <c r="L38" i="17"/>
  <c r="N38" i="17" s="1"/>
  <c r="L41" i="17"/>
  <c r="N41" i="17" s="1"/>
  <c r="L54" i="17"/>
  <c r="N54" i="17" s="1"/>
  <c r="L57" i="17"/>
  <c r="N57" i="17" s="1"/>
  <c r="L70" i="17"/>
  <c r="N70" i="17" s="1"/>
  <c r="L73" i="17"/>
  <c r="N73" i="17" s="1"/>
  <c r="L87" i="17"/>
  <c r="N87" i="17" s="1"/>
  <c r="D5" i="18"/>
  <c r="D8" i="18"/>
  <c r="Q18" i="18"/>
  <c r="Q62" i="18"/>
  <c r="Q66" i="18"/>
  <c r="Q69" i="18"/>
  <c r="D12" i="19"/>
  <c r="D16" i="19"/>
  <c r="D65" i="19"/>
  <c r="D91" i="19"/>
  <c r="D95" i="19"/>
  <c r="L68" i="15"/>
  <c r="N68" i="15" s="1"/>
  <c r="M78" i="15"/>
  <c r="O78" i="15" s="1"/>
  <c r="M103" i="15"/>
  <c r="O103" i="15" s="1"/>
  <c r="L107" i="15"/>
  <c r="N107" i="15" s="1"/>
  <c r="M9" i="16"/>
  <c r="O9" i="16" s="1"/>
  <c r="M21" i="16"/>
  <c r="O21" i="16" s="1"/>
  <c r="M33" i="16"/>
  <c r="O33" i="16" s="1"/>
  <c r="D49" i="16"/>
  <c r="L52" i="16"/>
  <c r="N52" i="16" s="1"/>
  <c r="D65" i="16"/>
  <c r="D69" i="16"/>
  <c r="D72" i="16"/>
  <c r="D82" i="16"/>
  <c r="D96" i="16"/>
  <c r="M99" i="16"/>
  <c r="O99" i="16" s="1"/>
  <c r="M103" i="16"/>
  <c r="O103" i="16" s="1"/>
  <c r="D110" i="16"/>
  <c r="M9" i="17"/>
  <c r="O9" i="17" s="1"/>
  <c r="D16" i="17"/>
  <c r="L19" i="17"/>
  <c r="N19" i="17" s="1"/>
  <c r="M25" i="17"/>
  <c r="O25" i="17" s="1"/>
  <c r="D32" i="17"/>
  <c r="L35" i="17"/>
  <c r="N35" i="17" s="1"/>
  <c r="M41" i="17"/>
  <c r="O41" i="17" s="1"/>
  <c r="D48" i="17"/>
  <c r="L51" i="17"/>
  <c r="N51" i="17" s="1"/>
  <c r="M57" i="17"/>
  <c r="O57" i="17" s="1"/>
  <c r="L67" i="17"/>
  <c r="N67" i="17" s="1"/>
  <c r="M73" i="17"/>
  <c r="O73" i="17" s="1"/>
  <c r="L80" i="17"/>
  <c r="N80" i="17" s="1"/>
  <c r="L91" i="17"/>
  <c r="N91" i="17" s="1"/>
  <c r="N8" i="18"/>
  <c r="P8" i="18" s="1"/>
  <c r="D12" i="18"/>
  <c r="Q32" i="18"/>
  <c r="D43" i="18"/>
  <c r="D63" i="18"/>
  <c r="D106" i="18"/>
  <c r="D6" i="19"/>
  <c r="D40" i="19"/>
  <c r="D58" i="19"/>
  <c r="D62" i="19"/>
  <c r="D103" i="19"/>
  <c r="D100" i="16"/>
  <c r="D117" i="16"/>
  <c r="Q8" i="18"/>
  <c r="Q15" i="18"/>
  <c r="D9" i="19"/>
  <c r="D84" i="19"/>
  <c r="D88" i="19"/>
  <c r="D93" i="16"/>
  <c r="D121" i="16"/>
  <c r="O5" i="18"/>
  <c r="Q5" i="18" s="1"/>
  <c r="Q12" i="18"/>
  <c r="D16" i="18"/>
  <c r="Q22" i="18"/>
  <c r="Q50" i="18"/>
  <c r="D13" i="19"/>
  <c r="D66" i="19"/>
  <c r="M73" i="14"/>
  <c r="O73" i="14" s="1"/>
  <c r="M90" i="14"/>
  <c r="O90" i="14" s="1"/>
  <c r="L117" i="14"/>
  <c r="N117" i="14" s="1"/>
  <c r="M120" i="14"/>
  <c r="O120" i="14" s="1"/>
  <c r="M137" i="14"/>
  <c r="O137" i="14" s="1"/>
  <c r="L5" i="15"/>
  <c r="N5" i="15" s="1"/>
  <c r="M11" i="15"/>
  <c r="O11" i="15" s="1"/>
  <c r="M14" i="15"/>
  <c r="O14" i="15" s="1"/>
  <c r="L17" i="15"/>
  <c r="N17" i="15" s="1"/>
  <c r="L26" i="15"/>
  <c r="N26" i="15" s="1"/>
  <c r="M35" i="15"/>
  <c r="O35" i="15" s="1"/>
  <c r="M38" i="15"/>
  <c r="O38" i="15" s="1"/>
  <c r="L41" i="15"/>
  <c r="N41" i="15" s="1"/>
  <c r="L50" i="15"/>
  <c r="N50" i="15" s="1"/>
  <c r="M72" i="15"/>
  <c r="O72" i="15" s="1"/>
  <c r="L86" i="15"/>
  <c r="N86" i="15" s="1"/>
  <c r="L25" i="16"/>
  <c r="N25" i="16" s="1"/>
  <c r="M40" i="16"/>
  <c r="O40" i="16" s="1"/>
  <c r="M43" i="16"/>
  <c r="O43" i="16" s="1"/>
  <c r="M46" i="16"/>
  <c r="O46" i="16" s="1"/>
  <c r="D50" i="16"/>
  <c r="D56" i="16"/>
  <c r="D66" i="16"/>
  <c r="D76" i="16"/>
  <c r="D83" i="16"/>
  <c r="L93" i="16"/>
  <c r="N93" i="16" s="1"/>
  <c r="D129" i="16"/>
  <c r="M13" i="17"/>
  <c r="O13" i="17" s="1"/>
  <c r="L23" i="17"/>
  <c r="N23" i="17" s="1"/>
  <c r="M29" i="17"/>
  <c r="O29" i="17" s="1"/>
  <c r="L39" i="17"/>
  <c r="N39" i="17" s="1"/>
  <c r="M45" i="17"/>
  <c r="O45" i="17" s="1"/>
  <c r="L55" i="17"/>
  <c r="N55" i="17" s="1"/>
  <c r="M61" i="17"/>
  <c r="O61" i="17" s="1"/>
  <c r="L71" i="17"/>
  <c r="N71" i="17" s="1"/>
  <c r="M77" i="17"/>
  <c r="O77" i="17" s="1"/>
  <c r="L81" i="17"/>
  <c r="N81" i="17" s="1"/>
  <c r="L92" i="17"/>
  <c r="N92" i="17" s="1"/>
  <c r="D6" i="18"/>
  <c r="D13" i="18"/>
  <c r="D23" i="18"/>
  <c r="Q26" i="18"/>
  <c r="D44" i="18"/>
  <c r="D64" i="18"/>
  <c r="D24" i="19"/>
  <c r="D41" i="19"/>
  <c r="D59" i="19"/>
  <c r="M60" i="14"/>
  <c r="O60" i="14" s="1"/>
  <c r="M70" i="14"/>
  <c r="O70" i="14" s="1"/>
  <c r="M80" i="14"/>
  <c r="O80" i="14" s="1"/>
  <c r="L156" i="14"/>
  <c r="N156" i="14" s="1"/>
  <c r="L8" i="15"/>
  <c r="N8" i="15" s="1"/>
  <c r="M26" i="15"/>
  <c r="O26" i="15" s="1"/>
  <c r="M50" i="15"/>
  <c r="O50" i="15" s="1"/>
  <c r="L63" i="15"/>
  <c r="N63" i="15" s="1"/>
  <c r="L76" i="15"/>
  <c r="N76" i="15" s="1"/>
  <c r="M86" i="15"/>
  <c r="O86" i="15" s="1"/>
  <c r="L7" i="16"/>
  <c r="N7" i="16" s="1"/>
  <c r="M13" i="16"/>
  <c r="O13" i="16" s="1"/>
  <c r="L19" i="16"/>
  <c r="N19" i="16" s="1"/>
  <c r="M25" i="16"/>
  <c r="O25" i="16" s="1"/>
  <c r="D47" i="16"/>
  <c r="M53" i="16"/>
  <c r="O53" i="16" s="1"/>
  <c r="L56" i="16"/>
  <c r="N56" i="16" s="1"/>
  <c r="L59" i="16"/>
  <c r="N59" i="16" s="1"/>
  <c r="L66" i="16"/>
  <c r="N66" i="16" s="1"/>
  <c r="M79" i="16"/>
  <c r="O79" i="16" s="1"/>
  <c r="D90" i="16"/>
  <c r="M93" i="16"/>
  <c r="O93" i="16" s="1"/>
  <c r="D101" i="16"/>
  <c r="L125" i="16"/>
  <c r="N125" i="16" s="1"/>
  <c r="D14" i="17"/>
  <c r="D17" i="17"/>
  <c r="L20" i="17"/>
  <c r="N20" i="17" s="1"/>
  <c r="D30" i="17"/>
  <c r="D33" i="17"/>
  <c r="L36" i="17"/>
  <c r="N36" i="17" s="1"/>
  <c r="L52" i="17"/>
  <c r="N52" i="17" s="1"/>
  <c r="L68" i="17"/>
  <c r="N68" i="17" s="1"/>
  <c r="M81" i="17"/>
  <c r="O81" i="17" s="1"/>
  <c r="L85" i="17"/>
  <c r="N85" i="17" s="1"/>
  <c r="L96" i="17"/>
  <c r="N96" i="17" s="1"/>
  <c r="N13" i="18"/>
  <c r="P13" i="18" s="1"/>
  <c r="Q33" i="18"/>
  <c r="N44" i="18"/>
  <c r="D17" i="19"/>
  <c r="D78" i="19"/>
  <c r="D89" i="19"/>
  <c r="N20" i="18"/>
  <c r="P20" i="18" s="1"/>
  <c r="Q23" i="18"/>
  <c r="Q42" i="18"/>
  <c r="N56" i="18"/>
  <c r="Q77" i="18"/>
  <c r="L4" i="19"/>
  <c r="N4" i="19" s="1"/>
  <c r="L10" i="19"/>
  <c r="N10" i="19" s="1"/>
  <c r="D19" i="19"/>
  <c r="L21" i="19"/>
  <c r="N21" i="19" s="1"/>
  <c r="D30" i="19"/>
  <c r="M38" i="19"/>
  <c r="O38" i="19" s="1"/>
  <c r="M44" i="19"/>
  <c r="O44" i="19" s="1"/>
  <c r="L56" i="19"/>
  <c r="N56" i="19" s="1"/>
  <c r="M59" i="19"/>
  <c r="O59" i="19" s="1"/>
  <c r="D69" i="19"/>
  <c r="M72" i="19"/>
  <c r="O72" i="19" s="1"/>
  <c r="D76" i="19"/>
  <c r="L82" i="19"/>
  <c r="N82" i="19" s="1"/>
  <c r="D86" i="19"/>
  <c r="D93" i="19"/>
  <c r="D100" i="19"/>
  <c r="L119" i="19"/>
  <c r="N119" i="19" s="1"/>
  <c r="L7" i="20"/>
  <c r="N7" i="20" s="1"/>
  <c r="L22" i="20"/>
  <c r="N22" i="20" s="1"/>
  <c r="L33" i="20"/>
  <c r="N33" i="20" s="1"/>
  <c r="M40" i="20"/>
  <c r="O40" i="20" s="1"/>
  <c r="L44" i="20"/>
  <c r="N44" i="20" s="1"/>
  <c r="M51" i="20"/>
  <c r="O51" i="20" s="1"/>
  <c r="L55" i="20"/>
  <c r="N55" i="20" s="1"/>
  <c r="L70" i="20"/>
  <c r="N70" i="20" s="1"/>
  <c r="L81" i="20"/>
  <c r="N81" i="20" s="1"/>
  <c r="M88" i="20"/>
  <c r="O88" i="20" s="1"/>
  <c r="L14" i="22"/>
  <c r="N14" i="22" s="1"/>
  <c r="D18" i="22"/>
  <c r="L25" i="22"/>
  <c r="N25" i="22" s="1"/>
  <c r="D29" i="22"/>
  <c r="M32" i="22"/>
  <c r="O32" i="22" s="1"/>
  <c r="L36" i="22"/>
  <c r="N36" i="22" s="1"/>
  <c r="D40" i="22"/>
  <c r="L47" i="22"/>
  <c r="N47" i="22" s="1"/>
  <c r="L62" i="22"/>
  <c r="N62" i="22" s="1"/>
  <c r="D66" i="22"/>
  <c r="L73" i="22"/>
  <c r="N73" i="22" s="1"/>
  <c r="D77" i="22"/>
  <c r="M80" i="22"/>
  <c r="O80" i="22" s="1"/>
  <c r="L84" i="22"/>
  <c r="N84" i="22" s="1"/>
  <c r="D88" i="22"/>
  <c r="L95" i="22"/>
  <c r="N95" i="22" s="1"/>
  <c r="N36" i="18"/>
  <c r="Q39" i="18"/>
  <c r="Q59" i="18"/>
  <c r="M4" i="19"/>
  <c r="O4" i="19" s="1"/>
  <c r="M10" i="19"/>
  <c r="O10" i="19" s="1"/>
  <c r="L19" i="19"/>
  <c r="N19" i="19" s="1"/>
  <c r="M21" i="19"/>
  <c r="O21" i="19" s="1"/>
  <c r="M27" i="19"/>
  <c r="O27" i="19" s="1"/>
  <c r="L30" i="19"/>
  <c r="N30" i="19" s="1"/>
  <c r="D36" i="19"/>
  <c r="D39" i="19"/>
  <c r="D45" i="19"/>
  <c r="M53" i="19"/>
  <c r="O53" i="19" s="1"/>
  <c r="D57" i="19"/>
  <c r="D60" i="19"/>
  <c r="L76" i="19"/>
  <c r="N76" i="19" s="1"/>
  <c r="L100" i="19"/>
  <c r="N100" i="19" s="1"/>
  <c r="L11" i="20"/>
  <c r="N11" i="20" s="1"/>
  <c r="L26" i="20"/>
  <c r="N26" i="20" s="1"/>
  <c r="L37" i="20"/>
  <c r="N37" i="20" s="1"/>
  <c r="M44" i="20"/>
  <c r="O44" i="20" s="1"/>
  <c r="L48" i="20"/>
  <c r="N48" i="20" s="1"/>
  <c r="M55" i="20"/>
  <c r="O55" i="20" s="1"/>
  <c r="L59" i="20"/>
  <c r="N59" i="20" s="1"/>
  <c r="L74" i="20"/>
  <c r="N74" i="20" s="1"/>
  <c r="L85" i="20"/>
  <c r="N85" i="20" s="1"/>
  <c r="M92" i="20"/>
  <c r="O92" i="20" s="1"/>
  <c r="L18" i="22"/>
  <c r="N18" i="22" s="1"/>
  <c r="L29" i="22"/>
  <c r="N29" i="22" s="1"/>
  <c r="M36" i="22"/>
  <c r="O36" i="22" s="1"/>
  <c r="L40" i="22"/>
  <c r="N40" i="22" s="1"/>
  <c r="L51" i="22"/>
  <c r="N51" i="22" s="1"/>
  <c r="L66" i="22"/>
  <c r="N66" i="22" s="1"/>
  <c r="L77" i="22"/>
  <c r="N77" i="22" s="1"/>
  <c r="M84" i="22"/>
  <c r="O84" i="22" s="1"/>
  <c r="L88" i="22"/>
  <c r="N88" i="22" s="1"/>
  <c r="L99" i="22"/>
  <c r="N99" i="22" s="1"/>
  <c r="N24" i="18"/>
  <c r="P24" i="18" s="1"/>
  <c r="Q36" i="18"/>
  <c r="D40" i="18"/>
  <c r="Q65" i="18"/>
  <c r="D8" i="19"/>
  <c r="D11" i="19"/>
  <c r="D22" i="19"/>
  <c r="M24" i="19"/>
  <c r="O24" i="19" s="1"/>
  <c r="M30" i="19"/>
  <c r="O30" i="19" s="1"/>
  <c r="D33" i="19"/>
  <c r="L39" i="19"/>
  <c r="N39" i="19" s="1"/>
  <c r="M41" i="19"/>
  <c r="O41" i="19" s="1"/>
  <c r="L48" i="19"/>
  <c r="N48" i="19" s="1"/>
  <c r="L50" i="19"/>
  <c r="N50" i="19" s="1"/>
  <c r="D54" i="19"/>
  <c r="L60" i="19"/>
  <c r="N60" i="19" s="1"/>
  <c r="M69" i="19"/>
  <c r="O69" i="19" s="1"/>
  <c r="D73" i="19"/>
  <c r="M76" i="19"/>
  <c r="O76" i="19" s="1"/>
  <c r="M82" i="19"/>
  <c r="O82" i="19" s="1"/>
  <c r="M86" i="19"/>
  <c r="O86" i="19" s="1"/>
  <c r="M100" i="19"/>
  <c r="O100" i="19" s="1"/>
  <c r="D108" i="19"/>
  <c r="D116" i="19"/>
  <c r="L15" i="20"/>
  <c r="N15" i="20" s="1"/>
  <c r="L30" i="20"/>
  <c r="N30" i="20" s="1"/>
  <c r="L41" i="20"/>
  <c r="N41" i="20" s="1"/>
  <c r="M48" i="20"/>
  <c r="O48" i="20" s="1"/>
  <c r="L52" i="20"/>
  <c r="N52" i="20" s="1"/>
  <c r="M59" i="20"/>
  <c r="O59" i="20" s="1"/>
  <c r="L63" i="20"/>
  <c r="N63" i="20" s="1"/>
  <c r="L89" i="20"/>
  <c r="N89" i="20" s="1"/>
  <c r="M96" i="20"/>
  <c r="O96" i="20" s="1"/>
  <c r="L7" i="22"/>
  <c r="N7" i="22" s="1"/>
  <c r="L22" i="22"/>
  <c r="N22" i="22" s="1"/>
  <c r="D26" i="22"/>
  <c r="L33" i="22"/>
  <c r="N33" i="22" s="1"/>
  <c r="D37" i="22"/>
  <c r="M40" i="22"/>
  <c r="O40" i="22" s="1"/>
  <c r="L44" i="22"/>
  <c r="N44" i="22" s="1"/>
  <c r="D48" i="22"/>
  <c r="L55" i="22"/>
  <c r="N55" i="22" s="1"/>
  <c r="L70" i="22"/>
  <c r="N70" i="22" s="1"/>
  <c r="D74" i="22"/>
  <c r="L81" i="22"/>
  <c r="N81" i="22" s="1"/>
  <c r="D85" i="22"/>
  <c r="M88" i="22"/>
  <c r="O88" i="22" s="1"/>
  <c r="L92" i="22"/>
  <c r="N92" i="22" s="1"/>
  <c r="D96" i="22"/>
  <c r="L103" i="22"/>
  <c r="N103" i="22" s="1"/>
  <c r="Q46" i="18"/>
  <c r="Q53" i="18"/>
  <c r="Q91" i="18"/>
  <c r="N95" i="18"/>
  <c r="D5" i="19"/>
  <c r="M13" i="19"/>
  <c r="O13" i="19" s="1"/>
  <c r="M19" i="19"/>
  <c r="O19" i="19" s="1"/>
  <c r="D28" i="19"/>
  <c r="D31" i="19"/>
  <c r="D42" i="19"/>
  <c r="M45" i="19"/>
  <c r="O45" i="19" s="1"/>
  <c r="M50" i="19"/>
  <c r="O50" i="19" s="1"/>
  <c r="M60" i="19"/>
  <c r="O60" i="19" s="1"/>
  <c r="L66" i="19"/>
  <c r="N66" i="19" s="1"/>
  <c r="D70" i="19"/>
  <c r="D77" i="19"/>
  <c r="L80" i="19"/>
  <c r="N80" i="19" s="1"/>
  <c r="D83" i="19"/>
  <c r="D87" i="19"/>
  <c r="L90" i="19"/>
  <c r="N90" i="19" s="1"/>
  <c r="D94" i="19"/>
  <c r="D101" i="19"/>
  <c r="L108" i="19"/>
  <c r="N108" i="19" s="1"/>
  <c r="L116" i="19"/>
  <c r="N116" i="19" s="1"/>
  <c r="L45" i="20"/>
  <c r="N45" i="20" s="1"/>
  <c r="M52" i="20"/>
  <c r="O52" i="20" s="1"/>
  <c r="L56" i="20"/>
  <c r="N56" i="20" s="1"/>
  <c r="M63" i="20"/>
  <c r="O63" i="20" s="1"/>
  <c r="L67" i="20"/>
  <c r="N67" i="20" s="1"/>
  <c r="L93" i="20"/>
  <c r="N93" i="20" s="1"/>
  <c r="L11" i="22"/>
  <c r="N11" i="22" s="1"/>
  <c r="L26" i="22"/>
  <c r="N26" i="22" s="1"/>
  <c r="L37" i="22"/>
  <c r="N37" i="22" s="1"/>
  <c r="M44" i="22"/>
  <c r="O44" i="22" s="1"/>
  <c r="L48" i="22"/>
  <c r="N48" i="22" s="1"/>
  <c r="L59" i="22"/>
  <c r="N59" i="22" s="1"/>
  <c r="L74" i="22"/>
  <c r="N74" i="22" s="1"/>
  <c r="L85" i="22"/>
  <c r="N85" i="22" s="1"/>
  <c r="M92" i="22"/>
  <c r="O92" i="22" s="1"/>
  <c r="L96" i="22"/>
  <c r="N96" i="22" s="1"/>
  <c r="D28" i="18"/>
  <c r="Q43" i="18"/>
  <c r="N72" i="18"/>
  <c r="L5" i="19"/>
  <c r="N5" i="19" s="1"/>
  <c r="D14" i="19"/>
  <c r="M22" i="19"/>
  <c r="O22" i="19" s="1"/>
  <c r="L31" i="19"/>
  <c r="N31" i="19" s="1"/>
  <c r="M33" i="19"/>
  <c r="O33" i="19" s="1"/>
  <c r="L42" i="19"/>
  <c r="N42" i="19" s="1"/>
  <c r="D46" i="19"/>
  <c r="M54" i="19"/>
  <c r="O54" i="19" s="1"/>
  <c r="D61" i="19"/>
  <c r="L64" i="19"/>
  <c r="N64" i="19" s="1"/>
  <c r="M8" i="20"/>
  <c r="O8" i="20" s="1"/>
  <c r="L12" i="20"/>
  <c r="N12" i="20" s="1"/>
  <c r="L23" i="20"/>
  <c r="N23" i="20" s="1"/>
  <c r="L38" i="20"/>
  <c r="N38" i="20" s="1"/>
  <c r="L49" i="20"/>
  <c r="N49" i="20" s="1"/>
  <c r="M56" i="20"/>
  <c r="O56" i="20" s="1"/>
  <c r="L60" i="20"/>
  <c r="N60" i="20" s="1"/>
  <c r="M67" i="20"/>
  <c r="O67" i="20" s="1"/>
  <c r="L71" i="20"/>
  <c r="N71" i="20" s="1"/>
  <c r="L15" i="22"/>
  <c r="N15" i="22" s="1"/>
  <c r="L30" i="22"/>
  <c r="N30" i="22" s="1"/>
  <c r="L41" i="22"/>
  <c r="N41" i="22" s="1"/>
  <c r="M48" i="22"/>
  <c r="O48" i="22" s="1"/>
  <c r="L52" i="22"/>
  <c r="N52" i="22" s="1"/>
  <c r="L63" i="22"/>
  <c r="N63" i="22" s="1"/>
  <c r="L78" i="22"/>
  <c r="N78" i="22" s="1"/>
  <c r="L89" i="22"/>
  <c r="N89" i="22" s="1"/>
  <c r="M96" i="22"/>
  <c r="O96" i="22" s="1"/>
  <c r="L100" i="22"/>
  <c r="N100" i="22" s="1"/>
  <c r="M5" i="19"/>
  <c r="O5" i="19" s="1"/>
  <c r="M11" i="19"/>
  <c r="O11" i="19" s="1"/>
  <c r="D20" i="19"/>
  <c r="D23" i="19"/>
  <c r="D34" i="19"/>
  <c r="M36" i="19"/>
  <c r="O36" i="19" s="1"/>
  <c r="M42" i="19"/>
  <c r="O42" i="19" s="1"/>
  <c r="D51" i="19"/>
  <c r="D55" i="19"/>
  <c r="M70" i="19"/>
  <c r="O70" i="19" s="1"/>
  <c r="D74" i="19"/>
  <c r="M77" i="19"/>
  <c r="O77" i="19" s="1"/>
  <c r="M80" i="19"/>
  <c r="O80" i="19" s="1"/>
  <c r="M87" i="19"/>
  <c r="O87" i="19" s="1"/>
  <c r="M90" i="19"/>
  <c r="O90" i="19" s="1"/>
  <c r="M94" i="19"/>
  <c r="O94" i="19" s="1"/>
  <c r="D109" i="19"/>
  <c r="D113" i="19"/>
  <c r="D125" i="19"/>
  <c r="M12" i="20"/>
  <c r="O12" i="20" s="1"/>
  <c r="L16" i="20"/>
  <c r="N16" i="20" s="1"/>
  <c r="L27" i="20"/>
  <c r="N27" i="20" s="1"/>
  <c r="L42" i="20"/>
  <c r="N42" i="20" s="1"/>
  <c r="L53" i="20"/>
  <c r="N53" i="20" s="1"/>
  <c r="M60" i="20"/>
  <c r="O60" i="20" s="1"/>
  <c r="L64" i="20"/>
  <c r="N64" i="20" s="1"/>
  <c r="M71" i="20"/>
  <c r="O71" i="20" s="1"/>
  <c r="L75" i="20"/>
  <c r="N75" i="20" s="1"/>
  <c r="L8" i="22"/>
  <c r="N8" i="22" s="1"/>
  <c r="D12" i="22"/>
  <c r="L19" i="22"/>
  <c r="N19" i="22" s="1"/>
  <c r="L34" i="22"/>
  <c r="N34" i="22" s="1"/>
  <c r="D38" i="22"/>
  <c r="L45" i="22"/>
  <c r="N45" i="22" s="1"/>
  <c r="D49" i="22"/>
  <c r="M52" i="22"/>
  <c r="O52" i="22" s="1"/>
  <c r="L56" i="22"/>
  <c r="N56" i="22" s="1"/>
  <c r="L67" i="22"/>
  <c r="N67" i="22" s="1"/>
  <c r="L82" i="22"/>
  <c r="N82" i="22" s="1"/>
  <c r="L93" i="22"/>
  <c r="N93" i="22" s="1"/>
  <c r="M100" i="22"/>
  <c r="O100" i="22" s="1"/>
  <c r="D35" i="19"/>
  <c r="L43" i="19"/>
  <c r="N43" i="19" s="1"/>
  <c r="D47" i="19"/>
  <c r="D52" i="19"/>
  <c r="M58" i="19"/>
  <c r="O58" i="19" s="1"/>
  <c r="L62" i="19"/>
  <c r="N62" i="19" s="1"/>
  <c r="M71" i="19"/>
  <c r="O71" i="19" s="1"/>
  <c r="M84" i="19"/>
  <c r="O84" i="19" s="1"/>
  <c r="M91" i="19"/>
  <c r="O91" i="19" s="1"/>
  <c r="M95" i="19"/>
  <c r="O95" i="19" s="1"/>
  <c r="D106" i="19"/>
  <c r="D122" i="19"/>
  <c r="D10" i="20"/>
  <c r="L17" i="20"/>
  <c r="N17" i="20" s="1"/>
  <c r="D21" i="20"/>
  <c r="M24" i="20"/>
  <c r="O24" i="20" s="1"/>
  <c r="L28" i="20"/>
  <c r="N28" i="20" s="1"/>
  <c r="M35" i="20"/>
  <c r="O35" i="20" s="1"/>
  <c r="L39" i="20"/>
  <c r="N39" i="20" s="1"/>
  <c r="L54" i="20"/>
  <c r="N54" i="20" s="1"/>
  <c r="L65" i="20"/>
  <c r="N65" i="20" s="1"/>
  <c r="M72" i="20"/>
  <c r="O72" i="20" s="1"/>
  <c r="L76" i="20"/>
  <c r="N76" i="20" s="1"/>
  <c r="M83" i="20"/>
  <c r="O83" i="20" s="1"/>
  <c r="L87" i="20"/>
  <c r="N87" i="20" s="1"/>
  <c r="D13" i="22"/>
  <c r="M16" i="22"/>
  <c r="O16" i="22" s="1"/>
  <c r="L20" i="22"/>
  <c r="N20" i="22" s="1"/>
  <c r="D24" i="22"/>
  <c r="L31" i="22"/>
  <c r="N31" i="22" s="1"/>
  <c r="L46" i="22"/>
  <c r="N46" i="22" s="1"/>
  <c r="L57" i="22"/>
  <c r="N57" i="22" s="1"/>
  <c r="M64" i="22"/>
  <c r="O64" i="22" s="1"/>
  <c r="L68" i="22"/>
  <c r="N68" i="22" s="1"/>
  <c r="L79" i="22"/>
  <c r="N79" i="22" s="1"/>
  <c r="L94" i="22"/>
  <c r="N94" i="22" s="1"/>
  <c r="N64" i="18"/>
  <c r="Q67" i="18"/>
  <c r="Q73" i="18"/>
  <c r="D7" i="19"/>
  <c r="D18" i="19"/>
  <c r="M26" i="19"/>
  <c r="O26" i="19" s="1"/>
  <c r="L35" i="19"/>
  <c r="N35" i="19" s="1"/>
  <c r="M37" i="19"/>
  <c r="O37" i="19" s="1"/>
  <c r="M43" i="19"/>
  <c r="O43" i="19" s="1"/>
  <c r="L47" i="19"/>
  <c r="N47" i="19" s="1"/>
  <c r="M49" i="19"/>
  <c r="O49" i="19" s="1"/>
  <c r="D68" i="19"/>
  <c r="D75" i="19"/>
  <c r="D79" i="19"/>
  <c r="D85" i="19"/>
  <c r="D92" i="19"/>
  <c r="D96" i="19"/>
  <c r="D99" i="19"/>
  <c r="L110" i="19"/>
  <c r="N110" i="19" s="1"/>
  <c r="L122" i="19"/>
  <c r="N122" i="19" s="1"/>
  <c r="M28" i="20"/>
  <c r="O28" i="20" s="1"/>
  <c r="L32" i="20"/>
  <c r="N32" i="20" s="1"/>
  <c r="M39" i="20"/>
  <c r="O39" i="20" s="1"/>
  <c r="L43" i="20"/>
  <c r="N43" i="20" s="1"/>
  <c r="L58" i="20"/>
  <c r="N58" i="20" s="1"/>
  <c r="L69" i="20"/>
  <c r="N69" i="20" s="1"/>
  <c r="M76" i="20"/>
  <c r="O76" i="20" s="1"/>
  <c r="L80" i="20"/>
  <c r="N80" i="20" s="1"/>
  <c r="M87" i="20"/>
  <c r="O87" i="20" s="1"/>
  <c r="L91" i="20"/>
  <c r="N91" i="20" s="1"/>
  <c r="M20" i="22"/>
  <c r="O20" i="22" s="1"/>
  <c r="L24" i="22"/>
  <c r="N24" i="22" s="1"/>
  <c r="L35" i="22"/>
  <c r="N35" i="22" s="1"/>
  <c r="L50" i="22"/>
  <c r="N50" i="22" s="1"/>
  <c r="L61" i="22"/>
  <c r="N61" i="22" s="1"/>
  <c r="M68" i="22"/>
  <c r="O68" i="22" s="1"/>
  <c r="L72" i="22"/>
  <c r="N72" i="22" s="1"/>
  <c r="L83" i="22"/>
  <c r="N83" i="22" s="1"/>
  <c r="L98" i="22"/>
  <c r="N98" i="22" s="1"/>
  <c r="D42" i="18"/>
  <c r="N52" i="18"/>
  <c r="Q55" i="18"/>
  <c r="Q58" i="18"/>
  <c r="Q70" i="18"/>
  <c r="Q93" i="18"/>
  <c r="Q97" i="18"/>
  <c r="Q114" i="18"/>
  <c r="L7" i="19"/>
  <c r="N7" i="19" s="1"/>
  <c r="M9" i="19"/>
  <c r="O9" i="19" s="1"/>
  <c r="L18" i="19"/>
  <c r="N18" i="19" s="1"/>
  <c r="D27" i="19"/>
  <c r="D38" i="19"/>
  <c r="D44" i="19"/>
  <c r="D63" i="19"/>
  <c r="L75" i="19"/>
  <c r="N75" i="19" s="1"/>
  <c r="L79" i="19"/>
  <c r="N79" i="19" s="1"/>
  <c r="L92" i="19"/>
  <c r="N92" i="19" s="1"/>
  <c r="L14" i="20"/>
  <c r="N14" i="20" s="1"/>
  <c r="L25" i="20"/>
  <c r="N25" i="20" s="1"/>
  <c r="M32" i="20"/>
  <c r="O32" i="20" s="1"/>
  <c r="L36" i="20"/>
  <c r="N36" i="20" s="1"/>
  <c r="M43" i="20"/>
  <c r="O43" i="20" s="1"/>
  <c r="L47" i="20"/>
  <c r="N47" i="20" s="1"/>
  <c r="L62" i="20"/>
  <c r="N62" i="20" s="1"/>
  <c r="L73" i="20"/>
  <c r="N73" i="20" s="1"/>
  <c r="M80" i="20"/>
  <c r="O80" i="20" s="1"/>
  <c r="M91" i="20"/>
  <c r="O91" i="20" s="1"/>
  <c r="L95" i="20"/>
  <c r="N95" i="20" s="1"/>
  <c r="D10" i="22"/>
  <c r="L17" i="22"/>
  <c r="N17" i="22" s="1"/>
  <c r="D21" i="22"/>
  <c r="M24" i="22"/>
  <c r="O24" i="22" s="1"/>
  <c r="L28" i="22"/>
  <c r="N28" i="22" s="1"/>
  <c r="L39" i="22"/>
  <c r="N39" i="22" s="1"/>
  <c r="L54" i="22"/>
  <c r="N54" i="22" s="1"/>
  <c r="L65" i="22"/>
  <c r="N65" i="22" s="1"/>
  <c r="M72" i="22"/>
  <c r="O72" i="22" s="1"/>
  <c r="L76" i="22"/>
  <c r="N76" i="22" s="1"/>
  <c r="L87" i="22"/>
  <c r="N87" i="22" s="1"/>
  <c r="L102" i="22"/>
  <c r="N102" i="22" s="1"/>
  <c r="N111" i="18"/>
  <c r="D10" i="19"/>
  <c r="M12" i="19"/>
  <c r="O12" i="19" s="1"/>
  <c r="M18" i="19"/>
  <c r="O18" i="19" s="1"/>
  <c r="D21" i="19"/>
  <c r="M29" i="19"/>
  <c r="O29" i="19" s="1"/>
  <c r="M35" i="19"/>
  <c r="O35" i="19" s="1"/>
  <c r="M47" i="19"/>
  <c r="O47" i="19" s="1"/>
  <c r="D50" i="19"/>
  <c r="D53" i="19"/>
  <c r="M56" i="19"/>
  <c r="O56" i="19" s="1"/>
  <c r="M75" i="19"/>
  <c r="O75" i="19" s="1"/>
  <c r="M92" i="19"/>
  <c r="O92" i="19" s="1"/>
  <c r="M99" i="19"/>
  <c r="O99" i="19" s="1"/>
  <c r="D107" i="19"/>
  <c r="D119" i="19"/>
  <c r="M36" i="20"/>
  <c r="O36" i="20" s="1"/>
  <c r="M47" i="20"/>
  <c r="O47" i="20" s="1"/>
  <c r="L66" i="20"/>
  <c r="N66" i="20" s="1"/>
  <c r="L77" i="20"/>
  <c r="N77" i="20" s="1"/>
  <c r="M84" i="20"/>
  <c r="O84" i="20" s="1"/>
  <c r="M95" i="20"/>
  <c r="O95" i="20" s="1"/>
  <c r="L21" i="22"/>
  <c r="N21" i="22" s="1"/>
  <c r="D25" i="22"/>
  <c r="M28" i="22"/>
  <c r="O28" i="22" s="1"/>
  <c r="L32" i="22"/>
  <c r="N32" i="22" s="1"/>
  <c r="D36" i="22"/>
  <c r="L43" i="22"/>
  <c r="N43" i="22" s="1"/>
  <c r="D47" i="22"/>
  <c r="L58" i="22"/>
  <c r="N58" i="22" s="1"/>
  <c r="L69" i="22"/>
  <c r="N69" i="22" s="1"/>
  <c r="M76" i="22"/>
  <c r="O76" i="22" s="1"/>
  <c r="L80" i="22"/>
  <c r="N80" i="22" s="1"/>
  <c r="L91" i="22"/>
  <c r="N91" i="22" s="1"/>
  <c r="D7" i="22"/>
  <c r="D22" i="22"/>
  <c r="D33" i="22"/>
  <c r="D44" i="22"/>
  <c r="D55" i="22"/>
  <c r="D70" i="22"/>
  <c r="D81" i="22"/>
  <c r="D92" i="22"/>
  <c r="D103" i="22"/>
  <c r="D15" i="22"/>
  <c r="D30" i="22"/>
  <c r="D41" i="22"/>
  <c r="D52" i="22"/>
  <c r="D63" i="22"/>
  <c r="D78" i="22"/>
  <c r="D89" i="22"/>
  <c r="D100" i="22"/>
  <c r="D8" i="22"/>
  <c r="D19" i="22"/>
  <c r="D34" i="22"/>
  <c r="D45" i="22"/>
  <c r="D56" i="22"/>
  <c r="D67" i="22"/>
  <c r="D82" i="22"/>
  <c r="D93" i="22"/>
  <c r="D104" i="22"/>
  <c r="D60" i="22"/>
  <c r="D71" i="22"/>
  <c r="D86" i="22"/>
  <c r="D97" i="22"/>
  <c r="D16" i="22"/>
  <c r="D27" i="22"/>
  <c r="D42" i="22"/>
  <c r="D53" i="22"/>
  <c r="D64" i="22"/>
  <c r="D75" i="22"/>
  <c r="D90" i="22"/>
  <c r="D101" i="22"/>
  <c r="D20" i="22"/>
  <c r="D31" i="22"/>
  <c r="D46" i="22"/>
  <c r="D57" i="22"/>
  <c r="D68" i="22"/>
  <c r="D79" i="22"/>
  <c r="D94" i="22"/>
  <c r="D35" i="22"/>
  <c r="D50" i="22"/>
  <c r="D61" i="22"/>
  <c r="D72" i="22"/>
  <c r="D83" i="22"/>
  <c r="D98" i="22"/>
  <c r="D6" i="22"/>
  <c r="D17" i="22"/>
  <c r="D28" i="22"/>
  <c r="D39" i="22"/>
  <c r="D54" i="22"/>
  <c r="D65" i="22"/>
  <c r="D76" i="22"/>
  <c r="D87" i="22"/>
  <c r="D102" i="22"/>
  <c r="D32" i="22"/>
  <c r="D43" i="22"/>
  <c r="D58" i="22"/>
  <c r="D69" i="22"/>
  <c r="D80" i="22"/>
  <c r="D91" i="22"/>
  <c r="D62" i="22"/>
  <c r="D73" i="22"/>
  <c r="D84" i="22"/>
  <c r="D95" i="22"/>
  <c r="M4" i="22"/>
  <c r="O4" i="22" s="1"/>
  <c r="M7" i="22"/>
  <c r="O7" i="22" s="1"/>
  <c r="M11" i="22"/>
  <c r="O11" i="22" s="1"/>
  <c r="M15" i="22"/>
  <c r="O15" i="22" s="1"/>
  <c r="M19" i="22"/>
  <c r="O19" i="22" s="1"/>
  <c r="M23" i="22"/>
  <c r="O23" i="22" s="1"/>
  <c r="M27" i="22"/>
  <c r="O27" i="22" s="1"/>
  <c r="M31" i="22"/>
  <c r="O31" i="22" s="1"/>
  <c r="M35" i="22"/>
  <c r="O35" i="22" s="1"/>
  <c r="M39" i="22"/>
  <c r="O39" i="22" s="1"/>
  <c r="M43" i="22"/>
  <c r="O43" i="22" s="1"/>
  <c r="M47" i="22"/>
  <c r="O47" i="22" s="1"/>
  <c r="M51" i="22"/>
  <c r="O51" i="22" s="1"/>
  <c r="M55" i="22"/>
  <c r="O55" i="22" s="1"/>
  <c r="M59" i="22"/>
  <c r="O59" i="22" s="1"/>
  <c r="M63" i="22"/>
  <c r="O63" i="22" s="1"/>
  <c r="M67" i="22"/>
  <c r="O67" i="22" s="1"/>
  <c r="M71" i="22"/>
  <c r="O71" i="22" s="1"/>
  <c r="M75" i="22"/>
  <c r="O75" i="22" s="1"/>
  <c r="M79" i="22"/>
  <c r="O79" i="22" s="1"/>
  <c r="M83" i="22"/>
  <c r="O83" i="22" s="1"/>
  <c r="M87" i="22"/>
  <c r="O87" i="22" s="1"/>
  <c r="M91" i="22"/>
  <c r="O91" i="22" s="1"/>
  <c r="M95" i="22"/>
  <c r="O95" i="22" s="1"/>
  <c r="M99" i="22"/>
  <c r="O99" i="22" s="1"/>
  <c r="M103" i="22"/>
  <c r="O103" i="22" s="1"/>
  <c r="M6" i="22"/>
  <c r="O6" i="22" s="1"/>
  <c r="M10" i="22"/>
  <c r="O10" i="22" s="1"/>
  <c r="M14" i="22"/>
  <c r="O14" i="22" s="1"/>
  <c r="M18" i="22"/>
  <c r="O18" i="22" s="1"/>
  <c r="M22" i="22"/>
  <c r="O22" i="22" s="1"/>
  <c r="M26" i="22"/>
  <c r="O26" i="22" s="1"/>
  <c r="M30" i="22"/>
  <c r="O30" i="22" s="1"/>
  <c r="M34" i="22"/>
  <c r="O34" i="22" s="1"/>
  <c r="M38" i="22"/>
  <c r="O38" i="22" s="1"/>
  <c r="M42" i="22"/>
  <c r="O42" i="22" s="1"/>
  <c r="M46" i="22"/>
  <c r="O46" i="22" s="1"/>
  <c r="M50" i="22"/>
  <c r="O50" i="22" s="1"/>
  <c r="M54" i="22"/>
  <c r="O54" i="22" s="1"/>
  <c r="M58" i="22"/>
  <c r="O58" i="22" s="1"/>
  <c r="M62" i="22"/>
  <c r="O62" i="22" s="1"/>
  <c r="M66" i="22"/>
  <c r="O66" i="22" s="1"/>
  <c r="M70" i="22"/>
  <c r="O70" i="22" s="1"/>
  <c r="M74" i="22"/>
  <c r="O74" i="22" s="1"/>
  <c r="M78" i="22"/>
  <c r="O78" i="22" s="1"/>
  <c r="M82" i="22"/>
  <c r="O82" i="22" s="1"/>
  <c r="M86" i="22"/>
  <c r="O86" i="22" s="1"/>
  <c r="M90" i="22"/>
  <c r="O90" i="22" s="1"/>
  <c r="M94" i="22"/>
  <c r="O94" i="22" s="1"/>
  <c r="M98" i="22"/>
  <c r="O98" i="22" s="1"/>
  <c r="M102" i="22"/>
  <c r="O102" i="22" s="1"/>
  <c r="L101" i="22"/>
  <c r="N101" i="22" s="1"/>
  <c r="M5" i="22"/>
  <c r="O5" i="22" s="1"/>
  <c r="M9" i="22"/>
  <c r="O9" i="22" s="1"/>
  <c r="M13" i="22"/>
  <c r="O13" i="22" s="1"/>
  <c r="M17" i="22"/>
  <c r="O17" i="22" s="1"/>
  <c r="M21" i="22"/>
  <c r="O21" i="22" s="1"/>
  <c r="M25" i="22"/>
  <c r="O25" i="22" s="1"/>
  <c r="M29" i="22"/>
  <c r="O29" i="22" s="1"/>
  <c r="M33" i="22"/>
  <c r="O33" i="22" s="1"/>
  <c r="M37" i="22"/>
  <c r="O37" i="22" s="1"/>
  <c r="M41" i="22"/>
  <c r="O41" i="22" s="1"/>
  <c r="M45" i="22"/>
  <c r="O45" i="22" s="1"/>
  <c r="M49" i="22"/>
  <c r="O49" i="22" s="1"/>
  <c r="M53" i="22"/>
  <c r="O53" i="22" s="1"/>
  <c r="M57" i="22"/>
  <c r="O57" i="22" s="1"/>
  <c r="M61" i="22"/>
  <c r="O61" i="22" s="1"/>
  <c r="M65" i="22"/>
  <c r="O65" i="22" s="1"/>
  <c r="M69" i="22"/>
  <c r="O69" i="22" s="1"/>
  <c r="M73" i="22"/>
  <c r="O73" i="22" s="1"/>
  <c r="M77" i="22"/>
  <c r="O77" i="22" s="1"/>
  <c r="M81" i="22"/>
  <c r="O81" i="22" s="1"/>
  <c r="M85" i="22"/>
  <c r="O85" i="22" s="1"/>
  <c r="M89" i="22"/>
  <c r="O89" i="22" s="1"/>
  <c r="M93" i="22"/>
  <c r="O93" i="22" s="1"/>
  <c r="M97" i="22"/>
  <c r="O97" i="22" s="1"/>
  <c r="M101" i="22"/>
  <c r="O101" i="22" s="1"/>
  <c r="L4" i="22"/>
  <c r="N4" i="22" s="1"/>
  <c r="L104" i="22"/>
  <c r="N104" i="22" s="1"/>
  <c r="D38" i="20"/>
  <c r="D49" i="20"/>
  <c r="D60" i="20"/>
  <c r="D71" i="20"/>
  <c r="D86" i="20"/>
  <c r="D5" i="20"/>
  <c r="D16" i="20"/>
  <c r="D27" i="20"/>
  <c r="D42" i="20"/>
  <c r="D53" i="20"/>
  <c r="D64" i="20"/>
  <c r="D75" i="20"/>
  <c r="D90" i="20"/>
  <c r="D9" i="20"/>
  <c r="D20" i="20"/>
  <c r="D31" i="20"/>
  <c r="D46" i="20"/>
  <c r="D57" i="20"/>
  <c r="D68" i="20"/>
  <c r="D79" i="20"/>
  <c r="D94" i="20"/>
  <c r="D50" i="20"/>
  <c r="D61" i="20"/>
  <c r="D72" i="20"/>
  <c r="D83" i="20"/>
  <c r="D6" i="20"/>
  <c r="D17" i="20"/>
  <c r="D28" i="20"/>
  <c r="D39" i="20"/>
  <c r="D54" i="20"/>
  <c r="D65" i="20"/>
  <c r="D76" i="20"/>
  <c r="D87" i="20"/>
  <c r="D32" i="20"/>
  <c r="D43" i="20"/>
  <c r="D58" i="20"/>
  <c r="D69" i="20"/>
  <c r="D80" i="20"/>
  <c r="D91" i="20"/>
  <c r="D25" i="20"/>
  <c r="D36" i="20"/>
  <c r="D47" i="20"/>
  <c r="D62" i="20"/>
  <c r="D73" i="20"/>
  <c r="D84" i="20"/>
  <c r="D95" i="20"/>
  <c r="D18" i="20"/>
  <c r="D29" i="20"/>
  <c r="D40" i="20"/>
  <c r="D51" i="20"/>
  <c r="D66" i="20"/>
  <c r="D77" i="20"/>
  <c r="D88" i="20"/>
  <c r="D7" i="20"/>
  <c r="D22" i="20"/>
  <c r="D33" i="20"/>
  <c r="D44" i="20"/>
  <c r="D55" i="20"/>
  <c r="D70" i="20"/>
  <c r="D81" i="20"/>
  <c r="D92" i="20"/>
  <c r="D26" i="20"/>
  <c r="D37" i="20"/>
  <c r="D48" i="20"/>
  <c r="D59" i="20"/>
  <c r="D74" i="20"/>
  <c r="D85" i="20"/>
  <c r="D96" i="20"/>
  <c r="D15" i="20"/>
  <c r="D30" i="20"/>
  <c r="D41" i="20"/>
  <c r="D52" i="20"/>
  <c r="D63" i="20"/>
  <c r="D78" i="20"/>
  <c r="D89" i="20"/>
  <c r="D8" i="20"/>
  <c r="D19" i="20"/>
  <c r="D34" i="20"/>
  <c r="D45" i="20"/>
  <c r="D56" i="20"/>
  <c r="D67" i="20"/>
  <c r="D82" i="20"/>
  <c r="D93" i="20"/>
  <c r="M7" i="20"/>
  <c r="O7" i="20" s="1"/>
  <c r="M11" i="20"/>
  <c r="O11" i="20" s="1"/>
  <c r="M15" i="20"/>
  <c r="O15" i="20" s="1"/>
  <c r="M19" i="20"/>
  <c r="O19" i="20" s="1"/>
  <c r="M23" i="20"/>
  <c r="O23" i="20" s="1"/>
  <c r="M27" i="20"/>
  <c r="O27" i="20" s="1"/>
  <c r="M31" i="20"/>
  <c r="O31" i="20" s="1"/>
  <c r="L78" i="20"/>
  <c r="N78" i="20" s="1"/>
  <c r="L82" i="20"/>
  <c r="N82" i="20" s="1"/>
  <c r="L86" i="20"/>
  <c r="N86" i="20" s="1"/>
  <c r="L90" i="20"/>
  <c r="N90" i="20" s="1"/>
  <c r="L94" i="20"/>
  <c r="N94" i="20" s="1"/>
  <c r="M6" i="20"/>
  <c r="O6" i="20" s="1"/>
  <c r="M10" i="20"/>
  <c r="O10" i="20" s="1"/>
  <c r="M14" i="20"/>
  <c r="O14" i="20" s="1"/>
  <c r="M18" i="20"/>
  <c r="O18" i="20" s="1"/>
  <c r="M22" i="20"/>
  <c r="O22" i="20" s="1"/>
  <c r="M26" i="20"/>
  <c r="O26" i="20" s="1"/>
  <c r="M30" i="20"/>
  <c r="O30" i="20" s="1"/>
  <c r="M34" i="20"/>
  <c r="O34" i="20" s="1"/>
  <c r="M38" i="20"/>
  <c r="O38" i="20" s="1"/>
  <c r="M42" i="20"/>
  <c r="O42" i="20" s="1"/>
  <c r="M46" i="20"/>
  <c r="O46" i="20" s="1"/>
  <c r="M50" i="20"/>
  <c r="O50" i="20" s="1"/>
  <c r="M54" i="20"/>
  <c r="O54" i="20" s="1"/>
  <c r="M58" i="20"/>
  <c r="O58" i="20" s="1"/>
  <c r="M62" i="20"/>
  <c r="O62" i="20" s="1"/>
  <c r="M66" i="20"/>
  <c r="O66" i="20" s="1"/>
  <c r="M70" i="20"/>
  <c r="O70" i="20" s="1"/>
  <c r="M74" i="20"/>
  <c r="O74" i="20" s="1"/>
  <c r="M78" i="20"/>
  <c r="O78" i="20" s="1"/>
  <c r="M82" i="20"/>
  <c r="O82" i="20" s="1"/>
  <c r="M86" i="20"/>
  <c r="O86" i="20" s="1"/>
  <c r="M90" i="20"/>
  <c r="O90" i="20" s="1"/>
  <c r="M94" i="20"/>
  <c r="O94" i="20" s="1"/>
  <c r="M5" i="20"/>
  <c r="O5" i="20" s="1"/>
  <c r="M9" i="20"/>
  <c r="O9" i="20" s="1"/>
  <c r="M13" i="20"/>
  <c r="O13" i="20" s="1"/>
  <c r="M17" i="20"/>
  <c r="O17" i="20" s="1"/>
  <c r="M21" i="20"/>
  <c r="O21" i="20" s="1"/>
  <c r="M25" i="20"/>
  <c r="O25" i="20" s="1"/>
  <c r="M29" i="20"/>
  <c r="O29" i="20" s="1"/>
  <c r="M33" i="20"/>
  <c r="O33" i="20" s="1"/>
  <c r="M37" i="20"/>
  <c r="O37" i="20" s="1"/>
  <c r="M41" i="20"/>
  <c r="O41" i="20" s="1"/>
  <c r="M45" i="20"/>
  <c r="O45" i="20" s="1"/>
  <c r="M49" i="20"/>
  <c r="O49" i="20" s="1"/>
  <c r="M53" i="20"/>
  <c r="O53" i="20" s="1"/>
  <c r="M57" i="20"/>
  <c r="O57" i="20" s="1"/>
  <c r="M61" i="20"/>
  <c r="O61" i="20" s="1"/>
  <c r="M65" i="20"/>
  <c r="O65" i="20" s="1"/>
  <c r="M69" i="20"/>
  <c r="O69" i="20" s="1"/>
  <c r="M73" i="20"/>
  <c r="O73" i="20" s="1"/>
  <c r="M77" i="20"/>
  <c r="O77" i="20" s="1"/>
  <c r="M81" i="20"/>
  <c r="O81" i="20" s="1"/>
  <c r="M85" i="20"/>
  <c r="O85" i="20" s="1"/>
  <c r="M89" i="20"/>
  <c r="O89" i="20" s="1"/>
  <c r="M93" i="20"/>
  <c r="O93" i="20" s="1"/>
  <c r="L4" i="20"/>
  <c r="N4" i="20" s="1"/>
  <c r="L84" i="20"/>
  <c r="N84" i="20" s="1"/>
  <c r="L88" i="20"/>
  <c r="N88" i="20" s="1"/>
  <c r="L92" i="20"/>
  <c r="N92" i="20" s="1"/>
  <c r="L49" i="19"/>
  <c r="N49" i="19" s="1"/>
  <c r="L65" i="19"/>
  <c r="N65" i="19" s="1"/>
  <c r="L81" i="19"/>
  <c r="N81" i="19" s="1"/>
  <c r="L89" i="19"/>
  <c r="N89" i="19" s="1"/>
  <c r="L97" i="19"/>
  <c r="N97" i="19" s="1"/>
  <c r="D104" i="19"/>
  <c r="M110" i="19"/>
  <c r="O110" i="19" s="1"/>
  <c r="M113" i="19"/>
  <c r="O113" i="19" s="1"/>
  <c r="M116" i="19"/>
  <c r="O116" i="19" s="1"/>
  <c r="M119" i="19"/>
  <c r="O119" i="19" s="1"/>
  <c r="M122" i="19"/>
  <c r="O122" i="19" s="1"/>
  <c r="M125" i="19"/>
  <c r="O125" i="19" s="1"/>
  <c r="D48" i="19"/>
  <c r="L52" i="19"/>
  <c r="N52" i="19" s="1"/>
  <c r="M62" i="19"/>
  <c r="O62" i="19" s="1"/>
  <c r="D64" i="19"/>
  <c r="M65" i="19"/>
  <c r="O65" i="19" s="1"/>
  <c r="L68" i="19"/>
  <c r="N68" i="19" s="1"/>
  <c r="M78" i="19"/>
  <c r="O78" i="19" s="1"/>
  <c r="D80" i="19"/>
  <c r="M81" i="19"/>
  <c r="O81" i="19" s="1"/>
  <c r="M89" i="19"/>
  <c r="O89" i="19" s="1"/>
  <c r="M97" i="19"/>
  <c r="O97" i="19" s="1"/>
  <c r="L106" i="19"/>
  <c r="N106" i="19" s="1"/>
  <c r="M108" i="19"/>
  <c r="O108" i="19" s="1"/>
  <c r="D111" i="19"/>
  <c r="D114" i="19"/>
  <c r="D117" i="19"/>
  <c r="D120" i="19"/>
  <c r="D123" i="19"/>
  <c r="D126" i="19"/>
  <c r="L45" i="19"/>
  <c r="N45" i="19" s="1"/>
  <c r="M52" i="19"/>
  <c r="O52" i="19" s="1"/>
  <c r="L55" i="19"/>
  <c r="N55" i="19" s="1"/>
  <c r="L61" i="19"/>
  <c r="N61" i="19" s="1"/>
  <c r="M68" i="19"/>
  <c r="O68" i="19" s="1"/>
  <c r="L71" i="19"/>
  <c r="N71" i="19" s="1"/>
  <c r="L77" i="19"/>
  <c r="N77" i="19" s="1"/>
  <c r="L83" i="19"/>
  <c r="N83" i="19" s="1"/>
  <c r="L86" i="19"/>
  <c r="N86" i="19" s="1"/>
  <c r="L91" i="19"/>
  <c r="N91" i="19" s="1"/>
  <c r="L94" i="19"/>
  <c r="N94" i="19" s="1"/>
  <c r="L99" i="19"/>
  <c r="N99" i="19" s="1"/>
  <c r="L102" i="19"/>
  <c r="N102" i="19" s="1"/>
  <c r="L104" i="19"/>
  <c r="N104" i="19" s="1"/>
  <c r="M106" i="19"/>
  <c r="O106" i="19" s="1"/>
  <c r="L111" i="19"/>
  <c r="N111" i="19" s="1"/>
  <c r="L114" i="19"/>
  <c r="N114" i="19" s="1"/>
  <c r="L117" i="19"/>
  <c r="N117" i="19" s="1"/>
  <c r="L120" i="19"/>
  <c r="N120" i="19" s="1"/>
  <c r="L123" i="19"/>
  <c r="N123" i="19" s="1"/>
  <c r="L126" i="19"/>
  <c r="N126" i="19" s="1"/>
  <c r="M102" i="19"/>
  <c r="O102" i="19" s="1"/>
  <c r="M104" i="19"/>
  <c r="O104" i="19" s="1"/>
  <c r="M83" i="19"/>
  <c r="O83" i="19" s="1"/>
  <c r="L109" i="19"/>
  <c r="N109" i="19" s="1"/>
  <c r="M111" i="19"/>
  <c r="O111" i="19" s="1"/>
  <c r="M114" i="19"/>
  <c r="O114" i="19" s="1"/>
  <c r="M117" i="19"/>
  <c r="O117" i="19" s="1"/>
  <c r="M120" i="19"/>
  <c r="O120" i="19" s="1"/>
  <c r="M123" i="19"/>
  <c r="O123" i="19" s="1"/>
  <c r="M126" i="19"/>
  <c r="O126" i="19" s="1"/>
  <c r="L51" i="19"/>
  <c r="N51" i="19" s="1"/>
  <c r="L57" i="19"/>
  <c r="N57" i="19" s="1"/>
  <c r="L67" i="19"/>
  <c r="N67" i="19" s="1"/>
  <c r="L73" i="19"/>
  <c r="N73" i="19" s="1"/>
  <c r="D82" i="19"/>
  <c r="L85" i="19"/>
  <c r="N85" i="19" s="1"/>
  <c r="L88" i="19"/>
  <c r="N88" i="19" s="1"/>
  <c r="D90" i="19"/>
  <c r="L93" i="19"/>
  <c r="N93" i="19" s="1"/>
  <c r="L96" i="19"/>
  <c r="N96" i="19" s="1"/>
  <c r="D98" i="19"/>
  <c r="L101" i="19"/>
  <c r="N101" i="19" s="1"/>
  <c r="D105" i="19"/>
  <c r="L107" i="19"/>
  <c r="N107" i="19" s="1"/>
  <c r="D112" i="19"/>
  <c r="D115" i="19"/>
  <c r="D118" i="19"/>
  <c r="D121" i="19"/>
  <c r="D124" i="19"/>
  <c r="L29" i="19"/>
  <c r="N29" i="19" s="1"/>
  <c r="L33" i="19"/>
  <c r="N33" i="19" s="1"/>
  <c r="L37" i="19"/>
  <c r="N37" i="19" s="1"/>
  <c r="L41" i="19"/>
  <c r="N41" i="19" s="1"/>
  <c r="M51" i="19"/>
  <c r="O51" i="19" s="1"/>
  <c r="L54" i="19"/>
  <c r="N54" i="19" s="1"/>
  <c r="M67" i="19"/>
  <c r="O67" i="19" s="1"/>
  <c r="M88" i="19"/>
  <c r="O88" i="19" s="1"/>
  <c r="M96" i="19"/>
  <c r="O96" i="19" s="1"/>
  <c r="L105" i="19"/>
  <c r="N105" i="19" s="1"/>
  <c r="M109" i="19"/>
  <c r="O109" i="19" s="1"/>
  <c r="L112" i="19"/>
  <c r="N112" i="19" s="1"/>
  <c r="L115" i="19"/>
  <c r="N115" i="19" s="1"/>
  <c r="L118" i="19"/>
  <c r="N118" i="19" s="1"/>
  <c r="L121" i="19"/>
  <c r="N121" i="19" s="1"/>
  <c r="L124" i="19"/>
  <c r="N124" i="19" s="1"/>
  <c r="D56" i="19"/>
  <c r="D72" i="19"/>
  <c r="M73" i="19"/>
  <c r="O73" i="19" s="1"/>
  <c r="M85" i="19"/>
  <c r="O85" i="19" s="1"/>
  <c r="M93" i="19"/>
  <c r="O93" i="19" s="1"/>
  <c r="M101" i="19"/>
  <c r="O101" i="19" s="1"/>
  <c r="L103" i="19"/>
  <c r="N103" i="19" s="1"/>
  <c r="L53" i="19"/>
  <c r="N53" i="19" s="1"/>
  <c r="L69" i="19"/>
  <c r="N69" i="19" s="1"/>
  <c r="L87" i="19"/>
  <c r="N87" i="19" s="1"/>
  <c r="L95" i="19"/>
  <c r="N95" i="19" s="1"/>
  <c r="M105" i="19"/>
  <c r="O105" i="19" s="1"/>
  <c r="D110" i="19"/>
  <c r="M112" i="19"/>
  <c r="O112" i="19" s="1"/>
  <c r="M115" i="19"/>
  <c r="O115" i="19" s="1"/>
  <c r="M118" i="19"/>
  <c r="O118" i="19" s="1"/>
  <c r="M121" i="19"/>
  <c r="O121" i="19" s="1"/>
  <c r="M124" i="19"/>
  <c r="O124" i="19" s="1"/>
  <c r="D26" i="18"/>
  <c r="D35" i="18"/>
  <c r="D52" i="18"/>
  <c r="D90" i="18"/>
  <c r="D10" i="18"/>
  <c r="D20" i="18"/>
  <c r="D30" i="18"/>
  <c r="D39" i="18"/>
  <c r="D56" i="18"/>
  <c r="D71" i="18"/>
  <c r="D114" i="18"/>
  <c r="D75" i="18"/>
  <c r="D82" i="18"/>
  <c r="D98" i="18"/>
  <c r="D14" i="18"/>
  <c r="D51" i="18"/>
  <c r="D47" i="18"/>
  <c r="D4" i="18"/>
  <c r="D59" i="18"/>
  <c r="D67" i="18"/>
  <c r="D7" i="18"/>
  <c r="D36" i="18"/>
  <c r="D24" i="18"/>
  <c r="D27" i="18"/>
  <c r="D78" i="18"/>
  <c r="D18" i="18"/>
  <c r="D41" i="18"/>
  <c r="D9" i="18"/>
  <c r="D19" i="18"/>
  <c r="D48" i="18"/>
  <c r="N30" i="18"/>
  <c r="P30" i="18" s="1"/>
  <c r="D32" i="18"/>
  <c r="Q35" i="18"/>
  <c r="Q54" i="18"/>
  <c r="D65" i="18"/>
  <c r="N69" i="18"/>
  <c r="P69" i="18" s="1"/>
  <c r="Q75" i="18"/>
  <c r="D93" i="18"/>
  <c r="D96" i="18"/>
  <c r="Q104" i="18"/>
  <c r="D123" i="18"/>
  <c r="D133" i="18"/>
  <c r="Q16" i="18"/>
  <c r="N23" i="18"/>
  <c r="P23" i="18" s="1"/>
  <c r="Q28" i="18"/>
  <c r="N39" i="18"/>
  <c r="Q44" i="18"/>
  <c r="Q48" i="18"/>
  <c r="D61" i="18"/>
  <c r="N65" i="18"/>
  <c r="P65" i="18" s="1"/>
  <c r="Q71" i="18"/>
  <c r="Q80" i="18"/>
  <c r="D99" i="18"/>
  <c r="D102" i="18"/>
  <c r="Q107" i="18"/>
  <c r="D111" i="18"/>
  <c r="D117" i="18"/>
  <c r="D130" i="18"/>
  <c r="D137" i="18"/>
  <c r="N158" i="18"/>
  <c r="P158" i="18" s="1"/>
  <c r="N119" i="18"/>
  <c r="P119" i="18" s="1"/>
  <c r="N103" i="18"/>
  <c r="N74" i="18"/>
  <c r="N70" i="18"/>
  <c r="P70" i="18" s="1"/>
  <c r="N115" i="18"/>
  <c r="N99" i="18"/>
  <c r="P99" i="18" s="1"/>
  <c r="N83" i="18"/>
  <c r="N78" i="18"/>
  <c r="N75" i="18"/>
  <c r="N71" i="18"/>
  <c r="N67" i="18"/>
  <c r="N63" i="18"/>
  <c r="P63" i="18" s="1"/>
  <c r="N9" i="18"/>
  <c r="N25" i="18"/>
  <c r="P25" i="18" s="1"/>
  <c r="N61" i="18"/>
  <c r="P61" i="18" s="1"/>
  <c r="D83" i="18"/>
  <c r="P144" i="18"/>
  <c r="P149" i="18"/>
  <c r="Q105" i="18"/>
  <c r="P129" i="18"/>
  <c r="P146" i="18"/>
  <c r="Q110" i="18"/>
  <c r="Q101" i="18"/>
  <c r="Q85" i="18"/>
  <c r="P159" i="18"/>
  <c r="P115" i="18"/>
  <c r="Q99" i="18"/>
  <c r="Q83" i="18"/>
  <c r="Q78" i="18"/>
  <c r="P140" i="18"/>
  <c r="Q106" i="18"/>
  <c r="Q90" i="18"/>
  <c r="P137" i="18"/>
  <c r="Q111" i="18"/>
  <c r="Q95" i="18"/>
  <c r="Q60" i="18"/>
  <c r="Q56" i="18"/>
  <c r="Q52" i="18"/>
  <c r="Q9" i="18"/>
  <c r="N12" i="18"/>
  <c r="P12" i="18" s="1"/>
  <c r="N18" i="18"/>
  <c r="P18" i="18" s="1"/>
  <c r="N32" i="18"/>
  <c r="P32" i="18" s="1"/>
  <c r="N34" i="18"/>
  <c r="P34" i="18" s="1"/>
  <c r="D53" i="18"/>
  <c r="N57" i="18"/>
  <c r="P57" i="18" s="1"/>
  <c r="N59" i="18"/>
  <c r="P59" i="18" s="1"/>
  <c r="Q63" i="18"/>
  <c r="D86" i="18"/>
  <c r="D91" i="18"/>
  <c r="D97" i="18"/>
  <c r="P130" i="18"/>
  <c r="N41" i="18"/>
  <c r="D57" i="18"/>
  <c r="D76" i="18"/>
  <c r="N102" i="18"/>
  <c r="D120" i="18"/>
  <c r="N5" i="18"/>
  <c r="P5" i="18" s="1"/>
  <c r="N27" i="18"/>
  <c r="P27" i="18" s="1"/>
  <c r="D29" i="18"/>
  <c r="N43" i="18"/>
  <c r="P43" i="18" s="1"/>
  <c r="D45" i="18"/>
  <c r="D49" i="18"/>
  <c r="N53" i="18"/>
  <c r="P53" i="18" s="1"/>
  <c r="N55" i="18"/>
  <c r="P55" i="18" s="1"/>
  <c r="D72" i="18"/>
  <c r="D74" i="18"/>
  <c r="Q76" i="18"/>
  <c r="D79" i="18"/>
  <c r="D81" i="18"/>
  <c r="N86" i="18"/>
  <c r="Q88" i="18"/>
  <c r="N91" i="18"/>
  <c r="P91" i="18" s="1"/>
  <c r="D94" i="18"/>
  <c r="N97" i="18"/>
  <c r="D100" i="18"/>
  <c r="Q102" i="18"/>
  <c r="Q108" i="18"/>
  <c r="D124" i="18"/>
  <c r="D145" i="18"/>
  <c r="D127" i="18"/>
  <c r="D17" i="18"/>
  <c r="D22" i="18"/>
  <c r="N29" i="18"/>
  <c r="D38" i="18"/>
  <c r="N45" i="18"/>
  <c r="N47" i="18"/>
  <c r="P47" i="18" s="1"/>
  <c r="N49" i="18"/>
  <c r="P49" i="18" s="1"/>
  <c r="N51" i="18"/>
  <c r="D68" i="18"/>
  <c r="D70" i="18"/>
  <c r="N76" i="18"/>
  <c r="N81" i="18"/>
  <c r="P81" i="18" s="1"/>
  <c r="D84" i="18"/>
  <c r="D112" i="18"/>
  <c r="D115" i="18"/>
  <c r="D118" i="18"/>
  <c r="D121" i="18"/>
  <c r="N145" i="18"/>
  <c r="Q145" i="18" s="1"/>
  <c r="D156" i="18"/>
  <c r="D34" i="18"/>
  <c r="D108" i="18"/>
  <c r="N137" i="18"/>
  <c r="N14" i="18"/>
  <c r="P14" i="18" s="1"/>
  <c r="N22" i="18"/>
  <c r="P22" i="18" s="1"/>
  <c r="N38" i="18"/>
  <c r="P38" i="18" s="1"/>
  <c r="Q47" i="18"/>
  <c r="Q51" i="18"/>
  <c r="D66" i="18"/>
  <c r="Q72" i="18"/>
  <c r="Q79" i="18"/>
  <c r="Q81" i="18"/>
  <c r="N84" i="18"/>
  <c r="Q86" i="18"/>
  <c r="N118" i="18"/>
  <c r="P118" i="18" s="1"/>
  <c r="D128" i="18"/>
  <c r="Q29" i="18"/>
  <c r="N31" i="18"/>
  <c r="P31" i="18" s="1"/>
  <c r="D33" i="18"/>
  <c r="Q45" i="18"/>
  <c r="Q49" i="18"/>
  <c r="D60" i="18"/>
  <c r="D62" i="18"/>
  <c r="N66" i="18"/>
  <c r="P66" i="18" s="1"/>
  <c r="Q68" i="18"/>
  <c r="Q74" i="18"/>
  <c r="N89" i="18"/>
  <c r="D92" i="18"/>
  <c r="Q94" i="18"/>
  <c r="Q100" i="18"/>
  <c r="Q112" i="18"/>
  <c r="D125" i="18"/>
  <c r="D135" i="18"/>
  <c r="N142" i="18"/>
  <c r="D153" i="18"/>
  <c r="O4" i="18"/>
  <c r="P4" i="18" s="1"/>
  <c r="Q11" i="18"/>
  <c r="N17" i="18"/>
  <c r="P17" i="18" s="1"/>
  <c r="N33" i="18"/>
  <c r="P33" i="18" s="1"/>
  <c r="D58" i="18"/>
  <c r="N62" i="18"/>
  <c r="P62" i="18" s="1"/>
  <c r="Q64" i="18"/>
  <c r="N68" i="18"/>
  <c r="D77" i="18"/>
  <c r="Q84" i="18"/>
  <c r="D95" i="18"/>
  <c r="Q103" i="18"/>
  <c r="Q109" i="18"/>
  <c r="D113" i="18"/>
  <c r="D116" i="18"/>
  <c r="P128" i="18"/>
  <c r="N153" i="18"/>
  <c r="Q153" i="18" s="1"/>
  <c r="D88" i="18"/>
  <c r="D148" i="18"/>
  <c r="N10" i="18"/>
  <c r="P10" i="18" s="1"/>
  <c r="N26" i="18"/>
  <c r="P26" i="18" s="1"/>
  <c r="N42" i="18"/>
  <c r="P42" i="18" s="1"/>
  <c r="D54" i="18"/>
  <c r="N58" i="18"/>
  <c r="N77" i="18"/>
  <c r="Q89" i="18"/>
  <c r="Q92" i="18"/>
  <c r="D101" i="18"/>
  <c r="N113" i="18"/>
  <c r="D122" i="18"/>
  <c r="P125" i="18"/>
  <c r="D129" i="18"/>
  <c r="P142" i="18"/>
  <c r="N7" i="18"/>
  <c r="N19" i="18"/>
  <c r="P19" i="18" s="1"/>
  <c r="D21" i="18"/>
  <c r="N35" i="18"/>
  <c r="P35" i="18" s="1"/>
  <c r="D37" i="18"/>
  <c r="D46" i="18"/>
  <c r="D50" i="18"/>
  <c r="N54" i="18"/>
  <c r="N60" i="18"/>
  <c r="P60" i="18" s="1"/>
  <c r="D73" i="18"/>
  <c r="D85" i="18"/>
  <c r="Q87" i="18"/>
  <c r="Q98" i="18"/>
  <c r="D104" i="18"/>
  <c r="D110" i="18"/>
  <c r="Q113" i="18"/>
  <c r="N150" i="18"/>
  <c r="Q150" i="18" s="1"/>
  <c r="D161" i="18"/>
  <c r="N21" i="18"/>
  <c r="P21" i="18" s="1"/>
  <c r="N37" i="18"/>
  <c r="P37" i="18" s="1"/>
  <c r="N46" i="18"/>
  <c r="P46" i="18" s="1"/>
  <c r="N50" i="18"/>
  <c r="P50" i="18" s="1"/>
  <c r="D69" i="18"/>
  <c r="N73" i="18"/>
  <c r="Q82" i="18"/>
  <c r="N87" i="18"/>
  <c r="N107" i="18"/>
  <c r="P107" i="18" s="1"/>
  <c r="P122" i="18"/>
  <c r="D126" i="18"/>
  <c r="D140" i="18"/>
  <c r="N161" i="18"/>
  <c r="Q161" i="18" s="1"/>
  <c r="N88" i="18"/>
  <c r="P88" i="18" s="1"/>
  <c r="N104" i="18"/>
  <c r="P104" i="18" s="1"/>
  <c r="N120" i="18"/>
  <c r="P120" i="18" s="1"/>
  <c r="N122" i="18"/>
  <c r="N124" i="18"/>
  <c r="P124" i="18" s="1"/>
  <c r="N126" i="18"/>
  <c r="Q126" i="18" s="1"/>
  <c r="N128" i="18"/>
  <c r="Q128" i="18" s="1"/>
  <c r="N130" i="18"/>
  <c r="N90" i="18"/>
  <c r="P90" i="18" s="1"/>
  <c r="N106" i="18"/>
  <c r="N140" i="18"/>
  <c r="D143" i="18"/>
  <c r="N148" i="18"/>
  <c r="Q148" i="18" s="1"/>
  <c r="D151" i="18"/>
  <c r="N156" i="18"/>
  <c r="Q156" i="18" s="1"/>
  <c r="D159" i="18"/>
  <c r="N92" i="18"/>
  <c r="N108" i="18"/>
  <c r="N135" i="18"/>
  <c r="Q135" i="18" s="1"/>
  <c r="N143" i="18"/>
  <c r="Q143" i="18" s="1"/>
  <c r="N151" i="18"/>
  <c r="P151" i="18" s="1"/>
  <c r="N159" i="18"/>
  <c r="D80" i="18"/>
  <c r="N85" i="18"/>
  <c r="P85" i="18" s="1"/>
  <c r="D87" i="18"/>
  <c r="N101" i="18"/>
  <c r="P101" i="18" s="1"/>
  <c r="D103" i="18"/>
  <c r="N117" i="18"/>
  <c r="Q117" i="18" s="1"/>
  <c r="D119" i="18"/>
  <c r="D131" i="18"/>
  <c r="N133" i="18"/>
  <c r="Q133" i="18" s="1"/>
  <c r="D138" i="18"/>
  <c r="D146" i="18"/>
  <c r="D154" i="18"/>
  <c r="D162" i="18"/>
  <c r="N80" i="18"/>
  <c r="P80" i="18" s="1"/>
  <c r="N94" i="18"/>
  <c r="P94" i="18" s="1"/>
  <c r="N110" i="18"/>
  <c r="P110" i="18" s="1"/>
  <c r="N131" i="18"/>
  <c r="Q131" i="18" s="1"/>
  <c r="N138" i="18"/>
  <c r="P138" i="18" s="1"/>
  <c r="N146" i="18"/>
  <c r="N154" i="18"/>
  <c r="Q154" i="18" s="1"/>
  <c r="N162" i="18"/>
  <c r="Q162" i="18" s="1"/>
  <c r="D89" i="18"/>
  <c r="N96" i="18"/>
  <c r="P96" i="18" s="1"/>
  <c r="D105" i="18"/>
  <c r="N112" i="18"/>
  <c r="N121" i="18"/>
  <c r="P121" i="18" s="1"/>
  <c r="N123" i="18"/>
  <c r="Q123" i="18" s="1"/>
  <c r="N125" i="18"/>
  <c r="Q125" i="18" s="1"/>
  <c r="N127" i="18"/>
  <c r="Q127" i="18" s="1"/>
  <c r="N129" i="18"/>
  <c r="Q129" i="18" s="1"/>
  <c r="D141" i="18"/>
  <c r="D149" i="18"/>
  <c r="D157" i="18"/>
  <c r="N105" i="18"/>
  <c r="D107" i="18"/>
  <c r="D136" i="18"/>
  <c r="N141" i="18"/>
  <c r="P141" i="18" s="1"/>
  <c r="D144" i="18"/>
  <c r="N149" i="18"/>
  <c r="Q149" i="18" s="1"/>
  <c r="D152" i="18"/>
  <c r="N157" i="18"/>
  <c r="Q157" i="18" s="1"/>
  <c r="D160" i="18"/>
  <c r="N82" i="18"/>
  <c r="N98" i="18"/>
  <c r="N114" i="18"/>
  <c r="P114" i="18" s="1"/>
  <c r="N136" i="18"/>
  <c r="Q136" i="18" s="1"/>
  <c r="D139" i="18"/>
  <c r="N144" i="18"/>
  <c r="Q144" i="18" s="1"/>
  <c r="D147" i="18"/>
  <c r="N152" i="18"/>
  <c r="P152" i="18" s="1"/>
  <c r="D155" i="18"/>
  <c r="N160" i="18"/>
  <c r="P160" i="18" s="1"/>
  <c r="D163" i="18"/>
  <c r="N100" i="18"/>
  <c r="P100" i="18" s="1"/>
  <c r="D109" i="18"/>
  <c r="N116" i="18"/>
  <c r="P116" i="18" s="1"/>
  <c r="D132" i="18"/>
  <c r="D134" i="18"/>
  <c r="N139" i="18"/>
  <c r="P139" i="18" s="1"/>
  <c r="N147" i="18"/>
  <c r="Q147" i="18" s="1"/>
  <c r="N155" i="18"/>
  <c r="Q155" i="18" s="1"/>
  <c r="N163" i="18"/>
  <c r="P163" i="18" s="1"/>
  <c r="N93" i="18"/>
  <c r="N109" i="18"/>
  <c r="N132" i="18"/>
  <c r="P132" i="18" s="1"/>
  <c r="N134" i="18"/>
  <c r="Q134" i="18" s="1"/>
  <c r="D142" i="18"/>
  <c r="D150" i="18"/>
  <c r="D158" i="18"/>
  <c r="D12" i="17"/>
  <c r="D28" i="17"/>
  <c r="D44" i="17"/>
  <c r="D60" i="17"/>
  <c r="D76" i="17"/>
  <c r="D83" i="17"/>
  <c r="D6" i="17"/>
  <c r="D9" i="17"/>
  <c r="D22" i="17"/>
  <c r="D25" i="17"/>
  <c r="D38" i="17"/>
  <c r="D41" i="17"/>
  <c r="D54" i="17"/>
  <c r="D57" i="17"/>
  <c r="D70" i="17"/>
  <c r="D73" i="17"/>
  <c r="D87" i="17"/>
  <c r="D19" i="17"/>
  <c r="D35" i="17"/>
  <c r="D51" i="17"/>
  <c r="D67" i="17"/>
  <c r="D80" i="17"/>
  <c r="D91" i="17"/>
  <c r="D64" i="17"/>
  <c r="D84" i="17"/>
  <c r="D95" i="17"/>
  <c r="D10" i="17"/>
  <c r="D13" i="17"/>
  <c r="D26" i="17"/>
  <c r="D29" i="17"/>
  <c r="D42" i="17"/>
  <c r="D45" i="17"/>
  <c r="D58" i="17"/>
  <c r="D61" i="17"/>
  <c r="D74" i="17"/>
  <c r="D77" i="17"/>
  <c r="D88" i="17"/>
  <c r="D23" i="17"/>
  <c r="D39" i="17"/>
  <c r="D55" i="17"/>
  <c r="D71" i="17"/>
  <c r="D81" i="17"/>
  <c r="D92" i="17"/>
  <c r="D20" i="17"/>
  <c r="D36" i="17"/>
  <c r="D52" i="17"/>
  <c r="D68" i="17"/>
  <c r="D85" i="17"/>
  <c r="D96" i="17"/>
  <c r="D46" i="17"/>
  <c r="D49" i="17"/>
  <c r="D62" i="17"/>
  <c r="D65" i="17"/>
  <c r="D78" i="17"/>
  <c r="D89" i="17"/>
  <c r="D11" i="17"/>
  <c r="D27" i="17"/>
  <c r="D43" i="17"/>
  <c r="D59" i="17"/>
  <c r="D75" i="17"/>
  <c r="D82" i="17"/>
  <c r="D93" i="17"/>
  <c r="D72" i="17"/>
  <c r="D86" i="17"/>
  <c r="L4" i="17"/>
  <c r="N4" i="17" s="1"/>
  <c r="M80" i="17"/>
  <c r="O80" i="17" s="1"/>
  <c r="M84" i="17"/>
  <c r="O84" i="17" s="1"/>
  <c r="M88" i="17"/>
  <c r="O88" i="17" s="1"/>
  <c r="M92" i="17"/>
  <c r="O92" i="17" s="1"/>
  <c r="M96" i="17"/>
  <c r="O96" i="17" s="1"/>
  <c r="M79" i="17"/>
  <c r="O79" i="17" s="1"/>
  <c r="M83" i="17"/>
  <c r="O83" i="17" s="1"/>
  <c r="M87" i="17"/>
  <c r="O87" i="17" s="1"/>
  <c r="M91" i="17"/>
  <c r="O91" i="17" s="1"/>
  <c r="M95" i="17"/>
  <c r="O95" i="17" s="1"/>
  <c r="M6" i="16"/>
  <c r="O6" i="16" s="1"/>
  <c r="M10" i="16"/>
  <c r="O10" i="16" s="1"/>
  <c r="M14" i="16"/>
  <c r="O14" i="16" s="1"/>
  <c r="M18" i="16"/>
  <c r="O18" i="16" s="1"/>
  <c r="M22" i="16"/>
  <c r="O22" i="16" s="1"/>
  <c r="M26" i="16"/>
  <c r="O26" i="16" s="1"/>
  <c r="M30" i="16"/>
  <c r="O30" i="16" s="1"/>
  <c r="M37" i="16"/>
  <c r="O37" i="16" s="1"/>
  <c r="D103" i="16"/>
  <c r="M110" i="16"/>
  <c r="O110" i="16" s="1"/>
  <c r="M112" i="16"/>
  <c r="O112" i="16" s="1"/>
  <c r="M118" i="16"/>
  <c r="O118" i="16" s="1"/>
  <c r="D54" i="16"/>
  <c r="M57" i="16"/>
  <c r="O57" i="16" s="1"/>
  <c r="D70" i="16"/>
  <c r="M73" i="16"/>
  <c r="O73" i="16" s="1"/>
  <c r="D86" i="16"/>
  <c r="M89" i="16"/>
  <c r="O89" i="16" s="1"/>
  <c r="M95" i="16"/>
  <c r="O95" i="16" s="1"/>
  <c r="D107" i="16"/>
  <c r="M116" i="16"/>
  <c r="O116" i="16" s="1"/>
  <c r="D119" i="16"/>
  <c r="M123" i="16"/>
  <c r="O123" i="16" s="1"/>
  <c r="M125" i="16"/>
  <c r="O125" i="16" s="1"/>
  <c r="D128" i="16"/>
  <c r="D4" i="16"/>
  <c r="L61" i="16"/>
  <c r="N61" i="16" s="1"/>
  <c r="L77" i="16"/>
  <c r="N77" i="16" s="1"/>
  <c r="L101" i="16"/>
  <c r="N101" i="16" s="1"/>
  <c r="L107" i="16"/>
  <c r="N107" i="16" s="1"/>
  <c r="D111" i="16"/>
  <c r="L119" i="16"/>
  <c r="N119" i="16" s="1"/>
  <c r="L121" i="16"/>
  <c r="N121" i="16" s="1"/>
  <c r="D126" i="16"/>
  <c r="L128" i="16"/>
  <c r="N128" i="16" s="1"/>
  <c r="L130" i="16"/>
  <c r="N130" i="16" s="1"/>
  <c r="L63" i="16"/>
  <c r="N63" i="16" s="1"/>
  <c r="L79" i="16"/>
  <c r="N79" i="16" s="1"/>
  <c r="L105" i="16"/>
  <c r="N105" i="16" s="1"/>
  <c r="L111" i="16"/>
  <c r="N111" i="16" s="1"/>
  <c r="D115" i="16"/>
  <c r="M131" i="16"/>
  <c r="O131" i="16" s="1"/>
  <c r="M39" i="16"/>
  <c r="O39" i="16" s="1"/>
  <c r="D58" i="16"/>
  <c r="M61" i="16"/>
  <c r="O61" i="16" s="1"/>
  <c r="D74" i="16"/>
  <c r="M77" i="16"/>
  <c r="O77" i="16" s="1"/>
  <c r="D92" i="16"/>
  <c r="D94" i="16"/>
  <c r="M101" i="16"/>
  <c r="O101" i="16" s="1"/>
  <c r="M107" i="16"/>
  <c r="O107" i="16" s="1"/>
  <c r="L109" i="16"/>
  <c r="N109" i="16" s="1"/>
  <c r="L115" i="16"/>
  <c r="N115" i="16" s="1"/>
  <c r="M119" i="16"/>
  <c r="O119" i="16" s="1"/>
  <c r="M121" i="16"/>
  <c r="O121" i="16" s="1"/>
  <c r="D124" i="16"/>
  <c r="M128" i="16"/>
  <c r="O128" i="16" s="1"/>
  <c r="D131" i="16"/>
  <c r="L4" i="16"/>
  <c r="N4" i="16" s="1"/>
  <c r="L16" i="16"/>
  <c r="N16" i="16" s="1"/>
  <c r="L20" i="16"/>
  <c r="N20" i="16" s="1"/>
  <c r="L24" i="16"/>
  <c r="N24" i="16" s="1"/>
  <c r="L28" i="16"/>
  <c r="N28" i="16" s="1"/>
  <c r="L32" i="16"/>
  <c r="N32" i="16" s="1"/>
  <c r="M42" i="16"/>
  <c r="O42" i="16" s="1"/>
  <c r="L45" i="16"/>
  <c r="N45" i="16" s="1"/>
  <c r="M54" i="16"/>
  <c r="O54" i="16" s="1"/>
  <c r="L65" i="16"/>
  <c r="N65" i="16" s="1"/>
  <c r="M70" i="16"/>
  <c r="O70" i="16" s="1"/>
  <c r="L81" i="16"/>
  <c r="N81" i="16" s="1"/>
  <c r="M86" i="16"/>
  <c r="O86" i="16" s="1"/>
  <c r="L92" i="16"/>
  <c r="N92" i="16" s="1"/>
  <c r="L113" i="16"/>
  <c r="N113" i="16" s="1"/>
  <c r="L117" i="16"/>
  <c r="N117" i="16" s="1"/>
  <c r="D122" i="16"/>
  <c r="L124" i="16"/>
  <c r="N124" i="16" s="1"/>
  <c r="L126" i="16"/>
  <c r="N126" i="16" s="1"/>
  <c r="L131" i="16"/>
  <c r="N131" i="16" s="1"/>
  <c r="M4" i="16"/>
  <c r="O4" i="16" s="1"/>
  <c r="L67" i="16"/>
  <c r="N67" i="16" s="1"/>
  <c r="L83" i="16"/>
  <c r="N83" i="16" s="1"/>
  <c r="M88" i="16"/>
  <c r="O88" i="16" s="1"/>
  <c r="L96" i="16"/>
  <c r="N96" i="16" s="1"/>
  <c r="M115" i="16"/>
  <c r="O115" i="16" s="1"/>
  <c r="M35" i="16"/>
  <c r="O35" i="16" s="1"/>
  <c r="L44" i="16"/>
  <c r="N44" i="16" s="1"/>
  <c r="M51" i="16"/>
  <c r="O51" i="16" s="1"/>
  <c r="L58" i="16"/>
  <c r="N58" i="16" s="1"/>
  <c r="L60" i="16"/>
  <c r="N60" i="16" s="1"/>
  <c r="D62" i="16"/>
  <c r="M65" i="16"/>
  <c r="O65" i="16" s="1"/>
  <c r="L74" i="16"/>
  <c r="N74" i="16" s="1"/>
  <c r="L76" i="16"/>
  <c r="N76" i="16" s="1"/>
  <c r="D78" i="16"/>
  <c r="M81" i="16"/>
  <c r="O81" i="16" s="1"/>
  <c r="M90" i="16"/>
  <c r="O90" i="16" s="1"/>
  <c r="M92" i="16"/>
  <c r="O92" i="16" s="1"/>
  <c r="L94" i="16"/>
  <c r="N94" i="16" s="1"/>
  <c r="L100" i="16"/>
  <c r="N100" i="16" s="1"/>
  <c r="D104" i="16"/>
  <c r="D106" i="16"/>
  <c r="M113" i="16"/>
  <c r="O113" i="16" s="1"/>
  <c r="M117" i="16"/>
  <c r="O117" i="16" s="1"/>
  <c r="D120" i="16"/>
  <c r="M124" i="16"/>
  <c r="O124" i="16" s="1"/>
  <c r="D127" i="16"/>
  <c r="L27" i="16"/>
  <c r="N27" i="16" s="1"/>
  <c r="L31" i="16"/>
  <c r="N31" i="16" s="1"/>
  <c r="M38" i="16"/>
  <c r="O38" i="16" s="1"/>
  <c r="L41" i="16"/>
  <c r="N41" i="16" s="1"/>
  <c r="L53" i="16"/>
  <c r="N53" i="16" s="1"/>
  <c r="L69" i="16"/>
  <c r="N69" i="16" s="1"/>
  <c r="L85" i="16"/>
  <c r="N85" i="16" s="1"/>
  <c r="M96" i="16"/>
  <c r="O96" i="16" s="1"/>
  <c r="L104" i="16"/>
  <c r="N104" i="16" s="1"/>
  <c r="D118" i="16"/>
  <c r="L120" i="16"/>
  <c r="N120" i="16" s="1"/>
  <c r="L127" i="16"/>
  <c r="N127" i="16" s="1"/>
  <c r="L129" i="16"/>
  <c r="N129" i="16" s="1"/>
  <c r="M7" i="16"/>
  <c r="O7" i="16" s="1"/>
  <c r="M11" i="16"/>
  <c r="O11" i="16" s="1"/>
  <c r="M15" i="16"/>
  <c r="O15" i="16" s="1"/>
  <c r="M19" i="16"/>
  <c r="O19" i="16" s="1"/>
  <c r="M23" i="16"/>
  <c r="O23" i="16" s="1"/>
  <c r="M27" i="16"/>
  <c r="O27" i="16" s="1"/>
  <c r="M31" i="16"/>
  <c r="O31" i="16" s="1"/>
  <c r="M41" i="16"/>
  <c r="O41" i="16" s="1"/>
  <c r="D43" i="16"/>
  <c r="M44" i="16"/>
  <c r="O44" i="16" s="1"/>
  <c r="M60" i="16"/>
  <c r="O60" i="16" s="1"/>
  <c r="D64" i="16"/>
  <c r="L71" i="16"/>
  <c r="N71" i="16" s="1"/>
  <c r="M76" i="16"/>
  <c r="O76" i="16" s="1"/>
  <c r="D80" i="16"/>
  <c r="L87" i="16"/>
  <c r="N87" i="16" s="1"/>
  <c r="D91" i="16"/>
  <c r="M100" i="16"/>
  <c r="O100" i="16" s="1"/>
  <c r="L102" i="16"/>
  <c r="N102" i="16" s="1"/>
  <c r="L108" i="16"/>
  <c r="N108" i="16" s="1"/>
  <c r="D112" i="16"/>
  <c r="D114" i="16"/>
  <c r="M122" i="16"/>
  <c r="O122" i="16" s="1"/>
  <c r="L34" i="16"/>
  <c r="N34" i="16" s="1"/>
  <c r="L40" i="16"/>
  <c r="N40" i="16" s="1"/>
  <c r="L50" i="16"/>
  <c r="N50" i="16" s="1"/>
  <c r="L62" i="16"/>
  <c r="N62" i="16" s="1"/>
  <c r="L64" i="16"/>
  <c r="N64" i="16" s="1"/>
  <c r="L78" i="16"/>
  <c r="N78" i="16" s="1"/>
  <c r="L80" i="16"/>
  <c r="N80" i="16" s="1"/>
  <c r="L91" i="16"/>
  <c r="N91" i="16" s="1"/>
  <c r="D95" i="16"/>
  <c r="M102" i="16"/>
  <c r="O102" i="16" s="1"/>
  <c r="M104" i="16"/>
  <c r="O104" i="16" s="1"/>
  <c r="L106" i="16"/>
  <c r="N106" i="16" s="1"/>
  <c r="L112" i="16"/>
  <c r="N112" i="16" s="1"/>
  <c r="M120" i="16"/>
  <c r="O120" i="16" s="1"/>
  <c r="D123" i="16"/>
  <c r="M127" i="16"/>
  <c r="O127" i="16" s="1"/>
  <c r="M129" i="16"/>
  <c r="O129" i="16" s="1"/>
  <c r="D8" i="15"/>
  <c r="D60" i="15"/>
  <c r="D63" i="15"/>
  <c r="D76" i="15"/>
  <c r="D90" i="15"/>
  <c r="D12" i="15"/>
  <c r="D15" i="15"/>
  <c r="D36" i="15"/>
  <c r="D39" i="15"/>
  <c r="D66" i="15"/>
  <c r="D24" i="15"/>
  <c r="D27" i="15"/>
  <c r="D30" i="15"/>
  <c r="D48" i="15"/>
  <c r="D51" i="15"/>
  <c r="D54" i="15"/>
  <c r="D80" i="15"/>
  <c r="D94" i="15"/>
  <c r="D42" i="15"/>
  <c r="D70" i="15"/>
  <c r="D98" i="15"/>
  <c r="D102" i="15"/>
  <c r="D84" i="15"/>
  <c r="D91" i="15"/>
  <c r="D28" i="15"/>
  <c r="D31" i="15"/>
  <c r="D52" i="15"/>
  <c r="D55" i="15"/>
  <c r="D64" i="15"/>
  <c r="D74" i="15"/>
  <c r="D106" i="15"/>
  <c r="D16" i="15"/>
  <c r="D19" i="15"/>
  <c r="D22" i="15"/>
  <c r="D40" i="15"/>
  <c r="D43" i="15"/>
  <c r="D46" i="15"/>
  <c r="D58" i="15"/>
  <c r="D88" i="15"/>
  <c r="D10" i="15"/>
  <c r="D34" i="15"/>
  <c r="D78" i="15"/>
  <c r="D7" i="15"/>
  <c r="D68" i="15"/>
  <c r="D44" i="15"/>
  <c r="D47" i="15"/>
  <c r="D59" i="15"/>
  <c r="D62" i="15"/>
  <c r="D82" i="15"/>
  <c r="D100" i="15"/>
  <c r="D11" i="15"/>
  <c r="D14" i="15"/>
  <c r="D32" i="15"/>
  <c r="D35" i="15"/>
  <c r="D38" i="15"/>
  <c r="D56" i="15"/>
  <c r="D72" i="15"/>
  <c r="D104" i="15"/>
  <c r="D107" i="15"/>
  <c r="D93" i="15"/>
  <c r="L93" i="15"/>
  <c r="N93" i="15" s="1"/>
  <c r="L100" i="15"/>
  <c r="N100" i="15" s="1"/>
  <c r="D105" i="15"/>
  <c r="D89" i="15"/>
  <c r="L105" i="15"/>
  <c r="N105" i="15" s="1"/>
  <c r="M107" i="15"/>
  <c r="O107" i="15" s="1"/>
  <c r="L12" i="15"/>
  <c r="N12" i="15" s="1"/>
  <c r="D17" i="15"/>
  <c r="L20" i="15"/>
  <c r="N20" i="15" s="1"/>
  <c r="D25" i="15"/>
  <c r="L28" i="15"/>
  <c r="N28" i="15" s="1"/>
  <c r="D33" i="15"/>
  <c r="L36" i="15"/>
  <c r="N36" i="15" s="1"/>
  <c r="D41" i="15"/>
  <c r="L44" i="15"/>
  <c r="N44" i="15" s="1"/>
  <c r="D49" i="15"/>
  <c r="L52" i="15"/>
  <c r="N52" i="15" s="1"/>
  <c r="D57" i="15"/>
  <c r="L60" i="15"/>
  <c r="N60" i="15" s="1"/>
  <c r="D65" i="15"/>
  <c r="L89" i="15"/>
  <c r="N89" i="15" s="1"/>
  <c r="L91" i="15"/>
  <c r="N91" i="15" s="1"/>
  <c r="M93" i="15"/>
  <c r="O93" i="15" s="1"/>
  <c r="L98" i="15"/>
  <c r="N98" i="15" s="1"/>
  <c r="M100" i="15"/>
  <c r="O100" i="15" s="1"/>
  <c r="D103" i="15"/>
  <c r="D67" i="15"/>
  <c r="D69" i="15"/>
  <c r="D71" i="15"/>
  <c r="D73" i="15"/>
  <c r="D75" i="15"/>
  <c r="D77" i="15"/>
  <c r="D79" i="15"/>
  <c r="D81" i="15"/>
  <c r="D83" i="15"/>
  <c r="D85" i="15"/>
  <c r="D87" i="15"/>
  <c r="D96" i="15"/>
  <c r="L103" i="15"/>
  <c r="N103" i="15" s="1"/>
  <c r="M105" i="15"/>
  <c r="O105" i="15" s="1"/>
  <c r="D108" i="15"/>
  <c r="L67" i="15"/>
  <c r="N67" i="15" s="1"/>
  <c r="L69" i="15"/>
  <c r="N69" i="15" s="1"/>
  <c r="L71" i="15"/>
  <c r="N71" i="15" s="1"/>
  <c r="L73" i="15"/>
  <c r="N73" i="15" s="1"/>
  <c r="L75" i="15"/>
  <c r="N75" i="15" s="1"/>
  <c r="L77" i="15"/>
  <c r="N77" i="15" s="1"/>
  <c r="L79" i="15"/>
  <c r="N79" i="15" s="1"/>
  <c r="L81" i="15"/>
  <c r="N81" i="15" s="1"/>
  <c r="L83" i="15"/>
  <c r="N83" i="15" s="1"/>
  <c r="L85" i="15"/>
  <c r="N85" i="15" s="1"/>
  <c r="L87" i="15"/>
  <c r="N87" i="15" s="1"/>
  <c r="L96" i="15"/>
  <c r="N96" i="15" s="1"/>
  <c r="M98" i="15"/>
  <c r="O98" i="15" s="1"/>
  <c r="D101" i="15"/>
  <c r="L108" i="15"/>
  <c r="N108" i="15" s="1"/>
  <c r="L14" i="15"/>
  <c r="N14" i="15" s="1"/>
  <c r="L22" i="15"/>
  <c r="N22" i="15" s="1"/>
  <c r="L30" i="15"/>
  <c r="N30" i="15" s="1"/>
  <c r="L38" i="15"/>
  <c r="N38" i="15" s="1"/>
  <c r="L46" i="15"/>
  <c r="N46" i="15" s="1"/>
  <c r="L54" i="15"/>
  <c r="N54" i="15" s="1"/>
  <c r="L62" i="15"/>
  <c r="N62" i="15" s="1"/>
  <c r="L101" i="15"/>
  <c r="N101" i="15" s="1"/>
  <c r="D95" i="15"/>
  <c r="M57" i="15"/>
  <c r="O57" i="15" s="1"/>
  <c r="M65" i="15"/>
  <c r="O65" i="15" s="1"/>
  <c r="M67" i="15"/>
  <c r="O67" i="15" s="1"/>
  <c r="M69" i="15"/>
  <c r="O69" i="15" s="1"/>
  <c r="M71" i="15"/>
  <c r="O71" i="15" s="1"/>
  <c r="M73" i="15"/>
  <c r="O73" i="15" s="1"/>
  <c r="M75" i="15"/>
  <c r="O75" i="15" s="1"/>
  <c r="M77" i="15"/>
  <c r="O77" i="15" s="1"/>
  <c r="M79" i="15"/>
  <c r="O79" i="15" s="1"/>
  <c r="M81" i="15"/>
  <c r="O81" i="15" s="1"/>
  <c r="M83" i="15"/>
  <c r="O83" i="15" s="1"/>
  <c r="M85" i="15"/>
  <c r="O85" i="15" s="1"/>
  <c r="M87" i="15"/>
  <c r="O87" i="15" s="1"/>
  <c r="D92" i="15"/>
  <c r="L94" i="15"/>
  <c r="N94" i="15" s="1"/>
  <c r="M96" i="15"/>
  <c r="O96" i="15" s="1"/>
  <c r="D99" i="15"/>
  <c r="L106" i="15"/>
  <c r="N106" i="15" s="1"/>
  <c r="M108" i="15"/>
  <c r="O108" i="15" s="1"/>
  <c r="L92" i="15"/>
  <c r="N92" i="15" s="1"/>
  <c r="L99" i="15"/>
  <c r="N99" i="15" s="1"/>
  <c r="D13" i="15"/>
  <c r="L16" i="15"/>
  <c r="N16" i="15" s="1"/>
  <c r="D21" i="15"/>
  <c r="L24" i="15"/>
  <c r="N24" i="15" s="1"/>
  <c r="D29" i="15"/>
  <c r="L32" i="15"/>
  <c r="N32" i="15" s="1"/>
  <c r="D37" i="15"/>
  <c r="L40" i="15"/>
  <c r="N40" i="15" s="1"/>
  <c r="D45" i="15"/>
  <c r="L48" i="15"/>
  <c r="N48" i="15" s="1"/>
  <c r="D53" i="15"/>
  <c r="L56" i="15"/>
  <c r="N56" i="15" s="1"/>
  <c r="D61" i="15"/>
  <c r="L64" i="15"/>
  <c r="N64" i="15" s="1"/>
  <c r="L90" i="15"/>
  <c r="N90" i="15" s="1"/>
  <c r="M94" i="15"/>
  <c r="O94" i="15" s="1"/>
  <c r="D97" i="15"/>
  <c r="L104" i="15"/>
  <c r="N104" i="15" s="1"/>
  <c r="M106" i="15"/>
  <c r="O106" i="15" s="1"/>
  <c r="M4" i="15"/>
  <c r="O4" i="15" s="1"/>
  <c r="L88" i="15"/>
  <c r="N88" i="15" s="1"/>
  <c r="L97" i="15"/>
  <c r="N97" i="15" s="1"/>
  <c r="D11" i="14"/>
  <c r="D19" i="14"/>
  <c r="D27" i="14"/>
  <c r="D35" i="14"/>
  <c r="D47" i="14"/>
  <c r="D73" i="14"/>
  <c r="D83" i="14"/>
  <c r="D110" i="14"/>
  <c r="D127" i="14"/>
  <c r="D87" i="14"/>
  <c r="D103" i="14"/>
  <c r="D114" i="14"/>
  <c r="D6" i="14"/>
  <c r="D14" i="14"/>
  <c r="D22" i="14"/>
  <c r="D30" i="14"/>
  <c r="D38" i="14"/>
  <c r="D41" i="14"/>
  <c r="D57" i="14"/>
  <c r="D67" i="14"/>
  <c r="D77" i="14"/>
  <c r="D94" i="14"/>
  <c r="D145" i="14"/>
  <c r="D9" i="14"/>
  <c r="D17" i="14"/>
  <c r="D25" i="14"/>
  <c r="D33" i="14"/>
  <c r="D74" i="14"/>
  <c r="D97" i="14"/>
  <c r="D121" i="14"/>
  <c r="D98" i="14"/>
  <c r="D4" i="14"/>
  <c r="D91" i="14"/>
  <c r="D12" i="14"/>
  <c r="D20" i="14"/>
  <c r="D28" i="14"/>
  <c r="D36" i="14"/>
  <c r="D51" i="14"/>
  <c r="D61" i="14"/>
  <c r="D71" i="14"/>
  <c r="D88" i="14"/>
  <c r="D104" i="14"/>
  <c r="D111" i="14"/>
  <c r="D149" i="14"/>
  <c r="D153" i="14"/>
  <c r="D45" i="14"/>
  <c r="D58" i="14"/>
  <c r="D81" i="14"/>
  <c r="D101" i="14"/>
  <c r="D108" i="14"/>
  <c r="D157" i="14"/>
  <c r="D7" i="14"/>
  <c r="D15" i="14"/>
  <c r="D23" i="14"/>
  <c r="D31" i="14"/>
  <c r="D39" i="14"/>
  <c r="D55" i="14"/>
  <c r="D139" i="14"/>
  <c r="D65" i="14"/>
  <c r="D75" i="14"/>
  <c r="D85" i="14"/>
  <c r="D89" i="14"/>
  <c r="D112" i="14"/>
  <c r="D10" i="14"/>
  <c r="D18" i="14"/>
  <c r="D26" i="14"/>
  <c r="D34" i="14"/>
  <c r="D49" i="14"/>
  <c r="D82" i="14"/>
  <c r="D143" i="14"/>
  <c r="D5" i="14"/>
  <c r="D13" i="14"/>
  <c r="D21" i="14"/>
  <c r="D29" i="14"/>
  <c r="D37" i="14"/>
  <c r="D59" i="14"/>
  <c r="D69" i="14"/>
  <c r="D79" i="14"/>
  <c r="D102" i="14"/>
  <c r="D133" i="14"/>
  <c r="D162" i="14"/>
  <c r="M177" i="14"/>
  <c r="O177" i="14" s="1"/>
  <c r="D46" i="14"/>
  <c r="D54" i="14"/>
  <c r="D62" i="14"/>
  <c r="D70" i="14"/>
  <c r="D78" i="14"/>
  <c r="D115" i="14"/>
  <c r="D168" i="14"/>
  <c r="M84" i="14"/>
  <c r="O84" i="14" s="1"/>
  <c r="D95" i="14"/>
  <c r="D113" i="14"/>
  <c r="D118" i="14"/>
  <c r="D124" i="14"/>
  <c r="D130" i="14"/>
  <c r="D136" i="14"/>
  <c r="D142" i="14"/>
  <c r="D148" i="14"/>
  <c r="D154" i="14"/>
  <c r="M162" i="14"/>
  <c r="O162" i="14" s="1"/>
  <c r="M165" i="14"/>
  <c r="O165" i="14" s="1"/>
  <c r="M174" i="14"/>
  <c r="O174" i="14" s="1"/>
  <c r="L93" i="14"/>
  <c r="N93" i="14" s="1"/>
  <c r="D105" i="14"/>
  <c r="D107" i="14"/>
  <c r="D109" i="14"/>
  <c r="L113" i="14"/>
  <c r="N113" i="14" s="1"/>
  <c r="L118" i="14"/>
  <c r="N118" i="14" s="1"/>
  <c r="L121" i="14"/>
  <c r="N121" i="14" s="1"/>
  <c r="L124" i="14"/>
  <c r="N124" i="14" s="1"/>
  <c r="L130" i="14"/>
  <c r="N130" i="14" s="1"/>
  <c r="L136" i="14"/>
  <c r="N136" i="14" s="1"/>
  <c r="L142" i="14"/>
  <c r="N142" i="14" s="1"/>
  <c r="L148" i="14"/>
  <c r="N148" i="14" s="1"/>
  <c r="L154" i="14"/>
  <c r="N154" i="14" s="1"/>
  <c r="M171" i="14"/>
  <c r="O171" i="14" s="1"/>
  <c r="D40" i="14"/>
  <c r="L43" i="14"/>
  <c r="N43" i="14" s="1"/>
  <c r="L46" i="14"/>
  <c r="N46" i="14" s="1"/>
  <c r="D48" i="14"/>
  <c r="L51" i="14"/>
  <c r="N51" i="14" s="1"/>
  <c r="L54" i="14"/>
  <c r="N54" i="14" s="1"/>
  <c r="D56" i="14"/>
  <c r="L59" i="14"/>
  <c r="N59" i="14" s="1"/>
  <c r="L62" i="14"/>
  <c r="N62" i="14" s="1"/>
  <c r="D64" i="14"/>
  <c r="L67" i="14"/>
  <c r="N67" i="14" s="1"/>
  <c r="L70" i="14"/>
  <c r="N70" i="14" s="1"/>
  <c r="D72" i="14"/>
  <c r="L75" i="14"/>
  <c r="N75" i="14" s="1"/>
  <c r="L78" i="14"/>
  <c r="N78" i="14" s="1"/>
  <c r="D80" i="14"/>
  <c r="L83" i="14"/>
  <c r="N83" i="14" s="1"/>
  <c r="M86" i="14"/>
  <c r="O86" i="14" s="1"/>
  <c r="D90" i="14"/>
  <c r="M95" i="14"/>
  <c r="O95" i="14" s="1"/>
  <c r="D99" i="14"/>
  <c r="L101" i="14"/>
  <c r="N101" i="14" s="1"/>
  <c r="L105" i="14"/>
  <c r="N105" i="14" s="1"/>
  <c r="L109" i="14"/>
  <c r="N109" i="14" s="1"/>
  <c r="M118" i="14"/>
  <c r="O118" i="14" s="1"/>
  <c r="L175" i="14"/>
  <c r="N175" i="14" s="1"/>
  <c r="M178" i="14"/>
  <c r="O178" i="14" s="1"/>
  <c r="M101" i="14"/>
  <c r="O101" i="14" s="1"/>
  <c r="M109" i="14"/>
  <c r="O109" i="14" s="1"/>
  <c r="M113" i="14"/>
  <c r="O113" i="14" s="1"/>
  <c r="M115" i="14"/>
  <c r="O115" i="14" s="1"/>
  <c r="M121" i="14"/>
  <c r="O121" i="14" s="1"/>
  <c r="M127" i="14"/>
  <c r="O127" i="14" s="1"/>
  <c r="M133" i="14"/>
  <c r="O133" i="14" s="1"/>
  <c r="M139" i="14"/>
  <c r="O139" i="14" s="1"/>
  <c r="M145" i="14"/>
  <c r="O145" i="14" s="1"/>
  <c r="M151" i="14"/>
  <c r="O151" i="14" s="1"/>
  <c r="M157" i="14"/>
  <c r="O157" i="14" s="1"/>
  <c r="D166" i="14"/>
  <c r="D169" i="14"/>
  <c r="L172" i="14"/>
  <c r="N172" i="14" s="1"/>
  <c r="M175" i="14"/>
  <c r="O175" i="14" s="1"/>
  <c r="M43" i="14"/>
  <c r="O43" i="14" s="1"/>
  <c r="M51" i="14"/>
  <c r="O51" i="14" s="1"/>
  <c r="M59" i="14"/>
  <c r="O59" i="14" s="1"/>
  <c r="M67" i="14"/>
  <c r="O67" i="14" s="1"/>
  <c r="M75" i="14"/>
  <c r="O75" i="14" s="1"/>
  <c r="M83" i="14"/>
  <c r="O83" i="14" s="1"/>
  <c r="M88" i="14"/>
  <c r="O88" i="14" s="1"/>
  <c r="D92" i="14"/>
  <c r="L97" i="14"/>
  <c r="N97" i="14" s="1"/>
  <c r="L103" i="14"/>
  <c r="N103" i="14" s="1"/>
  <c r="M105" i="14"/>
  <c r="O105" i="14" s="1"/>
  <c r="L107" i="14"/>
  <c r="N107" i="14" s="1"/>
  <c r="M111" i="14"/>
  <c r="O111" i="14" s="1"/>
  <c r="D116" i="14"/>
  <c r="D119" i="14"/>
  <c r="D122" i="14"/>
  <c r="D125" i="14"/>
  <c r="D128" i="14"/>
  <c r="D131" i="14"/>
  <c r="D134" i="14"/>
  <c r="D137" i="14"/>
  <c r="D140" i="14"/>
  <c r="D146" i="14"/>
  <c r="D152" i="14"/>
  <c r="D158" i="14"/>
  <c r="M160" i="14"/>
  <c r="O160" i="14" s="1"/>
  <c r="L166" i="14"/>
  <c r="N166" i="14" s="1"/>
  <c r="L169" i="14"/>
  <c r="N169" i="14" s="1"/>
  <c r="L40" i="14"/>
  <c r="N40" i="14" s="1"/>
  <c r="D42" i="14"/>
  <c r="L45" i="14"/>
  <c r="N45" i="14" s="1"/>
  <c r="L48" i="14"/>
  <c r="N48" i="14" s="1"/>
  <c r="D50" i="14"/>
  <c r="L53" i="14"/>
  <c r="N53" i="14" s="1"/>
  <c r="L56" i="14"/>
  <c r="N56" i="14" s="1"/>
  <c r="L61" i="14"/>
  <c r="N61" i="14" s="1"/>
  <c r="L64" i="14"/>
  <c r="N64" i="14" s="1"/>
  <c r="L69" i="14"/>
  <c r="N69" i="14" s="1"/>
  <c r="L72" i="14"/>
  <c r="N72" i="14" s="1"/>
  <c r="L77" i="14"/>
  <c r="N77" i="14" s="1"/>
  <c r="L80" i="14"/>
  <c r="N80" i="14" s="1"/>
  <c r="L85" i="14"/>
  <c r="N85" i="14" s="1"/>
  <c r="L90" i="14"/>
  <c r="N90" i="14" s="1"/>
  <c r="M97" i="14"/>
  <c r="O97" i="14" s="1"/>
  <c r="L99" i="14"/>
  <c r="N99" i="14" s="1"/>
  <c r="M107" i="14"/>
  <c r="O107" i="14" s="1"/>
  <c r="L116" i="14"/>
  <c r="N116" i="14" s="1"/>
  <c r="L119" i="14"/>
  <c r="N119" i="14" s="1"/>
  <c r="L122" i="14"/>
  <c r="N122" i="14" s="1"/>
  <c r="L128" i="14"/>
  <c r="N128" i="14" s="1"/>
  <c r="L134" i="14"/>
  <c r="N134" i="14" s="1"/>
  <c r="L140" i="14"/>
  <c r="N140" i="14" s="1"/>
  <c r="L146" i="14"/>
  <c r="N146" i="14" s="1"/>
  <c r="L152" i="14"/>
  <c r="N152" i="14" s="1"/>
  <c r="L158" i="14"/>
  <c r="N158" i="14" s="1"/>
  <c r="D161" i="14"/>
  <c r="D165" i="14"/>
  <c r="M172" i="14"/>
  <c r="O172" i="14" s="1"/>
  <c r="M161" i="14"/>
  <c r="O161" i="14" s="1"/>
  <c r="M176" i="14"/>
  <c r="O176" i="14" s="1"/>
  <c r="M169" i="14"/>
  <c r="O169" i="14" s="1"/>
  <c r="M158" i="14"/>
  <c r="O158" i="14" s="1"/>
  <c r="M156" i="14"/>
  <c r="O156" i="14" s="1"/>
  <c r="M154" i="14"/>
  <c r="O154" i="14" s="1"/>
  <c r="M152" i="14"/>
  <c r="O152" i="14" s="1"/>
  <c r="M150" i="14"/>
  <c r="O150" i="14" s="1"/>
  <c r="M148" i="14"/>
  <c r="O148" i="14" s="1"/>
  <c r="M146" i="14"/>
  <c r="O146" i="14" s="1"/>
  <c r="M144" i="14"/>
  <c r="O144" i="14" s="1"/>
  <c r="M142" i="14"/>
  <c r="O142" i="14" s="1"/>
  <c r="M140" i="14"/>
  <c r="O140" i="14" s="1"/>
  <c r="M138" i="14"/>
  <c r="O138" i="14" s="1"/>
  <c r="M136" i="14"/>
  <c r="O136" i="14" s="1"/>
  <c r="M134" i="14"/>
  <c r="O134" i="14" s="1"/>
  <c r="M132" i="14"/>
  <c r="O132" i="14" s="1"/>
  <c r="M130" i="14"/>
  <c r="O130" i="14" s="1"/>
  <c r="M128" i="14"/>
  <c r="O128" i="14" s="1"/>
  <c r="M126" i="14"/>
  <c r="O126" i="14" s="1"/>
  <c r="M124" i="14"/>
  <c r="O124" i="14" s="1"/>
  <c r="M122" i="14"/>
  <c r="O122" i="14" s="1"/>
  <c r="M173" i="14"/>
  <c r="O173" i="14" s="1"/>
  <c r="M103" i="14"/>
  <c r="O103" i="14" s="1"/>
  <c r="M166" i="14"/>
  <c r="O166" i="14" s="1"/>
  <c r="M164" i="14"/>
  <c r="O164" i="14" s="1"/>
  <c r="L87" i="14"/>
  <c r="N87" i="14" s="1"/>
  <c r="M116" i="14"/>
  <c r="O116" i="14" s="1"/>
  <c r="L161" i="14"/>
  <c r="N161" i="14" s="1"/>
  <c r="D164" i="14"/>
  <c r="D170" i="14"/>
  <c r="D173" i="14"/>
  <c r="L4" i="14"/>
  <c r="N4" i="14" s="1"/>
  <c r="D100" i="14"/>
  <c r="L164" i="14"/>
  <c r="N164" i="14" s="1"/>
  <c r="D167" i="14"/>
  <c r="D177" i="14"/>
  <c r="L39" i="14"/>
  <c r="N39" i="14" s="1"/>
  <c r="L42" i="14"/>
  <c r="N42" i="14" s="1"/>
  <c r="D44" i="14"/>
  <c r="L47" i="14"/>
  <c r="N47" i="14" s="1"/>
  <c r="L50" i="14"/>
  <c r="N50" i="14" s="1"/>
  <c r="D52" i="14"/>
  <c r="L55" i="14"/>
  <c r="N55" i="14" s="1"/>
  <c r="L58" i="14"/>
  <c r="N58" i="14" s="1"/>
  <c r="D60" i="14"/>
  <c r="L63" i="14"/>
  <c r="N63" i="14" s="1"/>
  <c r="L66" i="14"/>
  <c r="N66" i="14" s="1"/>
  <c r="D68" i="14"/>
  <c r="L71" i="14"/>
  <c r="N71" i="14" s="1"/>
  <c r="L74" i="14"/>
  <c r="N74" i="14" s="1"/>
  <c r="D76" i="14"/>
  <c r="L79" i="14"/>
  <c r="N79" i="14" s="1"/>
  <c r="L82" i="14"/>
  <c r="N82" i="14" s="1"/>
  <c r="D84" i="14"/>
  <c r="M87" i="14"/>
  <c r="O87" i="14" s="1"/>
  <c r="M92" i="14"/>
  <c r="O92" i="14" s="1"/>
  <c r="L96" i="14"/>
  <c r="N96" i="14" s="1"/>
  <c r="L100" i="14"/>
  <c r="N100" i="14" s="1"/>
  <c r="L102" i="14"/>
  <c r="N102" i="14" s="1"/>
  <c r="L106" i="14"/>
  <c r="N106" i="14" s="1"/>
  <c r="L108" i="14"/>
  <c r="N108" i="14" s="1"/>
  <c r="L110" i="14"/>
  <c r="N110" i="14" s="1"/>
  <c r="D117" i="14"/>
  <c r="D120" i="14"/>
  <c r="D123" i="14"/>
  <c r="D126" i="14"/>
  <c r="D129" i="14"/>
  <c r="D132" i="14"/>
  <c r="D135" i="14"/>
  <c r="D138" i="14"/>
  <c r="D141" i="14"/>
  <c r="D144" i="14"/>
  <c r="D147" i="14"/>
  <c r="D150" i="14"/>
  <c r="D156" i="14"/>
  <c r="D159" i="14"/>
  <c r="L112" i="14"/>
  <c r="N112" i="14" s="1"/>
  <c r="D160" i="14"/>
  <c r="L160" i="14"/>
  <c r="N160" i="14" s="1"/>
  <c r="L162" i="14"/>
  <c r="N162" i="14" s="1"/>
  <c r="D171" i="14"/>
  <c r="L173" i="14"/>
  <c r="N173" i="14" s="1"/>
  <c r="D178" i="14"/>
  <c r="L98" i="14"/>
  <c r="N98" i="14" s="1"/>
  <c r="L114" i="14"/>
  <c r="N114" i="14" s="1"/>
  <c r="L171" i="14"/>
  <c r="N171" i="14" s="1"/>
  <c r="D176" i="14"/>
  <c r="L178" i="14"/>
  <c r="N178" i="14" s="1"/>
  <c r="L176" i="14"/>
  <c r="N176" i="14" s="1"/>
  <c r="L167" i="14"/>
  <c r="N167" i="14" s="1"/>
  <c r="D163" i="14"/>
  <c r="L165" i="14"/>
  <c r="N165" i="14" s="1"/>
  <c r="D174" i="14"/>
  <c r="L104" i="14"/>
  <c r="N104" i="14" s="1"/>
  <c r="L163" i="14"/>
  <c r="N163" i="14" s="1"/>
  <c r="D172" i="14"/>
  <c r="L174" i="14"/>
  <c r="N174" i="14" s="1"/>
  <c r="L123" i="14"/>
  <c r="N123" i="14" s="1"/>
  <c r="L125" i="14"/>
  <c r="N125" i="14" s="1"/>
  <c r="L127" i="14"/>
  <c r="N127" i="14" s="1"/>
  <c r="L129" i="14"/>
  <c r="N129" i="14" s="1"/>
  <c r="L131" i="14"/>
  <c r="N131" i="14" s="1"/>
  <c r="L133" i="14"/>
  <c r="N133" i="14" s="1"/>
  <c r="L135" i="14"/>
  <c r="N135" i="14" s="1"/>
  <c r="L137" i="14"/>
  <c r="N137" i="14" s="1"/>
  <c r="L139" i="14"/>
  <c r="N139" i="14" s="1"/>
  <c r="L141" i="14"/>
  <c r="N141" i="14" s="1"/>
  <c r="L143" i="14"/>
  <c r="N143" i="14" s="1"/>
  <c r="L145" i="14"/>
  <c r="N145" i="14" s="1"/>
  <c r="L147" i="14"/>
  <c r="N147" i="14" s="1"/>
  <c r="L149" i="14"/>
  <c r="N149" i="14" s="1"/>
  <c r="L151" i="14"/>
  <c r="N151" i="14" s="1"/>
  <c r="L153" i="14"/>
  <c r="N153" i="14" s="1"/>
  <c r="L155" i="14"/>
  <c r="N155" i="14" s="1"/>
  <c r="L157" i="14"/>
  <c r="N157" i="14" s="1"/>
  <c r="L168" i="14"/>
  <c r="N168" i="14" s="1"/>
  <c r="L170" i="14"/>
  <c r="N170" i="14" s="1"/>
  <c r="D175" i="14"/>
  <c r="L177" i="14"/>
  <c r="N177" i="14" s="1"/>
  <c r="D38" i="13"/>
  <c r="D48" i="13"/>
  <c r="D98" i="13"/>
  <c r="D105" i="13"/>
  <c r="D122" i="13"/>
  <c r="D14" i="13"/>
  <c r="D33" i="13"/>
  <c r="D36" i="13"/>
  <c r="D39" i="13"/>
  <c r="D56" i="13"/>
  <c r="D59" i="13"/>
  <c r="D106" i="13"/>
  <c r="D159" i="13"/>
  <c r="D9" i="13"/>
  <c r="D15" i="13"/>
  <c r="D34" i="13"/>
  <c r="D76" i="13"/>
  <c r="D90" i="13"/>
  <c r="D158" i="13"/>
  <c r="D150" i="13"/>
  <c r="D116" i="13"/>
  <c r="D78" i="13"/>
  <c r="D74" i="13"/>
  <c r="D65" i="13"/>
  <c r="D58" i="13"/>
  <c r="D49" i="13"/>
  <c r="D42" i="13"/>
  <c r="D108" i="13"/>
  <c r="D84" i="13"/>
  <c r="D82" i="13"/>
  <c r="D63" i="13"/>
  <c r="D47" i="13"/>
  <c r="D132" i="13"/>
  <c r="D124" i="13"/>
  <c r="D4" i="13"/>
  <c r="D69" i="13"/>
  <c r="D62" i="13"/>
  <c r="D140" i="13"/>
  <c r="D73" i="13"/>
  <c r="D57" i="13"/>
  <c r="D100" i="13"/>
  <c r="D114" i="13"/>
  <c r="D53" i="13"/>
  <c r="D46" i="13"/>
  <c r="D30" i="13"/>
  <c r="D16" i="13"/>
  <c r="D29" i="13"/>
  <c r="D64" i="13"/>
  <c r="D94" i="13"/>
  <c r="D7" i="13"/>
  <c r="D13" i="13"/>
  <c r="D19" i="13"/>
  <c r="D54" i="13"/>
  <c r="D71" i="13"/>
  <c r="L6" i="13"/>
  <c r="N6" i="13" s="1"/>
  <c r="L10" i="13"/>
  <c r="N10" i="13" s="1"/>
  <c r="L14" i="13"/>
  <c r="N14" i="13" s="1"/>
  <c r="L24" i="13"/>
  <c r="N24" i="13" s="1"/>
  <c r="L51" i="13"/>
  <c r="N51" i="13" s="1"/>
  <c r="L53" i="13"/>
  <c r="N53" i="13" s="1"/>
  <c r="L67" i="13"/>
  <c r="N67" i="13" s="1"/>
  <c r="L69" i="13"/>
  <c r="N69" i="13" s="1"/>
  <c r="D79" i="13"/>
  <c r="L83" i="13"/>
  <c r="N83" i="13" s="1"/>
  <c r="L85" i="13"/>
  <c r="N85" i="13" s="1"/>
  <c r="L87" i="13"/>
  <c r="N87" i="13" s="1"/>
  <c r="D96" i="13"/>
  <c r="D107" i="13"/>
  <c r="L109" i="13"/>
  <c r="N109" i="13" s="1"/>
  <c r="D112" i="13"/>
  <c r="L116" i="13"/>
  <c r="N116" i="13" s="1"/>
  <c r="L129" i="13"/>
  <c r="N129" i="13" s="1"/>
  <c r="D85" i="13"/>
  <c r="D129" i="13"/>
  <c r="L17" i="13"/>
  <c r="N17" i="13" s="1"/>
  <c r="L33" i="13"/>
  <c r="N33" i="13" s="1"/>
  <c r="M51" i="13"/>
  <c r="O51" i="13" s="1"/>
  <c r="M67" i="13"/>
  <c r="O67" i="13" s="1"/>
  <c r="L81" i="13"/>
  <c r="N81" i="13" s="1"/>
  <c r="L100" i="13"/>
  <c r="N100" i="13" s="1"/>
  <c r="L107" i="13"/>
  <c r="N107" i="13" s="1"/>
  <c r="M109" i="13"/>
  <c r="O109" i="13" s="1"/>
  <c r="M119" i="13"/>
  <c r="O119" i="13" s="1"/>
  <c r="M126" i="13"/>
  <c r="O126" i="13" s="1"/>
  <c r="D143" i="13"/>
  <c r="D149" i="13"/>
  <c r="L151" i="13"/>
  <c r="N151" i="13" s="1"/>
  <c r="D155" i="13"/>
  <c r="M158" i="13"/>
  <c r="O158" i="13" s="1"/>
  <c r="M44" i="13"/>
  <c r="O44" i="13" s="1"/>
  <c r="M60" i="13"/>
  <c r="O60" i="13" s="1"/>
  <c r="M69" i="13"/>
  <c r="O69" i="13" s="1"/>
  <c r="D75" i="13"/>
  <c r="D77" i="13"/>
  <c r="M79" i="13"/>
  <c r="O79" i="13" s="1"/>
  <c r="M83" i="13"/>
  <c r="O83" i="13" s="1"/>
  <c r="M85" i="13"/>
  <c r="O85" i="13" s="1"/>
  <c r="D103" i="13"/>
  <c r="L105" i="13"/>
  <c r="N105" i="13" s="1"/>
  <c r="M114" i="13"/>
  <c r="O114" i="13" s="1"/>
  <c r="L119" i="13"/>
  <c r="N119" i="13" s="1"/>
  <c r="D135" i="13"/>
  <c r="L143" i="13"/>
  <c r="N143" i="13" s="1"/>
  <c r="L149" i="13"/>
  <c r="N149" i="13" s="1"/>
  <c r="M151" i="13"/>
  <c r="O151" i="13" s="1"/>
  <c r="L155" i="13"/>
  <c r="N155" i="13" s="1"/>
  <c r="D126" i="13"/>
  <c r="L41" i="13"/>
  <c r="N41" i="13" s="1"/>
  <c r="M46" i="13"/>
  <c r="O46" i="13" s="1"/>
  <c r="L57" i="13"/>
  <c r="N57" i="13" s="1"/>
  <c r="M62" i="13"/>
  <c r="O62" i="13" s="1"/>
  <c r="L73" i="13"/>
  <c r="N73" i="13" s="1"/>
  <c r="L75" i="13"/>
  <c r="N75" i="13" s="1"/>
  <c r="L77" i="13"/>
  <c r="N77" i="13" s="1"/>
  <c r="D88" i="13"/>
  <c r="M100" i="13"/>
  <c r="O100" i="13" s="1"/>
  <c r="M107" i="13"/>
  <c r="O107" i="13" s="1"/>
  <c r="D110" i="13"/>
  <c r="D117" i="13"/>
  <c r="D127" i="13"/>
  <c r="L135" i="13"/>
  <c r="N135" i="13" s="1"/>
  <c r="M143" i="13"/>
  <c r="O143" i="13" s="1"/>
  <c r="D152" i="13"/>
  <c r="L147" i="13"/>
  <c r="N147" i="13" s="1"/>
  <c r="L127" i="13"/>
  <c r="N127" i="13" s="1"/>
  <c r="L159" i="13"/>
  <c r="N159" i="13" s="1"/>
  <c r="L23" i="13"/>
  <c r="N23" i="13" s="1"/>
  <c r="L29" i="13"/>
  <c r="N29" i="13" s="1"/>
  <c r="L48" i="13"/>
  <c r="N48" i="13" s="1"/>
  <c r="D52" i="13"/>
  <c r="L64" i="13"/>
  <c r="N64" i="13" s="1"/>
  <c r="D68" i="13"/>
  <c r="L92" i="13"/>
  <c r="N92" i="13" s="1"/>
  <c r="D115" i="13"/>
  <c r="L117" i="13"/>
  <c r="N117" i="13" s="1"/>
  <c r="D120" i="13"/>
  <c r="L124" i="13"/>
  <c r="N124" i="13" s="1"/>
  <c r="M135" i="13"/>
  <c r="O135" i="13" s="1"/>
  <c r="M146" i="13"/>
  <c r="O146" i="13" s="1"/>
  <c r="M149" i="13"/>
  <c r="O149" i="13" s="1"/>
  <c r="D156" i="13"/>
  <c r="M147" i="13"/>
  <c r="O147" i="13" s="1"/>
  <c r="M156" i="13"/>
  <c r="O156" i="13" s="1"/>
  <c r="M145" i="13"/>
  <c r="O145" i="13" s="1"/>
  <c r="M137" i="13"/>
  <c r="O137" i="13" s="1"/>
  <c r="M129" i="13"/>
  <c r="O129" i="13" s="1"/>
  <c r="M152" i="13"/>
  <c r="O152" i="13" s="1"/>
  <c r="M140" i="13"/>
  <c r="O140" i="13" s="1"/>
  <c r="M132" i="13"/>
  <c r="O132" i="13" s="1"/>
  <c r="M124" i="13"/>
  <c r="O124" i="13" s="1"/>
  <c r="M116" i="13"/>
  <c r="O116" i="13" s="1"/>
  <c r="M108" i="13"/>
  <c r="O108" i="13" s="1"/>
  <c r="M161" i="13"/>
  <c r="O161" i="13" s="1"/>
  <c r="M159" i="13"/>
  <c r="O159" i="13" s="1"/>
  <c r="M157" i="13"/>
  <c r="O157" i="13" s="1"/>
  <c r="M155" i="13"/>
  <c r="O155" i="13" s="1"/>
  <c r="M153" i="13"/>
  <c r="O153" i="13" s="1"/>
  <c r="M23" i="13"/>
  <c r="O23" i="13" s="1"/>
  <c r="L26" i="13"/>
  <c r="N26" i="13" s="1"/>
  <c r="M48" i="13"/>
  <c r="O48" i="13" s="1"/>
  <c r="L50" i="13"/>
  <c r="N50" i="13" s="1"/>
  <c r="M64" i="13"/>
  <c r="O64" i="13" s="1"/>
  <c r="L66" i="13"/>
  <c r="N66" i="13" s="1"/>
  <c r="M75" i="13"/>
  <c r="O75" i="13" s="1"/>
  <c r="D99" i="13"/>
  <c r="D101" i="13"/>
  <c r="L103" i="13"/>
  <c r="N103" i="13" s="1"/>
  <c r="M110" i="13"/>
  <c r="O110" i="13" s="1"/>
  <c r="L115" i="13"/>
  <c r="N115" i="13" s="1"/>
  <c r="M117" i="13"/>
  <c r="O117" i="13" s="1"/>
  <c r="M127" i="13"/>
  <c r="O127" i="13" s="1"/>
  <c r="D141" i="13"/>
  <c r="D144" i="13"/>
  <c r="L4" i="13"/>
  <c r="N4" i="13" s="1"/>
  <c r="D28" i="13"/>
  <c r="L45" i="13"/>
  <c r="N45" i="13" s="1"/>
  <c r="L61" i="13"/>
  <c r="N61" i="13" s="1"/>
  <c r="D80" i="13"/>
  <c r="M88" i="13"/>
  <c r="O88" i="13" s="1"/>
  <c r="M90" i="13"/>
  <c r="O90" i="13" s="1"/>
  <c r="M92" i="13"/>
  <c r="O92" i="13" s="1"/>
  <c r="D95" i="13"/>
  <c r="D97" i="13"/>
  <c r="L99" i="13"/>
  <c r="N99" i="13" s="1"/>
  <c r="L101" i="13"/>
  <c r="N101" i="13" s="1"/>
  <c r="L113" i="13"/>
  <c r="N113" i="13" s="1"/>
  <c r="M122" i="13"/>
  <c r="O122" i="13" s="1"/>
  <c r="D133" i="13"/>
  <c r="D136" i="13"/>
  <c r="M138" i="13"/>
  <c r="O138" i="13" s="1"/>
  <c r="L141" i="13"/>
  <c r="N141" i="13" s="1"/>
  <c r="D153" i="13"/>
  <c r="D160" i="13"/>
  <c r="D83" i="13"/>
  <c r="D119" i="13"/>
  <c r="L19" i="13"/>
  <c r="N19" i="13" s="1"/>
  <c r="L25" i="13"/>
  <c r="N25" i="13" s="1"/>
  <c r="M32" i="13"/>
  <c r="O32" i="13" s="1"/>
  <c r="L35" i="13"/>
  <c r="N35" i="13" s="1"/>
  <c r="M43" i="13"/>
  <c r="O43" i="13" s="1"/>
  <c r="L52" i="13"/>
  <c r="N52" i="13" s="1"/>
  <c r="M59" i="13"/>
  <c r="O59" i="13" s="1"/>
  <c r="L68" i="13"/>
  <c r="N68" i="13" s="1"/>
  <c r="L84" i="13"/>
  <c r="N84" i="13" s="1"/>
  <c r="M86" i="13"/>
  <c r="O86" i="13" s="1"/>
  <c r="L97" i="13"/>
  <c r="N97" i="13" s="1"/>
  <c r="M101" i="13"/>
  <c r="O101" i="13" s="1"/>
  <c r="D111" i="13"/>
  <c r="M115" i="13"/>
  <c r="O115" i="13" s="1"/>
  <c r="D118" i="13"/>
  <c r="D125" i="13"/>
  <c r="D128" i="13"/>
  <c r="M130" i="13"/>
  <c r="O130" i="13" s="1"/>
  <c r="L133" i="13"/>
  <c r="N133" i="13" s="1"/>
  <c r="D139" i="13"/>
  <c r="M141" i="13"/>
  <c r="O141" i="13" s="1"/>
  <c r="L22" i="13"/>
  <c r="N22" i="13" s="1"/>
  <c r="L38" i="13"/>
  <c r="N38" i="13" s="1"/>
  <c r="L54" i="13"/>
  <c r="N54" i="13" s="1"/>
  <c r="L70" i="13"/>
  <c r="N70" i="13" s="1"/>
  <c r="D91" i="13"/>
  <c r="D93" i="13"/>
  <c r="M95" i="13"/>
  <c r="O95" i="13" s="1"/>
  <c r="M99" i="13"/>
  <c r="O99" i="13" s="1"/>
  <c r="D104" i="13"/>
  <c r="L108" i="13"/>
  <c r="N108" i="13" s="1"/>
  <c r="M113" i="13"/>
  <c r="O113" i="13" s="1"/>
  <c r="D123" i="13"/>
  <c r="L125" i="13"/>
  <c r="N125" i="13" s="1"/>
  <c r="D131" i="13"/>
  <c r="M133" i="13"/>
  <c r="O133" i="13" s="1"/>
  <c r="L139" i="13"/>
  <c r="N139" i="13" s="1"/>
  <c r="M144" i="13"/>
  <c r="O144" i="13" s="1"/>
  <c r="M150" i="13"/>
  <c r="O150" i="13" s="1"/>
  <c r="D157" i="13"/>
  <c r="M160" i="13"/>
  <c r="O160" i="13" s="1"/>
  <c r="D109" i="13"/>
  <c r="L49" i="13"/>
  <c r="N49" i="13" s="1"/>
  <c r="M54" i="13"/>
  <c r="O54" i="13" s="1"/>
  <c r="L65" i="13"/>
  <c r="N65" i="13" s="1"/>
  <c r="M70" i="13"/>
  <c r="O70" i="13" s="1"/>
  <c r="M84" i="13"/>
  <c r="O84" i="13" s="1"/>
  <c r="D87" i="13"/>
  <c r="L91" i="13"/>
  <c r="N91" i="13" s="1"/>
  <c r="L93" i="13"/>
  <c r="N93" i="13" s="1"/>
  <c r="M111" i="13"/>
  <c r="O111" i="13" s="1"/>
  <c r="M118" i="13"/>
  <c r="O118" i="13" s="1"/>
  <c r="L123" i="13"/>
  <c r="N123" i="13" s="1"/>
  <c r="M125" i="13"/>
  <c r="O125" i="13" s="1"/>
  <c r="L131" i="13"/>
  <c r="N131" i="13" s="1"/>
  <c r="D142" i="13"/>
  <c r="D145" i="13"/>
  <c r="L153" i="13"/>
  <c r="N153" i="13" s="1"/>
  <c r="L157" i="13"/>
  <c r="N157" i="13" s="1"/>
  <c r="L21" i="13"/>
  <c r="N21" i="13" s="1"/>
  <c r="L37" i="13"/>
  <c r="N37" i="13" s="1"/>
  <c r="D44" i="13"/>
  <c r="M47" i="13"/>
  <c r="O47" i="13" s="1"/>
  <c r="M63" i="13"/>
  <c r="O63" i="13" s="1"/>
  <c r="L76" i="13"/>
  <c r="N76" i="13" s="1"/>
  <c r="M78" i="13"/>
  <c r="O78" i="13" s="1"/>
  <c r="L89" i="13"/>
  <c r="N89" i="13" s="1"/>
  <c r="M106" i="13"/>
  <c r="O106" i="13" s="1"/>
  <c r="L111" i="13"/>
  <c r="N111" i="13" s="1"/>
  <c r="L121" i="13"/>
  <c r="N121" i="13" s="1"/>
  <c r="M128" i="13"/>
  <c r="O128" i="13" s="1"/>
  <c r="D134" i="13"/>
  <c r="D137" i="13"/>
  <c r="M139" i="13"/>
  <c r="O139" i="13" s="1"/>
  <c r="L145" i="13"/>
  <c r="N145" i="13" s="1"/>
  <c r="D148" i="13"/>
  <c r="D154" i="13"/>
  <c r="D161" i="13"/>
  <c r="L82" i="13"/>
  <c r="N82" i="13" s="1"/>
  <c r="L90" i="13"/>
  <c r="N90" i="13" s="1"/>
  <c r="L98" i="13"/>
  <c r="N98" i="13" s="1"/>
  <c r="L106" i="13"/>
  <c r="N106" i="13" s="1"/>
  <c r="L114" i="13"/>
  <c r="N114" i="13" s="1"/>
  <c r="L122" i="13"/>
  <c r="N122" i="13" s="1"/>
  <c r="L130" i="13"/>
  <c r="N130" i="13" s="1"/>
  <c r="L138" i="13"/>
  <c r="N138" i="13" s="1"/>
  <c r="L146" i="13"/>
  <c r="N146" i="13" s="1"/>
  <c r="L148" i="13"/>
  <c r="N148" i="13" s="1"/>
  <c r="L150" i="13"/>
  <c r="N150" i="13" s="1"/>
  <c r="L132" i="13"/>
  <c r="N132" i="13" s="1"/>
  <c r="L140" i="13"/>
  <c r="N140" i="13" s="1"/>
  <c r="L152" i="13"/>
  <c r="N152" i="13" s="1"/>
  <c r="L154" i="13"/>
  <c r="N154" i="13" s="1"/>
  <c r="D147" i="13"/>
  <c r="L156" i="13"/>
  <c r="N156" i="13" s="1"/>
  <c r="L78" i="13"/>
  <c r="N78" i="13" s="1"/>
  <c r="L86" i="13"/>
  <c r="N86" i="13" s="1"/>
  <c r="L94" i="13"/>
  <c r="N94" i="13" s="1"/>
  <c r="L102" i="13"/>
  <c r="N102" i="13" s="1"/>
  <c r="L110" i="13"/>
  <c r="N110" i="13" s="1"/>
  <c r="L118" i="13"/>
  <c r="N118" i="13" s="1"/>
  <c r="L126" i="13"/>
  <c r="N126" i="13" s="1"/>
  <c r="L134" i="13"/>
  <c r="N134" i="13" s="1"/>
  <c r="L142" i="13"/>
  <c r="N142" i="13" s="1"/>
  <c r="L158" i="13"/>
  <c r="N158" i="13" s="1"/>
  <c r="D151" i="13"/>
  <c r="L160" i="13"/>
  <c r="N160" i="13" s="1"/>
  <c r="L80" i="13"/>
  <c r="N80" i="13" s="1"/>
  <c r="L88" i="13"/>
  <c r="N88" i="13" s="1"/>
  <c r="L96" i="13"/>
  <c r="N96" i="13" s="1"/>
  <c r="L104" i="13"/>
  <c r="N104" i="13" s="1"/>
  <c r="L112" i="13"/>
  <c r="N112" i="13" s="1"/>
  <c r="L120" i="13"/>
  <c r="N120" i="13" s="1"/>
  <c r="L128" i="13"/>
  <c r="N128" i="13" s="1"/>
  <c r="L136" i="13"/>
  <c r="N136" i="13" s="1"/>
  <c r="L144" i="13"/>
  <c r="N144" i="13" s="1"/>
  <c r="M129" i="11"/>
  <c r="O129" i="11" s="1"/>
  <c r="M125" i="11"/>
  <c r="O125" i="11" s="1"/>
  <c r="M121" i="11"/>
  <c r="O121" i="11" s="1"/>
  <c r="M117" i="11"/>
  <c r="O117" i="11" s="1"/>
  <c r="M113" i="11"/>
  <c r="O113" i="11" s="1"/>
  <c r="M126" i="11"/>
  <c r="O126" i="11" s="1"/>
  <c r="M122" i="11"/>
  <c r="O122" i="11" s="1"/>
  <c r="M118" i="11"/>
  <c r="O118" i="11" s="1"/>
  <c r="M114" i="11"/>
  <c r="O114" i="11" s="1"/>
  <c r="M110" i="11"/>
  <c r="O110" i="11" s="1"/>
  <c r="M106" i="11"/>
  <c r="O106" i="11" s="1"/>
  <c r="M102" i="11"/>
  <c r="O102" i="11" s="1"/>
  <c r="M127" i="11"/>
  <c r="O127" i="11" s="1"/>
  <c r="M123" i="11"/>
  <c r="O123" i="11" s="1"/>
  <c r="M119" i="11"/>
  <c r="O119" i="11" s="1"/>
  <c r="M115" i="11"/>
  <c r="O115" i="11" s="1"/>
  <c r="M111" i="11"/>
  <c r="O111" i="11" s="1"/>
  <c r="M107" i="11"/>
  <c r="O107" i="11" s="1"/>
  <c r="M124" i="11"/>
  <c r="O124" i="11" s="1"/>
  <c r="M120" i="11"/>
  <c r="O120" i="11" s="1"/>
  <c r="M116" i="11"/>
  <c r="O116" i="11" s="1"/>
  <c r="M112" i="11"/>
  <c r="O112" i="11" s="1"/>
  <c r="M108" i="11"/>
  <c r="O108" i="11" s="1"/>
  <c r="M21" i="11"/>
  <c r="O21" i="11" s="1"/>
  <c r="M37" i="11"/>
  <c r="O37" i="11" s="1"/>
  <c r="M53" i="11"/>
  <c r="O53" i="11" s="1"/>
  <c r="L4" i="11"/>
  <c r="N4" i="11" s="1"/>
  <c r="L23" i="11"/>
  <c r="N23" i="11" s="1"/>
  <c r="L25" i="11"/>
  <c r="N25" i="11" s="1"/>
  <c r="L39" i="11"/>
  <c r="N39" i="11" s="1"/>
  <c r="L41" i="11"/>
  <c r="N41" i="11" s="1"/>
  <c r="L55" i="11"/>
  <c r="N55" i="11" s="1"/>
  <c r="L57" i="11"/>
  <c r="N57" i="11" s="1"/>
  <c r="L66" i="11"/>
  <c r="N66" i="11" s="1"/>
  <c r="L68" i="11"/>
  <c r="N68" i="11" s="1"/>
  <c r="D77" i="11"/>
  <c r="L79" i="11"/>
  <c r="N79" i="11" s="1"/>
  <c r="M84" i="11"/>
  <c r="O84" i="11" s="1"/>
  <c r="M89" i="11"/>
  <c r="O89" i="11" s="1"/>
  <c r="L92" i="11"/>
  <c r="N92" i="11" s="1"/>
  <c r="M94" i="11"/>
  <c r="O94" i="11" s="1"/>
  <c r="L97" i="11"/>
  <c r="N97" i="11" s="1"/>
  <c r="M99" i="11"/>
  <c r="O99" i="11" s="1"/>
  <c r="L102" i="11"/>
  <c r="N102" i="11" s="1"/>
  <c r="D105" i="11"/>
  <c r="D108" i="11"/>
  <c r="D111" i="11"/>
  <c r="L117" i="11"/>
  <c r="N117" i="11" s="1"/>
  <c r="L123" i="11"/>
  <c r="N123" i="11" s="1"/>
  <c r="D127" i="11"/>
  <c r="M4" i="11"/>
  <c r="O4" i="11" s="1"/>
  <c r="M32" i="11"/>
  <c r="O32" i="11" s="1"/>
  <c r="D36" i="11"/>
  <c r="M48" i="11"/>
  <c r="O48" i="11" s="1"/>
  <c r="D52" i="11"/>
  <c r="M64" i="11"/>
  <c r="O64" i="11" s="1"/>
  <c r="L70" i="11"/>
  <c r="N70" i="11" s="1"/>
  <c r="L72" i="11"/>
  <c r="N72" i="11" s="1"/>
  <c r="M74" i="11"/>
  <c r="O74" i="11" s="1"/>
  <c r="L77" i="11"/>
  <c r="N77" i="11" s="1"/>
  <c r="M79" i="11"/>
  <c r="O79" i="11" s="1"/>
  <c r="L82" i="11"/>
  <c r="N82" i="11" s="1"/>
  <c r="D95" i="11"/>
  <c r="D100" i="11"/>
  <c r="L105" i="11"/>
  <c r="N105" i="11" s="1"/>
  <c r="L108" i="11"/>
  <c r="N108" i="11" s="1"/>
  <c r="L114" i="11"/>
  <c r="N114" i="11" s="1"/>
  <c r="D124" i="11"/>
  <c r="L20" i="11"/>
  <c r="N20" i="11" s="1"/>
  <c r="L36" i="11"/>
  <c r="N36" i="11" s="1"/>
  <c r="L52" i="11"/>
  <c r="N52" i="11" s="1"/>
  <c r="M68" i="11"/>
  <c r="O68" i="11" s="1"/>
  <c r="D75" i="11"/>
  <c r="D80" i="11"/>
  <c r="D85" i="11"/>
  <c r="M92" i="11"/>
  <c r="O92" i="11" s="1"/>
  <c r="M97" i="11"/>
  <c r="O97" i="11" s="1"/>
  <c r="L100" i="11"/>
  <c r="N100" i="11" s="1"/>
  <c r="D103" i="11"/>
  <c r="D121" i="11"/>
  <c r="L124" i="11"/>
  <c r="N124" i="11" s="1"/>
  <c r="L29" i="11"/>
  <c r="N29" i="11" s="1"/>
  <c r="L45" i="11"/>
  <c r="N45" i="11" s="1"/>
  <c r="L61" i="11"/>
  <c r="N61" i="11" s="1"/>
  <c r="M72" i="11"/>
  <c r="O72" i="11" s="1"/>
  <c r="M77" i="11"/>
  <c r="O77" i="11" s="1"/>
  <c r="L80" i="11"/>
  <c r="N80" i="11" s="1"/>
  <c r="M82" i="11"/>
  <c r="O82" i="11" s="1"/>
  <c r="L85" i="11"/>
  <c r="N85" i="11" s="1"/>
  <c r="M87" i="11"/>
  <c r="O87" i="11" s="1"/>
  <c r="L90" i="11"/>
  <c r="N90" i="11" s="1"/>
  <c r="M105" i="11"/>
  <c r="O105" i="11" s="1"/>
  <c r="L111" i="11"/>
  <c r="N111" i="11" s="1"/>
  <c r="D115" i="11"/>
  <c r="L121" i="11"/>
  <c r="N121" i="11" s="1"/>
  <c r="L127" i="11"/>
  <c r="N127" i="11" s="1"/>
  <c r="M7" i="11"/>
  <c r="O7" i="11" s="1"/>
  <c r="M11" i="11"/>
  <c r="O11" i="11" s="1"/>
  <c r="M15" i="11"/>
  <c r="O15" i="11" s="1"/>
  <c r="M20" i="11"/>
  <c r="O20" i="11" s="1"/>
  <c r="L22" i="11"/>
  <c r="N22" i="11" s="1"/>
  <c r="D24" i="11"/>
  <c r="M27" i="11"/>
  <c r="O27" i="11" s="1"/>
  <c r="M36" i="11"/>
  <c r="O36" i="11" s="1"/>
  <c r="L38" i="11"/>
  <c r="N38" i="11" s="1"/>
  <c r="D40" i="11"/>
  <c r="M43" i="11"/>
  <c r="O43" i="11" s="1"/>
  <c r="M52" i="11"/>
  <c r="O52" i="11" s="1"/>
  <c r="L54" i="11"/>
  <c r="N54" i="11" s="1"/>
  <c r="D56" i="11"/>
  <c r="M59" i="11"/>
  <c r="O59" i="11" s="1"/>
  <c r="D67" i="11"/>
  <c r="D83" i="11"/>
  <c r="D88" i="11"/>
  <c r="D93" i="11"/>
  <c r="M100" i="11"/>
  <c r="O100" i="11" s="1"/>
  <c r="D109" i="11"/>
  <c r="D112" i="11"/>
  <c r="L118" i="11"/>
  <c r="N118" i="11" s="1"/>
  <c r="D128" i="11"/>
  <c r="L24" i="11"/>
  <c r="N24" i="11" s="1"/>
  <c r="L40" i="11"/>
  <c r="N40" i="11" s="1"/>
  <c r="L56" i="11"/>
  <c r="N56" i="11" s="1"/>
  <c r="D71" i="11"/>
  <c r="D73" i="11"/>
  <c r="M80" i="11"/>
  <c r="O80" i="11" s="1"/>
  <c r="M85" i="11"/>
  <c r="O85" i="11" s="1"/>
  <c r="L88" i="11"/>
  <c r="N88" i="11" s="1"/>
  <c r="M90" i="11"/>
  <c r="O90" i="11" s="1"/>
  <c r="L93" i="11"/>
  <c r="N93" i="11" s="1"/>
  <c r="M95" i="11"/>
  <c r="O95" i="11" s="1"/>
  <c r="L98" i="11"/>
  <c r="N98" i="11" s="1"/>
  <c r="L109" i="11"/>
  <c r="N109" i="11" s="1"/>
  <c r="L112" i="11"/>
  <c r="N112" i="11" s="1"/>
  <c r="D125" i="11"/>
  <c r="L128" i="11"/>
  <c r="N128" i="11" s="1"/>
  <c r="D19" i="11"/>
  <c r="M22" i="11"/>
  <c r="O22" i="11" s="1"/>
  <c r="D35" i="11"/>
  <c r="M38" i="11"/>
  <c r="O38" i="11" s="1"/>
  <c r="L47" i="11"/>
  <c r="N47" i="11" s="1"/>
  <c r="L49" i="11"/>
  <c r="N49" i="11" s="1"/>
  <c r="D51" i="11"/>
  <c r="M54" i="11"/>
  <c r="O54" i="11" s="1"/>
  <c r="L63" i="11"/>
  <c r="N63" i="11" s="1"/>
  <c r="L65" i="11"/>
  <c r="N65" i="11" s="1"/>
  <c r="D69" i="11"/>
  <c r="L73" i="11"/>
  <c r="N73" i="11" s="1"/>
  <c r="M75" i="11"/>
  <c r="O75" i="11" s="1"/>
  <c r="L78" i="11"/>
  <c r="N78" i="11" s="1"/>
  <c r="D91" i="11"/>
  <c r="D96" i="11"/>
  <c r="D101" i="11"/>
  <c r="M103" i="11"/>
  <c r="O103" i="11" s="1"/>
  <c r="L106" i="11"/>
  <c r="N106" i="11" s="1"/>
  <c r="L115" i="11"/>
  <c r="N115" i="11" s="1"/>
  <c r="D119" i="11"/>
  <c r="D122" i="11"/>
  <c r="L125" i="11"/>
  <c r="N125" i="11" s="1"/>
  <c r="M128" i="11"/>
  <c r="O128" i="11" s="1"/>
  <c r="M6" i="11"/>
  <c r="O6" i="11" s="1"/>
  <c r="M10" i="11"/>
  <c r="O10" i="11" s="1"/>
  <c r="M14" i="11"/>
  <c r="O14" i="11" s="1"/>
  <c r="L26" i="11"/>
  <c r="N26" i="11" s="1"/>
  <c r="M31" i="11"/>
  <c r="O31" i="11" s="1"/>
  <c r="L42" i="11"/>
  <c r="N42" i="11" s="1"/>
  <c r="M47" i="11"/>
  <c r="O47" i="11" s="1"/>
  <c r="L58" i="11"/>
  <c r="N58" i="11" s="1"/>
  <c r="M63" i="11"/>
  <c r="O63" i="11" s="1"/>
  <c r="L67" i="11"/>
  <c r="N67" i="11" s="1"/>
  <c r="L69" i="11"/>
  <c r="N69" i="11" s="1"/>
  <c r="D76" i="11"/>
  <c r="D81" i="11"/>
  <c r="L83" i="11"/>
  <c r="N83" i="11" s="1"/>
  <c r="M88" i="11"/>
  <c r="O88" i="11" s="1"/>
  <c r="M93" i="11"/>
  <c r="O93" i="11" s="1"/>
  <c r="L96" i="11"/>
  <c r="N96" i="11" s="1"/>
  <c r="M98" i="11"/>
  <c r="O98" i="11" s="1"/>
  <c r="L101" i="11"/>
  <c r="N101" i="11" s="1"/>
  <c r="D104" i="11"/>
  <c r="M109" i="11"/>
  <c r="O109" i="11" s="1"/>
  <c r="D116" i="11"/>
  <c r="L122" i="11"/>
  <c r="N122" i="11" s="1"/>
  <c r="M17" i="11"/>
  <c r="O17" i="11" s="1"/>
  <c r="D21" i="11"/>
  <c r="M33" i="11"/>
  <c r="O33" i="11" s="1"/>
  <c r="D37" i="11"/>
  <c r="L44" i="11"/>
  <c r="N44" i="11" s="1"/>
  <c r="M49" i="11"/>
  <c r="O49" i="11" s="1"/>
  <c r="D53" i="11"/>
  <c r="L60" i="11"/>
  <c r="N60" i="11" s="1"/>
  <c r="M65" i="11"/>
  <c r="O65" i="11" s="1"/>
  <c r="M73" i="11"/>
  <c r="O73" i="11" s="1"/>
  <c r="L76" i="11"/>
  <c r="N76" i="11" s="1"/>
  <c r="M78" i="11"/>
  <c r="O78" i="11" s="1"/>
  <c r="L81" i="11"/>
  <c r="N81" i="11" s="1"/>
  <c r="M83" i="11"/>
  <c r="O83" i="11" s="1"/>
  <c r="L86" i="11"/>
  <c r="N86" i="11" s="1"/>
  <c r="D99" i="11"/>
  <c r="L104" i="11"/>
  <c r="N104" i="11" s="1"/>
  <c r="D107" i="11"/>
  <c r="D113" i="11"/>
  <c r="L116" i="11"/>
  <c r="N116" i="11" s="1"/>
  <c r="D129" i="11"/>
  <c r="D4" i="11"/>
  <c r="D12" i="11"/>
  <c r="D16" i="11"/>
  <c r="D23" i="11"/>
  <c r="M26" i="11"/>
  <c r="O26" i="11" s="1"/>
  <c r="D30" i="11"/>
  <c r="D39" i="11"/>
  <c r="M42" i="11"/>
  <c r="O42" i="11" s="1"/>
  <c r="D46" i="11"/>
  <c r="L51" i="11"/>
  <c r="N51" i="11" s="1"/>
  <c r="L53" i="11"/>
  <c r="N53" i="11" s="1"/>
  <c r="D55" i="11"/>
  <c r="M58" i="11"/>
  <c r="O58" i="11" s="1"/>
  <c r="D62" i="11"/>
  <c r="M69" i="11"/>
  <c r="O69" i="11" s="1"/>
  <c r="M71" i="11"/>
  <c r="O71" i="11" s="1"/>
  <c r="D79" i="11"/>
  <c r="D84" i="11"/>
  <c r="D89" i="11"/>
  <c r="L91" i="11"/>
  <c r="N91" i="11" s="1"/>
  <c r="M96" i="11"/>
  <c r="O96" i="11" s="1"/>
  <c r="M101" i="11"/>
  <c r="O101" i="11" s="1"/>
  <c r="D110" i="11"/>
  <c r="L113" i="11"/>
  <c r="N113" i="11" s="1"/>
  <c r="L119" i="11"/>
  <c r="N119" i="11" s="1"/>
  <c r="D123" i="11"/>
  <c r="L30" i="11"/>
  <c r="N30" i="11" s="1"/>
  <c r="L46" i="11"/>
  <c r="N46" i="11" s="1"/>
  <c r="L62" i="11"/>
  <c r="N62" i="11" s="1"/>
  <c r="M76" i="11"/>
  <c r="O76" i="11" s="1"/>
  <c r="M81" i="11"/>
  <c r="O81" i="11" s="1"/>
  <c r="L84" i="11"/>
  <c r="N84" i="11" s="1"/>
  <c r="M86" i="11"/>
  <c r="O86" i="11" s="1"/>
  <c r="L89" i="11"/>
  <c r="N89" i="11" s="1"/>
  <c r="M91" i="11"/>
  <c r="O91" i="11" s="1"/>
  <c r="L94" i="11"/>
  <c r="N94" i="11" s="1"/>
  <c r="M104" i="11"/>
  <c r="O104" i="11" s="1"/>
  <c r="L110" i="11"/>
  <c r="N110" i="11" s="1"/>
  <c r="D120" i="11"/>
  <c r="L126" i="11"/>
  <c r="N126" i="11" s="1"/>
  <c r="D102" i="10"/>
  <c r="L104" i="10"/>
  <c r="N104" i="10" s="1"/>
  <c r="L116" i="10"/>
  <c r="N116" i="10" s="1"/>
  <c r="L128" i="10"/>
  <c r="N128" i="10" s="1"/>
  <c r="M138" i="10"/>
  <c r="O138" i="10" s="1"/>
  <c r="L102" i="10"/>
  <c r="N102" i="10" s="1"/>
  <c r="L109" i="10"/>
  <c r="N109" i="10" s="1"/>
  <c r="M111" i="10"/>
  <c r="O111" i="10" s="1"/>
  <c r="D114" i="10"/>
  <c r="L121" i="10"/>
  <c r="N121" i="10" s="1"/>
  <c r="M123" i="10"/>
  <c r="O123" i="10" s="1"/>
  <c r="D126" i="10"/>
  <c r="L133" i="10"/>
  <c r="N133" i="10" s="1"/>
  <c r="D136" i="10"/>
  <c r="M6" i="10"/>
  <c r="O6" i="10" s="1"/>
  <c r="M10" i="10"/>
  <c r="O10" i="10" s="1"/>
  <c r="M14" i="10"/>
  <c r="O14" i="10" s="1"/>
  <c r="M18" i="10"/>
  <c r="O18" i="10" s="1"/>
  <c r="L114" i="10"/>
  <c r="N114" i="10" s="1"/>
  <c r="L126" i="10"/>
  <c r="N126" i="10" s="1"/>
  <c r="L136" i="10"/>
  <c r="N136" i="10" s="1"/>
  <c r="D139" i="10"/>
  <c r="L62" i="10"/>
  <c r="N62" i="10" s="1"/>
  <c r="L64" i="10"/>
  <c r="N64" i="10" s="1"/>
  <c r="L66" i="10"/>
  <c r="N66" i="10" s="1"/>
  <c r="L68" i="10"/>
  <c r="N68" i="10" s="1"/>
  <c r="L70" i="10"/>
  <c r="N70" i="10" s="1"/>
  <c r="L72" i="10"/>
  <c r="N72" i="10" s="1"/>
  <c r="L74" i="10"/>
  <c r="N74" i="10" s="1"/>
  <c r="L76" i="10"/>
  <c r="N76" i="10" s="1"/>
  <c r="L78" i="10"/>
  <c r="N78" i="10" s="1"/>
  <c r="L80" i="10"/>
  <c r="N80" i="10" s="1"/>
  <c r="L82" i="10"/>
  <c r="N82" i="10" s="1"/>
  <c r="L84" i="10"/>
  <c r="N84" i="10" s="1"/>
  <c r="L86" i="10"/>
  <c r="N86" i="10" s="1"/>
  <c r="L88" i="10"/>
  <c r="N88" i="10" s="1"/>
  <c r="L90" i="10"/>
  <c r="N90" i="10" s="1"/>
  <c r="L92" i="10"/>
  <c r="N92" i="10" s="1"/>
  <c r="L94" i="10"/>
  <c r="N94" i="10" s="1"/>
  <c r="L96" i="10"/>
  <c r="N96" i="10" s="1"/>
  <c r="L98" i="10"/>
  <c r="N98" i="10" s="1"/>
  <c r="L100" i="10"/>
  <c r="N100" i="10" s="1"/>
  <c r="M102" i="10"/>
  <c r="O102" i="10" s="1"/>
  <c r="L107" i="10"/>
  <c r="N107" i="10" s="1"/>
  <c r="M109" i="10"/>
  <c r="O109" i="10" s="1"/>
  <c r="D112" i="10"/>
  <c r="L119" i="10"/>
  <c r="N119" i="10" s="1"/>
  <c r="M121" i="10"/>
  <c r="O121" i="10" s="1"/>
  <c r="D124" i="10"/>
  <c r="L131" i="10"/>
  <c r="N131" i="10" s="1"/>
  <c r="L139" i="10"/>
  <c r="N139" i="10" s="1"/>
  <c r="D105" i="10"/>
  <c r="L112" i="10"/>
  <c r="N112" i="10" s="1"/>
  <c r="L124" i="10"/>
  <c r="N124" i="10" s="1"/>
  <c r="D134" i="10"/>
  <c r="M136" i="10"/>
  <c r="O136" i="10" s="1"/>
  <c r="L105" i="10"/>
  <c r="N105" i="10" s="1"/>
  <c r="M107" i="10"/>
  <c r="O107" i="10" s="1"/>
  <c r="D110" i="10"/>
  <c r="L117" i="10"/>
  <c r="N117" i="10" s="1"/>
  <c r="M119" i="10"/>
  <c r="O119" i="10" s="1"/>
  <c r="D122" i="10"/>
  <c r="L129" i="10"/>
  <c r="N129" i="10" s="1"/>
  <c r="M131" i="10"/>
  <c r="O131" i="10" s="1"/>
  <c r="L134" i="10"/>
  <c r="N134" i="10" s="1"/>
  <c r="M139" i="10"/>
  <c r="O139" i="10" s="1"/>
  <c r="M137" i="10"/>
  <c r="O137" i="10" s="1"/>
  <c r="M133" i="10"/>
  <c r="O133" i="10" s="1"/>
  <c r="D103" i="10"/>
  <c r="L110" i="10"/>
  <c r="N110" i="10" s="1"/>
  <c r="M112" i="10"/>
  <c r="O112" i="10" s="1"/>
  <c r="D115" i="10"/>
  <c r="L122" i="10"/>
  <c r="N122" i="10" s="1"/>
  <c r="M124" i="10"/>
  <c r="O124" i="10" s="1"/>
  <c r="D127" i="10"/>
  <c r="M134" i="10"/>
  <c r="O134" i="10" s="1"/>
  <c r="D137" i="10"/>
  <c r="D27" i="10"/>
  <c r="D31" i="10"/>
  <c r="L103" i="10"/>
  <c r="N103" i="10" s="1"/>
  <c r="M105" i="10"/>
  <c r="O105" i="10" s="1"/>
  <c r="D108" i="10"/>
  <c r="L115" i="10"/>
  <c r="N115" i="10" s="1"/>
  <c r="M117" i="10"/>
  <c r="O117" i="10" s="1"/>
  <c r="D120" i="10"/>
  <c r="L127" i="10"/>
  <c r="N127" i="10" s="1"/>
  <c r="M129" i="10"/>
  <c r="O129" i="10" s="1"/>
  <c r="D132" i="10"/>
  <c r="L137" i="10"/>
  <c r="N137" i="10" s="1"/>
  <c r="D140" i="10"/>
  <c r="D59" i="10"/>
  <c r="D61" i="10"/>
  <c r="D63" i="10"/>
  <c r="D65" i="10"/>
  <c r="D67" i="10"/>
  <c r="D69" i="10"/>
  <c r="D71" i="10"/>
  <c r="D73" i="10"/>
  <c r="D75" i="10"/>
  <c r="D77" i="10"/>
  <c r="D79" i="10"/>
  <c r="D81" i="10"/>
  <c r="D83" i="10"/>
  <c r="D85" i="10"/>
  <c r="D87" i="10"/>
  <c r="D89" i="10"/>
  <c r="D91" i="10"/>
  <c r="D93" i="10"/>
  <c r="D95" i="10"/>
  <c r="D97" i="10"/>
  <c r="D99" i="10"/>
  <c r="L101" i="10"/>
  <c r="N101" i="10" s="1"/>
  <c r="L108" i="10"/>
  <c r="N108" i="10" s="1"/>
  <c r="M110" i="10"/>
  <c r="O110" i="10" s="1"/>
  <c r="D113" i="10"/>
  <c r="L120" i="10"/>
  <c r="N120" i="10" s="1"/>
  <c r="M122" i="10"/>
  <c r="O122" i="10" s="1"/>
  <c r="D125" i="10"/>
  <c r="L132" i="10"/>
  <c r="N132" i="10" s="1"/>
  <c r="D135" i="10"/>
  <c r="L140" i="10"/>
  <c r="N140" i="10" s="1"/>
  <c r="L55" i="10"/>
  <c r="N55" i="10" s="1"/>
  <c r="L57" i="10"/>
  <c r="N57" i="10" s="1"/>
  <c r="L59" i="10"/>
  <c r="N59" i="10" s="1"/>
  <c r="L61" i="10"/>
  <c r="N61" i="10" s="1"/>
  <c r="L63" i="10"/>
  <c r="N63" i="10" s="1"/>
  <c r="L65" i="10"/>
  <c r="N65" i="10" s="1"/>
  <c r="L67" i="10"/>
  <c r="N67" i="10" s="1"/>
  <c r="L69" i="10"/>
  <c r="N69" i="10" s="1"/>
  <c r="L71" i="10"/>
  <c r="N71" i="10" s="1"/>
  <c r="L73" i="10"/>
  <c r="N73" i="10" s="1"/>
  <c r="L75" i="10"/>
  <c r="N75" i="10" s="1"/>
  <c r="L77" i="10"/>
  <c r="N77" i="10" s="1"/>
  <c r="L79" i="10"/>
  <c r="N79" i="10" s="1"/>
  <c r="L81" i="10"/>
  <c r="N81" i="10" s="1"/>
  <c r="L83" i="10"/>
  <c r="N83" i="10" s="1"/>
  <c r="L85" i="10"/>
  <c r="N85" i="10" s="1"/>
  <c r="L87" i="10"/>
  <c r="N87" i="10" s="1"/>
  <c r="L89" i="10"/>
  <c r="N89" i="10" s="1"/>
  <c r="L91" i="10"/>
  <c r="N91" i="10" s="1"/>
  <c r="L93" i="10"/>
  <c r="N93" i="10" s="1"/>
  <c r="L95" i="10"/>
  <c r="N95" i="10" s="1"/>
  <c r="L97" i="10"/>
  <c r="N97" i="10" s="1"/>
  <c r="L99" i="10"/>
  <c r="N99" i="10" s="1"/>
  <c r="M103" i="10"/>
  <c r="O103" i="10" s="1"/>
  <c r="D106" i="10"/>
  <c r="L113" i="10"/>
  <c r="N113" i="10" s="1"/>
  <c r="M115" i="10"/>
  <c r="O115" i="10" s="1"/>
  <c r="D118" i="10"/>
  <c r="L125" i="10"/>
  <c r="N125" i="10" s="1"/>
  <c r="M127" i="10"/>
  <c r="O127" i="10" s="1"/>
  <c r="D130" i="10"/>
  <c r="L135" i="10"/>
  <c r="N135" i="10" s="1"/>
  <c r="D5" i="9"/>
  <c r="D8" i="9"/>
  <c r="D11" i="9"/>
  <c r="D14" i="9"/>
  <c r="D17" i="9"/>
  <c r="D20" i="9"/>
  <c r="D23" i="9"/>
  <c r="D26" i="9"/>
  <c r="D29" i="9"/>
  <c r="D32" i="9"/>
  <c r="D35" i="9"/>
  <c r="D38" i="9"/>
  <c r="D41" i="9"/>
  <c r="D44" i="9"/>
  <c r="D47" i="9"/>
  <c r="D50" i="9"/>
  <c r="D53" i="9"/>
  <c r="D56" i="9"/>
  <c r="D70" i="9"/>
  <c r="D85" i="9"/>
  <c r="D96" i="9"/>
  <c r="D63" i="9"/>
  <c r="D74" i="9"/>
  <c r="D89" i="9"/>
  <c r="D60" i="9"/>
  <c r="D67" i="9"/>
  <c r="D78" i="9"/>
  <c r="D93" i="9"/>
  <c r="D71" i="9"/>
  <c r="D82" i="9"/>
  <c r="D97" i="9"/>
  <c r="D6" i="9"/>
  <c r="D9" i="9"/>
  <c r="D12" i="9"/>
  <c r="D15" i="9"/>
  <c r="D18" i="9"/>
  <c r="D21" i="9"/>
  <c r="D24" i="9"/>
  <c r="D27" i="9"/>
  <c r="D30" i="9"/>
  <c r="D33" i="9"/>
  <c r="D36" i="9"/>
  <c r="D39" i="9"/>
  <c r="D42" i="9"/>
  <c r="D45" i="9"/>
  <c r="D48" i="9"/>
  <c r="D51" i="9"/>
  <c r="D54" i="9"/>
  <c r="D57" i="9"/>
  <c r="D64" i="9"/>
  <c r="D75" i="9"/>
  <c r="D86" i="9"/>
  <c r="D68" i="9"/>
  <c r="D79" i="9"/>
  <c r="D90" i="9"/>
  <c r="D61" i="9"/>
  <c r="D72" i="9"/>
  <c r="D83" i="9"/>
  <c r="D94" i="9"/>
  <c r="D65" i="9"/>
  <c r="D76" i="9"/>
  <c r="D87" i="9"/>
  <c r="D98" i="9"/>
  <c r="D7" i="9"/>
  <c r="D10" i="9"/>
  <c r="D13" i="9"/>
  <c r="D16" i="9"/>
  <c r="D19" i="9"/>
  <c r="D22" i="9"/>
  <c r="D25" i="9"/>
  <c r="D28" i="9"/>
  <c r="D31" i="9"/>
  <c r="D34" i="9"/>
  <c r="D37" i="9"/>
  <c r="D40" i="9"/>
  <c r="D43" i="9"/>
  <c r="D46" i="9"/>
  <c r="D49" i="9"/>
  <c r="D52" i="9"/>
  <c r="D55" i="9"/>
  <c r="D58" i="9"/>
  <c r="D69" i="9"/>
  <c r="D80" i="9"/>
  <c r="D91" i="9"/>
  <c r="D73" i="9"/>
  <c r="D84" i="9"/>
  <c r="D95" i="9"/>
  <c r="M64" i="9"/>
  <c r="O64" i="9" s="1"/>
  <c r="M68" i="9"/>
  <c r="O68" i="9" s="1"/>
  <c r="M72" i="9"/>
  <c r="O72" i="9" s="1"/>
  <c r="M76" i="9"/>
  <c r="O76" i="9" s="1"/>
  <c r="M80" i="9"/>
  <c r="O80" i="9" s="1"/>
  <c r="M84" i="9"/>
  <c r="O84" i="9" s="1"/>
  <c r="M88" i="9"/>
  <c r="O88" i="9" s="1"/>
  <c r="M92" i="9"/>
  <c r="O92" i="9" s="1"/>
  <c r="M96" i="9"/>
  <c r="O96" i="9" s="1"/>
  <c r="M59" i="9"/>
  <c r="O59" i="9" s="1"/>
  <c r="M63" i="9"/>
  <c r="O63" i="9" s="1"/>
  <c r="M67" i="9"/>
  <c r="O67" i="9" s="1"/>
  <c r="M71" i="9"/>
  <c r="O71" i="9" s="1"/>
  <c r="M75" i="9"/>
  <c r="O75" i="9" s="1"/>
  <c r="M79" i="9"/>
  <c r="O79" i="9" s="1"/>
  <c r="M83" i="9"/>
  <c r="O83" i="9" s="1"/>
  <c r="M87" i="9"/>
  <c r="O87" i="9" s="1"/>
  <c r="M91" i="9"/>
  <c r="O91" i="9" s="1"/>
  <c r="M95" i="9"/>
  <c r="O95" i="9" s="1"/>
  <c r="M58" i="9"/>
  <c r="O58" i="9" s="1"/>
  <c r="M62" i="9"/>
  <c r="O62" i="9" s="1"/>
  <c r="M66" i="9"/>
  <c r="O66" i="9" s="1"/>
  <c r="M70" i="9"/>
  <c r="O70" i="9" s="1"/>
  <c r="M74" i="9"/>
  <c r="O74" i="9" s="1"/>
  <c r="M78" i="9"/>
  <c r="O78" i="9" s="1"/>
  <c r="M82" i="9"/>
  <c r="O82" i="9" s="1"/>
  <c r="M86" i="9"/>
  <c r="O86" i="9" s="1"/>
  <c r="M90" i="9"/>
  <c r="O90" i="9" s="1"/>
  <c r="L122" i="8"/>
  <c r="N122" i="8" s="1"/>
  <c r="L129" i="8"/>
  <c r="N129" i="8" s="1"/>
  <c r="D134" i="8"/>
  <c r="D142" i="8"/>
  <c r="D150" i="8"/>
  <c r="L55" i="8"/>
  <c r="N55" i="8" s="1"/>
  <c r="L71" i="8"/>
  <c r="N71" i="8" s="1"/>
  <c r="L87" i="8"/>
  <c r="N87" i="8" s="1"/>
  <c r="L103" i="8"/>
  <c r="N103" i="8" s="1"/>
  <c r="L134" i="8"/>
  <c r="N134" i="8" s="1"/>
  <c r="D137" i="8"/>
  <c r="L142" i="8"/>
  <c r="N142" i="8" s="1"/>
  <c r="D145" i="8"/>
  <c r="L150" i="8"/>
  <c r="N150" i="8" s="1"/>
  <c r="D40" i="8"/>
  <c r="L43" i="8"/>
  <c r="N43" i="8" s="1"/>
  <c r="M46" i="8"/>
  <c r="O46" i="8" s="1"/>
  <c r="D50" i="8"/>
  <c r="L57" i="8"/>
  <c r="N57" i="8" s="1"/>
  <c r="M62" i="8"/>
  <c r="O62" i="8" s="1"/>
  <c r="D66" i="8"/>
  <c r="L73" i="8"/>
  <c r="N73" i="8" s="1"/>
  <c r="M78" i="8"/>
  <c r="O78" i="8" s="1"/>
  <c r="D82" i="8"/>
  <c r="L89" i="8"/>
  <c r="N89" i="8" s="1"/>
  <c r="M94" i="8"/>
  <c r="O94" i="8" s="1"/>
  <c r="D98" i="8"/>
  <c r="L105" i="8"/>
  <c r="N105" i="8" s="1"/>
  <c r="D109" i="8"/>
  <c r="L111" i="8"/>
  <c r="N111" i="8" s="1"/>
  <c r="M113" i="8"/>
  <c r="O113" i="8" s="1"/>
  <c r="D116" i="8"/>
  <c r="D118" i="8"/>
  <c r="M122" i="8"/>
  <c r="O122" i="8" s="1"/>
  <c r="D125" i="8"/>
  <c r="L127" i="8"/>
  <c r="N127" i="8" s="1"/>
  <c r="M129" i="8"/>
  <c r="O129" i="8" s="1"/>
  <c r="D132" i="8"/>
  <c r="L137" i="8"/>
  <c r="N137" i="8" s="1"/>
  <c r="D140" i="8"/>
  <c r="L145" i="8"/>
  <c r="N145" i="8" s="1"/>
  <c r="D148" i="8"/>
  <c r="D4" i="8"/>
  <c r="L13" i="8"/>
  <c r="N13" i="8" s="1"/>
  <c r="L17" i="8"/>
  <c r="N17" i="8" s="1"/>
  <c r="L21" i="8"/>
  <c r="N21" i="8" s="1"/>
  <c r="L50" i="8"/>
  <c r="N50" i="8" s="1"/>
  <c r="L66" i="8"/>
  <c r="N66" i="8" s="1"/>
  <c r="L82" i="8"/>
  <c r="N82" i="8" s="1"/>
  <c r="L96" i="8"/>
  <c r="N96" i="8" s="1"/>
  <c r="L98" i="8"/>
  <c r="N98" i="8" s="1"/>
  <c r="L107" i="8"/>
  <c r="N107" i="8" s="1"/>
  <c r="L109" i="8"/>
  <c r="N109" i="8" s="1"/>
  <c r="L118" i="8"/>
  <c r="N118" i="8" s="1"/>
  <c r="M120" i="8"/>
  <c r="O120" i="8" s="1"/>
  <c r="L125" i="8"/>
  <c r="N125" i="8" s="1"/>
  <c r="L59" i="8"/>
  <c r="N59" i="8" s="1"/>
  <c r="L75" i="8"/>
  <c r="N75" i="8" s="1"/>
  <c r="L91" i="8"/>
  <c r="N91" i="8" s="1"/>
  <c r="M148" i="8"/>
  <c r="O148" i="8" s="1"/>
  <c r="M144" i="8"/>
  <c r="O144" i="8" s="1"/>
  <c r="M140" i="8"/>
  <c r="O140" i="8" s="1"/>
  <c r="M136" i="8"/>
  <c r="O136" i="8" s="1"/>
  <c r="M132" i="8"/>
  <c r="O132" i="8" s="1"/>
  <c r="M149" i="8"/>
  <c r="O149" i="8" s="1"/>
  <c r="M145" i="8"/>
  <c r="O145" i="8" s="1"/>
  <c r="M141" i="8"/>
  <c r="O141" i="8" s="1"/>
  <c r="M137" i="8"/>
  <c r="O137" i="8" s="1"/>
  <c r="M133" i="8"/>
  <c r="O133" i="8" s="1"/>
  <c r="M150" i="8"/>
  <c r="O150" i="8" s="1"/>
  <c r="M146" i="8"/>
  <c r="O146" i="8" s="1"/>
  <c r="M142" i="8"/>
  <c r="O142" i="8" s="1"/>
  <c r="M138" i="8"/>
  <c r="O138" i="8" s="1"/>
  <c r="M134" i="8"/>
  <c r="O134" i="8" s="1"/>
  <c r="L40" i="8"/>
  <c r="N40" i="8" s="1"/>
  <c r="D42" i="8"/>
  <c r="L45" i="8"/>
  <c r="N45" i="8" s="1"/>
  <c r="M50" i="8"/>
  <c r="O50" i="8" s="1"/>
  <c r="D54" i="8"/>
  <c r="L61" i="8"/>
  <c r="N61" i="8" s="1"/>
  <c r="M66" i="8"/>
  <c r="O66" i="8" s="1"/>
  <c r="D70" i="8"/>
  <c r="L77" i="8"/>
  <c r="N77" i="8" s="1"/>
  <c r="M82" i="8"/>
  <c r="O82" i="8" s="1"/>
  <c r="D86" i="8"/>
  <c r="L93" i="8"/>
  <c r="N93" i="8" s="1"/>
  <c r="M98" i="8"/>
  <c r="O98" i="8" s="1"/>
  <c r="D102" i="8"/>
  <c r="M107" i="8"/>
  <c r="O107" i="8" s="1"/>
  <c r="M109" i="8"/>
  <c r="O109" i="8" s="1"/>
  <c r="D112" i="8"/>
  <c r="D114" i="8"/>
  <c r="M118" i="8"/>
  <c r="O118" i="8" s="1"/>
  <c r="D121" i="8"/>
  <c r="L123" i="8"/>
  <c r="N123" i="8" s="1"/>
  <c r="M125" i="8"/>
  <c r="O125" i="8" s="1"/>
  <c r="D128" i="8"/>
  <c r="D130" i="8"/>
  <c r="L132" i="8"/>
  <c r="N132" i="8" s="1"/>
  <c r="L135" i="8"/>
  <c r="N135" i="8" s="1"/>
  <c r="L140" i="8"/>
  <c r="N140" i="8" s="1"/>
  <c r="L143" i="8"/>
  <c r="N143" i="8" s="1"/>
  <c r="L148" i="8"/>
  <c r="N148" i="8" s="1"/>
  <c r="L151" i="8"/>
  <c r="N151" i="8" s="1"/>
  <c r="D56" i="8"/>
  <c r="D63" i="8"/>
  <c r="D72" i="8"/>
  <c r="D79" i="8"/>
  <c r="L84" i="8"/>
  <c r="N84" i="8" s="1"/>
  <c r="L86" i="8"/>
  <c r="N86" i="8" s="1"/>
  <c r="D88" i="8"/>
  <c r="D95" i="8"/>
  <c r="L100" i="8"/>
  <c r="N100" i="8" s="1"/>
  <c r="L102" i="8"/>
  <c r="N102" i="8" s="1"/>
  <c r="D104" i="8"/>
  <c r="L114" i="8"/>
  <c r="N114" i="8" s="1"/>
  <c r="M116" i="8"/>
  <c r="O116" i="8" s="1"/>
  <c r="L121" i="8"/>
  <c r="N121" i="8" s="1"/>
  <c r="L130" i="8"/>
  <c r="N130" i="8" s="1"/>
  <c r="D138" i="8"/>
  <c r="D146" i="8"/>
  <c r="M4" i="8"/>
  <c r="O4" i="8" s="1"/>
  <c r="L47" i="8"/>
  <c r="N47" i="8" s="1"/>
  <c r="L63" i="8"/>
  <c r="N63" i="8" s="1"/>
  <c r="L79" i="8"/>
  <c r="N79" i="8" s="1"/>
  <c r="L95" i="8"/>
  <c r="N95" i="8" s="1"/>
  <c r="D108" i="8"/>
  <c r="D133" i="8"/>
  <c r="L138" i="8"/>
  <c r="N138" i="8" s="1"/>
  <c r="D141" i="8"/>
  <c r="L146" i="8"/>
  <c r="N146" i="8" s="1"/>
  <c r="D149" i="8"/>
  <c r="D44" i="8"/>
  <c r="L49" i="8"/>
  <c r="N49" i="8" s="1"/>
  <c r="M54" i="8"/>
  <c r="O54" i="8" s="1"/>
  <c r="D58" i="8"/>
  <c r="L65" i="8"/>
  <c r="N65" i="8" s="1"/>
  <c r="M70" i="8"/>
  <c r="O70" i="8" s="1"/>
  <c r="D74" i="8"/>
  <c r="L81" i="8"/>
  <c r="N81" i="8" s="1"/>
  <c r="M86" i="8"/>
  <c r="O86" i="8" s="1"/>
  <c r="D90" i="8"/>
  <c r="L97" i="8"/>
  <c r="N97" i="8" s="1"/>
  <c r="M102" i="8"/>
  <c r="O102" i="8" s="1"/>
  <c r="D106" i="8"/>
  <c r="D110" i="8"/>
  <c r="M114" i="8"/>
  <c r="O114" i="8" s="1"/>
  <c r="D117" i="8"/>
  <c r="L119" i="8"/>
  <c r="N119" i="8" s="1"/>
  <c r="M121" i="8"/>
  <c r="O121" i="8" s="1"/>
  <c r="D124" i="8"/>
  <c r="M130" i="8"/>
  <c r="O130" i="8" s="1"/>
  <c r="L133" i="8"/>
  <c r="N133" i="8" s="1"/>
  <c r="D136" i="8"/>
  <c r="L141" i="8"/>
  <c r="N141" i="8" s="1"/>
  <c r="D144" i="8"/>
  <c r="L149" i="8"/>
  <c r="N149" i="8" s="1"/>
  <c r="D152" i="8"/>
  <c r="L7" i="8"/>
  <c r="N7" i="8" s="1"/>
  <c r="L11" i="8"/>
  <c r="N11" i="8" s="1"/>
  <c r="L15" i="8"/>
  <c r="N15" i="8" s="1"/>
  <c r="L19" i="8"/>
  <c r="N19" i="8" s="1"/>
  <c r="D22" i="8"/>
  <c r="L23" i="8"/>
  <c r="N23" i="8" s="1"/>
  <c r="D26" i="8"/>
  <c r="L27" i="8"/>
  <c r="N27" i="8" s="1"/>
  <c r="D30" i="8"/>
  <c r="L31" i="8"/>
  <c r="N31" i="8" s="1"/>
  <c r="D34" i="8"/>
  <c r="L35" i="8"/>
  <c r="N35" i="8" s="1"/>
  <c r="D38" i="8"/>
  <c r="L39" i="8"/>
  <c r="N39" i="8" s="1"/>
  <c r="M42" i="8"/>
  <c r="O42" i="8" s="1"/>
  <c r="M47" i="8"/>
  <c r="O47" i="8" s="1"/>
  <c r="D51" i="8"/>
  <c r="L56" i="8"/>
  <c r="N56" i="8" s="1"/>
  <c r="L58" i="8"/>
  <c r="N58" i="8" s="1"/>
  <c r="D60" i="8"/>
  <c r="M63" i="8"/>
  <c r="O63" i="8" s="1"/>
  <c r="D67" i="8"/>
  <c r="L72" i="8"/>
  <c r="N72" i="8" s="1"/>
  <c r="L74" i="8"/>
  <c r="N74" i="8" s="1"/>
  <c r="D76" i="8"/>
  <c r="M79" i="8"/>
  <c r="O79" i="8" s="1"/>
  <c r="D83" i="8"/>
  <c r="L88" i="8"/>
  <c r="N88" i="8" s="1"/>
  <c r="L90" i="8"/>
  <c r="N90" i="8" s="1"/>
  <c r="D92" i="8"/>
  <c r="M95" i="8"/>
  <c r="O95" i="8" s="1"/>
  <c r="L104" i="8"/>
  <c r="N104" i="8" s="1"/>
  <c r="L106" i="8"/>
  <c r="N106" i="8" s="1"/>
  <c r="L110" i="8"/>
  <c r="N110" i="8" s="1"/>
  <c r="M112" i="8"/>
  <c r="O112" i="8" s="1"/>
  <c r="L117" i="8"/>
  <c r="N117" i="8" s="1"/>
  <c r="L126" i="8"/>
  <c r="N126" i="8" s="1"/>
  <c r="M128" i="8"/>
  <c r="O128" i="8" s="1"/>
  <c r="L51" i="8"/>
  <c r="N51" i="8" s="1"/>
  <c r="L67" i="8"/>
  <c r="N67" i="8" s="1"/>
  <c r="L83" i="8"/>
  <c r="N83" i="8" s="1"/>
  <c r="L99" i="8"/>
  <c r="N99" i="8" s="1"/>
  <c r="M152" i="8"/>
  <c r="O152" i="8" s="1"/>
  <c r="L41" i="7"/>
  <c r="N41" i="7" s="1"/>
  <c r="L57" i="7"/>
  <c r="N57" i="7" s="1"/>
  <c r="L73" i="7"/>
  <c r="N73" i="7" s="1"/>
  <c r="M128" i="7"/>
  <c r="O128" i="7" s="1"/>
  <c r="D132" i="7"/>
  <c r="D139" i="7"/>
  <c r="L50" i="7"/>
  <c r="N50" i="7" s="1"/>
  <c r="L66" i="7"/>
  <c r="N66" i="7" s="1"/>
  <c r="L75" i="7"/>
  <c r="N75" i="7" s="1"/>
  <c r="M77" i="7"/>
  <c r="O77" i="7" s="1"/>
  <c r="M80" i="7"/>
  <c r="O80" i="7" s="1"/>
  <c r="M83" i="7"/>
  <c r="O83" i="7" s="1"/>
  <c r="M86" i="7"/>
  <c r="O86" i="7" s="1"/>
  <c r="M89" i="7"/>
  <c r="O89" i="7" s="1"/>
  <c r="M92" i="7"/>
  <c r="O92" i="7" s="1"/>
  <c r="M95" i="7"/>
  <c r="O95" i="7" s="1"/>
  <c r="M98" i="7"/>
  <c r="O98" i="7" s="1"/>
  <c r="M101" i="7"/>
  <c r="O101" i="7" s="1"/>
  <c r="M104" i="7"/>
  <c r="O104" i="7" s="1"/>
  <c r="M107" i="7"/>
  <c r="O107" i="7" s="1"/>
  <c r="M110" i="7"/>
  <c r="O110" i="7" s="1"/>
  <c r="M113" i="7"/>
  <c r="O113" i="7" s="1"/>
  <c r="M116" i="7"/>
  <c r="O116" i="7" s="1"/>
  <c r="M119" i="7"/>
  <c r="O119" i="7" s="1"/>
  <c r="M122" i="7"/>
  <c r="O122" i="7" s="1"/>
  <c r="D126" i="7"/>
  <c r="D129" i="7"/>
  <c r="L132" i="7"/>
  <c r="N132" i="7" s="1"/>
  <c r="M135" i="7"/>
  <c r="O135" i="7" s="1"/>
  <c r="L139" i="7"/>
  <c r="N139" i="7" s="1"/>
  <c r="L6" i="7"/>
  <c r="N6" i="7" s="1"/>
  <c r="L10" i="7"/>
  <c r="N10" i="7" s="1"/>
  <c r="L14" i="7"/>
  <c r="N14" i="7" s="1"/>
  <c r="L18" i="7"/>
  <c r="N18" i="7" s="1"/>
  <c r="L22" i="7"/>
  <c r="N22" i="7" s="1"/>
  <c r="L26" i="7"/>
  <c r="N26" i="7" s="1"/>
  <c r="L30" i="7"/>
  <c r="N30" i="7" s="1"/>
  <c r="L34" i="7"/>
  <c r="N34" i="7" s="1"/>
  <c r="L43" i="7"/>
  <c r="N43" i="7" s="1"/>
  <c r="D45" i="7"/>
  <c r="L59" i="7"/>
  <c r="N59" i="7" s="1"/>
  <c r="D61" i="7"/>
  <c r="D78" i="7"/>
  <c r="D81" i="7"/>
  <c r="D84" i="7"/>
  <c r="D87" i="7"/>
  <c r="D90" i="7"/>
  <c r="D93" i="7"/>
  <c r="D96" i="7"/>
  <c r="D99" i="7"/>
  <c r="D102" i="7"/>
  <c r="D105" i="7"/>
  <c r="D108" i="7"/>
  <c r="D111" i="7"/>
  <c r="D114" i="7"/>
  <c r="D117" i="7"/>
  <c r="D120" i="7"/>
  <c r="D123" i="7"/>
  <c r="L126" i="7"/>
  <c r="N126" i="7" s="1"/>
  <c r="L129" i="7"/>
  <c r="N129" i="7" s="1"/>
  <c r="D136" i="7"/>
  <c r="D54" i="7"/>
  <c r="D70" i="7"/>
  <c r="L81" i="7"/>
  <c r="N81" i="7" s="1"/>
  <c r="L84" i="7"/>
  <c r="N84" i="7" s="1"/>
  <c r="L87" i="7"/>
  <c r="N87" i="7" s="1"/>
  <c r="L90" i="7"/>
  <c r="N90" i="7" s="1"/>
  <c r="L93" i="7"/>
  <c r="N93" i="7" s="1"/>
  <c r="L96" i="7"/>
  <c r="N96" i="7" s="1"/>
  <c r="L99" i="7"/>
  <c r="N99" i="7" s="1"/>
  <c r="L102" i="7"/>
  <c r="N102" i="7" s="1"/>
  <c r="L105" i="7"/>
  <c r="N105" i="7" s="1"/>
  <c r="L108" i="7"/>
  <c r="N108" i="7" s="1"/>
  <c r="L111" i="7"/>
  <c r="N111" i="7" s="1"/>
  <c r="L114" i="7"/>
  <c r="N114" i="7" s="1"/>
  <c r="L117" i="7"/>
  <c r="N117" i="7" s="1"/>
  <c r="L120" i="7"/>
  <c r="N120" i="7" s="1"/>
  <c r="L123" i="7"/>
  <c r="N123" i="7" s="1"/>
  <c r="D133" i="7"/>
  <c r="M139" i="7"/>
  <c r="O139" i="7" s="1"/>
  <c r="L54" i="7"/>
  <c r="N54" i="7" s="1"/>
  <c r="L70" i="7"/>
  <c r="N70" i="7" s="1"/>
  <c r="D130" i="7"/>
  <c r="L133" i="7"/>
  <c r="N133" i="7" s="1"/>
  <c r="L47" i="7"/>
  <c r="N47" i="7" s="1"/>
  <c r="L63" i="7"/>
  <c r="N63" i="7" s="1"/>
  <c r="D76" i="7"/>
  <c r="M78" i="7"/>
  <c r="O78" i="7" s="1"/>
  <c r="M81" i="7"/>
  <c r="O81" i="7" s="1"/>
  <c r="M84" i="7"/>
  <c r="O84" i="7" s="1"/>
  <c r="M87" i="7"/>
  <c r="O87" i="7" s="1"/>
  <c r="M90" i="7"/>
  <c r="O90" i="7" s="1"/>
  <c r="M93" i="7"/>
  <c r="O93" i="7" s="1"/>
  <c r="M96" i="7"/>
  <c r="O96" i="7" s="1"/>
  <c r="M99" i="7"/>
  <c r="O99" i="7" s="1"/>
  <c r="M102" i="7"/>
  <c r="O102" i="7" s="1"/>
  <c r="M105" i="7"/>
  <c r="O105" i="7" s="1"/>
  <c r="M108" i="7"/>
  <c r="O108" i="7" s="1"/>
  <c r="M111" i="7"/>
  <c r="O111" i="7" s="1"/>
  <c r="M114" i="7"/>
  <c r="O114" i="7" s="1"/>
  <c r="M117" i="7"/>
  <c r="O117" i="7" s="1"/>
  <c r="M120" i="7"/>
  <c r="O120" i="7" s="1"/>
  <c r="M123" i="7"/>
  <c r="O123" i="7" s="1"/>
  <c r="D127" i="7"/>
  <c r="L130" i="7"/>
  <c r="N130" i="7" s="1"/>
  <c r="D137" i="7"/>
  <c r="L136" i="7"/>
  <c r="N136" i="7" s="1"/>
  <c r="D42" i="7"/>
  <c r="L49" i="7"/>
  <c r="N49" i="7" s="1"/>
  <c r="D58" i="7"/>
  <c r="L65" i="7"/>
  <c r="N65" i="7" s="1"/>
  <c r="D74" i="7"/>
  <c r="L76" i="7"/>
  <c r="N76" i="7" s="1"/>
  <c r="D79" i="7"/>
  <c r="D82" i="7"/>
  <c r="D85" i="7"/>
  <c r="D88" i="7"/>
  <c r="D91" i="7"/>
  <c r="D94" i="7"/>
  <c r="D97" i="7"/>
  <c r="D100" i="7"/>
  <c r="D103" i="7"/>
  <c r="D106" i="7"/>
  <c r="D109" i="7"/>
  <c r="D112" i="7"/>
  <c r="D115" i="7"/>
  <c r="D118" i="7"/>
  <c r="D121" i="7"/>
  <c r="D124" i="7"/>
  <c r="L127" i="7"/>
  <c r="N127" i="7" s="1"/>
  <c r="D134" i="7"/>
  <c r="L137" i="7"/>
  <c r="N137" i="7" s="1"/>
  <c r="M136" i="7"/>
  <c r="O136" i="7" s="1"/>
  <c r="M132" i="7"/>
  <c r="O132" i="7" s="1"/>
  <c r="M137" i="7"/>
  <c r="O137" i="7" s="1"/>
  <c r="M133" i="7"/>
  <c r="O133" i="7" s="1"/>
  <c r="M129" i="7"/>
  <c r="O129" i="7" s="1"/>
  <c r="M125" i="7"/>
  <c r="O125" i="7" s="1"/>
  <c r="L40" i="7"/>
  <c r="N40" i="7" s="1"/>
  <c r="L42" i="7"/>
  <c r="N42" i="7" s="1"/>
  <c r="L56" i="7"/>
  <c r="N56" i="7" s="1"/>
  <c r="L58" i="7"/>
  <c r="N58" i="7" s="1"/>
  <c r="L72" i="7"/>
  <c r="N72" i="7" s="1"/>
  <c r="L74" i="7"/>
  <c r="N74" i="7" s="1"/>
  <c r="L79" i="7"/>
  <c r="N79" i="7" s="1"/>
  <c r="L82" i="7"/>
  <c r="N82" i="7" s="1"/>
  <c r="L85" i="7"/>
  <c r="N85" i="7" s="1"/>
  <c r="L88" i="7"/>
  <c r="N88" i="7" s="1"/>
  <c r="L91" i="7"/>
  <c r="N91" i="7" s="1"/>
  <c r="L94" i="7"/>
  <c r="N94" i="7" s="1"/>
  <c r="L97" i="7"/>
  <c r="N97" i="7" s="1"/>
  <c r="L100" i="7"/>
  <c r="N100" i="7" s="1"/>
  <c r="L103" i="7"/>
  <c r="N103" i="7" s="1"/>
  <c r="L106" i="7"/>
  <c r="N106" i="7" s="1"/>
  <c r="L109" i="7"/>
  <c r="N109" i="7" s="1"/>
  <c r="L112" i="7"/>
  <c r="N112" i="7" s="1"/>
  <c r="L115" i="7"/>
  <c r="N115" i="7" s="1"/>
  <c r="L118" i="7"/>
  <c r="N118" i="7" s="1"/>
  <c r="L121" i="7"/>
  <c r="N121" i="7" s="1"/>
  <c r="L124" i="7"/>
  <c r="N124" i="7" s="1"/>
  <c r="M130" i="7"/>
  <c r="O130" i="7" s="1"/>
  <c r="L134" i="7"/>
  <c r="N134" i="7" s="1"/>
  <c r="D53" i="7"/>
  <c r="L67" i="7"/>
  <c r="N67" i="7" s="1"/>
  <c r="D69" i="7"/>
  <c r="D131" i="7"/>
  <c r="D138" i="7"/>
  <c r="L53" i="7"/>
  <c r="N53" i="7" s="1"/>
  <c r="L69" i="7"/>
  <c r="N69" i="7" s="1"/>
  <c r="M79" i="7"/>
  <c r="O79" i="7" s="1"/>
  <c r="M82" i="7"/>
  <c r="O82" i="7" s="1"/>
  <c r="M85" i="7"/>
  <c r="O85" i="7" s="1"/>
  <c r="M88" i="7"/>
  <c r="O88" i="7" s="1"/>
  <c r="M91" i="7"/>
  <c r="O91" i="7" s="1"/>
  <c r="M94" i="7"/>
  <c r="O94" i="7" s="1"/>
  <c r="M97" i="7"/>
  <c r="O97" i="7" s="1"/>
  <c r="M100" i="7"/>
  <c r="O100" i="7" s="1"/>
  <c r="M103" i="7"/>
  <c r="O103" i="7" s="1"/>
  <c r="M106" i="7"/>
  <c r="O106" i="7" s="1"/>
  <c r="M109" i="7"/>
  <c r="O109" i="7" s="1"/>
  <c r="M112" i="7"/>
  <c r="O112" i="7" s="1"/>
  <c r="M115" i="7"/>
  <c r="O115" i="7" s="1"/>
  <c r="M118" i="7"/>
  <c r="O118" i="7" s="1"/>
  <c r="M121" i="7"/>
  <c r="O121" i="7" s="1"/>
  <c r="M124" i="7"/>
  <c r="O124" i="7" s="1"/>
  <c r="D128" i="7"/>
  <c r="L131" i="7"/>
  <c r="N131" i="7" s="1"/>
  <c r="M134" i="7"/>
  <c r="O134" i="7" s="1"/>
  <c r="L138" i="7"/>
  <c r="N138" i="7" s="1"/>
  <c r="L46" i="7"/>
  <c r="N46" i="7" s="1"/>
  <c r="D48" i="7"/>
  <c r="L62" i="7"/>
  <c r="N62" i="7" s="1"/>
  <c r="D64" i="7"/>
  <c r="D77" i="7"/>
  <c r="D80" i="7"/>
  <c r="D83" i="7"/>
  <c r="D86" i="7"/>
  <c r="D89" i="7"/>
  <c r="D92" i="7"/>
  <c r="D95" i="7"/>
  <c r="D98" i="7"/>
  <c r="D101" i="7"/>
  <c r="D104" i="7"/>
  <c r="D107" i="7"/>
  <c r="D110" i="7"/>
  <c r="D113" i="7"/>
  <c r="D116" i="7"/>
  <c r="D119" i="7"/>
  <c r="D122" i="7"/>
  <c r="D125" i="7"/>
  <c r="L128" i="7"/>
  <c r="N128" i="7" s="1"/>
  <c r="D135" i="7"/>
  <c r="L70" i="6"/>
  <c r="N70" i="6" s="1"/>
  <c r="L72" i="6"/>
  <c r="N72" i="6" s="1"/>
  <c r="L86" i="6"/>
  <c r="N86" i="6" s="1"/>
  <c r="L88" i="6"/>
  <c r="N88" i="6" s="1"/>
  <c r="L102" i="6"/>
  <c r="N102" i="6" s="1"/>
  <c r="L104" i="6"/>
  <c r="N104" i="6" s="1"/>
  <c r="L118" i="6"/>
  <c r="N118" i="6" s="1"/>
  <c r="L120" i="6"/>
  <c r="N120" i="6" s="1"/>
  <c r="M136" i="6"/>
  <c r="O136" i="6" s="1"/>
  <c r="L139" i="6"/>
  <c r="N139" i="6" s="1"/>
  <c r="M148" i="6"/>
  <c r="O148" i="6" s="1"/>
  <c r="L151" i="6"/>
  <c r="N151" i="6" s="1"/>
  <c r="L65" i="6"/>
  <c r="N65" i="6" s="1"/>
  <c r="L81" i="6"/>
  <c r="N81" i="6" s="1"/>
  <c r="L97" i="6"/>
  <c r="N97" i="6" s="1"/>
  <c r="L113" i="6"/>
  <c r="N113" i="6" s="1"/>
  <c r="D126" i="6"/>
  <c r="D130" i="6"/>
  <c r="M7" i="6"/>
  <c r="O7" i="6" s="1"/>
  <c r="M11" i="6"/>
  <c r="O11" i="6" s="1"/>
  <c r="M15" i="6"/>
  <c r="O15" i="6" s="1"/>
  <c r="M19" i="6"/>
  <c r="O19" i="6" s="1"/>
  <c r="M23" i="6"/>
  <c r="O23" i="6" s="1"/>
  <c r="M27" i="6"/>
  <c r="O27" i="6" s="1"/>
  <c r="M31" i="6"/>
  <c r="O31" i="6" s="1"/>
  <c r="M35" i="6"/>
  <c r="O35" i="6" s="1"/>
  <c r="M39" i="6"/>
  <c r="O39" i="6" s="1"/>
  <c r="M43" i="6"/>
  <c r="O43" i="6" s="1"/>
  <c r="M47" i="6"/>
  <c r="O47" i="6" s="1"/>
  <c r="M51" i="6"/>
  <c r="O51" i="6" s="1"/>
  <c r="D60" i="6"/>
  <c r="L67" i="6"/>
  <c r="N67" i="6" s="1"/>
  <c r="M72" i="6"/>
  <c r="O72" i="6" s="1"/>
  <c r="D76" i="6"/>
  <c r="L83" i="6"/>
  <c r="N83" i="6" s="1"/>
  <c r="M88" i="6"/>
  <c r="O88" i="6" s="1"/>
  <c r="D92" i="6"/>
  <c r="L99" i="6"/>
  <c r="N99" i="6" s="1"/>
  <c r="M104" i="6"/>
  <c r="O104" i="6" s="1"/>
  <c r="D108" i="6"/>
  <c r="L115" i="6"/>
  <c r="N115" i="6" s="1"/>
  <c r="M120" i="6"/>
  <c r="O120" i="6" s="1"/>
  <c r="D124" i="6"/>
  <c r="L130" i="6"/>
  <c r="N130" i="6" s="1"/>
  <c r="L132" i="6"/>
  <c r="N132" i="6" s="1"/>
  <c r="D137" i="6"/>
  <c r="M139" i="6"/>
  <c r="O139" i="6" s="1"/>
  <c r="D142" i="6"/>
  <c r="L144" i="6"/>
  <c r="N144" i="6" s="1"/>
  <c r="D149" i="6"/>
  <c r="M151" i="6"/>
  <c r="O151" i="6" s="1"/>
  <c r="D154" i="6"/>
  <c r="L60" i="6"/>
  <c r="N60" i="6" s="1"/>
  <c r="L76" i="6"/>
  <c r="N76" i="6" s="1"/>
  <c r="L92" i="6"/>
  <c r="N92" i="6" s="1"/>
  <c r="L106" i="6"/>
  <c r="N106" i="6" s="1"/>
  <c r="L108" i="6"/>
  <c r="N108" i="6" s="1"/>
  <c r="L122" i="6"/>
  <c r="N122" i="6" s="1"/>
  <c r="L124" i="6"/>
  <c r="N124" i="6" s="1"/>
  <c r="D135" i="6"/>
  <c r="L137" i="6"/>
  <c r="N137" i="6" s="1"/>
  <c r="L142" i="6"/>
  <c r="N142" i="6" s="1"/>
  <c r="D147" i="6"/>
  <c r="L149" i="6"/>
  <c r="N149" i="6" s="1"/>
  <c r="L154" i="6"/>
  <c r="N154" i="6" s="1"/>
  <c r="M67" i="6"/>
  <c r="O67" i="6" s="1"/>
  <c r="L69" i="6"/>
  <c r="N69" i="6" s="1"/>
  <c r="L85" i="6"/>
  <c r="N85" i="6" s="1"/>
  <c r="L101" i="6"/>
  <c r="N101" i="6" s="1"/>
  <c r="L117" i="6"/>
  <c r="N117" i="6" s="1"/>
  <c r="L128" i="6"/>
  <c r="N128" i="6" s="1"/>
  <c r="M132" i="6"/>
  <c r="O132" i="6" s="1"/>
  <c r="L135" i="6"/>
  <c r="N135" i="6" s="1"/>
  <c r="M144" i="6"/>
  <c r="O144" i="6" s="1"/>
  <c r="L147" i="6"/>
  <c r="N147" i="6" s="1"/>
  <c r="M6" i="6"/>
  <c r="O6" i="6" s="1"/>
  <c r="M10" i="6"/>
  <c r="O10" i="6" s="1"/>
  <c r="M14" i="6"/>
  <c r="O14" i="6" s="1"/>
  <c r="M18" i="6"/>
  <c r="O18" i="6" s="1"/>
  <c r="M22" i="6"/>
  <c r="O22" i="6" s="1"/>
  <c r="M26" i="6"/>
  <c r="O26" i="6" s="1"/>
  <c r="M30" i="6"/>
  <c r="O30" i="6" s="1"/>
  <c r="M34" i="6"/>
  <c r="O34" i="6" s="1"/>
  <c r="M38" i="6"/>
  <c r="O38" i="6" s="1"/>
  <c r="M42" i="6"/>
  <c r="O42" i="6" s="1"/>
  <c r="M46" i="6"/>
  <c r="O46" i="6" s="1"/>
  <c r="M50" i="6"/>
  <c r="O50" i="6" s="1"/>
  <c r="M54" i="6"/>
  <c r="O54" i="6" s="1"/>
  <c r="M60" i="6"/>
  <c r="O60" i="6" s="1"/>
  <c r="D64" i="6"/>
  <c r="L71" i="6"/>
  <c r="N71" i="6" s="1"/>
  <c r="M76" i="6"/>
  <c r="O76" i="6" s="1"/>
  <c r="D80" i="6"/>
  <c r="L87" i="6"/>
  <c r="N87" i="6" s="1"/>
  <c r="M92" i="6"/>
  <c r="O92" i="6" s="1"/>
  <c r="D96" i="6"/>
  <c r="L103" i="6"/>
  <c r="N103" i="6" s="1"/>
  <c r="M108" i="6"/>
  <c r="O108" i="6" s="1"/>
  <c r="D112" i="6"/>
  <c r="L119" i="6"/>
  <c r="N119" i="6" s="1"/>
  <c r="M124" i="6"/>
  <c r="O124" i="6" s="1"/>
  <c r="M137" i="6"/>
  <c r="O137" i="6" s="1"/>
  <c r="D140" i="6"/>
  <c r="M142" i="6"/>
  <c r="O142" i="6" s="1"/>
  <c r="M149" i="6"/>
  <c r="O149" i="6" s="1"/>
  <c r="D152" i="6"/>
  <c r="M154" i="6"/>
  <c r="O154" i="6" s="1"/>
  <c r="L62" i="6"/>
  <c r="N62" i="6" s="1"/>
  <c r="L64" i="6"/>
  <c r="N64" i="6" s="1"/>
  <c r="D66" i="6"/>
  <c r="M69" i="6"/>
  <c r="O69" i="6" s="1"/>
  <c r="D73" i="6"/>
  <c r="L78" i="6"/>
  <c r="N78" i="6" s="1"/>
  <c r="L80" i="6"/>
  <c r="N80" i="6" s="1"/>
  <c r="D82" i="6"/>
  <c r="M85" i="6"/>
  <c r="O85" i="6" s="1"/>
  <c r="D89" i="6"/>
  <c r="L94" i="6"/>
  <c r="N94" i="6" s="1"/>
  <c r="L96" i="6"/>
  <c r="N96" i="6" s="1"/>
  <c r="D98" i="6"/>
  <c r="M101" i="6"/>
  <c r="O101" i="6" s="1"/>
  <c r="D105" i="6"/>
  <c r="L110" i="6"/>
  <c r="N110" i="6" s="1"/>
  <c r="L112" i="6"/>
  <c r="N112" i="6" s="1"/>
  <c r="D114" i="6"/>
  <c r="M117" i="6"/>
  <c r="O117" i="6" s="1"/>
  <c r="D121" i="6"/>
  <c r="M128" i="6"/>
  <c r="O128" i="6" s="1"/>
  <c r="D133" i="6"/>
  <c r="M135" i="6"/>
  <c r="O135" i="6" s="1"/>
  <c r="D138" i="6"/>
  <c r="L140" i="6"/>
  <c r="N140" i="6" s="1"/>
  <c r="D145" i="6"/>
  <c r="M147" i="6"/>
  <c r="O147" i="6" s="1"/>
  <c r="D150" i="6"/>
  <c r="L152" i="6"/>
  <c r="N152" i="6" s="1"/>
  <c r="M62" i="6"/>
  <c r="O62" i="6" s="1"/>
  <c r="L73" i="6"/>
  <c r="N73" i="6" s="1"/>
  <c r="L89" i="6"/>
  <c r="N89" i="6" s="1"/>
  <c r="L105" i="6"/>
  <c r="N105" i="6" s="1"/>
  <c r="L121" i="6"/>
  <c r="N121" i="6" s="1"/>
  <c r="L133" i="6"/>
  <c r="N133" i="6" s="1"/>
  <c r="L138" i="6"/>
  <c r="N138" i="6" s="1"/>
  <c r="D143" i="6"/>
  <c r="L145" i="6"/>
  <c r="N145" i="6" s="1"/>
  <c r="L150" i="6"/>
  <c r="N150" i="6" s="1"/>
  <c r="D155" i="6"/>
  <c r="M13" i="6"/>
  <c r="O13" i="6" s="1"/>
  <c r="M17" i="6"/>
  <c r="O17" i="6" s="1"/>
  <c r="M21" i="6"/>
  <c r="O21" i="6" s="1"/>
  <c r="M25" i="6"/>
  <c r="O25" i="6" s="1"/>
  <c r="M29" i="6"/>
  <c r="O29" i="6" s="1"/>
  <c r="M33" i="6"/>
  <c r="O33" i="6" s="1"/>
  <c r="M37" i="6"/>
  <c r="O37" i="6" s="1"/>
  <c r="M41" i="6"/>
  <c r="O41" i="6" s="1"/>
  <c r="M45" i="6"/>
  <c r="O45" i="6" s="1"/>
  <c r="M49" i="6"/>
  <c r="O49" i="6" s="1"/>
  <c r="M53" i="6"/>
  <c r="O53" i="6" s="1"/>
  <c r="M57" i="6"/>
  <c r="O57" i="6" s="1"/>
  <c r="L59" i="6"/>
  <c r="N59" i="6" s="1"/>
  <c r="M64" i="6"/>
  <c r="O64" i="6" s="1"/>
  <c r="D68" i="6"/>
  <c r="L75" i="6"/>
  <c r="N75" i="6" s="1"/>
  <c r="M80" i="6"/>
  <c r="O80" i="6" s="1"/>
  <c r="D84" i="6"/>
  <c r="L91" i="6"/>
  <c r="N91" i="6" s="1"/>
  <c r="M96" i="6"/>
  <c r="O96" i="6" s="1"/>
  <c r="D100" i="6"/>
  <c r="L107" i="6"/>
  <c r="N107" i="6" s="1"/>
  <c r="M112" i="6"/>
  <c r="O112" i="6" s="1"/>
  <c r="D116" i="6"/>
  <c r="L123" i="6"/>
  <c r="N123" i="6" s="1"/>
  <c r="D127" i="6"/>
  <c r="D129" i="6"/>
  <c r="L131" i="6"/>
  <c r="N131" i="6" s="1"/>
  <c r="M140" i="6"/>
  <c r="O140" i="6" s="1"/>
  <c r="L143" i="6"/>
  <c r="N143" i="6" s="1"/>
  <c r="M152" i="6"/>
  <c r="O152" i="6" s="1"/>
  <c r="L155" i="6"/>
  <c r="N155" i="6" s="1"/>
  <c r="M73" i="6"/>
  <c r="O73" i="6" s="1"/>
  <c r="M89" i="6"/>
  <c r="O89" i="6" s="1"/>
  <c r="M105" i="6"/>
  <c r="O105" i="6" s="1"/>
  <c r="L114" i="6"/>
  <c r="N114" i="6" s="1"/>
  <c r="L116" i="6"/>
  <c r="N116" i="6" s="1"/>
  <c r="L125" i="6"/>
  <c r="N125" i="6" s="1"/>
  <c r="L127" i="6"/>
  <c r="N127" i="6" s="1"/>
  <c r="L129" i="6"/>
  <c r="N129" i="6" s="1"/>
  <c r="L4" i="6"/>
  <c r="N4" i="6" s="1"/>
  <c r="L61" i="6"/>
  <c r="N61" i="6" s="1"/>
  <c r="L77" i="6"/>
  <c r="N77" i="6" s="1"/>
  <c r="L93" i="6"/>
  <c r="N93" i="6" s="1"/>
  <c r="L109" i="6"/>
  <c r="N109" i="6" s="1"/>
  <c r="M131" i="6"/>
  <c r="O131" i="6" s="1"/>
  <c r="D134" i="6"/>
  <c r="L136" i="6"/>
  <c r="N136" i="6" s="1"/>
  <c r="M143" i="6"/>
  <c r="O143" i="6" s="1"/>
  <c r="D146" i="6"/>
  <c r="L148" i="6"/>
  <c r="N148" i="6" s="1"/>
  <c r="M155" i="6"/>
  <c r="O155" i="6" s="1"/>
  <c r="M47" i="5"/>
  <c r="O47" i="5" s="1"/>
  <c r="M51" i="5"/>
  <c r="O51" i="5" s="1"/>
  <c r="M55" i="5"/>
  <c r="O55" i="5" s="1"/>
  <c r="M59" i="5"/>
  <c r="O59" i="5" s="1"/>
  <c r="M63" i="5"/>
  <c r="O63" i="5" s="1"/>
  <c r="M67" i="5"/>
  <c r="O67" i="5" s="1"/>
  <c r="M71" i="5"/>
  <c r="O71" i="5" s="1"/>
  <c r="M75" i="5"/>
  <c r="O75" i="5" s="1"/>
  <c r="M79" i="5"/>
  <c r="O79" i="5" s="1"/>
  <c r="M83" i="5"/>
  <c r="O83" i="5" s="1"/>
  <c r="M87" i="5"/>
  <c r="O87" i="5" s="1"/>
  <c r="M50" i="5"/>
  <c r="O50" i="5" s="1"/>
  <c r="M54" i="5"/>
  <c r="O54" i="5" s="1"/>
  <c r="M58" i="5"/>
  <c r="O58" i="5" s="1"/>
  <c r="M62" i="5"/>
  <c r="O62" i="5" s="1"/>
  <c r="M66" i="5"/>
  <c r="O66" i="5" s="1"/>
  <c r="M70" i="5"/>
  <c r="O70" i="5" s="1"/>
  <c r="M74" i="5"/>
  <c r="O74" i="5" s="1"/>
  <c r="M78" i="5"/>
  <c r="O78" i="5" s="1"/>
  <c r="M82" i="5"/>
  <c r="O82" i="5" s="1"/>
  <c r="L89" i="5"/>
  <c r="N89" i="5" s="1"/>
  <c r="D6" i="3"/>
  <c r="D12" i="3"/>
  <c r="D18" i="3"/>
  <c r="D24" i="3"/>
  <c r="D30" i="3"/>
  <c r="D33" i="3"/>
  <c r="D40" i="3"/>
  <c r="D46" i="3"/>
  <c r="D49" i="3"/>
  <c r="D56" i="3"/>
  <c r="D15" i="3"/>
  <c r="D27" i="3"/>
  <c r="D63" i="3"/>
  <c r="D79" i="3"/>
  <c r="D116" i="3"/>
  <c r="D37" i="3"/>
  <c r="D53" i="3"/>
  <c r="D60" i="3"/>
  <c r="D76" i="3"/>
  <c r="D92" i="3"/>
  <c r="D106" i="3"/>
  <c r="D113" i="3"/>
  <c r="D42" i="3"/>
  <c r="D13" i="3"/>
  <c r="D4" i="3"/>
  <c r="D25" i="3"/>
  <c r="D29" i="3"/>
  <c r="D17" i="3"/>
  <c r="D9" i="3"/>
  <c r="D21" i="3"/>
  <c r="D5" i="3"/>
  <c r="D10" i="3"/>
  <c r="D16" i="3"/>
  <c r="D22" i="3"/>
  <c r="D28" i="3"/>
  <c r="D34" i="3"/>
  <c r="D41" i="3"/>
  <c r="D44" i="3"/>
  <c r="D50" i="3"/>
  <c r="D57" i="3"/>
  <c r="D73" i="3"/>
  <c r="D89" i="3"/>
  <c r="D110" i="3"/>
  <c r="D117" i="3"/>
  <c r="D124" i="3"/>
  <c r="D7" i="3"/>
  <c r="D19" i="3"/>
  <c r="D38" i="3"/>
  <c r="D54" i="3"/>
  <c r="D61" i="3"/>
  <c r="D64" i="3"/>
  <c r="D67" i="3"/>
  <c r="D77" i="3"/>
  <c r="D80" i="3"/>
  <c r="D83" i="3"/>
  <c r="D93" i="3"/>
  <c r="D100" i="3"/>
  <c r="D35" i="3"/>
  <c r="D51" i="3"/>
  <c r="D71" i="3"/>
  <c r="D87" i="3"/>
  <c r="D114" i="3"/>
  <c r="D8" i="3"/>
  <c r="D14" i="3"/>
  <c r="D20" i="3"/>
  <c r="D26" i="3"/>
  <c r="D45" i="3"/>
  <c r="D68" i="3"/>
  <c r="D84" i="3"/>
  <c r="D104" i="3"/>
  <c r="D11" i="3"/>
  <c r="D23" i="3"/>
  <c r="D32" i="3"/>
  <c r="D48" i="3"/>
  <c r="D65" i="3"/>
  <c r="D81" i="3"/>
  <c r="D122" i="3"/>
  <c r="M41" i="3"/>
  <c r="O41" i="3" s="1"/>
  <c r="D43" i="3"/>
  <c r="M44" i="3"/>
  <c r="O44" i="3" s="1"/>
  <c r="M57" i="3"/>
  <c r="O57" i="3" s="1"/>
  <c r="M65" i="3"/>
  <c r="O65" i="3" s="1"/>
  <c r="M73" i="3"/>
  <c r="O73" i="3" s="1"/>
  <c r="M81" i="3"/>
  <c r="O81" i="3" s="1"/>
  <c r="M89" i="3"/>
  <c r="O89" i="3" s="1"/>
  <c r="M95" i="3"/>
  <c r="O95" i="3" s="1"/>
  <c r="M97" i="3"/>
  <c r="O97" i="3" s="1"/>
  <c r="D102" i="3"/>
  <c r="M108" i="3"/>
  <c r="O108" i="3" s="1"/>
  <c r="M119" i="3"/>
  <c r="O119" i="3" s="1"/>
  <c r="M121" i="3"/>
  <c r="O121" i="3" s="1"/>
  <c r="D118" i="3"/>
  <c r="L7" i="3"/>
  <c r="N7" i="3" s="1"/>
  <c r="L11" i="3"/>
  <c r="N11" i="3" s="1"/>
  <c r="L15" i="3"/>
  <c r="N15" i="3" s="1"/>
  <c r="L19" i="3"/>
  <c r="N19" i="3" s="1"/>
  <c r="L23" i="3"/>
  <c r="N23" i="3" s="1"/>
  <c r="L27" i="3"/>
  <c r="N27" i="3" s="1"/>
  <c r="M31" i="3"/>
  <c r="O31" i="3" s="1"/>
  <c r="L34" i="3"/>
  <c r="N34" i="3" s="1"/>
  <c r="L40" i="3"/>
  <c r="N40" i="3" s="1"/>
  <c r="M47" i="3"/>
  <c r="O47" i="3" s="1"/>
  <c r="L50" i="3"/>
  <c r="N50" i="3" s="1"/>
  <c r="L56" i="3"/>
  <c r="N56" i="3" s="1"/>
  <c r="M62" i="3"/>
  <c r="O62" i="3" s="1"/>
  <c r="M70" i="3"/>
  <c r="O70" i="3" s="1"/>
  <c r="M78" i="3"/>
  <c r="O78" i="3" s="1"/>
  <c r="M86" i="3"/>
  <c r="O86" i="3" s="1"/>
  <c r="L102" i="3"/>
  <c r="N102" i="3" s="1"/>
  <c r="D111" i="3"/>
  <c r="L64" i="3"/>
  <c r="N64" i="3" s="1"/>
  <c r="L72" i="3"/>
  <c r="N72" i="3" s="1"/>
  <c r="L80" i="3"/>
  <c r="N80" i="3" s="1"/>
  <c r="L88" i="3"/>
  <c r="N88" i="3" s="1"/>
  <c r="L100" i="3"/>
  <c r="N100" i="3" s="1"/>
  <c r="M104" i="3"/>
  <c r="O104" i="3" s="1"/>
  <c r="L111" i="3"/>
  <c r="N111" i="3" s="1"/>
  <c r="L113" i="3"/>
  <c r="N113" i="3" s="1"/>
  <c r="L124" i="3"/>
  <c r="N124" i="3" s="1"/>
  <c r="M37" i="3"/>
  <c r="O37" i="3" s="1"/>
  <c r="D39" i="3"/>
  <c r="M40" i="3"/>
  <c r="O40" i="3" s="1"/>
  <c r="L43" i="3"/>
  <c r="N43" i="3" s="1"/>
  <c r="M53" i="3"/>
  <c r="O53" i="3" s="1"/>
  <c r="D55" i="3"/>
  <c r="M56" i="3"/>
  <c r="O56" i="3" s="1"/>
  <c r="D58" i="3"/>
  <c r="D66" i="3"/>
  <c r="D74" i="3"/>
  <c r="D82" i="3"/>
  <c r="D90" i="3"/>
  <c r="D96" i="3"/>
  <c r="L98" i="3"/>
  <c r="N98" i="3" s="1"/>
  <c r="M102" i="3"/>
  <c r="O102" i="3" s="1"/>
  <c r="D107" i="3"/>
  <c r="D109" i="3"/>
  <c r="D120" i="3"/>
  <c r="L122" i="3"/>
  <c r="N122" i="3" s="1"/>
  <c r="L94" i="3"/>
  <c r="N94" i="3" s="1"/>
  <c r="D103" i="3"/>
  <c r="L118" i="3"/>
  <c r="N118" i="3" s="1"/>
  <c r="L63" i="3"/>
  <c r="N63" i="3" s="1"/>
  <c r="L71" i="3"/>
  <c r="N71" i="3" s="1"/>
  <c r="L79" i="3"/>
  <c r="N79" i="3" s="1"/>
  <c r="L87" i="3"/>
  <c r="N87" i="3" s="1"/>
  <c r="L92" i="3"/>
  <c r="N92" i="3" s="1"/>
  <c r="M96" i="3"/>
  <c r="O96" i="3" s="1"/>
  <c r="L103" i="3"/>
  <c r="N103" i="3" s="1"/>
  <c r="L105" i="3"/>
  <c r="N105" i="3" s="1"/>
  <c r="L116" i="3"/>
  <c r="N116" i="3" s="1"/>
  <c r="M120" i="3"/>
  <c r="O120" i="3" s="1"/>
  <c r="L9" i="3"/>
  <c r="N9" i="3" s="1"/>
  <c r="L13" i="3"/>
  <c r="N13" i="3" s="1"/>
  <c r="L17" i="3"/>
  <c r="N17" i="3" s="1"/>
  <c r="L21" i="3"/>
  <c r="N21" i="3" s="1"/>
  <c r="L25" i="3"/>
  <c r="N25" i="3" s="1"/>
  <c r="L29" i="3"/>
  <c r="N29" i="3" s="1"/>
  <c r="L32" i="3"/>
  <c r="N32" i="3" s="1"/>
  <c r="M39" i="3"/>
  <c r="O39" i="3" s="1"/>
  <c r="L48" i="3"/>
  <c r="N48" i="3" s="1"/>
  <c r="M55" i="3"/>
  <c r="O55" i="3" s="1"/>
  <c r="M58" i="3"/>
  <c r="O58" i="3" s="1"/>
  <c r="M66" i="3"/>
  <c r="O66" i="3" s="1"/>
  <c r="M74" i="3"/>
  <c r="O74" i="3" s="1"/>
  <c r="M82" i="3"/>
  <c r="O82" i="3" s="1"/>
  <c r="M90" i="3"/>
  <c r="O90" i="3" s="1"/>
  <c r="M94" i="3"/>
  <c r="O94" i="3" s="1"/>
  <c r="D99" i="3"/>
  <c r="D101" i="3"/>
  <c r="D112" i="3"/>
  <c r="L114" i="3"/>
  <c r="N114" i="3" s="1"/>
  <c r="M118" i="3"/>
  <c r="O118" i="3" s="1"/>
  <c r="D123" i="3"/>
  <c r="D125" i="3"/>
  <c r="D94" i="3"/>
  <c r="M5" i="3"/>
  <c r="O5" i="3" s="1"/>
  <c r="M9" i="3"/>
  <c r="O9" i="3" s="1"/>
  <c r="M13" i="3"/>
  <c r="O13" i="3" s="1"/>
  <c r="M17" i="3"/>
  <c r="O17" i="3" s="1"/>
  <c r="M21" i="3"/>
  <c r="O21" i="3" s="1"/>
  <c r="M25" i="3"/>
  <c r="O25" i="3" s="1"/>
  <c r="M29" i="3"/>
  <c r="O29" i="3" s="1"/>
  <c r="M42" i="3"/>
  <c r="O42" i="3" s="1"/>
  <c r="L45" i="3"/>
  <c r="N45" i="3" s="1"/>
  <c r="L60" i="3"/>
  <c r="N60" i="3" s="1"/>
  <c r="L68" i="3"/>
  <c r="N68" i="3" s="1"/>
  <c r="L76" i="3"/>
  <c r="N76" i="3" s="1"/>
  <c r="L84" i="3"/>
  <c r="N84" i="3" s="1"/>
  <c r="L99" i="3"/>
  <c r="N99" i="3" s="1"/>
  <c r="L101" i="3"/>
  <c r="N101" i="3" s="1"/>
  <c r="L112" i="3"/>
  <c r="N112" i="3" s="1"/>
  <c r="M116" i="3"/>
  <c r="O116" i="3" s="1"/>
  <c r="L123" i="3"/>
  <c r="N123" i="3" s="1"/>
  <c r="L125" i="3"/>
  <c r="N125" i="3" s="1"/>
  <c r="D31" i="3"/>
  <c r="M32" i="3"/>
  <c r="O32" i="3" s="1"/>
  <c r="M45" i="3"/>
  <c r="O45" i="3" s="1"/>
  <c r="D47" i="3"/>
  <c r="M48" i="3"/>
  <c r="O48" i="3" s="1"/>
  <c r="D62" i="3"/>
  <c r="D70" i="3"/>
  <c r="D78" i="3"/>
  <c r="D86" i="3"/>
  <c r="D95" i="3"/>
  <c r="D97" i="3"/>
  <c r="D108" i="3"/>
  <c r="L110" i="3"/>
  <c r="N110" i="3" s="1"/>
  <c r="M114" i="3"/>
  <c r="O114" i="3" s="1"/>
  <c r="D119" i="3"/>
  <c r="D121" i="3"/>
  <c r="L4" i="3"/>
  <c r="N4" i="3" s="1"/>
  <c r="M35" i="3"/>
  <c r="O35" i="3" s="1"/>
  <c r="L38" i="3"/>
  <c r="N38" i="3" s="1"/>
  <c r="L44" i="3"/>
  <c r="N44" i="3" s="1"/>
  <c r="M51" i="3"/>
  <c r="O51" i="3" s="1"/>
  <c r="L54" i="3"/>
  <c r="N54" i="3" s="1"/>
  <c r="L95" i="3"/>
  <c r="N95" i="3" s="1"/>
  <c r="L97" i="3"/>
  <c r="N97" i="3" s="1"/>
  <c r="L108" i="3"/>
  <c r="N108" i="3" s="1"/>
  <c r="M112" i="3"/>
  <c r="O112" i="3" s="1"/>
  <c r="L119" i="3"/>
  <c r="N119" i="3" s="1"/>
  <c r="L121" i="3"/>
  <c r="N121" i="3" s="1"/>
  <c r="M4" i="3"/>
  <c r="O4" i="3" s="1"/>
  <c r="L106" i="3"/>
  <c r="N106" i="3" s="1"/>
  <c r="D115" i="3"/>
  <c r="P145" i="18" l="1"/>
  <c r="P148" i="18"/>
  <c r="P135" i="18"/>
  <c r="P117" i="18"/>
  <c r="P154" i="18"/>
  <c r="P157" i="18"/>
  <c r="P126" i="18"/>
  <c r="P127" i="18"/>
  <c r="P134" i="18"/>
  <c r="P153" i="18"/>
  <c r="P156" i="18"/>
  <c r="P143" i="18"/>
  <c r="P133" i="18"/>
  <c r="P162" i="18"/>
  <c r="P136" i="18"/>
  <c r="P161" i="18"/>
  <c r="P155" i="18"/>
  <c r="P131" i="18"/>
  <c r="P150" i="18"/>
  <c r="P147" i="18"/>
  <c r="P93" i="18"/>
  <c r="Q163" i="18"/>
  <c r="Q141" i="18"/>
  <c r="Q140" i="18"/>
  <c r="P73" i="18"/>
  <c r="P54" i="18"/>
  <c r="P58" i="18"/>
  <c r="P97" i="18"/>
  <c r="Q151" i="18"/>
  <c r="Q158" i="18"/>
  <c r="P71" i="18"/>
  <c r="P72" i="18"/>
  <c r="P109" i="18"/>
  <c r="Q152" i="18"/>
  <c r="P98" i="18"/>
  <c r="P77" i="18"/>
  <c r="Q142" i="18"/>
  <c r="P84" i="18"/>
  <c r="P41" i="18"/>
  <c r="P75" i="18"/>
  <c r="Q139" i="18"/>
  <c r="Q160" i="18"/>
  <c r="P105" i="18"/>
  <c r="Q118" i="18"/>
  <c r="Q137" i="18"/>
  <c r="Q115" i="18"/>
  <c r="E3" i="1" s="1"/>
  <c r="P64" i="18"/>
  <c r="P95" i="18"/>
  <c r="P36" i="18"/>
  <c r="Q132" i="18"/>
  <c r="P76" i="18"/>
  <c r="P86" i="18"/>
  <c r="Q121" i="18"/>
  <c r="Q146" i="18"/>
  <c r="P74" i="18"/>
  <c r="Q116" i="18"/>
  <c r="P112" i="18"/>
  <c r="Q138" i="18"/>
  <c r="P68" i="18"/>
  <c r="P103" i="18"/>
  <c r="P113" i="18"/>
  <c r="P51" i="18"/>
  <c r="P9" i="18"/>
  <c r="D3" i="1" s="1"/>
  <c r="Q119" i="18"/>
  <c r="P44" i="18"/>
  <c r="Q159" i="18"/>
  <c r="Q130" i="18"/>
  <c r="P102" i="18"/>
  <c r="P67" i="18"/>
  <c r="P111" i="18"/>
  <c r="P11" i="18"/>
  <c r="P79" i="18"/>
  <c r="P87" i="18"/>
  <c r="P45" i="18"/>
  <c r="P28" i="18"/>
  <c r="Q124" i="18"/>
  <c r="P16" i="18"/>
  <c r="P82" i="18"/>
  <c r="P108" i="18"/>
  <c r="Q122" i="18"/>
  <c r="P29" i="18"/>
  <c r="P78" i="18"/>
  <c r="P39" i="18"/>
  <c r="P52" i="18"/>
  <c r="P56" i="18"/>
  <c r="P15" i="18"/>
  <c r="P92" i="18"/>
  <c r="P106" i="18"/>
  <c r="Q120" i="18"/>
  <c r="P7" i="18"/>
  <c r="P89" i="18"/>
  <c r="P83" i="18"/>
  <c r="P48" i="18"/>
  <c r="Q4" i="18"/>
  <c r="C3" i="1"/>
  <c r="C2" i="1"/>
  <c r="D2" i="1" l="1"/>
  <c r="E2" i="1"/>
  <c r="AI4" i="2"/>
  <c r="AH4" i="2"/>
  <c r="K4" i="2"/>
  <c r="M4" i="2" s="1"/>
  <c r="O4" i="2" s="1"/>
  <c r="J4" i="2"/>
  <c r="L4" i="2" s="1"/>
  <c r="N4" i="2" s="1"/>
  <c r="B4" i="2"/>
  <c r="C4" i="2" s="1"/>
  <c r="D4" i="2" s="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<sst xmlns="http://schemas.openxmlformats.org/spreadsheetml/2006/main" count="2891" uniqueCount="2341">
  <si>
    <t>Orbit</t>
    <phoneticPr fontId="1"/>
  </si>
  <si>
    <t>Elapsed time calculation</t>
    <phoneticPr fontId="1"/>
  </si>
  <si>
    <t>Original data</t>
    <phoneticPr fontId="1"/>
  </si>
  <si>
    <t>Angle correction</t>
    <phoneticPr fontId="1"/>
  </si>
  <si>
    <t>Coordinate correction</t>
    <phoneticPr fontId="1"/>
  </si>
  <si>
    <t>Meter conversion</t>
    <phoneticPr fontId="1"/>
  </si>
  <si>
    <t>face angle</t>
    <phoneticPr fontId="1"/>
  </si>
  <si>
    <t>Date and time</t>
    <phoneticPr fontId="1"/>
  </si>
  <si>
    <t>hour:min:sec</t>
    <phoneticPr fontId="1"/>
  </si>
  <si>
    <t>Second conversion</t>
  </si>
  <si>
    <t>Elapsed time</t>
    <phoneticPr fontId="1"/>
  </si>
  <si>
    <t>x1</t>
    <phoneticPr fontId="1"/>
  </si>
  <si>
    <t>y1</t>
    <phoneticPr fontId="1"/>
  </si>
  <si>
    <t>Reflection distance</t>
    <phoneticPr fontId="1"/>
  </si>
  <si>
    <t>Reflection intensity</t>
  </si>
  <si>
    <t>Angle</t>
    <phoneticPr fontId="1"/>
  </si>
  <si>
    <t>x2</t>
  </si>
  <si>
    <t>y2</t>
  </si>
  <si>
    <t>x3</t>
    <phoneticPr fontId="1"/>
  </si>
  <si>
    <t>y3</t>
    <phoneticPr fontId="1"/>
  </si>
  <si>
    <t>x</t>
    <phoneticPr fontId="1"/>
  </si>
  <si>
    <t>y</t>
    <phoneticPr fontId="1"/>
  </si>
  <si>
    <t>calibratedheadangleyaw</t>
    <phoneticPr fontId="1"/>
  </si>
  <si>
    <t>calibratedheadanglepitch</t>
    <phoneticPr fontId="1"/>
  </si>
  <si>
    <t>yaw</t>
  </si>
  <si>
    <t>pitch</t>
  </si>
  <si>
    <t>Average</t>
    <phoneticPr fontId="1"/>
  </si>
  <si>
    <t>Standard deviation</t>
    <phoneticPr fontId="1"/>
  </si>
  <si>
    <t>2021/03/29 14:54:38:059</t>
  </si>
  <si>
    <t>2021/03/29 14:54:38:154</t>
  </si>
  <si>
    <t>2021/03/29 14:54:38:245</t>
  </si>
  <si>
    <t>2021/03/29 14:54:38:339</t>
  </si>
  <si>
    <t>2021/03/29 14:54:38:433</t>
  </si>
  <si>
    <t>2021/03/29 14:54:38:525</t>
  </si>
  <si>
    <t>2021/03/29 14:54:38:617</t>
  </si>
  <si>
    <t>2021/03/29 14:54:38:710</t>
  </si>
  <si>
    <t>2021/03/29 14:54:38:806</t>
  </si>
  <si>
    <t>2021/03/29 14:54:38:898</t>
  </si>
  <si>
    <t>2021/03/29 14:54:38:991</t>
  </si>
  <si>
    <t>2021/03/29 14:54:39:084</t>
  </si>
  <si>
    <t>2021/03/29 14:54:39:178</t>
  </si>
  <si>
    <t>2021/03/29 14:54:39:273</t>
  </si>
  <si>
    <t>2021/03/29 14:54:39:363</t>
  </si>
  <si>
    <t>2021/03/29 14:54:39:458</t>
  </si>
  <si>
    <t>2021/03/29 14:54:39:551</t>
  </si>
  <si>
    <t>2021/03/29 14:54:39:643</t>
  </si>
  <si>
    <t>2021/03/29 14:54:39:737</t>
  </si>
  <si>
    <t>2021/03/29 14:54:39:829</t>
  </si>
  <si>
    <t>2021/03/29 14:54:39:924</t>
  </si>
  <si>
    <t>2021/03/29 14:54:40:015</t>
  </si>
  <si>
    <t>2021/03/29 14:54:40:107</t>
  </si>
  <si>
    <t>2021/03/29 14:54:40:200</t>
  </si>
  <si>
    <t>2021/03/29 14:54:40:295</t>
  </si>
  <si>
    <t>2021/03/29 14:54:40:390</t>
  </si>
  <si>
    <t>2021/03/29 14:54:40:482</t>
  </si>
  <si>
    <t>2021/03/29 14:54:40:575</t>
  </si>
  <si>
    <t>2021/03/29 14:54:40:667</t>
  </si>
  <si>
    <t>2021/03/29 14:54:40:760</t>
  </si>
  <si>
    <t>2021/03/29 14:54:40:854</t>
  </si>
  <si>
    <t>2021/03/29 14:54:40:947</t>
  </si>
  <si>
    <t>2021/03/29 14:54:41:040</t>
  </si>
  <si>
    <t>2021/03/29 14:54:41:135</t>
  </si>
  <si>
    <t>2021/03/29 14:54:41:229</t>
  </si>
  <si>
    <t>2021/03/29 14:54:41:323</t>
  </si>
  <si>
    <t>2021/03/29 14:54:41:415</t>
  </si>
  <si>
    <t>2021/03/29 14:54:41:508</t>
  </si>
  <si>
    <t>2021/03/29 14:54:41:602</t>
  </si>
  <si>
    <t>2021/03/29 14:54:41:696</t>
  </si>
  <si>
    <t>2021/03/29 14:54:41:790</t>
  </si>
  <si>
    <t>2021/03/29 14:54:41:882</t>
  </si>
  <si>
    <t>2021/03/29 14:54:41:975</t>
  </si>
  <si>
    <t>main_1616997270500_2021-03-29 145430</t>
  </si>
  <si>
    <t>2021/03/29 14:54:42:068</t>
  </si>
  <si>
    <t>2021/03/29 14:54:42:162</t>
  </si>
  <si>
    <t>2021/03/29 14:54:42:258</t>
  </si>
  <si>
    <t>2021/03/29 14:54:42:347</t>
  </si>
  <si>
    <t>2021/03/29 14:54:42:442</t>
  </si>
  <si>
    <t>2021/03/29 14:54:42:535</t>
  </si>
  <si>
    <t>2021/03/29 14:54:42:627</t>
  </si>
  <si>
    <t>2021/03/29 14:54:42:722</t>
  </si>
  <si>
    <t>2021/03/29 14:54:42:814</t>
  </si>
  <si>
    <t>2021/03/29 14:54:42:909</t>
  </si>
  <si>
    <t>2021/03/29 14:54:43:002</t>
  </si>
  <si>
    <t>2021/03/29 14:54:43:095</t>
  </si>
  <si>
    <t>2021/03/29 14:54:43:187</t>
  </si>
  <si>
    <t>2021/03/29 14:54:43:280</t>
  </si>
  <si>
    <t>2021/03/29 14:54:43:375</t>
  </si>
  <si>
    <t>2021/03/29 14:54:43:466</t>
  </si>
  <si>
    <t>2021/03/29 14:54:43:559</t>
  </si>
  <si>
    <t>2021/03/29 14:54:43:652</t>
  </si>
  <si>
    <t>2021/03/29 14:54:43:742</t>
  </si>
  <si>
    <t>2021/03/29 14:54:43:836</t>
  </si>
  <si>
    <t>2021/03/29 14:54:43:929</t>
  </si>
  <si>
    <t>2021/03/29 14:54:44:024</t>
  </si>
  <si>
    <t>2021/03/29 14:54:44:116</t>
  </si>
  <si>
    <t>2021/03/29 14:54:44:210</t>
  </si>
  <si>
    <t>2021/03/29 14:54:44:305</t>
  </si>
  <si>
    <t>2021/03/29 14:54:44:396</t>
  </si>
  <si>
    <t>2021/03/29 14:54:44:490</t>
  </si>
  <si>
    <t>2021/03/29 14:54:44:584</t>
  </si>
  <si>
    <t>2021/03/29 14:54:44:677</t>
  </si>
  <si>
    <t>2021/03/29 14:54:44:770</t>
  </si>
  <si>
    <t>2021/03/29 14:54:44:862</t>
  </si>
  <si>
    <t>2021/03/29 14:54:44:956</t>
  </si>
  <si>
    <t>2021/03/29 14:54:45:048</t>
  </si>
  <si>
    <t>2021/03/29 14:54:45:142</t>
  </si>
  <si>
    <t>2021/03/29 14:54:45:235</t>
  </si>
  <si>
    <t>2021/03/29 14:54:45:327</t>
  </si>
  <si>
    <t>2021/03/29 14:54:45:420</t>
  </si>
  <si>
    <t>2021/03/29 14:54:45:514</t>
  </si>
  <si>
    <t>2021/03/29 14:54:45:605</t>
  </si>
  <si>
    <t>2021/03/29 14:54:45:698</t>
  </si>
  <si>
    <t>2021/03/29 14:54:45:792</t>
  </si>
  <si>
    <t>2021/03/29 14:54:45:886</t>
  </si>
  <si>
    <t>2021/03/29 14:54:45:978</t>
  </si>
  <si>
    <t>2021/03/29 14:54:46:072</t>
  </si>
  <si>
    <t>2021/03/29 14:54:46:164</t>
  </si>
  <si>
    <t>2021/03/29 14:54:46:256</t>
  </si>
  <si>
    <t>2021/03/29 14:54:46:349</t>
  </si>
  <si>
    <t>2021/03/29 14:54:46:442</t>
  </si>
  <si>
    <t>2021/03/29 14:54:46:535</t>
  </si>
  <si>
    <t>2021/03/29 14:54:46:628</t>
  </si>
  <si>
    <t>2021/03/29 14:54:46:721</t>
  </si>
  <si>
    <t>2021/03/29 14:54:46:813</t>
  </si>
  <si>
    <t>2021/03/29 14:54:46:908</t>
  </si>
  <si>
    <t>2021/03/29 14:54:47:000</t>
  </si>
  <si>
    <t>2021/03/29 14:54:47:093</t>
  </si>
  <si>
    <t>2021/03/29 14:54:47:186</t>
  </si>
  <si>
    <t>2021/03/29 14:54:47:281</t>
  </si>
  <si>
    <t>2021/03/29 14:54:47:374</t>
  </si>
  <si>
    <t>2021/03/29 14:54:47:464</t>
  </si>
  <si>
    <t>2021/03/29 14:54:47:559</t>
  </si>
  <si>
    <t>2021/03/29 14:54:47:650</t>
  </si>
  <si>
    <t>2021/03/29 14:54:47:745</t>
  </si>
  <si>
    <t>2021/03/29 14:54:47:839</t>
  </si>
  <si>
    <t>2021/03/29 14:54:47:932</t>
  </si>
  <si>
    <t>2021/03/29 14:54:48:026</t>
  </si>
  <si>
    <t>2021/03/29 14:54:48:118</t>
  </si>
  <si>
    <t>2021/03/29 14:54:48:212</t>
  </si>
  <si>
    <t>2021/03/29 14:54:48:306</t>
  </si>
  <si>
    <t>2021/03/29 14:54:48:400</t>
  </si>
  <si>
    <t>2021/03/29 14:54:48:494</t>
  </si>
  <si>
    <t>2021/03/29 14:54:48:586</t>
  </si>
  <si>
    <t>2021/03/29 14:54:48:678</t>
  </si>
  <si>
    <t>2021/03/29 14:54:48:771</t>
  </si>
  <si>
    <t>2021/03/29 14:54:48:863</t>
  </si>
  <si>
    <t>2021/03/29 14:54:48:955</t>
  </si>
  <si>
    <t>2021/03/29 14:54:49:047</t>
  </si>
  <si>
    <t>2021/03/29 14:54:49:141</t>
  </si>
  <si>
    <t>2021/03/29 14:54:49:234</t>
  </si>
  <si>
    <t>2021/03/29 14:54:49:327</t>
  </si>
  <si>
    <t>2021/03/29 14:55:21:404</t>
  </si>
  <si>
    <t>2021/03/29 14:55:21:495</t>
  </si>
  <si>
    <t>2021/03/29 14:55:21:588</t>
  </si>
  <si>
    <t>2021/03/29 14:55:21:681</t>
  </si>
  <si>
    <t>2021/03/29 14:55:21:777</t>
  </si>
  <si>
    <t>2021/03/29 14:55:21:874</t>
  </si>
  <si>
    <t>2021/03/29 14:55:21:966</t>
  </si>
  <si>
    <t>2021/03/29 14:55:22:058</t>
  </si>
  <si>
    <t>2021/03/29 14:55:22:152</t>
  </si>
  <si>
    <t>2021/03/29 14:55:22:244</t>
  </si>
  <si>
    <t>2021/03/29 14:55:22:337</t>
  </si>
  <si>
    <t>2021/03/29 14:55:22:431</t>
  </si>
  <si>
    <t>2021/03/29 14:55:22:524</t>
  </si>
  <si>
    <t>2021/03/29 14:55:22:617</t>
  </si>
  <si>
    <t>2021/03/29 14:55:22:706</t>
  </si>
  <si>
    <t>2021/03/29 14:55:22:801</t>
  </si>
  <si>
    <t>2021/03/29 14:55:22:894</t>
  </si>
  <si>
    <t>2021/03/29 14:55:22:987</t>
  </si>
  <si>
    <t>2021/03/29 14:55:23:082</t>
  </si>
  <si>
    <t>2021/03/29 14:55:23:173</t>
  </si>
  <si>
    <t>2021/03/29 14:55:23:268</t>
  </si>
  <si>
    <t>2021/03/29 14:55:23:361</t>
  </si>
  <si>
    <t>2021/03/29 14:55:23:454</t>
  </si>
  <si>
    <t>2021/03/29 14:55:23:548</t>
  </si>
  <si>
    <t>2021/03/29 14:55:23:640</t>
  </si>
  <si>
    <t>2021/03/29 14:55:23:735</t>
  </si>
  <si>
    <t>2021/03/29 14:55:23:827</t>
  </si>
  <si>
    <t>2021/03/29 14:55:23:920</t>
  </si>
  <si>
    <t>2021/03/29 14:55:24:012</t>
  </si>
  <si>
    <t>2021/03/29 14:55:24:105</t>
  </si>
  <si>
    <t>2021/03/29 14:55:24:198</t>
  </si>
  <si>
    <t>2021/03/29 14:55:24:290</t>
  </si>
  <si>
    <t>2021/03/29 14:55:24:382</t>
  </si>
  <si>
    <t>2021/03/29 14:55:24:475</t>
  </si>
  <si>
    <t>2021/03/29 14:55:24:569</t>
  </si>
  <si>
    <t>2021/03/29 14:55:24:663</t>
  </si>
  <si>
    <t>2021/03/29 14:55:24:756</t>
  </si>
  <si>
    <t>2021/03/29 14:55:24:847</t>
  </si>
  <si>
    <t>2021/03/29 14:55:24:939</t>
  </si>
  <si>
    <t>2021/03/29 14:55:25:031</t>
  </si>
  <si>
    <t>2021/03/29 14:55:25:125</t>
  </si>
  <si>
    <t>2021/03/29 14:55:25:219</t>
  </si>
  <si>
    <t>2021/03/29 14:55:25:312</t>
  </si>
  <si>
    <t>2021/03/29 14:55:25:406</t>
  </si>
  <si>
    <t>2021/03/29 14:55:25:499</t>
  </si>
  <si>
    <t>2021/03/29 14:55:25:592</t>
  </si>
  <si>
    <t>2021/03/29 14:55:25:686</t>
  </si>
  <si>
    <t>2021/03/29 14:55:25:780</t>
  </si>
  <si>
    <t>2021/03/29 14:55:25:872</t>
  </si>
  <si>
    <t>2021/03/29 14:55:25:965</t>
  </si>
  <si>
    <t>2021/03/29 14:55:26:058</t>
  </si>
  <si>
    <t>2021/03/29 14:55:26:151</t>
  </si>
  <si>
    <t>2021/03/29 14:55:26:242</t>
  </si>
  <si>
    <t>2021/03/29 14:55:26:337</t>
  </si>
  <si>
    <t>2021/03/29 14:55:26:430</t>
  </si>
  <si>
    <t>2021/03/29 14:55:26:523</t>
  </si>
  <si>
    <t>2021/03/29 14:55:26:616</t>
  </si>
  <si>
    <t>2021/03/29 14:55:26:708</t>
  </si>
  <si>
    <t>2021/03/29 14:55:26:799</t>
  </si>
  <si>
    <t>2021/03/29 14:55:26:891</t>
  </si>
  <si>
    <t>2021/03/29 14:55:26:984</t>
  </si>
  <si>
    <t>2021/03/29 14:55:27:076</t>
  </si>
  <si>
    <t>2021/03/29 14:55:27:170</t>
  </si>
  <si>
    <t>2021/03/29 14:55:27:262</t>
  </si>
  <si>
    <t>2021/03/29 14:55:27:353</t>
  </si>
  <si>
    <t>2021/03/29 14:55:27:447</t>
  </si>
  <si>
    <t>2021/03/29 14:55:27:537</t>
  </si>
  <si>
    <t>2021/03/29 14:55:27:631</t>
  </si>
  <si>
    <t>2021/03/29 14:55:27:723</t>
  </si>
  <si>
    <t>2021/03/29 14:55:27:818</t>
  </si>
  <si>
    <t>2021/03/29 14:55:27:910</t>
  </si>
  <si>
    <t>2021/03/29 14:55:28:004</t>
  </si>
  <si>
    <t>2021/03/29 14:55:28:097</t>
  </si>
  <si>
    <t>2021/03/29 14:55:28:191</t>
  </si>
  <si>
    <t>2021/03/29 14:55:28:282</t>
  </si>
  <si>
    <t>2021/03/29 14:55:28:375</t>
  </si>
  <si>
    <t>2021/03/29 14:55:28:469</t>
  </si>
  <si>
    <t>2021/03/29 14:55:28:560</t>
  </si>
  <si>
    <t>2021/03/29 14:55:28:655</t>
  </si>
  <si>
    <t>2021/03/29 14:55:28:749</t>
  </si>
  <si>
    <t>2021/03/29 14:55:28:842</t>
  </si>
  <si>
    <t>2021/03/29 14:55:28:936</t>
  </si>
  <si>
    <t>2021/03/29 14:55:29:027</t>
  </si>
  <si>
    <t>2021/03/29 14:55:29:120</t>
  </si>
  <si>
    <t>2021/03/29 14:55:29:212</t>
  </si>
  <si>
    <t>2021/03/29 14:55:29:306</t>
  </si>
  <si>
    <t>2021/03/29 14:55:29:399</t>
  </si>
  <si>
    <t>2021/03/29 14:55:29:492</t>
  </si>
  <si>
    <t>2021/03/29 14:55:29:585</t>
  </si>
  <si>
    <t>2021/03/29 14:55:29:680</t>
  </si>
  <si>
    <t>2021/03/29 14:55:29:773</t>
  </si>
  <si>
    <t>2021/03/29 14:55:29:869</t>
  </si>
  <si>
    <t>2021/03/29 14:55:29:960</t>
  </si>
  <si>
    <t>2021/03/29 14:55:30:053</t>
  </si>
  <si>
    <t>2021/03/29 14:55:30:146</t>
  </si>
  <si>
    <t>2021/03/29 14:55:30:240</t>
  </si>
  <si>
    <t>2021/03/29 14:55:30:333</t>
  </si>
  <si>
    <t>2021/03/29 14:55:30:426</t>
  </si>
  <si>
    <t>2021/03/29 14:55:30:519</t>
  </si>
  <si>
    <t>2021/03/29 14:55:30:612</t>
  </si>
  <si>
    <t>2021/03/29 14:55:30:705</t>
  </si>
  <si>
    <t>2021/03/29 14:55:30:799</t>
  </si>
  <si>
    <t>2021/03/29 14:55:30:891</t>
  </si>
  <si>
    <t>2021/03/29 14:55:30:987</t>
  </si>
  <si>
    <t>2021/03/29 14:55:31:078</t>
  </si>
  <si>
    <t>2021/03/29 14:55:31:173</t>
  </si>
  <si>
    <t>2021/03/29 14:55:31:266</t>
  </si>
  <si>
    <t>2021/03/29 14:55:31:359</t>
  </si>
  <si>
    <t>2021/03/29 14:55:31:454</t>
  </si>
  <si>
    <t>2021/03/29 14:55:31:546</t>
  </si>
  <si>
    <t>2021/03/29 14:55:31:641</t>
  </si>
  <si>
    <t>2021/03/29 14:55:31:733</t>
  </si>
  <si>
    <t>2021/03/29 14:55:31:826</t>
  </si>
  <si>
    <t>2021/03/29 14:55:31:918</t>
  </si>
  <si>
    <t>2021/03/29 14:55:32:013</t>
  </si>
  <si>
    <t>2021/03/29 14:55:32:105</t>
  </si>
  <si>
    <t>2021/03/29 14:55:32:197</t>
  </si>
  <si>
    <t>2021/03/29 14:55:32:289</t>
  </si>
  <si>
    <t>2021/03/29 14:55:32:382</t>
  </si>
  <si>
    <t>2021/03/29 14:55:32:476</t>
  </si>
  <si>
    <t>2021/03/29 14:55:32:568</t>
  </si>
  <si>
    <t>2021/03/29 14:55:32:663</t>
  </si>
  <si>
    <t>2021/03/29 14:55:32:757</t>
  </si>
  <si>
    <t>2021/03/29 14:55:32:848</t>
  </si>
  <si>
    <t>2021/03/29 14:55:32:941</t>
  </si>
  <si>
    <t>2021/03/29 14:55:33:036</t>
  </si>
  <si>
    <t>2021/03/29 14:55:33:129</t>
  </si>
  <si>
    <t>2021/03/29 14:55:33:221</t>
  </si>
  <si>
    <t>2021/03/29 14:55:33:312</t>
  </si>
  <si>
    <t>2021/03/29 14:55:33:408</t>
  </si>
  <si>
    <t>2021/03/29 14:55:33:498</t>
  </si>
  <si>
    <t>2021/03/29 14:55:33:594</t>
  </si>
  <si>
    <t>2021/03/29 14:55:33:684</t>
  </si>
  <si>
    <t>2021/03/29 14:55:33:778</t>
  </si>
  <si>
    <t>2021/03/29 14:55:33:872</t>
  </si>
  <si>
    <t>2021/03/29 14:55:33:962</t>
  </si>
  <si>
    <t>2021/03/29 14:55:34:055</t>
  </si>
  <si>
    <t>2021/03/29 14:55:34:147</t>
  </si>
  <si>
    <t>2021/04/22 14:41:20:893</t>
  </si>
  <si>
    <t>2021/04/22 14:41:20:986</t>
  </si>
  <si>
    <t>2021/04/22 14:41:21:078</t>
  </si>
  <si>
    <t>2021/04/22 14:41:21:170</t>
  </si>
  <si>
    <t>2021/04/22 14:41:21:262</t>
  </si>
  <si>
    <t>2021/04/22 14:41:21:356</t>
  </si>
  <si>
    <t>2021/04/22 14:41:21:449</t>
  </si>
  <si>
    <t>2021/04/22 14:41:21:542</t>
  </si>
  <si>
    <t>2021/04/22 14:41:21:638</t>
  </si>
  <si>
    <t>2021/04/22 14:41:21:729</t>
  </si>
  <si>
    <t>2021/04/22 14:41:21:820</t>
  </si>
  <si>
    <t>2021/04/22 14:41:21:913</t>
  </si>
  <si>
    <t>2021/04/22 14:41:22:005</t>
  </si>
  <si>
    <t>2021/04/22 14:41:22:101</t>
  </si>
  <si>
    <t>2021/04/22 14:41:22:193</t>
  </si>
  <si>
    <t>2021/04/22 14:41:22:286</t>
  </si>
  <si>
    <t>2021/04/22 14:41:22:380</t>
  </si>
  <si>
    <t>2021/04/22 14:41:22:476</t>
  </si>
  <si>
    <t>2021/04/22 14:41:22:570</t>
  </si>
  <si>
    <t>2021/04/22 14:41:22:665</t>
  </si>
  <si>
    <t>2021/04/22 14:41:22:758</t>
  </si>
  <si>
    <t>2021/04/22 14:41:22:852</t>
  </si>
  <si>
    <t>2021/04/22 14:41:22:944</t>
  </si>
  <si>
    <t>2021/04/22 14:41:23:037</t>
  </si>
  <si>
    <t>2021/04/22 14:41:23:131</t>
  </si>
  <si>
    <t>2021/04/22 14:41:23:225</t>
  </si>
  <si>
    <t>2021/04/22 14:41:23:320</t>
  </si>
  <si>
    <t>2021/04/22 14:41:23:413</t>
  </si>
  <si>
    <t>2021/04/22 14:41:23:507</t>
  </si>
  <si>
    <t>2021/04/22 14:41:23:599</t>
  </si>
  <si>
    <t>2021/04/22 14:41:23:693</t>
  </si>
  <si>
    <t>2021/04/22 14:41:23:787</t>
  </si>
  <si>
    <t>2021/04/22 14:41:23:878</t>
  </si>
  <si>
    <t>2021/04/22 14:41:23:972</t>
  </si>
  <si>
    <t>2021/04/22 14:41:24:064</t>
  </si>
  <si>
    <t>2021/04/22 14:41:24:156</t>
  </si>
  <si>
    <t>2021/04/22 14:41:24:252</t>
  </si>
  <si>
    <t>2021/04/22 14:41:24:344</t>
  </si>
  <si>
    <t>2021/04/22 14:41:24:438</t>
  </si>
  <si>
    <t>2021/04/22 14:41:24:530</t>
  </si>
  <si>
    <t>2021/04/22 14:41:24:622</t>
  </si>
  <si>
    <t>2021/04/22 14:41:24:715</t>
  </si>
  <si>
    <t>2021/04/22 14:41:24:808</t>
  </si>
  <si>
    <t>main_1619070073380_2021-04-22 144113</t>
  </si>
  <si>
    <t>2021/04/22 14:41:24:902</t>
  </si>
  <si>
    <t>2021/04/22 14:41:24:994</t>
  </si>
  <si>
    <t>2021/04/22 14:41:25:087</t>
  </si>
  <si>
    <t>2021/04/22 14:41:25:180</t>
  </si>
  <si>
    <t>2021/04/22 14:41:25:272</t>
  </si>
  <si>
    <t>2021/04/22 14:41:25:365</t>
  </si>
  <si>
    <t>2021/04/22 14:41:25:460</t>
  </si>
  <si>
    <t>2021/04/22 14:41:25:553</t>
  </si>
  <si>
    <t>2021/04/22 14:41:25:644</t>
  </si>
  <si>
    <t>2021/04/22 14:41:25:739</t>
  </si>
  <si>
    <t>2021/04/22 14:41:25:833</t>
  </si>
  <si>
    <t>2021/04/22 14:41:25:924</t>
  </si>
  <si>
    <t>2021/04/22 14:41:26:017</t>
  </si>
  <si>
    <t>2021/04/22 14:41:26:112</t>
  </si>
  <si>
    <t>2021/04/22 14:41:26:204</t>
  </si>
  <si>
    <t>2021/04/22 14:41:26:298</t>
  </si>
  <si>
    <t>2021/04/22 14:41:26:392</t>
  </si>
  <si>
    <t>2021/04/22 14:41:26:486</t>
  </si>
  <si>
    <t>2021/04/22 14:41:26:578</t>
  </si>
  <si>
    <t>2021/04/22 14:41:26:671</t>
  </si>
  <si>
    <t>2021/04/22 14:41:26:763</t>
  </si>
  <si>
    <t>2021/04/22 14:41:26:855</t>
  </si>
  <si>
    <t>2021/04/22 14:41:26:950</t>
  </si>
  <si>
    <t>2021/04/22 14:41:27:042</t>
  </si>
  <si>
    <t>2021/04/22 14:41:27:137</t>
  </si>
  <si>
    <t>2021/04/22 14:41:27:228</t>
  </si>
  <si>
    <t>2021/04/22 14:41:27:322</t>
  </si>
  <si>
    <t>2021/04/22 14:41:27:416</t>
  </si>
  <si>
    <t>2021/04/22 14:41:27:508</t>
  </si>
  <si>
    <t>2021/04/22 14:41:27:602</t>
  </si>
  <si>
    <t>2021/04/22 14:41:27:696</t>
  </si>
  <si>
    <t>2021/04/22 14:41:27:788</t>
  </si>
  <si>
    <t>2021/04/22 14:41:27:882</t>
  </si>
  <si>
    <t>2021/04/22 14:41:27:976</t>
  </si>
  <si>
    <t>2021/04/22 14:41:28:070</t>
  </si>
  <si>
    <t>2021/04/22 14:41:28:161</t>
  </si>
  <si>
    <t>2021/04/22 14:41:28:256</t>
  </si>
  <si>
    <t>2021/04/22 14:41:28:348</t>
  </si>
  <si>
    <t>2021/04/22 14:41:28:441</t>
  </si>
  <si>
    <t>2021/04/22 14:41:28:536</t>
  </si>
  <si>
    <t>2021/04/22 14:41:28:628</t>
  </si>
  <si>
    <t>2021/04/22 14:41:28:721</t>
  </si>
  <si>
    <t>2021/04/22 14:41:28:813</t>
  </si>
  <si>
    <t>2021/04/22 14:42:07:117</t>
  </si>
  <si>
    <t>2021/04/22 14:42:07:206</t>
  </si>
  <si>
    <t>2021/04/22 14:42:07:302</t>
  </si>
  <si>
    <t>2021/04/22 14:42:07:398</t>
  </si>
  <si>
    <t>2021/04/22 14:42:07:494</t>
  </si>
  <si>
    <t>2021/04/22 14:42:07:588</t>
  </si>
  <si>
    <t>2021/04/22 14:42:07:684</t>
  </si>
  <si>
    <t>2021/04/22 14:42:07:780</t>
  </si>
  <si>
    <t>2021/04/22 14:42:07:873</t>
  </si>
  <si>
    <t>2021/04/22 14:42:07:966</t>
  </si>
  <si>
    <t>2021/04/22 14:42:08:060</t>
  </si>
  <si>
    <t>2021/04/22 14:42:08:155</t>
  </si>
  <si>
    <t>2021/04/22 14:42:08:250</t>
  </si>
  <si>
    <t>2021/04/22 14:42:08:341</t>
  </si>
  <si>
    <t>2021/04/22 14:42:08:435</t>
  </si>
  <si>
    <t>2021/04/22 14:42:08:529</t>
  </si>
  <si>
    <t>2021/04/22 14:42:08:622</t>
  </si>
  <si>
    <t>2021/04/22 14:42:08:716</t>
  </si>
  <si>
    <t>2021/04/22 14:42:08:810</t>
  </si>
  <si>
    <t>2021/04/22 14:42:08:904</t>
  </si>
  <si>
    <t>2021/04/22 14:42:08:998</t>
  </si>
  <si>
    <t>2021/04/22 14:42:09:090</t>
  </si>
  <si>
    <t>2021/04/22 14:42:09:186</t>
  </si>
  <si>
    <t>2021/04/22 14:42:09:279</t>
  </si>
  <si>
    <t>2021/04/22 14:42:09:374</t>
  </si>
  <si>
    <t>2021/04/22 14:42:09:468</t>
  </si>
  <si>
    <t>2021/04/22 14:42:09:561</t>
  </si>
  <si>
    <t>2021/04/22 14:42:09:654</t>
  </si>
  <si>
    <t>2021/04/22 14:42:09:746</t>
  </si>
  <si>
    <t>2021/04/22 14:42:09:840</t>
  </si>
  <si>
    <t>2021/04/22 14:42:09:933</t>
  </si>
  <si>
    <t>2021/04/22 14:42:10:028</t>
  </si>
  <si>
    <t>2021/04/22 14:42:10:119</t>
  </si>
  <si>
    <t>2021/04/22 14:42:10:212</t>
  </si>
  <si>
    <t>2021/04/22 14:42:10:306</t>
  </si>
  <si>
    <t>2021/04/22 14:42:10:400</t>
  </si>
  <si>
    <t>2021/04/22 14:42:10:493</t>
  </si>
  <si>
    <t>2021/04/22 14:42:10:587</t>
  </si>
  <si>
    <t>2021/04/22 14:42:10:681</t>
  </si>
  <si>
    <t>2021/04/22 14:42:10:773</t>
  </si>
  <si>
    <t>2021/04/22 14:42:10:867</t>
  </si>
  <si>
    <t>2021/04/22 14:42:10:961</t>
  </si>
  <si>
    <t>2021/04/22 14:42:11:055</t>
  </si>
  <si>
    <t>main_1619070119538_2021-04-22 144159</t>
  </si>
  <si>
    <t>2021/04/22 14:42:11:147</t>
  </si>
  <si>
    <t>2021/04/22 14:42:11:239</t>
  </si>
  <si>
    <t>2021/04/22 14:42:11:333</t>
  </si>
  <si>
    <t>2021/04/22 14:42:11:425</t>
  </si>
  <si>
    <t>2021/04/22 14:42:11:520</t>
  </si>
  <si>
    <t>2021/04/22 14:42:11:613</t>
  </si>
  <si>
    <t>2021/04/22 14:42:11:706</t>
  </si>
  <si>
    <t>2021/04/22 14:42:11:800</t>
  </si>
  <si>
    <t>2021/04/22 14:42:11:893</t>
  </si>
  <si>
    <t>2021/04/22 14:42:11:987</t>
  </si>
  <si>
    <t>2021/04/22 14:42:12:082</t>
  </si>
  <si>
    <t>2021/04/22 14:42:12:174</t>
  </si>
  <si>
    <t>2021/04/22 14:42:12:268</t>
  </si>
  <si>
    <t>2021/04/22 14:42:12:361</t>
  </si>
  <si>
    <t>2021/04/22 14:42:12:454</t>
  </si>
  <si>
    <t>2021/04/22 14:42:12:544</t>
  </si>
  <si>
    <t>2021/04/22 14:42:12:637</t>
  </si>
  <si>
    <t>2021/04/22 14:42:12:729</t>
  </si>
  <si>
    <t>2021/04/22 14:42:12:823</t>
  </si>
  <si>
    <t>2021/04/22 14:42:12:916</t>
  </si>
  <si>
    <t>2021/04/22 14:42:13:010</t>
  </si>
  <si>
    <t>2021/04/22 14:42:13:103</t>
  </si>
  <si>
    <t>2021/04/22 14:42:13:198</t>
  </si>
  <si>
    <t>2021/04/22 14:42:13:291</t>
  </si>
  <si>
    <t>2021/04/22 14:42:13:384</t>
  </si>
  <si>
    <t>2021/04/22 14:42:13:478</t>
  </si>
  <si>
    <t>2021/04/22 14:42:13:571</t>
  </si>
  <si>
    <t>2021/04/22 14:42:13:665</t>
  </si>
  <si>
    <t>2021/04/22 14:42:13:757</t>
  </si>
  <si>
    <t>2021/04/22 14:42:13:851</t>
  </si>
  <si>
    <t>2021/04/22 14:42:13:943</t>
  </si>
  <si>
    <t>2021/04/22 14:42:14:036</t>
  </si>
  <si>
    <t>2021/04/22 14:42:14:130</t>
  </si>
  <si>
    <t>2021/04/22 14:42:14:223</t>
  </si>
  <si>
    <t>2021/04/22 14:42:14:317</t>
  </si>
  <si>
    <t>2021/04/22 14:42:14:408</t>
  </si>
  <si>
    <t>2021/04/22 14:42:14:501</t>
  </si>
  <si>
    <t>2021/04/22 14:42:14:593</t>
  </si>
  <si>
    <t>2021/04/22 14:42:14:687</t>
  </si>
  <si>
    <t>2021/04/22 14:42:14:782</t>
  </si>
  <si>
    <t>2021/04/22 14:42:14:874</t>
  </si>
  <si>
    <t>2021/04/22 14:42:14:967</t>
  </si>
  <si>
    <t>2021/04/22 14:42:15:060</t>
  </si>
  <si>
    <t>2021/04/22 14:42:15:154</t>
  </si>
  <si>
    <t>2021/04/22 14:42:15:251</t>
  </si>
  <si>
    <t>2021/04/22 14:42:15:342</t>
  </si>
  <si>
    <t>2021/04/22 14:42:15:433</t>
  </si>
  <si>
    <t>2021/04/22 14:42:15:528</t>
  </si>
  <si>
    <t>2021/04/22 14:42:15:621</t>
  </si>
  <si>
    <t>2021/04/22 14:42:15:716</t>
  </si>
  <si>
    <t>2021/04/22 14:42:15:807</t>
  </si>
  <si>
    <t>2021/04/22 14:42:15:900</t>
  </si>
  <si>
    <t>2021/04/22 14:42:15:991</t>
  </si>
  <si>
    <t>2021/04/22 14:42:16:085</t>
  </si>
  <si>
    <t>2021/04/22 14:42:16:177</t>
  </si>
  <si>
    <t>2021/04/22 14:42:16:271</t>
  </si>
  <si>
    <t>2021/04/22 14:42:16:364</t>
  </si>
  <si>
    <t>2021/04/22 14:42:16:457</t>
  </si>
  <si>
    <t>2021/04/22 14:42:16:552</t>
  </si>
  <si>
    <t>2021/04/22 14:42:16:644</t>
  </si>
  <si>
    <t>2021/04/22 14:42:16:736</t>
  </si>
  <si>
    <t>2021/04/22 14:42:16:831</t>
  </si>
  <si>
    <t>2021/04/22 14:42:16:925</t>
  </si>
  <si>
    <t>2021/04/22 14:42:17:019</t>
  </si>
  <si>
    <t>2021/04/22 14:42:17:114</t>
  </si>
  <si>
    <t>2021/04/22 14:42:17:207</t>
  </si>
  <si>
    <t>2021/04/22 14:42:17:300</t>
  </si>
  <si>
    <t>2021/04/22 14:42:17:392</t>
  </si>
  <si>
    <t>2021/04/22 14:42:17:485</t>
  </si>
  <si>
    <t>2021/04/22 14:42:17:577</t>
  </si>
  <si>
    <t>2021/04/22 14:42:17:670</t>
  </si>
  <si>
    <t>2021/04/22 14:42:17:764</t>
  </si>
  <si>
    <t>2021/04/22 14:42:17:858</t>
  </si>
  <si>
    <t>2021/04/22 14:42:17:952</t>
  </si>
  <si>
    <t>2021/04/22 14:42:18:044</t>
  </si>
  <si>
    <t>2021/04/22 14:42:18:140</t>
  </si>
  <si>
    <t>2021/04/22 14:42:18:232</t>
  </si>
  <si>
    <t>2021/04/22 14:42:18:324</t>
  </si>
  <si>
    <t>2021/04/22 14:42:18:419</t>
  </si>
  <si>
    <t>2021/04/22 14:42:18:512</t>
  </si>
  <si>
    <t>2021/04/22 14:42:18:604</t>
  </si>
  <si>
    <t>2021/04/22 14:42:18:699</t>
  </si>
  <si>
    <t>2021/04/22 14:42:18:792</t>
  </si>
  <si>
    <t>2021/04/22 14:42:18:886</t>
  </si>
  <si>
    <t>2021/04/22 14:42:18:978</t>
  </si>
  <si>
    <t>2021/04/22 14:42:19:072</t>
  </si>
  <si>
    <t>2021/04/22 14:42:19:166</t>
  </si>
  <si>
    <t>2021/04/22 14:42:19:256</t>
  </si>
  <si>
    <t>2021/04/22 14:42:19:352</t>
  </si>
  <si>
    <t>2021/04/22 14:42:19:443</t>
  </si>
  <si>
    <t>2021/04/22 14:42:19:536</t>
  </si>
  <si>
    <t>2021/04/22 14:42:19:629</t>
  </si>
  <si>
    <t>2021/04/22 14:42:19:723</t>
  </si>
  <si>
    <t>2021/04/22 14:42:19:817</t>
  </si>
  <si>
    <t>2021/04/22 14:42:19:908</t>
  </si>
  <si>
    <t>2021/04/22 14:42:20:003</t>
  </si>
  <si>
    <t>2021/04/22 14:42:20:096</t>
  </si>
  <si>
    <t>2021/04/22 14:42:20:190</t>
  </si>
  <si>
    <t>2021/04/22 14:42:20:281</t>
  </si>
  <si>
    <t>2021/04/22 14:42:20:374</t>
  </si>
  <si>
    <t>2021/04/22 14:42:20:468</t>
  </si>
  <si>
    <t>2021/04/22 14:42:20:562</t>
  </si>
  <si>
    <t>2021/04/22 14:42:20:655</t>
  </si>
  <si>
    <t>2021/04/22 14:42:20:748</t>
  </si>
  <si>
    <t>2021/04/22 14:42:20:841</t>
  </si>
  <si>
    <t>2021/04/22 14:42:20:936</t>
  </si>
  <si>
    <t>2021/04/22 14:42:21:028</t>
  </si>
  <si>
    <t>2021/04/22 14:42:21:122</t>
  </si>
  <si>
    <t>2021/04/22 14:42:21:215</t>
  </si>
  <si>
    <t>2021/04/22 14:47:16:254</t>
  </si>
  <si>
    <t>2021/04/22 14:47:16:348</t>
  </si>
  <si>
    <t>2021/04/22 14:47:16:440</t>
  </si>
  <si>
    <t>2021/04/22 14:47:16:534</t>
  </si>
  <si>
    <t>2021/04/22 14:47:16:629</t>
  </si>
  <si>
    <t>2021/04/22 14:47:16:721</t>
  </si>
  <si>
    <t>2021/04/22 14:47:16:814</t>
  </si>
  <si>
    <t>2021/04/22 14:47:16:908</t>
  </si>
  <si>
    <t>2021/04/22 14:47:17:001</t>
  </si>
  <si>
    <t>2021/04/22 14:47:17:093</t>
  </si>
  <si>
    <t>2021/04/22 14:47:17:187</t>
  </si>
  <si>
    <t>2021/04/22 14:47:17:280</t>
  </si>
  <si>
    <t>2021/04/22 14:47:17:373</t>
  </si>
  <si>
    <t>2021/04/22 14:47:17:466</t>
  </si>
  <si>
    <t>2021/04/22 14:47:17:562</t>
  </si>
  <si>
    <t>2021/04/22 14:47:17:654</t>
  </si>
  <si>
    <t>2021/04/22 14:47:17:749</t>
  </si>
  <si>
    <t>2021/04/22 14:47:17:843</t>
  </si>
  <si>
    <t>2021/04/22 14:47:17:935</t>
  </si>
  <si>
    <t>2021/04/22 14:47:18:028</t>
  </si>
  <si>
    <t>2021/04/22 14:47:18:120</t>
  </si>
  <si>
    <t>2021/04/22 14:47:18:215</t>
  </si>
  <si>
    <t>2021/04/22 14:47:18:307</t>
  </si>
  <si>
    <t>2021/04/22 14:47:18:400</t>
  </si>
  <si>
    <t>2021/04/22 14:47:18:495</t>
  </si>
  <si>
    <t>2021/04/22 14:47:18:587</t>
  </si>
  <si>
    <t>2021/04/22 14:47:18:681</t>
  </si>
  <si>
    <t>2021/04/22 14:47:18:774</t>
  </si>
  <si>
    <t>2021/04/22 14:47:18:869</t>
  </si>
  <si>
    <t>2021/04/22 14:47:18:963</t>
  </si>
  <si>
    <t>2021/04/22 14:47:19:056</t>
  </si>
  <si>
    <t>2021/04/22 14:47:19:151</t>
  </si>
  <si>
    <t>2021/04/22 14:47:19:247</t>
  </si>
  <si>
    <t>2021/04/22 14:47:19:340</t>
  </si>
  <si>
    <t>2021/04/22 14:47:19:432</t>
  </si>
  <si>
    <t>2021/04/22 14:47:19:524</t>
  </si>
  <si>
    <t>2021/04/22 14:47:19:618</t>
  </si>
  <si>
    <t>2021/04/22 14:47:19:709</t>
  </si>
  <si>
    <t>2021/04/22 14:47:19:802</t>
  </si>
  <si>
    <t>2021/04/22 14:47:19:895</t>
  </si>
  <si>
    <t>2021/04/22 14:47:19:988</t>
  </si>
  <si>
    <t>2021/04/22 14:47:20:082</t>
  </si>
  <si>
    <t>2021/04/22 14:47:20:174</t>
  </si>
  <si>
    <t>main_1619070428715_2021-04-22 144708</t>
  </si>
  <si>
    <t>2021/04/22 14:47:20:267</t>
  </si>
  <si>
    <t>2021/04/22 14:47:20:361</t>
  </si>
  <si>
    <t>2021/04/22 14:47:20:453</t>
  </si>
  <si>
    <t>2021/04/22 14:47:20:547</t>
  </si>
  <si>
    <t>2021/04/22 14:47:20:640</t>
  </si>
  <si>
    <t>2021/04/22 14:47:20:734</t>
  </si>
  <si>
    <t>2021/04/22 14:47:20:827</t>
  </si>
  <si>
    <t>2021/04/22 14:47:20:920</t>
  </si>
  <si>
    <t>2021/04/22 14:47:21:014</t>
  </si>
  <si>
    <t>2021/04/22 14:47:21:106</t>
  </si>
  <si>
    <t>2021/04/22 14:47:21:199</t>
  </si>
  <si>
    <t>2021/04/22 14:47:21:292</t>
  </si>
  <si>
    <t>2021/04/22 14:47:21:384</t>
  </si>
  <si>
    <t>2021/04/22 14:47:21:476</t>
  </si>
  <si>
    <t>2021/04/22 14:47:21:568</t>
  </si>
  <si>
    <t>2021/04/22 14:47:21:662</t>
  </si>
  <si>
    <t>2021/04/22 14:47:21:755</t>
  </si>
  <si>
    <t>2021/04/22 14:47:21:849</t>
  </si>
  <si>
    <t>2021/04/22 14:47:21:942</t>
  </si>
  <si>
    <t>2021/04/22 14:47:22:036</t>
  </si>
  <si>
    <t>2021/04/22 14:47:22:127</t>
  </si>
  <si>
    <t>2021/04/22 14:47:22:221</t>
  </si>
  <si>
    <t>2021/04/22 14:47:22:316</t>
  </si>
  <si>
    <t>2021/04/22 14:47:22:406</t>
  </si>
  <si>
    <t>2021/04/22 14:47:22:501</t>
  </si>
  <si>
    <t>2021/04/22 14:47:22:593</t>
  </si>
  <si>
    <t>2021/04/22 14:47:22:687</t>
  </si>
  <si>
    <t>2021/04/22 14:47:22:873</t>
  </si>
  <si>
    <t>2021/04/22 14:47:22:965</t>
  </si>
  <si>
    <t>2021/04/22 14:47:23:056</t>
  </si>
  <si>
    <t>2021/04/22 14:47:23:149</t>
  </si>
  <si>
    <t>2021/04/22 14:47:23:242</t>
  </si>
  <si>
    <t>2021/04/22 14:47:23:336</t>
  </si>
  <si>
    <t>2021/04/22 14:47:23:431</t>
  </si>
  <si>
    <t>2021/04/22 14:47:23:522</t>
  </si>
  <si>
    <t>2021/04/22 14:47:23:616</t>
  </si>
  <si>
    <t>2021/04/22 14:47:23:707</t>
  </si>
  <si>
    <t>2021/04/22 14:47:23:802</t>
  </si>
  <si>
    <t>2021/04/22 14:47:23:896</t>
  </si>
  <si>
    <t>2021/04/22 14:47:23:988</t>
  </si>
  <si>
    <t>2021/04/22 14:47:24:083</t>
  </si>
  <si>
    <t>2021/04/22 14:47:24:174</t>
  </si>
  <si>
    <t>2021/04/22 14:47:24:268</t>
  </si>
  <si>
    <t>2021/04/22 14:47:24:361</t>
  </si>
  <si>
    <t>2021/04/22 14:47:24:455</t>
  </si>
  <si>
    <t>2021/04/22 14:47:24:550</t>
  </si>
  <si>
    <t>2021/04/22 14:47:24:642</t>
  </si>
  <si>
    <t>2021/04/22 14:47:24:735</t>
  </si>
  <si>
    <t>2021/04/22 14:47:24:830</t>
  </si>
  <si>
    <t>2021/04/22 14:47:24:924</t>
  </si>
  <si>
    <t>2021/04/22 14:47:25:018</t>
  </si>
  <si>
    <t>2021/04/22 14:47:25:110</t>
  </si>
  <si>
    <t>2021/04/22 14:47:25:203</t>
  </si>
  <si>
    <t>2021/04/22 14:47:25:298</t>
  </si>
  <si>
    <t>2021/04/22 14:47:25:392</t>
  </si>
  <si>
    <t>2021/04/22 14:47:25:485</t>
  </si>
  <si>
    <t>2021/04/22 14:47:25:579</t>
  </si>
  <si>
    <t>2021/04/22 14:47:25:671</t>
  </si>
  <si>
    <t>2021/04/22 14:47:25:766</t>
  </si>
  <si>
    <t>2021/04/22 14:47:25:859</t>
  </si>
  <si>
    <t>2021/04/22 14:47:25:952</t>
  </si>
  <si>
    <t>2021/04/22 14:47:26:045</t>
  </si>
  <si>
    <t>2021/04/22 14:47:26:139</t>
  </si>
  <si>
    <t>2021/04/22 14:47:26:233</t>
  </si>
  <si>
    <t>2021/04/22 14:47:26:324</t>
  </si>
  <si>
    <t>2021/04/22 14:47:26:417</t>
  </si>
  <si>
    <t>2021/04/22 14:47:26:511</t>
  </si>
  <si>
    <t>2021/04/22 14:47:26:604</t>
  </si>
  <si>
    <t>2021/04/22 14:47:26:698</t>
  </si>
  <si>
    <t>2021/04/22 14:47:26:793</t>
  </si>
  <si>
    <t>2021/04/22 14:47:26:887</t>
  </si>
  <si>
    <t>2021/04/22 14:47:26:979</t>
  </si>
  <si>
    <t>2021/04/22 14:47:27:071</t>
  </si>
  <si>
    <t>2021/04/22 14:47:27:167</t>
  </si>
  <si>
    <t>2021/04/22 14:47:27:258</t>
  </si>
  <si>
    <t>2021/04/22 14:47:27:354</t>
  </si>
  <si>
    <t>2021/04/22 14:47:27:446</t>
  </si>
  <si>
    <t>2021/04/22 14:47:27:538</t>
  </si>
  <si>
    <t>2021/04/22 14:47:27:632</t>
  </si>
  <si>
    <t>2021/04/22 14:47:27:724</t>
  </si>
  <si>
    <t>2021/04/22 14:47:27:818</t>
  </si>
  <si>
    <t>2021/04/22 14:47:27:909</t>
  </si>
  <si>
    <t>2021/04/22 14:47:28:004</t>
  </si>
  <si>
    <t>2021/04/22 14:47:28:098</t>
  </si>
  <si>
    <t>2021/04/22 14:47:28:190</t>
  </si>
  <si>
    <t>2021/04/22 14:47:28:285</t>
  </si>
  <si>
    <t>2021/04/22 14:47:28:379</t>
  </si>
  <si>
    <t>2021/04/22 14:47:28:470</t>
  </si>
  <si>
    <t>2021/04/22 14:47:28:565</t>
  </si>
  <si>
    <t>2021/04/22 14:47:28:657</t>
  </si>
  <si>
    <t>2021/04/22 14:47:28:752</t>
  </si>
  <si>
    <t>2021/04/22 14:47:28:844</t>
  </si>
  <si>
    <t>2021/04/22 14:47:28:937</t>
  </si>
  <si>
    <t>2021/04/22 14:48:04:431</t>
  </si>
  <si>
    <t>2021/04/22 14:48:04:526</t>
  </si>
  <si>
    <t>2021/04/22 14:48:04:618</t>
  </si>
  <si>
    <t>2021/04/22 14:48:04:711</t>
  </si>
  <si>
    <t>2021/04/22 14:48:04:803</t>
  </si>
  <si>
    <t>2021/04/22 14:48:04:896</t>
  </si>
  <si>
    <t>2021/04/22 14:48:04:992</t>
  </si>
  <si>
    <t>2021/04/22 14:48:05:085</t>
  </si>
  <si>
    <t>2021/04/22 14:48:05:178</t>
  </si>
  <si>
    <t>2021/04/22 14:48:05:271</t>
  </si>
  <si>
    <t>2021/04/22 14:48:05:364</t>
  </si>
  <si>
    <t>2021/04/22 14:48:05:459</t>
  </si>
  <si>
    <t>2021/04/22 14:48:05:551</t>
  </si>
  <si>
    <t>2021/04/22 14:48:05:646</t>
  </si>
  <si>
    <t>2021/04/22 14:48:05:739</t>
  </si>
  <si>
    <t>2021/04/22 14:48:05:831</t>
  </si>
  <si>
    <t>2021/04/22 14:48:05:925</t>
  </si>
  <si>
    <t>2021/04/22 14:48:06:018</t>
  </si>
  <si>
    <t>2021/04/22 14:48:06:112</t>
  </si>
  <si>
    <t>2021/04/22 14:48:06:205</t>
  </si>
  <si>
    <t>2021/04/22 14:48:06:299</t>
  </si>
  <si>
    <t>2021/04/22 14:48:06:394</t>
  </si>
  <si>
    <t>2021/04/22 14:48:06:485</t>
  </si>
  <si>
    <t>2021/04/22 14:48:06:580</t>
  </si>
  <si>
    <t>2021/04/22 14:48:06:673</t>
  </si>
  <si>
    <t>2021/04/22 14:48:06:765</t>
  </si>
  <si>
    <t>2021/04/22 14:48:06:858</t>
  </si>
  <si>
    <t>2021/04/22 14:48:06:951</t>
  </si>
  <si>
    <t>2021/04/22 14:48:07:045</t>
  </si>
  <si>
    <t>2021/04/22 14:48:07:137</t>
  </si>
  <si>
    <t>2021/04/22 14:48:07:231</t>
  </si>
  <si>
    <t>2021/04/22 14:48:07:326</t>
  </si>
  <si>
    <t>2021/04/22 14:48:07:417</t>
  </si>
  <si>
    <t>2021/04/22 14:48:07:512</t>
  </si>
  <si>
    <t>2021/04/22 14:48:07:606</t>
  </si>
  <si>
    <t>2021/04/22 14:48:07:698</t>
  </si>
  <si>
    <t>2021/04/22 14:48:07:793</t>
  </si>
  <si>
    <t>2021/04/22 14:48:07:885</t>
  </si>
  <si>
    <t>2021/04/22 14:48:07:979</t>
  </si>
  <si>
    <t>2021/04/22 14:48:08:072</t>
  </si>
  <si>
    <t>2021/04/22 14:48:08:164</t>
  </si>
  <si>
    <t>2021/04/22 14:48:08:257</t>
  </si>
  <si>
    <t>2021/04/22 14:48:08:352</t>
  </si>
  <si>
    <t>2021/04/22 14:48:08:444</t>
  </si>
  <si>
    <t>2021/04/22 14:48:08:536</t>
  </si>
  <si>
    <t>2021/04/22 14:48:08:629</t>
  </si>
  <si>
    <t>2021/04/22 14:48:08:721</t>
  </si>
  <si>
    <t>2021/04/22 14:48:08:813</t>
  </si>
  <si>
    <t>2021/04/22 14:48:08:906</t>
  </si>
  <si>
    <t>2021/04/22 14:48:08:999</t>
  </si>
  <si>
    <t>2021/04/22 14:48:09:095</t>
  </si>
  <si>
    <t>2021/04/22 14:48:09:185</t>
  </si>
  <si>
    <t>2021/04/22 14:48:09:279</t>
  </si>
  <si>
    <t>2021/04/22 14:48:09:373</t>
  </si>
  <si>
    <t>2021/04/22 14:48:09:467</t>
  </si>
  <si>
    <t>2021/04/22 14:48:09:561</t>
  </si>
  <si>
    <t>2021/04/22 14:48:09:655</t>
  </si>
  <si>
    <t>2021/04/22 14:48:09:748</t>
  </si>
  <si>
    <t>2021/04/22 14:48:09:841</t>
  </si>
  <si>
    <t>2021/04/22 14:48:09:934</t>
  </si>
  <si>
    <t>2021/04/22 14:48:10:028</t>
  </si>
  <si>
    <t>2021/04/22 14:48:10:121</t>
  </si>
  <si>
    <t>2021/04/22 14:48:10:216</t>
  </si>
  <si>
    <t>2021/04/22 14:48:10:311</t>
  </si>
  <si>
    <t>2021/04/22 14:48:10:403</t>
  </si>
  <si>
    <t>2021/04/22 14:48:10:498</t>
  </si>
  <si>
    <t>2021/04/22 14:48:10:591</t>
  </si>
  <si>
    <t>2021/04/22 14:48:10:682</t>
  </si>
  <si>
    <t>2021/04/22 14:48:10:775</t>
  </si>
  <si>
    <t>2021/04/22 14:48:10:867</t>
  </si>
  <si>
    <t>2021/04/22 14:48:10:962</t>
  </si>
  <si>
    <t>2021/04/22 14:48:11:053</t>
  </si>
  <si>
    <t>2021/04/22 14:48:11:148</t>
  </si>
  <si>
    <t>2021/04/22 14:48:11:240</t>
  </si>
  <si>
    <t>2021/04/22 14:48:11:335</t>
  </si>
  <si>
    <t>2021/04/22 14:48:11:430</t>
  </si>
  <si>
    <t>2021/04/22 14:48:11:521</t>
  </si>
  <si>
    <t>2021/04/22 14:48:11:613</t>
  </si>
  <si>
    <t>2021/04/22 14:48:11:707</t>
  </si>
  <si>
    <t>2021/04/22 14:48:11:801</t>
  </si>
  <si>
    <t>2021/04/22 14:48:11:894</t>
  </si>
  <si>
    <t>2021/04/22 14:48:11:987</t>
  </si>
  <si>
    <t>2021/04/22 14:48:12:081</t>
  </si>
  <si>
    <t>2021/04/22 14:48:12:174</t>
  </si>
  <si>
    <t>2021/04/22 14:48:12:268</t>
  </si>
  <si>
    <t>2021/04/22 14:48:12:361</t>
  </si>
  <si>
    <t>2021/04/22 14:48:12:455</t>
  </si>
  <si>
    <t>2021/04/22 14:48:12:547</t>
  </si>
  <si>
    <t>2021/04/22 14:48:12:639</t>
  </si>
  <si>
    <t>2021/04/22 14:48:12:733</t>
  </si>
  <si>
    <t>2021/04/22 14:48:12:827</t>
  </si>
  <si>
    <t>2021/04/22 14:48:12:918</t>
  </si>
  <si>
    <t>2021/04/22 14:48:13:012</t>
  </si>
  <si>
    <t>2021/04/22 14:48:13:106</t>
  </si>
  <si>
    <t>2021/04/22 14:48:13:200</t>
  </si>
  <si>
    <t>2021/04/22 14:48:13:294</t>
  </si>
  <si>
    <t>2021/04/22 14:48:13:386</t>
  </si>
  <si>
    <t>2021/04/22 14:48:13:479</t>
  </si>
  <si>
    <t>2021/04/22 14:48:13:571</t>
  </si>
  <si>
    <t>2021/04/22 14:48:13:666</t>
  </si>
  <si>
    <t>2021/04/22 14:48:13:761</t>
  </si>
  <si>
    <t>2021/04/22 14:48:13:855</t>
  </si>
  <si>
    <t>2021/04/22 14:48:13:947</t>
  </si>
  <si>
    <t>2021/04/22 14:48:14:041</t>
  </si>
  <si>
    <t>2021/04/22 14:48:14:133</t>
  </si>
  <si>
    <t>2021/04/22 14:48:14:228</t>
  </si>
  <si>
    <t>2021/04/22 14:48:14:319</t>
  </si>
  <si>
    <t>2021/04/22 14:48:14:414</t>
  </si>
  <si>
    <t>2021/04/22 14:48:14:506</t>
  </si>
  <si>
    <t>2021/04/22 14:48:14:599</t>
  </si>
  <si>
    <t>2021/04/22 14:48:14:692</t>
  </si>
  <si>
    <t>2021/04/22 14:48:14:784</t>
  </si>
  <si>
    <t>2021/04/22 14:48:14:878</t>
  </si>
  <si>
    <t>2021/04/22 14:48:14:971</t>
  </si>
  <si>
    <t>2021/04/22 14:48:15:065</t>
  </si>
  <si>
    <t>2021/04/22 14:48:15:156</t>
  </si>
  <si>
    <t>2021/04/22 14:48:15:249</t>
  </si>
  <si>
    <t>2021/04/22 14:48:15:342</t>
  </si>
  <si>
    <t>2021/04/22 14:48:15:434</t>
  </si>
  <si>
    <t>2021/04/22 14:48:15:529</t>
  </si>
  <si>
    <t>2021/04/22 14:48:15:620</t>
  </si>
  <si>
    <t>2021/04/22 14:48:15:714</t>
  </si>
  <si>
    <t>2021/04/22 14:48:15:806</t>
  </si>
  <si>
    <t>2021/04/22 14:48:15:900</t>
  </si>
  <si>
    <t>2021/04/22 14:48:15:994</t>
  </si>
  <si>
    <t>2021/04/22 14:48:16:086</t>
  </si>
  <si>
    <t>2021/04/22 14:48:16:180</t>
  </si>
  <si>
    <t>2021/04/22 14:48:16:272</t>
  </si>
  <si>
    <t>2021/04/22 14:48:16:366</t>
  </si>
  <si>
    <t>2021/04/22 14:48:16:460</t>
  </si>
  <si>
    <t>2021/04/22 14:48:16:551</t>
  </si>
  <si>
    <t>2021/04/22 14:48:16:648</t>
  </si>
  <si>
    <t>2021/04/22 14:48:16:741</t>
  </si>
  <si>
    <t>2021/04/22 14:48:16:834</t>
  </si>
  <si>
    <t>2021/04/22 14:48:16:927</t>
  </si>
  <si>
    <t>2021/04/22 14:48:17:021</t>
  </si>
  <si>
    <t>2021/04/22 14:48:17:114</t>
  </si>
  <si>
    <t>2021/04/22 14:48:17:207</t>
  </si>
  <si>
    <t>2021/04/22 14:48:17:301</t>
  </si>
  <si>
    <t>2021/04/22 14:48:17:395</t>
  </si>
  <si>
    <t>2021/04/22 14:48:17:486</t>
  </si>
  <si>
    <t>2021/04/22 14:48:17:580</t>
  </si>
  <si>
    <t>2021/04/22 14:48:17:675</t>
  </si>
  <si>
    <t>2021/04/22 14:48:17:766</t>
  </si>
  <si>
    <t>2021/04/22 14:48:17:859</t>
  </si>
  <si>
    <t>2021/04/22 14:48:17:952</t>
  </si>
  <si>
    <t>2021/04/22 14:48:18:047</t>
  </si>
  <si>
    <t>2021/04/22 14:48:18:139</t>
  </si>
  <si>
    <t>2021/04/22 14:48:18:233</t>
  </si>
  <si>
    <t>2021/04/22 14:53:34:063</t>
  </si>
  <si>
    <t>2021/04/22 14:53:34:155</t>
  </si>
  <si>
    <t>2021/04/22 14:53:34:248</t>
  </si>
  <si>
    <t>2021/04/22 14:53:34:342</t>
  </si>
  <si>
    <t>2021/04/22 14:53:34:436</t>
  </si>
  <si>
    <t>2021/04/22 14:53:34:531</t>
  </si>
  <si>
    <t>2021/04/22 14:53:34:621</t>
  </si>
  <si>
    <t>2021/04/22 14:53:34:716</t>
  </si>
  <si>
    <t>2021/04/22 14:53:34:805</t>
  </si>
  <si>
    <t>2021/04/22 14:53:34:895</t>
  </si>
  <si>
    <t>2021/04/22 14:53:34:989</t>
  </si>
  <si>
    <t>2021/04/22 14:53:35:080</t>
  </si>
  <si>
    <t>2021/04/22 14:53:35:169</t>
  </si>
  <si>
    <t>2021/04/22 14:53:35:261</t>
  </si>
  <si>
    <t>2021/04/22 14:53:35:352</t>
  </si>
  <si>
    <t>2021/04/22 14:53:35:447</t>
  </si>
  <si>
    <t>2021/04/22 14:53:35:543</t>
  </si>
  <si>
    <t>2021/04/22 14:53:35:639</t>
  </si>
  <si>
    <t>2021/04/22 14:53:35:734</t>
  </si>
  <si>
    <t>2021/04/22 14:53:35:831</t>
  </si>
  <si>
    <t>2021/04/22 14:53:35:927</t>
  </si>
  <si>
    <t>2021/04/22 14:53:36:022</t>
  </si>
  <si>
    <t>2021/04/22 14:53:36:116</t>
  </si>
  <si>
    <t>2021/04/22 14:53:36:210</t>
  </si>
  <si>
    <t>2021/04/22 14:53:36:306</t>
  </si>
  <si>
    <t>2021/04/22 14:53:36:402</t>
  </si>
  <si>
    <t>2021/04/22 14:53:36:497</t>
  </si>
  <si>
    <t>2021/04/22 14:53:36:594</t>
  </si>
  <si>
    <t>2021/04/22 14:53:36:689</t>
  </si>
  <si>
    <t>2021/04/22 14:53:36:786</t>
  </si>
  <si>
    <t>2021/04/22 14:53:36:879</t>
  </si>
  <si>
    <t>2021/04/22 14:53:36:974</t>
  </si>
  <si>
    <t>2021/04/22 14:53:37:070</t>
  </si>
  <si>
    <t>2021/04/22 14:53:37:165</t>
  </si>
  <si>
    <t>2021/04/22 14:53:37:259</t>
  </si>
  <si>
    <t>2021/04/22 14:53:37:355</t>
  </si>
  <si>
    <t>2021/04/22 14:53:37:451</t>
  </si>
  <si>
    <t>2021/04/22 14:53:37:541</t>
  </si>
  <si>
    <t>2021/04/22 14:53:37:636</t>
  </si>
  <si>
    <t>2021/04/22 14:53:37:726</t>
  </si>
  <si>
    <t>2021/04/22 14:53:37:820</t>
  </si>
  <si>
    <t>2021/04/22 14:53:37:916</t>
  </si>
  <si>
    <t>2021/04/22 14:53:38:011</t>
  </si>
  <si>
    <t>main_1619070806715_2021-04-22 145326</t>
  </si>
  <si>
    <t>2021/04/22 14:53:38:101</t>
  </si>
  <si>
    <t>2021/04/22 14:53:38:191</t>
  </si>
  <si>
    <t>2021/04/22 14:53:38:287</t>
  </si>
  <si>
    <t>2021/04/22 14:53:38:382</t>
  </si>
  <si>
    <t>2021/04/22 14:53:38:478</t>
  </si>
  <si>
    <t>2021/04/22 14:53:38:575</t>
  </si>
  <si>
    <t>2021/04/22 14:53:38:670</t>
  </si>
  <si>
    <t>2021/04/22 14:53:38:764</t>
  </si>
  <si>
    <t>2021/04/22 14:53:38:854</t>
  </si>
  <si>
    <t>2021/04/22 14:53:38:949</t>
  </si>
  <si>
    <t>2021/04/22 14:53:39:046</t>
  </si>
  <si>
    <t>2021/04/22 14:53:39:139</t>
  </si>
  <si>
    <t>2021/04/22 14:53:39:232</t>
  </si>
  <si>
    <t>2021/04/22 14:53:39:326</t>
  </si>
  <si>
    <t>2021/04/22 14:53:39:422</t>
  </si>
  <si>
    <t>2021/04/22 14:53:39:517</t>
  </si>
  <si>
    <t>2021/04/22 14:53:39:612</t>
  </si>
  <si>
    <t>2021/04/22 14:53:39:708</t>
  </si>
  <si>
    <t>2021/04/22 14:53:39:803</t>
  </si>
  <si>
    <t>2021/04/22 14:53:39:898</t>
  </si>
  <si>
    <t>2021/04/22 14:53:39:994</t>
  </si>
  <si>
    <t>2021/04/22 14:53:40:083</t>
  </si>
  <si>
    <t>2021/04/22 14:53:40:173</t>
  </si>
  <si>
    <t>2021/04/22 14:53:40:269</t>
  </si>
  <si>
    <t>2021/04/22 14:53:40:365</t>
  </si>
  <si>
    <t>2021/04/22 14:53:40:460</t>
  </si>
  <si>
    <t>2021/04/22 14:53:40:556</t>
  </si>
  <si>
    <t>2021/04/22 14:53:40:651</t>
  </si>
  <si>
    <t>2021/04/22 14:53:40:748</t>
  </si>
  <si>
    <t>2021/04/22 14:53:40:837</t>
  </si>
  <si>
    <t>2021/04/22 14:53:40:934</t>
  </si>
  <si>
    <t>2021/04/22 14:53:41:026</t>
  </si>
  <si>
    <t>2021/04/22 14:53:41:123</t>
  </si>
  <si>
    <t>2021/04/22 14:53:41:218</t>
  </si>
  <si>
    <t>2021/04/22 14:53:41:315</t>
  </si>
  <si>
    <t>2021/04/22 14:53:41:404</t>
  </si>
  <si>
    <t>2021/04/22 14:53:41:496</t>
  </si>
  <si>
    <t>2021/04/22 14:53:41:592</t>
  </si>
  <si>
    <t>2021/04/22 14:53:41:685</t>
  </si>
  <si>
    <t>2021/04/22 14:53:41:778</t>
  </si>
  <si>
    <t>2021/04/22 14:53:41:872</t>
  </si>
  <si>
    <t>2021/04/22 14:53:41:965</t>
  </si>
  <si>
    <t>2021/04/22 14:53:42:058</t>
  </si>
  <si>
    <t>2021/04/22 14:53:42:153</t>
  </si>
  <si>
    <t>2021/04/22 14:53:42:250</t>
  </si>
  <si>
    <t>2021/04/22 14:53:42:346</t>
  </si>
  <si>
    <t>2021/04/22 14:53:42:442</t>
  </si>
  <si>
    <t>2021/04/22 14:53:42:534</t>
  </si>
  <si>
    <t>2021/04/22 14:53:42:629</t>
  </si>
  <si>
    <t>2021/04/22 14:53:42:722</t>
  </si>
  <si>
    <t>2021/04/22 14:53:42:816</t>
  </si>
  <si>
    <t>2021/04/22 14:53:42:909</t>
  </si>
  <si>
    <t>2021/04/22 14:54:15:767</t>
  </si>
  <si>
    <t>2021/04/22 14:54:15:855</t>
  </si>
  <si>
    <t>2021/04/22 14:54:15:947</t>
  </si>
  <si>
    <t>2021/04/22 14:54:16:040</t>
  </si>
  <si>
    <t>2021/04/22 14:54:16:130</t>
  </si>
  <si>
    <t>2021/04/22 14:54:16:224</t>
  </si>
  <si>
    <t>2021/04/22 14:54:16:314</t>
  </si>
  <si>
    <t>2021/04/22 14:54:16:405</t>
  </si>
  <si>
    <t>2021/04/22 14:54:16:494</t>
  </si>
  <si>
    <t>2021/04/22 14:54:16:587</t>
  </si>
  <si>
    <t>2021/04/22 14:54:16:679</t>
  </si>
  <si>
    <t>2021/04/22 14:54:16:775</t>
  </si>
  <si>
    <t>2021/04/22 14:54:16:865</t>
  </si>
  <si>
    <t>2021/04/22 14:54:16:956</t>
  </si>
  <si>
    <t>2021/04/22 14:54:17:049</t>
  </si>
  <si>
    <t>2021/04/22 14:54:17:142</t>
  </si>
  <si>
    <t>2021/04/22 14:54:17:237</t>
  </si>
  <si>
    <t>2021/04/22 14:54:17:328</t>
  </si>
  <si>
    <t>2021/04/22 14:54:17:424</t>
  </si>
  <si>
    <t>2021/04/22 14:54:17:515</t>
  </si>
  <si>
    <t>2021/04/22 14:54:17:610</t>
  </si>
  <si>
    <t>2021/04/22 14:54:17:701</t>
  </si>
  <si>
    <t>2021/04/22 14:54:17:794</t>
  </si>
  <si>
    <t>2021/04/22 14:54:17:889</t>
  </si>
  <si>
    <t>2021/04/22 14:54:17:982</t>
  </si>
  <si>
    <t>2021/04/22 14:54:18:076</t>
  </si>
  <si>
    <t>2021/04/22 14:54:18:168</t>
  </si>
  <si>
    <t>2021/04/22 14:54:18:260</t>
  </si>
  <si>
    <t>2021/04/22 14:54:18:352</t>
  </si>
  <si>
    <t>2021/04/22 14:54:18:446</t>
  </si>
  <si>
    <t>2021/04/22 14:54:18:539</t>
  </si>
  <si>
    <t>2021/04/22 14:54:18:632</t>
  </si>
  <si>
    <t>2021/04/22 14:54:18:725</t>
  </si>
  <si>
    <t>2021/04/22 14:54:18:818</t>
  </si>
  <si>
    <t>2021/04/22 14:54:18:911</t>
  </si>
  <si>
    <t>2021/04/22 14:54:19:006</t>
  </si>
  <si>
    <t>2021/04/22 14:54:19:100</t>
  </si>
  <si>
    <t>2021/04/22 14:54:19:193</t>
  </si>
  <si>
    <t>2021/04/22 14:54:19:286</t>
  </si>
  <si>
    <t>2021/04/22 14:54:19:379</t>
  </si>
  <si>
    <t>2021/04/22 14:54:19:473</t>
  </si>
  <si>
    <t>2021/04/22 14:54:19:567</t>
  </si>
  <si>
    <t>2021/04/22 14:54:19:660</t>
  </si>
  <si>
    <t>main_1619070852486_2021-04-22 145412</t>
  </si>
  <si>
    <t>2021/04/22 14:54:19:753</t>
  </si>
  <si>
    <t>2021/04/22 14:54:19:845</t>
  </si>
  <si>
    <t>2021/04/22 14:54:19:940</t>
  </si>
  <si>
    <t>2021/04/22 14:54:20:031</t>
  </si>
  <si>
    <t>2021/04/22 14:54:20:127</t>
  </si>
  <si>
    <t>2021/04/22 14:54:20:218</t>
  </si>
  <si>
    <t>2021/04/22 14:54:20:311</t>
  </si>
  <si>
    <t>2021/04/22 14:54:20:403</t>
  </si>
  <si>
    <t>2021/04/22 14:54:20:496</t>
  </si>
  <si>
    <t>2021/04/22 14:54:20:592</t>
  </si>
  <si>
    <t>2021/04/22 14:54:20:686</t>
  </si>
  <si>
    <t>2021/04/22 14:54:20:778</t>
  </si>
  <si>
    <t>2021/04/22 14:54:20:871</t>
  </si>
  <si>
    <t>2021/04/22 14:54:20:965</t>
  </si>
  <si>
    <t>2021/04/22 14:54:21:059</t>
  </si>
  <si>
    <t>2021/04/22 14:54:21:153</t>
  </si>
  <si>
    <t>2021/04/22 14:54:21:246</t>
  </si>
  <si>
    <t>2021/04/22 14:54:21:338</t>
  </si>
  <si>
    <t>2021/04/22 14:54:21:430</t>
  </si>
  <si>
    <t>2021/04/22 14:54:21:525</t>
  </si>
  <si>
    <t>2021/04/22 14:54:21:617</t>
  </si>
  <si>
    <t>2021/04/22 14:54:21:711</t>
  </si>
  <si>
    <t>2021/04/22 14:54:21:805</t>
  </si>
  <si>
    <t>2021/04/22 14:54:21:899</t>
  </si>
  <si>
    <t>2021/04/22 14:54:21:993</t>
  </si>
  <si>
    <t>2021/04/22 14:54:22:085</t>
  </si>
  <si>
    <t>2021/04/22 14:54:22:178</t>
  </si>
  <si>
    <t>2021/04/22 14:54:22:272</t>
  </si>
  <si>
    <t>2021/04/22 14:54:22:365</t>
  </si>
  <si>
    <t>2021/04/22 14:54:22:460</t>
  </si>
  <si>
    <t>2021/04/22 14:54:22:550</t>
  </si>
  <si>
    <t>2021/04/22 14:54:22:644</t>
  </si>
  <si>
    <t>2021/04/22 14:54:22:738</t>
  </si>
  <si>
    <t>2021/04/22 14:54:22:831</t>
  </si>
  <si>
    <t>2021/04/22 14:54:22:926</t>
  </si>
  <si>
    <t>2021/04/22 14:54:23:017</t>
  </si>
  <si>
    <t>2021/04/22 14:54:23:112</t>
  </si>
  <si>
    <t>2021/04/22 14:54:23:206</t>
  </si>
  <si>
    <t>2021/04/22 14:54:23:299</t>
  </si>
  <si>
    <t>2021/04/22 14:54:23:393</t>
  </si>
  <si>
    <t>2021/04/22 14:54:23:486</t>
  </si>
  <si>
    <t>2021/04/22 14:54:23:579</t>
  </si>
  <si>
    <t>2021/04/22 14:54:23:671</t>
  </si>
  <si>
    <t>2021/04/22 14:54:23:764</t>
  </si>
  <si>
    <t>2021/04/22 14:54:23:859</t>
  </si>
  <si>
    <t>2021/04/22 14:54:23:952</t>
  </si>
  <si>
    <t>2021/04/22 14:54:24:044</t>
  </si>
  <si>
    <t>2021/04/22 14:54:24:138</t>
  </si>
  <si>
    <t>2021/04/22 14:54:24:230</t>
  </si>
  <si>
    <t>2021/04/22 14:54:24:324</t>
  </si>
  <si>
    <t>2021/04/22 14:54:24:416</t>
  </si>
  <si>
    <t>2021/04/22 14:54:24:510</t>
  </si>
  <si>
    <t>2021/04/22 14:54:24:602</t>
  </si>
  <si>
    <t>2021/04/22 14:54:24:694</t>
  </si>
  <si>
    <t>2021/04/22 14:54:24:789</t>
  </si>
  <si>
    <t>2021/04/22 14:54:24:881</t>
  </si>
  <si>
    <t>2021/04/22 14:54:24:973</t>
  </si>
  <si>
    <t>2021/04/22 14:54:25:066</t>
  </si>
  <si>
    <t>2021/04/22 14:54:25:160</t>
  </si>
  <si>
    <t>2021/04/22 14:54:25:252</t>
  </si>
  <si>
    <t>2021/04/22 14:54:25:345</t>
  </si>
  <si>
    <t>2021/04/22 14:54:25:438</t>
  </si>
  <si>
    <t>2021/04/22 14:54:25:532</t>
  </si>
  <si>
    <t>2021/04/22 14:54:25:625</t>
  </si>
  <si>
    <t>2021/04/22 14:54:25:717</t>
  </si>
  <si>
    <t>2021/04/22 14:54:25:811</t>
  </si>
  <si>
    <t>2021/04/22 14:54:25:903</t>
  </si>
  <si>
    <t>2021/04/22 14:54:25:997</t>
  </si>
  <si>
    <t>2021/04/22 14:54:26:090</t>
  </si>
  <si>
    <t>2021/04/22 14:54:26:184</t>
  </si>
  <si>
    <t>2021/04/22 14:54:26:277</t>
  </si>
  <si>
    <t>2021/04/22 14:54:26:370</t>
  </si>
  <si>
    <t>2021/04/22 14:54:26:462</t>
  </si>
  <si>
    <t>2021/04/22 14:54:26:556</t>
  </si>
  <si>
    <t>2021/04/22 14:54:26:649</t>
  </si>
  <si>
    <t>2021/04/22 14:54:26:742</t>
  </si>
  <si>
    <t>2021/04/22 14:54:26:834</t>
  </si>
  <si>
    <t>2021/04/22 14:54:26:927</t>
  </si>
  <si>
    <t>2021/04/22 14:54:27:020</t>
  </si>
  <si>
    <t>2021/04/22 14:54:27:112</t>
  </si>
  <si>
    <t>2021/04/22 14:54:27:205</t>
  </si>
  <si>
    <t>2021/04/22 14:54:27:297</t>
  </si>
  <si>
    <t>2021/04/22 14:54:27:392</t>
  </si>
  <si>
    <t>2021/04/22 14:54:27:483</t>
  </si>
  <si>
    <t>2021/04/22 14:54:27:578</t>
  </si>
  <si>
    <t>2021/04/22 14:54:27:669</t>
  </si>
  <si>
    <t>2021/04/22 14:54:27:763</t>
  </si>
  <si>
    <t>2021/04/22 14:54:27:857</t>
  </si>
  <si>
    <t>2021/04/22 14:54:27:951</t>
  </si>
  <si>
    <t>2021/04/22 14:54:28:045</t>
  </si>
  <si>
    <t>2021/04/22 14:54:28:137</t>
  </si>
  <si>
    <t>2021/04/22 14:54:28:230</t>
  </si>
  <si>
    <t>2021/04/22 14:54:28:323</t>
  </si>
  <si>
    <t>2021/04/22 14:54:28:417</t>
  </si>
  <si>
    <t>2021/04/22 15:01:05:264</t>
  </si>
  <si>
    <t>2021/04/22 15:01:05:357</t>
  </si>
  <si>
    <t>2021/04/22 15:01:05:450</t>
  </si>
  <si>
    <t>2021/04/22 15:01:05:543</t>
  </si>
  <si>
    <t>2021/04/22 15:01:05:636</t>
  </si>
  <si>
    <t>2021/04/22 15:01:05:730</t>
  </si>
  <si>
    <t>2021/04/22 15:01:05:823</t>
  </si>
  <si>
    <t>2021/04/22 15:01:05:918</t>
  </si>
  <si>
    <t>2021/04/22 15:01:06:011</t>
  </si>
  <si>
    <t>2021/04/22 15:01:06:104</t>
  </si>
  <si>
    <t>2021/04/22 15:01:06:198</t>
  </si>
  <si>
    <t>2021/04/22 15:01:06:291</t>
  </si>
  <si>
    <t>2021/04/22 15:01:06:385</t>
  </si>
  <si>
    <t>2021/04/22 15:01:06:479</t>
  </si>
  <si>
    <t>2021/04/22 15:01:06:572</t>
  </si>
  <si>
    <t>2021/04/22 15:01:06:667</t>
  </si>
  <si>
    <t>2021/04/22 15:01:06:760</t>
  </si>
  <si>
    <t>2021/04/22 15:01:06:854</t>
  </si>
  <si>
    <t>2021/04/22 15:01:06:947</t>
  </si>
  <si>
    <t>2021/04/22 15:01:07:040</t>
  </si>
  <si>
    <t>2021/04/22 15:01:07:133</t>
  </si>
  <si>
    <t>2021/04/22 15:01:07:227</t>
  </si>
  <si>
    <t>2021/04/22 15:01:07:320</t>
  </si>
  <si>
    <t>2021/04/22 15:01:07:413</t>
  </si>
  <si>
    <t>2021/04/22 15:01:07:506</t>
  </si>
  <si>
    <t>2021/04/22 15:01:07:598</t>
  </si>
  <si>
    <t>2021/04/22 15:01:07:692</t>
  </si>
  <si>
    <t>2021/04/22 15:01:07:785</t>
  </si>
  <si>
    <t>2021/04/22 15:01:07:879</t>
  </si>
  <si>
    <t>2021/04/22 15:01:07:971</t>
  </si>
  <si>
    <t>2021/04/22 15:01:08:065</t>
  </si>
  <si>
    <t>2021/04/22 15:01:08:159</t>
  </si>
  <si>
    <t>2021/04/22 15:01:08:251</t>
  </si>
  <si>
    <t>2021/04/22 15:01:08:347</t>
  </si>
  <si>
    <t>2021/04/22 15:01:08:438</t>
  </si>
  <si>
    <t>2021/04/22 15:01:08:534</t>
  </si>
  <si>
    <t>2021/04/22 15:01:08:626</t>
  </si>
  <si>
    <t>2021/04/22 15:01:08:721</t>
  </si>
  <si>
    <t>2021/04/22 15:01:08:817</t>
  </si>
  <si>
    <t>2021/04/22 15:01:09:003</t>
  </si>
  <si>
    <t>2021/04/22 15:01:09:096</t>
  </si>
  <si>
    <t>2021/04/22 15:01:09:189</t>
  </si>
  <si>
    <t>2021/04/22 15:01:09:282</t>
  </si>
  <si>
    <t>main_1619071257771_2021-04-22 150057</t>
  </si>
  <si>
    <t>2021/04/22 15:01:09:377</t>
  </si>
  <si>
    <t>2021/04/22 15:01:09:469</t>
  </si>
  <si>
    <t>2021/04/22 15:01:09:563</t>
  </si>
  <si>
    <t>2021/04/22 15:01:09:656</t>
  </si>
  <si>
    <t>2021/04/22 15:01:09:748</t>
  </si>
  <si>
    <t>2021/04/22 15:01:09:842</t>
  </si>
  <si>
    <t>2021/04/22 15:01:09:934</t>
  </si>
  <si>
    <t>2021/04/22 15:01:10:027</t>
  </si>
  <si>
    <t>2021/04/22 15:01:10:121</t>
  </si>
  <si>
    <t>2021/04/22 15:01:10:214</t>
  </si>
  <si>
    <t>2021/04/22 15:01:10:306</t>
  </si>
  <si>
    <t>2021/04/22 15:01:10:400</t>
  </si>
  <si>
    <t>2021/04/22 15:01:10:493</t>
  </si>
  <si>
    <t>2021/04/22 15:01:10:587</t>
  </si>
  <si>
    <t>2021/04/22 15:01:10:681</t>
  </si>
  <si>
    <t>2021/04/22 15:01:10:773</t>
  </si>
  <si>
    <t>2021/04/22 15:01:10:868</t>
  </si>
  <si>
    <t>2021/04/22 15:01:10:961</t>
  </si>
  <si>
    <t>2021/04/22 15:01:11:054</t>
  </si>
  <si>
    <t>2021/04/22 15:01:11:147</t>
  </si>
  <si>
    <t>2021/04/22 15:01:11:241</t>
  </si>
  <si>
    <t>2021/04/22 15:01:11:332</t>
  </si>
  <si>
    <t>2021/04/22 15:01:11:424</t>
  </si>
  <si>
    <t>2021/04/22 15:01:11:519</t>
  </si>
  <si>
    <t>2021/04/22 15:01:11:613</t>
  </si>
  <si>
    <t>2021/04/22 15:01:11:706</t>
  </si>
  <si>
    <t>2021/04/22 15:01:11:798</t>
  </si>
  <si>
    <t>2021/04/22 15:01:11:891</t>
  </si>
  <si>
    <t>2021/04/22 15:01:11:985</t>
  </si>
  <si>
    <t>2021/04/22 15:01:12:078</t>
  </si>
  <si>
    <t>2021/04/22 15:01:12:171</t>
  </si>
  <si>
    <t>2021/04/22 15:01:12:265</t>
  </si>
  <si>
    <t>2021/04/22 15:01:12:357</t>
  </si>
  <si>
    <t>2021/04/22 15:01:12:451</t>
  </si>
  <si>
    <t>2021/04/22 15:01:12:544</t>
  </si>
  <si>
    <t>2021/04/22 15:01:12:637</t>
  </si>
  <si>
    <t>2021/04/22 15:01:12:730</t>
  </si>
  <si>
    <t>2021/04/22 15:01:12:824</t>
  </si>
  <si>
    <t>2021/04/22 15:01:12:918</t>
  </si>
  <si>
    <t>2021/04/22 15:01:13:011</t>
  </si>
  <si>
    <t>2021/04/22 15:01:13:105</t>
  </si>
  <si>
    <t>2021/04/22 15:01:13:198</t>
  </si>
  <si>
    <t>2021/04/22 15:01:13:291</t>
  </si>
  <si>
    <t>2021/04/22 15:01:13:384</t>
  </si>
  <si>
    <t>2021/04/22 15:01:13:474</t>
  </si>
  <si>
    <t>2021/04/22 15:01:13:568</t>
  </si>
  <si>
    <t>2021/04/22 15:01:13:661</t>
  </si>
  <si>
    <t>2021/04/22 15:01:13:755</t>
  </si>
  <si>
    <t>2021/04/22 15:01:13:847</t>
  </si>
  <si>
    <t>2021/04/22 15:01:13:942</t>
  </si>
  <si>
    <t>2021/04/22 15:01:14:033</t>
  </si>
  <si>
    <t>2021/04/22 15:01:14:127</t>
  </si>
  <si>
    <t>2021/04/22 15:01:14:220</t>
  </si>
  <si>
    <t>2021/04/22 15:01:14:313</t>
  </si>
  <si>
    <t>2021/04/22 15:01:14:406</t>
  </si>
  <si>
    <t>2021/04/22 15:01:14:498</t>
  </si>
  <si>
    <t>2021/04/22 15:01:14:590</t>
  </si>
  <si>
    <t>2021/04/22 15:01:14:684</t>
  </si>
  <si>
    <t>2021/04/22 15:01:14:776</t>
  </si>
  <si>
    <t>2021/04/22 15:01:14:869</t>
  </si>
  <si>
    <t>2021/04/22 15:01:14:962</t>
  </si>
  <si>
    <t>2021/04/22 15:01:15:056</t>
  </si>
  <si>
    <t>2021/04/22 15:01:15:149</t>
  </si>
  <si>
    <t>2021/04/22 15:01:15:242</t>
  </si>
  <si>
    <t>2021/04/22 15:01:15:336</t>
  </si>
  <si>
    <t>2021/04/22 15:01:15:428</t>
  </si>
  <si>
    <t>2021/04/22 15:01:15:523</t>
  </si>
  <si>
    <t>2021/04/22 15:01:15:616</t>
  </si>
  <si>
    <t>2021/04/22 15:01:15:709</t>
  </si>
  <si>
    <t>2021/04/22 15:01:15:803</t>
  </si>
  <si>
    <t>2021/04/22 15:01:15:894</t>
  </si>
  <si>
    <t>2021/04/22 15:01:15:987</t>
  </si>
  <si>
    <t>2021/04/22 15:01:16:081</t>
  </si>
  <si>
    <t>2021/04/22 15:01:16:173</t>
  </si>
  <si>
    <t>2021/04/22 15:01:16:266</t>
  </si>
  <si>
    <t>2021/04/22 15:01:16:359</t>
  </si>
  <si>
    <t>2021/04/22 15:01:16:452</t>
  </si>
  <si>
    <t>2021/04/22 15:01:16:545</t>
  </si>
  <si>
    <t>2021/04/22 15:01:16:639</t>
  </si>
  <si>
    <t>2021/04/22 15:01:16:733</t>
  </si>
  <si>
    <t>2021/04/22 15:01:16:826</t>
  </si>
  <si>
    <t>2021/04/22 15:01:16:922</t>
  </si>
  <si>
    <t>2021/04/22 15:01:17:014</t>
  </si>
  <si>
    <t>2021/04/22 15:04:05:579</t>
  </si>
  <si>
    <t>2021/04/22 15:04:05:671</t>
  </si>
  <si>
    <t>2021/04/22 15:04:05:764</t>
  </si>
  <si>
    <t>2021/04/22 15:04:05:857</t>
  </si>
  <si>
    <t>2021/04/22 15:04:05:951</t>
  </si>
  <si>
    <t>2021/04/22 15:04:06:045</t>
  </si>
  <si>
    <t>2021/04/22 15:04:06:138</t>
  </si>
  <si>
    <t>2021/04/22 15:04:06:233</t>
  </si>
  <si>
    <t>2021/04/22 15:04:06:326</t>
  </si>
  <si>
    <t>2021/04/22 15:04:06:417</t>
  </si>
  <si>
    <t>2021/04/22 15:04:06:510</t>
  </si>
  <si>
    <t>2021/04/22 15:04:06:604</t>
  </si>
  <si>
    <t>2021/04/22 15:04:06:699</t>
  </si>
  <si>
    <t>2021/04/22 15:04:06:791</t>
  </si>
  <si>
    <t>2021/04/22 15:04:06:884</t>
  </si>
  <si>
    <t>2021/04/22 15:04:06:978</t>
  </si>
  <si>
    <t>2021/04/22 15:04:07:070</t>
  </si>
  <si>
    <t>2021/04/22 15:04:07:165</t>
  </si>
  <si>
    <t>2021/04/22 15:04:07:256</t>
  </si>
  <si>
    <t>2021/04/22 15:04:07:350</t>
  </si>
  <si>
    <t>2021/04/22 15:04:07:443</t>
  </si>
  <si>
    <t>2021/04/22 15:04:07:536</t>
  </si>
  <si>
    <t>2021/04/22 15:04:07:630</t>
  </si>
  <si>
    <t>2021/04/22 15:04:07:722</t>
  </si>
  <si>
    <t>2021/04/22 15:04:07:816</t>
  </si>
  <si>
    <t>2021/04/22 15:04:07:908</t>
  </si>
  <si>
    <t>2021/04/22 15:04:08:003</t>
  </si>
  <si>
    <t>2021/04/22 15:04:08:096</t>
  </si>
  <si>
    <t>2021/04/22 15:04:08:190</t>
  </si>
  <si>
    <t>2021/04/22 15:04:08:284</t>
  </si>
  <si>
    <t>2021/04/22 15:04:08:376</t>
  </si>
  <si>
    <t>2021/04/22 15:04:08:469</t>
  </si>
  <si>
    <t>2021/04/22 15:04:08:562</t>
  </si>
  <si>
    <t>2021/04/22 15:04:08:655</t>
  </si>
  <si>
    <t>2021/04/22 15:04:08:750</t>
  </si>
  <si>
    <t>2021/04/22 15:04:08:843</t>
  </si>
  <si>
    <t>2021/04/22 15:04:08:936</t>
  </si>
  <si>
    <t>2021/04/22 15:04:09:031</t>
  </si>
  <si>
    <t>2021/04/22 15:04:09:122</t>
  </si>
  <si>
    <t>2021/04/22 15:04:09:217</t>
  </si>
  <si>
    <t>2021/04/22 15:04:09:310</t>
  </si>
  <si>
    <t>2021/04/22 15:04:09:403</t>
  </si>
  <si>
    <t>2021/04/22 15:04:09:496</t>
  </si>
  <si>
    <t>2021/04/22 15:04:09:589</t>
  </si>
  <si>
    <t>2021/04/22 15:04:09:682</t>
  </si>
  <si>
    <t>2021/04/22 15:04:09:778</t>
  </si>
  <si>
    <t>2021/04/22 15:04:09:872</t>
  </si>
  <si>
    <t>2021/04/22 15:04:09:966</t>
  </si>
  <si>
    <t>2021/04/22 15:04:10:059</t>
  </si>
  <si>
    <t>2021/04/22 15:04:10:153</t>
  </si>
  <si>
    <t>2021/04/22 15:04:10:246</t>
  </si>
  <si>
    <t>2021/04/22 15:04:10:339</t>
  </si>
  <si>
    <t>2021/04/22 15:04:10:434</t>
  </si>
  <si>
    <t>2021/04/22 15:04:10:525</t>
  </si>
  <si>
    <t>2021/04/22 15:04:10:618</t>
  </si>
  <si>
    <t>2021/04/22 15:04:10:713</t>
  </si>
  <si>
    <t>2021/04/22 15:04:10:803</t>
  </si>
  <si>
    <t>2021/04/22 15:04:10:896</t>
  </si>
  <si>
    <t>2021/04/22 15:04:10:988</t>
  </si>
  <si>
    <t>2021/04/22 15:04:11:082</t>
  </si>
  <si>
    <t>2021/04/22 15:04:11:174</t>
  </si>
  <si>
    <t>2021/04/22 15:04:11:270</t>
  </si>
  <si>
    <t>2021/04/22 15:04:11:360</t>
  </si>
  <si>
    <t>2021/04/22 15:04:11:453</t>
  </si>
  <si>
    <t>2021/04/22 15:04:11:547</t>
  </si>
  <si>
    <t>2021/04/22 15:04:11:639</t>
  </si>
  <si>
    <t>2021/04/22 15:04:11:734</t>
  </si>
  <si>
    <t>2021/04/22 15:04:11:827</t>
  </si>
  <si>
    <t>2021/04/22 15:04:11:921</t>
  </si>
  <si>
    <t>2021/04/22 15:04:12:016</t>
  </si>
  <si>
    <t>2021/04/22 15:04:12:107</t>
  </si>
  <si>
    <t>2021/04/22 15:04:12:200</t>
  </si>
  <si>
    <t>2021/04/22 15:04:12:293</t>
  </si>
  <si>
    <t>2021/04/22 15:04:12:386</t>
  </si>
  <si>
    <t>2021/04/22 15:04:12:479</t>
  </si>
  <si>
    <t>2021/04/22 15:04:12:572</t>
  </si>
  <si>
    <t>2021/04/22 15:04:12:667</t>
  </si>
  <si>
    <t>2021/04/22 15:04:12:758</t>
  </si>
  <si>
    <t>2021/04/22 15:04:12:852</t>
  </si>
  <si>
    <t>2021/04/22 15:04:12:946</t>
  </si>
  <si>
    <t>2021/04/22 15:04:13:039</t>
  </si>
  <si>
    <t>2021/04/22 15:04:13:132</t>
  </si>
  <si>
    <t>2021/04/22 15:04:13:223</t>
  </si>
  <si>
    <t>2021/04/22 15:04:13:318</t>
  </si>
  <si>
    <t>2021/04/22 15:04:13:415</t>
  </si>
  <si>
    <t>2021/04/22 15:04:13:601</t>
  </si>
  <si>
    <t>2021/04/22 15:04:13:692</t>
  </si>
  <si>
    <t>2021/04/22 15:04:13:787</t>
  </si>
  <si>
    <t>2021/04/22 15:04:13:881</t>
  </si>
  <si>
    <t>2021/04/22 15:04:13:973</t>
  </si>
  <si>
    <t>2021/04/22 15:04:14:252</t>
  </si>
  <si>
    <t>2021/04/22 15:04:14:349</t>
  </si>
  <si>
    <t>2021/04/22 15:04:14:439</t>
  </si>
  <si>
    <t>2021/04/22 15:04:14:534</t>
  </si>
  <si>
    <t>2021/04/22 15:04:14:629</t>
  </si>
  <si>
    <t>2021/04/22 15:04:14:720</t>
  </si>
  <si>
    <t>2021/04/22 15:04:14:813</t>
  </si>
  <si>
    <t>2021/04/22 15:04:14:906</t>
  </si>
  <si>
    <t>2021/04/22 15:04:15:000</t>
  </si>
  <si>
    <t>2021/04/22 15:04:15:091</t>
  </si>
  <si>
    <t>2021/04/22 15:04:15:186</t>
  </si>
  <si>
    <t>2021/04/22 15:04:15:278</t>
  </si>
  <si>
    <t>2021/04/22 15:04:15:372</t>
  </si>
  <si>
    <t>2021/04/22 15:04:15:468</t>
  </si>
  <si>
    <t>2021/04/22 15:04:15:560</t>
  </si>
  <si>
    <t>2021/04/22 15:04:15:651</t>
  </si>
  <si>
    <t>2021/04/22 15:04:15:744</t>
  </si>
  <si>
    <t>2021/04/22 15:04:15:839</t>
  </si>
  <si>
    <t>2021/04/22 15:04:15:934</t>
  </si>
  <si>
    <t>2021/04/22 15:04:16:024</t>
  </si>
  <si>
    <t>2021/04/22 15:04:16:119</t>
  </si>
  <si>
    <t>2021/04/22 15:04:16:211</t>
  </si>
  <si>
    <t>2021/04/22 15:04:16:305</t>
  </si>
  <si>
    <t>2021/04/22 15:04:16:400</t>
  </si>
  <si>
    <t>2021/04/22 15:04:16:496</t>
  </si>
  <si>
    <t>2021/04/22 15:04:16:585</t>
  </si>
  <si>
    <t>2021/04/22 15:04:16:677</t>
  </si>
  <si>
    <t>2021/04/22 15:04:16:771</t>
  </si>
  <si>
    <t>2021/04/22 15:04:16:863</t>
  </si>
  <si>
    <t>2021/04/22 15:04:16:956</t>
  </si>
  <si>
    <t>2021/04/22 15:04:17:048</t>
  </si>
  <si>
    <t>2021/04/22 15:04:17:140</t>
  </si>
  <si>
    <t>2021/04/22 15:04:17:235</t>
  </si>
  <si>
    <t>2021/04/22 15:04:17:328</t>
  </si>
  <si>
    <t>2021/04/22 15:04:17:421</t>
  </si>
  <si>
    <t>2021/04/22 15:04:17:515</t>
  </si>
  <si>
    <t>2021/04/22 15:04:17:607</t>
  </si>
  <si>
    <t>2021/04/22 15:04:17:701</t>
  </si>
  <si>
    <t>2021/04/22 15:04:17:794</t>
  </si>
  <si>
    <t>2021/04/22 15:04:17:888</t>
  </si>
  <si>
    <t>2021/04/22 15:04:17:981</t>
  </si>
  <si>
    <t>2021/04/22 15:04:18:075</t>
  </si>
  <si>
    <t>2021/04/22 15:04:18:168</t>
  </si>
  <si>
    <t>2021/04/22 15:04:18:261</t>
  </si>
  <si>
    <t>2021/04/22 15:04:18:354</t>
  </si>
  <si>
    <t>2021/04/22 15:04:18:448</t>
  </si>
  <si>
    <t>2021/04/22 15:04:18:540</t>
  </si>
  <si>
    <t>2021/04/22 15:04:18:635</t>
  </si>
  <si>
    <t>2021/04/22 15:04:18:727</t>
  </si>
  <si>
    <t>2021/04/22 15:04:18:820</t>
  </si>
  <si>
    <t>2021/04/22 15:04:18:913</t>
  </si>
  <si>
    <t>2021/04/22 15:04:19:006</t>
  </si>
  <si>
    <t>2021/04/22 15:04:19:102</t>
  </si>
  <si>
    <t>2021/04/22 15:04:19:192</t>
  </si>
  <si>
    <t>2021/04/22 15:04:19:286</t>
  </si>
  <si>
    <t>2021/04/22 15:04:19:379</t>
  </si>
  <si>
    <t>2021/04/22 15:04:19:472</t>
  </si>
  <si>
    <t>2021/04/22 15:04:19:568</t>
  </si>
  <si>
    <t>2021/04/22 15:04:19:661</t>
  </si>
  <si>
    <t>2021/04/22 15:04:19:753</t>
  </si>
  <si>
    <t>2021/04/22 15:04:19:846</t>
  </si>
  <si>
    <t>2021/04/22 15:04:19:940</t>
  </si>
  <si>
    <t>2021/04/22 15:04:20:034</t>
  </si>
  <si>
    <t>2021/04/22 15:04:20:124</t>
  </si>
  <si>
    <t>2021/04/22 15:04:20:219</t>
  </si>
  <si>
    <t>2021/04/22 15:04:20:311</t>
  </si>
  <si>
    <t>2021/04/22 15:04:20:404</t>
  </si>
  <si>
    <t>2021/04/22 15:04:20:498</t>
  </si>
  <si>
    <t>2021/04/22 15:05:18:466</t>
  </si>
  <si>
    <t>2021/04/22 15:05:18:556</t>
  </si>
  <si>
    <t>2021/04/22 15:05:18:652</t>
  </si>
  <si>
    <t>2021/04/22 15:05:18:745</t>
  </si>
  <si>
    <t>2021/04/22 15:05:18:840</t>
  </si>
  <si>
    <t>2021/04/22 15:05:18:935</t>
  </si>
  <si>
    <t>2021/04/22 15:05:19:030</t>
  </si>
  <si>
    <t>2021/04/22 15:05:19:122</t>
  </si>
  <si>
    <t>2021/04/22 15:05:19:217</t>
  </si>
  <si>
    <t>2021/04/22 15:05:19:311</t>
  </si>
  <si>
    <t>2021/04/22 15:05:19:404</t>
  </si>
  <si>
    <t>2021/04/22 15:05:19:497</t>
  </si>
  <si>
    <t>2021/04/22 15:05:19:589</t>
  </si>
  <si>
    <t>2021/04/22 15:05:19:699</t>
  </si>
  <si>
    <t>2021/04/22 15:05:19:792</t>
  </si>
  <si>
    <t>2021/04/22 15:05:19:886</t>
  </si>
  <si>
    <t>2021/04/22 15:05:19:977</t>
  </si>
  <si>
    <t>2021/04/22 15:05:20:069</t>
  </si>
  <si>
    <t>2021/04/22 15:05:20:163</t>
  </si>
  <si>
    <t>2021/04/22 15:05:20:257</t>
  </si>
  <si>
    <t>2021/04/22 15:05:20:350</t>
  </si>
  <si>
    <t>2021/04/22 15:05:20:443</t>
  </si>
  <si>
    <t>2021/04/22 15:05:20:537</t>
  </si>
  <si>
    <t>2021/04/22 15:05:20:630</t>
  </si>
  <si>
    <t>2021/04/22 15:05:20:724</t>
  </si>
  <si>
    <t>2021/04/22 15:05:20:817</t>
  </si>
  <si>
    <t>2021/04/22 15:05:20:909</t>
  </si>
  <si>
    <t>2021/04/22 15:05:21:005</t>
  </si>
  <si>
    <t>2021/04/22 15:05:21:097</t>
  </si>
  <si>
    <t>2021/04/22 15:05:21:189</t>
  </si>
  <si>
    <t>2021/04/22 15:05:21:286</t>
  </si>
  <si>
    <t>2021/04/22 15:05:21:379</t>
  </si>
  <si>
    <t>2021/04/22 15:05:21:472</t>
  </si>
  <si>
    <t>2021/04/22 15:05:21:566</t>
  </si>
  <si>
    <t>2021/04/22 15:05:21:658</t>
  </si>
  <si>
    <t>2021/04/22 15:05:21:752</t>
  </si>
  <si>
    <t>2021/04/22 15:05:21:845</t>
  </si>
  <si>
    <t>2021/04/22 15:05:21:937</t>
  </si>
  <si>
    <t>2021/04/22 15:05:22:030</t>
  </si>
  <si>
    <t>2021/04/22 15:05:22:122</t>
  </si>
  <si>
    <t>2021/04/22 15:05:22:216</t>
  </si>
  <si>
    <t>2021/04/22 15:05:22:309</t>
  </si>
  <si>
    <t>2021/04/22 15:05:22:403</t>
  </si>
  <si>
    <t>2021/04/22 15:05:22:498</t>
  </si>
  <si>
    <t>2021/04/22 15:05:22:589</t>
  </si>
  <si>
    <t>2021/04/22 15:05:22:683</t>
  </si>
  <si>
    <t>2021/04/22 15:05:22:777</t>
  </si>
  <si>
    <t>2021/04/22 15:05:22:870</t>
  </si>
  <si>
    <t>2021/04/22 15:05:22:962</t>
  </si>
  <si>
    <t>2021/04/22 15:05:23:055</t>
  </si>
  <si>
    <t>2021/04/22 15:05:23:149</t>
  </si>
  <si>
    <t>2021/04/22 15:05:23:241</t>
  </si>
  <si>
    <t>2021/04/22 15:05:23:333</t>
  </si>
  <si>
    <t>2021/04/22 15:05:23:426</t>
  </si>
  <si>
    <t>2021/04/22 15:05:23:519</t>
  </si>
  <si>
    <t>2021/04/22 15:05:23:613</t>
  </si>
  <si>
    <t>2021/04/22 15:05:23:705</t>
  </si>
  <si>
    <t>2021/04/22 15:05:23:801</t>
  </si>
  <si>
    <t>2021/04/22 15:05:23:893</t>
  </si>
  <si>
    <t>2021/04/22 15:05:23:988</t>
  </si>
  <si>
    <t>2021/04/22 15:05:24:079</t>
  </si>
  <si>
    <t>2021/04/22 15:05:24:173</t>
  </si>
  <si>
    <t>2021/04/22 15:05:24:266</t>
  </si>
  <si>
    <t>2021/04/22 15:05:24:358</t>
  </si>
  <si>
    <t>2021/04/22 15:05:24:453</t>
  </si>
  <si>
    <t>2021/04/22 15:05:24:545</t>
  </si>
  <si>
    <t>2021/04/22 15:05:24:638</t>
  </si>
  <si>
    <t>2021/04/22 15:05:24:730</t>
  </si>
  <si>
    <t>2021/04/22 15:05:24:823</t>
  </si>
  <si>
    <t>2021/04/22 15:05:24:917</t>
  </si>
  <si>
    <t>2021/04/22 15:05:25:009</t>
  </si>
  <si>
    <t>2021/04/22 15:05:25:105</t>
  </si>
  <si>
    <t>2021/04/22 15:05:25:196</t>
  </si>
  <si>
    <t>2021/04/22 15:05:25:289</t>
  </si>
  <si>
    <t>2021/04/22 15:05:25:383</t>
  </si>
  <si>
    <t>2021/04/22 15:05:25:476</t>
  </si>
  <si>
    <t>2021/04/22 15:05:25:569</t>
  </si>
  <si>
    <t>2021/04/22 15:05:25:662</t>
  </si>
  <si>
    <t>2021/04/22 15:05:25:757</t>
  </si>
  <si>
    <t>2021/04/22 15:05:25:849</t>
  </si>
  <si>
    <t>2021/04/22 15:05:25:942</t>
  </si>
  <si>
    <t>2021/04/22 15:05:26:037</t>
  </si>
  <si>
    <t>2021/04/22 15:05:26:129</t>
  </si>
  <si>
    <t>2021/04/22 15:05:26:222</t>
  </si>
  <si>
    <t>2021/04/22 15:05:26:315</t>
  </si>
  <si>
    <t>2021/04/22 15:05:26:409</t>
  </si>
  <si>
    <t>2021/04/22 15:05:26:502</t>
  </si>
  <si>
    <t>2021/04/22 15:05:26:597</t>
  </si>
  <si>
    <t>2021/04/22 15:05:26:688</t>
  </si>
  <si>
    <t>2021/04/22 15:05:26:782</t>
  </si>
  <si>
    <t>2021/04/22 15:05:26:874</t>
  </si>
  <si>
    <t>2021/04/22 15:05:26:968</t>
  </si>
  <si>
    <t>2021/04/22 15:05:27:061</t>
  </si>
  <si>
    <t>2021/04/22 15:05:27:155</t>
  </si>
  <si>
    <t>2021/04/22 15:05:27:247</t>
  </si>
  <si>
    <t>2021/04/22 15:05:27:338</t>
  </si>
  <si>
    <t>2021/04/22 15:05:27:432</t>
  </si>
  <si>
    <t>2021/04/22 15:05:27:524</t>
  </si>
  <si>
    <t>2021/04/22 15:05:27:617</t>
  </si>
  <si>
    <t>2021/04/22 15:05:27:710</t>
  </si>
  <si>
    <t>2021/04/22 15:05:27:804</t>
  </si>
  <si>
    <t>2021/04/22 15:05:27:897</t>
  </si>
  <si>
    <t>2021/04/22 15:05:27:991</t>
  </si>
  <si>
    <t>2021/04/22 15:05:28:084</t>
  </si>
  <si>
    <t>2021/04/22 15:05:28:177</t>
  </si>
  <si>
    <t>2021/04/22 15:05:28:271</t>
  </si>
  <si>
    <t>2021/04/22 15:05:28:364</t>
  </si>
  <si>
    <t>2021/04/22 15:05:28:456</t>
  </si>
  <si>
    <t>2021/04/22 15:05:28:551</t>
  </si>
  <si>
    <t>2021/04/22 15:05:28:641</t>
  </si>
  <si>
    <t>2021/04/22 15:05:28:733</t>
  </si>
  <si>
    <t>2021/04/22 15:05:28:921</t>
  </si>
  <si>
    <t>2021/04/22 15:05:29:014</t>
  </si>
  <si>
    <t>2021/04/22 15:05:29:107</t>
  </si>
  <si>
    <t>2021/04/22 15:05:29:200</t>
  </si>
  <si>
    <t>2021/04/22 15:05:29:293</t>
  </si>
  <si>
    <t>2021/04/22 15:05:29:480</t>
  </si>
  <si>
    <t>2021/04/22 15:05:29:574</t>
  </si>
  <si>
    <t>2021/04/22 15:05:29:668</t>
  </si>
  <si>
    <t>2021/04/22 15:05:29:761</t>
  </si>
  <si>
    <t>2021/04/22 15:05:29:854</t>
  </si>
  <si>
    <t>2021/04/22 15:05:29:946</t>
  </si>
  <si>
    <t>2021/04/22 15:05:30:041</t>
  </si>
  <si>
    <t>2021/04/22 15:05:30:134</t>
  </si>
  <si>
    <t>2021/04/22 15:05:30:228</t>
  </si>
  <si>
    <t>2021/04/22 15:05:30:320</t>
  </si>
  <si>
    <t>2021/04/22 15:05:30:414</t>
  </si>
  <si>
    <t>2021/04/22 15:05:30:507</t>
  </si>
  <si>
    <t>2021/04/22 15:05:30:599</t>
  </si>
  <si>
    <t>2021/04/22 15:05:30:692</t>
  </si>
  <si>
    <t>2021/04/22 15:05:30:784</t>
  </si>
  <si>
    <t>2021/04/22 15:05:30:878</t>
  </si>
  <si>
    <t>2021/04/22 15:05:30:972</t>
  </si>
  <si>
    <t>2021/04/22 15:05:31:065</t>
  </si>
  <si>
    <t>2021/04/22 15:05:31:159</t>
  </si>
  <si>
    <t>2021/04/22 15:05:31:253</t>
  </si>
  <si>
    <t>2021/04/22 15:05:31:344</t>
  </si>
  <si>
    <t>2021/04/22 15:05:31:437</t>
  </si>
  <si>
    <t>2021/04/22 15:05:31:531</t>
  </si>
  <si>
    <t>2021/04/22 15:05:31:624</t>
  </si>
  <si>
    <t>2021/04/22 15:05:31:719</t>
  </si>
  <si>
    <t>2021/04/22 15:05:31:811</t>
  </si>
  <si>
    <t>2021/04/22 15:05:31:905</t>
  </si>
  <si>
    <t>2021/04/22 15:05:31:998</t>
  </si>
  <si>
    <t>2021/04/22 15:05:32:090</t>
  </si>
  <si>
    <t>2021/04/22 15:05:32:185</t>
  </si>
  <si>
    <t>2021/04/22 15:05:32:278</t>
  </si>
  <si>
    <t>2021/04/22 15:05:32:371</t>
  </si>
  <si>
    <t>2021/04/22 15:05:32:464</t>
  </si>
  <si>
    <t>2021/04/22 15:05:32:560</t>
  </si>
  <si>
    <t>2021/04/22 15:05:32:650</t>
  </si>
  <si>
    <t>2021/04/22 15:05:32:744</t>
  </si>
  <si>
    <t>2021/04/22 15:05:32:838</t>
  </si>
  <si>
    <t>2021/04/22 15:05:32:931</t>
  </si>
  <si>
    <t>2021/04/22 15:05:33:023</t>
  </si>
  <si>
    <t>2021/04/22 15:05:33:117</t>
  </si>
  <si>
    <t>2021/04/22 15:05:33:209</t>
  </si>
  <si>
    <t>2021/04/22 15:05:33:304</t>
  </si>
  <si>
    <t>2021/04/22 15:05:33:396</t>
  </si>
  <si>
    <t>2021/04/22 15:05:33:491</t>
  </si>
  <si>
    <t>2021/04/22 15:05:33:585</t>
  </si>
  <si>
    <t>2021/04/22 15:05:33:678</t>
  </si>
  <si>
    <t>2021/04/22 15:05:33:771</t>
  </si>
  <si>
    <t>2021/04/22 15:05:33:864</t>
  </si>
  <si>
    <t>2021/04/22 15:05:33:959</t>
  </si>
  <si>
    <t>2021/04/22 15:05:34:054</t>
  </si>
  <si>
    <t>2021/04/22 15:05:34:147</t>
  </si>
  <si>
    <t>2021/04/22 15:05:34:240</t>
  </si>
  <si>
    <t>2021/04/22 15:05:34:334</t>
  </si>
  <si>
    <t>2021/04/22 15:05:34:426</t>
  </si>
  <si>
    <t>2021/04/22 15:05:34:521</t>
  </si>
  <si>
    <t>2021/04/22 15:05:34:613</t>
  </si>
  <si>
    <t>2021/04/22 15:05:34:706</t>
  </si>
  <si>
    <t>2021/04/22 15:05:34:799</t>
  </si>
  <si>
    <t>2021/04/22 15:05:34:893</t>
  </si>
  <si>
    <t>2021/05/13 19:06:53:530</t>
  </si>
  <si>
    <t>2021/05/13 19:06:53:621</t>
  </si>
  <si>
    <t>2021/05/13 19:06:53:726</t>
  </si>
  <si>
    <t>2021/05/13 19:06:53:821</t>
  </si>
  <si>
    <t>2021/05/13 19:06:53:937</t>
  </si>
  <si>
    <t>2021/05/13 19:06:54:038</t>
  </si>
  <si>
    <t>2021/05/13 19:06:54:130</t>
  </si>
  <si>
    <t>2021/05/13 19:06:54:224</t>
  </si>
  <si>
    <t>2021/05/13 19:06:54:322</t>
  </si>
  <si>
    <t>2021/05/13 19:06:54:413</t>
  </si>
  <si>
    <t>2021/05/13 19:06:54:506</t>
  </si>
  <si>
    <t>2021/05/13 19:06:54:601</t>
  </si>
  <si>
    <t>2021/05/13 19:06:54:692</t>
  </si>
  <si>
    <t>2021/05/13 19:06:54:800</t>
  </si>
  <si>
    <t>2021/05/13 19:06:54:893</t>
  </si>
  <si>
    <t>2021/05/13 19:06:54:985</t>
  </si>
  <si>
    <t>2021/05/13 19:06:55:078</t>
  </si>
  <si>
    <t>2021/05/13 19:06:55:171</t>
  </si>
  <si>
    <t>2021/05/13 19:06:55:259</t>
  </si>
  <si>
    <t>2021/05/13 19:06:55:352</t>
  </si>
  <si>
    <t>2021/05/13 19:06:55:446</t>
  </si>
  <si>
    <t>2021/05/13 19:06:55:554</t>
  </si>
  <si>
    <t>2021/05/13 19:06:55:662</t>
  </si>
  <si>
    <t>2021/05/13 19:06:55:770</t>
  </si>
  <si>
    <t>2021/05/13 19:06:55:859</t>
  </si>
  <si>
    <t>2021/05/13 19:06:55:953</t>
  </si>
  <si>
    <t>2021/05/13 19:06:56:060</t>
  </si>
  <si>
    <t>2021/05/13 19:06:56:155</t>
  </si>
  <si>
    <t>2021/05/13 19:06:56:258</t>
  </si>
  <si>
    <t>2021/05/13 19:06:56:353</t>
  </si>
  <si>
    <t>2021/05/13 19:06:56:458</t>
  </si>
  <si>
    <t>2021/05/13 19:06:56:549</t>
  </si>
  <si>
    <t>2021/05/13 19:06:56:642</t>
  </si>
  <si>
    <t>2021/05/13 19:06:56:739</t>
  </si>
  <si>
    <t>2021/05/13 19:06:56:844</t>
  </si>
  <si>
    <t>2021/05/13 19:06:56:936</t>
  </si>
  <si>
    <t>2021/05/13 19:06:57:044</t>
  </si>
  <si>
    <t>2021/05/13 19:06:57:141</t>
  </si>
  <si>
    <t>2021/05/13 19:06:57:247</t>
  </si>
  <si>
    <t>2021/05/13 19:06:57:340</t>
  </si>
  <si>
    <t>2021/05/13 19:06:57:436</t>
  </si>
  <si>
    <t>2021/05/13 19:06:57:540</t>
  </si>
  <si>
    <t>2021/05/13 19:06:57:646</t>
  </si>
  <si>
    <t>main_1620900405973_2021-05-13 190645</t>
  </si>
  <si>
    <t>2021/05/13 19:06:57:739</t>
  </si>
  <si>
    <t>2021/05/13 19:06:57:838</t>
  </si>
  <si>
    <t>2021/05/13 19:06:57:940</t>
  </si>
  <si>
    <t>2021/05/13 19:06:58:035</t>
  </si>
  <si>
    <t>2021/05/13 19:06:58:125</t>
  </si>
  <si>
    <t>2021/05/13 19:06:58:221</t>
  </si>
  <si>
    <t>2021/05/13 19:06:58:326</t>
  </si>
  <si>
    <t>2021/05/13 19:06:58:422</t>
  </si>
  <si>
    <t>2021/05/13 19:06:58:526</t>
  </si>
  <si>
    <t>2021/05/13 19:06:58:616</t>
  </si>
  <si>
    <t>2021/05/13 19:06:58:722</t>
  </si>
  <si>
    <t>2021/05/13 19:06:58:817</t>
  </si>
  <si>
    <t>2021/05/13 19:06:58:927</t>
  </si>
  <si>
    <t>2021/05/13 19:06:59:029</t>
  </si>
  <si>
    <t>2021/05/13 19:06:59:122</t>
  </si>
  <si>
    <t>2021/05/13 19:06:59:214</t>
  </si>
  <si>
    <t>2021/05/13 19:06:59:951</t>
  </si>
  <si>
    <t>2021/05/13 19:07:00:059</t>
  </si>
  <si>
    <t>2021/05/13 19:07:00:151</t>
  </si>
  <si>
    <t>2021/05/13 19:07:00:244</t>
  </si>
  <si>
    <t>2021/05/13 19:07:00:335</t>
  </si>
  <si>
    <t>2021/05/13 19:07:00:431</t>
  </si>
  <si>
    <t>2021/05/13 19:07:00:536</t>
  </si>
  <si>
    <t>2021/05/13 19:07:00:632</t>
  </si>
  <si>
    <t>2021/05/13 19:07:00:738</t>
  </si>
  <si>
    <t>2021/05/13 19:07:00:830</t>
  </si>
  <si>
    <t>2021/05/13 19:07:00:924</t>
  </si>
  <si>
    <t>2021/05/13 19:07:01:020</t>
  </si>
  <si>
    <t>2021/05/13 19:07:01:125</t>
  </si>
  <si>
    <t>2021/05/13 19:07:01:215</t>
  </si>
  <si>
    <t>2021/05/13 19:07:01:313</t>
  </si>
  <si>
    <t>2021/05/13 19:07:01:417</t>
  </si>
  <si>
    <t>2021/05/13 19:07:01:514</t>
  </si>
  <si>
    <t>2021/05/13 19:07:01:619</t>
  </si>
  <si>
    <t>2021/05/13 19:07:01:713</t>
  </si>
  <si>
    <t>2021/05/13 19:07:01:819</t>
  </si>
  <si>
    <t>2021/05/13 19:07:01:917</t>
  </si>
  <si>
    <t>2021/05/13 19:07:02:022</t>
  </si>
  <si>
    <t>2021/05/13 19:07:02:130</t>
  </si>
  <si>
    <t>2021/05/13 19:07:02:235</t>
  </si>
  <si>
    <t>2021/05/13 19:07:02:340</t>
  </si>
  <si>
    <t>2021/05/13 19:07:02:435</t>
  </si>
  <si>
    <t>2021/05/13 19:07:02:528</t>
  </si>
  <si>
    <t>2021/05/13 19:07:02:622</t>
  </si>
  <si>
    <t>2021/05/13 19:07:02:718</t>
  </si>
  <si>
    <t>2021/05/13 19:07:02:824</t>
  </si>
  <si>
    <t>2021/05/13 19:07:02:937</t>
  </si>
  <si>
    <t>2021/05/13 19:07:03:037</t>
  </si>
  <si>
    <t>2021/05/13 19:07:03:130</t>
  </si>
  <si>
    <t>2021/05/13 19:07:03:226</t>
  </si>
  <si>
    <t>2021/05/13 19:07:03:329</t>
  </si>
  <si>
    <t>2021/05/13 19:07:03:425</t>
  </si>
  <si>
    <t>2021/05/13 19:07:03:528</t>
  </si>
  <si>
    <t>2021/05/13 19:07:03:624</t>
  </si>
  <si>
    <t>2021/05/13 19:07:03:727</t>
  </si>
  <si>
    <t>2021/05/13 19:07:03:821</t>
  </si>
  <si>
    <t>2021/05/13 19:07:03:912</t>
  </si>
  <si>
    <t>2021/05/13 19:07:04:005</t>
  </si>
  <si>
    <t>2021/05/13 19:07:04:113</t>
  </si>
  <si>
    <t>2021/05/13 19:07:04:221</t>
  </si>
  <si>
    <t>2021/05/13 19:07:04:327</t>
  </si>
  <si>
    <t>2021/05/13 19:07:04:435</t>
  </si>
  <si>
    <t>2021/05/13 19:07:38:727</t>
  </si>
  <si>
    <t>2021/05/13 19:07:38:824</t>
  </si>
  <si>
    <t>2021/05/13 19:07:38:918</t>
  </si>
  <si>
    <t>2021/05/13 19:07:39:010</t>
  </si>
  <si>
    <t>2021/05/13 19:07:39:104</t>
  </si>
  <si>
    <t>2021/05/13 19:07:39:196</t>
  </si>
  <si>
    <t>2021/05/13 19:07:39:289</t>
  </si>
  <si>
    <t>2021/05/13 19:07:39:379</t>
  </si>
  <si>
    <t>2021/05/13 19:07:39:472</t>
  </si>
  <si>
    <t>2021/05/13 19:07:39:563</t>
  </si>
  <si>
    <t>2021/05/13 19:07:39:656</t>
  </si>
  <si>
    <t>2021/05/13 19:07:39:754</t>
  </si>
  <si>
    <t>2021/05/13 19:07:39:872</t>
  </si>
  <si>
    <t>2021/05/13 19:07:39:970</t>
  </si>
  <si>
    <t>2021/05/13 19:07:40:084</t>
  </si>
  <si>
    <t>2021/05/13 19:07:40:176</t>
  </si>
  <si>
    <t>2021/05/13 19:07:40:268</t>
  </si>
  <si>
    <t>2021/05/13 19:07:40:366</t>
  </si>
  <si>
    <t>2021/05/13 19:07:40:454</t>
  </si>
  <si>
    <t>2021/05/13 19:07:40:560</t>
  </si>
  <si>
    <t>2021/05/13 19:07:40:653</t>
  </si>
  <si>
    <t>2021/05/13 19:07:40:760</t>
  </si>
  <si>
    <t>2021/05/13 19:07:40:866</t>
  </si>
  <si>
    <t>2021/05/13 19:07:40:963</t>
  </si>
  <si>
    <t>2021/05/13 19:07:41:070</t>
  </si>
  <si>
    <t>2021/05/13 19:07:41:161</t>
  </si>
  <si>
    <t>2021/05/13 19:07:41:269</t>
  </si>
  <si>
    <t>2021/05/13 19:07:41:375</t>
  </si>
  <si>
    <t>2021/05/13 19:07:41:470</t>
  </si>
  <si>
    <t>2021/05/13 19:07:41:562</t>
  </si>
  <si>
    <t>2021/05/13 19:07:41:669</t>
  </si>
  <si>
    <t>2021/05/13 19:07:41:776</t>
  </si>
  <si>
    <t>2021/05/13 19:07:41:871</t>
  </si>
  <si>
    <t>2021/05/13 19:07:41:963</t>
  </si>
  <si>
    <t>2021/05/13 19:07:42:055</t>
  </si>
  <si>
    <t>2021/05/13 19:07:42:147</t>
  </si>
  <si>
    <t>2021/05/13 19:07:42:254</t>
  </si>
  <si>
    <t>2021/05/13 19:07:42:347</t>
  </si>
  <si>
    <t>2021/05/13 19:07:42:439</t>
  </si>
  <si>
    <t>2021/05/13 19:07:42:533</t>
  </si>
  <si>
    <t>2021/05/13 19:07:42:643</t>
  </si>
  <si>
    <t>2021/05/13 19:07:42:734</t>
  </si>
  <si>
    <t>2021/05/13 19:07:42:829</t>
  </si>
  <si>
    <t>main_1620900447956_2021-05-13 190727</t>
  </si>
  <si>
    <t>2021/05/13 19:07:42:940</t>
  </si>
  <si>
    <t>2021/05/13 19:07:43:059</t>
  </si>
  <si>
    <t>2021/05/13 19:07:43:166</t>
  </si>
  <si>
    <t>2021/05/13 19:07:43:259</t>
  </si>
  <si>
    <t>2021/05/13 19:07:43:352</t>
  </si>
  <si>
    <t>2021/05/13 19:07:43:445</t>
  </si>
  <si>
    <t>2021/05/13 19:07:43:556</t>
  </si>
  <si>
    <t>2021/05/13 19:07:43:660</t>
  </si>
  <si>
    <t>2021/05/13 19:07:43:757</t>
  </si>
  <si>
    <t>2021/05/13 19:07:43:862</t>
  </si>
  <si>
    <t>2021/05/13 19:07:43:955</t>
  </si>
  <si>
    <t>2021/05/13 19:07:44:048</t>
  </si>
  <si>
    <t>2021/05/13 19:07:44:154</t>
  </si>
  <si>
    <t>2021/05/13 19:07:44:248</t>
  </si>
  <si>
    <t>2021/05/13 19:07:44:353</t>
  </si>
  <si>
    <t>2021/05/13 19:07:44:447</t>
  </si>
  <si>
    <t>2021/05/13 19:07:44:552</t>
  </si>
  <si>
    <t>2021/05/13 19:07:44:645</t>
  </si>
  <si>
    <t>2021/05/13 19:07:44:738</t>
  </si>
  <si>
    <t>2021/05/13 19:07:44:848</t>
  </si>
  <si>
    <t>2021/05/13 19:07:44:953</t>
  </si>
  <si>
    <t>2021/05/13 19:07:45:043</t>
  </si>
  <si>
    <t>2021/05/13 19:07:45:137</t>
  </si>
  <si>
    <t>2021/05/13 19:07:45:244</t>
  </si>
  <si>
    <t>2021/05/13 19:07:45:339</t>
  </si>
  <si>
    <t>2021/05/13 19:07:45:433</t>
  </si>
  <si>
    <t>2021/05/13 19:07:45:544</t>
  </si>
  <si>
    <t>2021/05/13 19:07:45:645</t>
  </si>
  <si>
    <t>2021/05/13 19:07:45:739</t>
  </si>
  <si>
    <t>2021/05/13 19:07:45:845</t>
  </si>
  <si>
    <t>2021/05/13 19:07:45:937</t>
  </si>
  <si>
    <t>2021/05/13 19:07:46:043</t>
  </si>
  <si>
    <t>2021/05/13 19:07:46:153</t>
  </si>
  <si>
    <t>2021/05/13 19:07:46:245</t>
  </si>
  <si>
    <t>2021/05/13 19:07:46:344</t>
  </si>
  <si>
    <t>2021/05/13 19:07:46:451</t>
  </si>
  <si>
    <t>2021/05/13 19:07:46:559</t>
  </si>
  <si>
    <t>2021/05/13 19:07:46:665</t>
  </si>
  <si>
    <t>2021/05/13 19:07:46:757</t>
  </si>
  <si>
    <t>2021/05/13 19:07:46:847</t>
  </si>
  <si>
    <t>2021/05/13 19:07:46:940</t>
  </si>
  <si>
    <t>2021/05/13 19:07:47:045</t>
  </si>
  <si>
    <t>2021/05/13 19:07:47:152</t>
  </si>
  <si>
    <t>2021/05/13 19:07:47:334</t>
  </si>
  <si>
    <t>2021/05/13 19:07:47:442</t>
  </si>
  <si>
    <t>2021/05/13 19:07:47:630</t>
  </si>
  <si>
    <t>2021/05/13 19:07:47:921</t>
  </si>
  <si>
    <t>2021/05/13 19:07:48:015</t>
  </si>
  <si>
    <t>2021/05/13 19:07:48:107</t>
  </si>
  <si>
    <t>2021/05/13 19:07:48:200</t>
  </si>
  <si>
    <t>2021/05/13 19:07:48:294</t>
  </si>
  <si>
    <t>2021/05/13 19:07:48:386</t>
  </si>
  <si>
    <t>2021/05/13 19:07:48:477</t>
  </si>
  <si>
    <t>2021/05/13 19:07:48:574</t>
  </si>
  <si>
    <t>2021/05/13 19:07:48:680</t>
  </si>
  <si>
    <t>2021/05/13 19:07:48:775</t>
  </si>
  <si>
    <t>2021/05/13 19:07:48:880</t>
  </si>
  <si>
    <t>2021/05/13 19:07:48:977</t>
  </si>
  <si>
    <t>2021/05/13 19:07:49:071</t>
  </si>
  <si>
    <t>2021/05/13 19:07:49:179</t>
  </si>
  <si>
    <t>2021/05/13 19:07:49:287</t>
  </si>
  <si>
    <t>2021/05/13 19:07:49:392</t>
  </si>
  <si>
    <t>2021/05/13 19:07:49:499</t>
  </si>
  <si>
    <t>2021/05/13 19:07:49:597</t>
  </si>
  <si>
    <t>2021/05/13 19:07:49:702</t>
  </si>
  <si>
    <t>2021/05/13 19:07:49:810</t>
  </si>
  <si>
    <t>2021/05/13 19:07:49:919</t>
  </si>
  <si>
    <t>2021/05/13 19:07:50:021</t>
  </si>
  <si>
    <t>2021/05/13 19:07:50:118</t>
  </si>
  <si>
    <t>2021/05/13 19:07:50:224</t>
  </si>
  <si>
    <t>2021/05/13 19:07:50:319</t>
  </si>
  <si>
    <t>2021/05/13 19:07:50:424</t>
  </si>
  <si>
    <t>2021/05/13 19:07:50:519</t>
  </si>
  <si>
    <t>2021/05/13 19:07:50:625</t>
  </si>
  <si>
    <t>2021/05/13 19:07:50:716</t>
  </si>
  <si>
    <t>2021/05/13 19:07:50:807</t>
  </si>
  <si>
    <t>2021/05/13 19:07:50:905</t>
  </si>
  <si>
    <t>2021/05/13 19:07:51:007</t>
  </si>
  <si>
    <t>2021/05/13 19:07:51:114</t>
  </si>
  <si>
    <t>2021/05/13 19:07:51:211</t>
  </si>
  <si>
    <t>2021/05/13 19:07:51:318</t>
  </si>
  <si>
    <t>2021/05/13 19:07:51:429</t>
  </si>
  <si>
    <t>2021/05/13 19:07:51:530</t>
  </si>
  <si>
    <t>2021/05/13 19:07:51:621</t>
  </si>
  <si>
    <t>2021/05/13 19:07:51:713</t>
  </si>
  <si>
    <t>2021/05/13 19:08:59:621</t>
  </si>
  <si>
    <t>2021/05/13 19:08:59:724</t>
  </si>
  <si>
    <t>2021/05/13 19:08:59:834</t>
  </si>
  <si>
    <t>2021/05/13 19:08:59:938</t>
  </si>
  <si>
    <t>2021/05/13 19:09:00:031</t>
  </si>
  <si>
    <t>2021/05/13 19:09:00:126</t>
  </si>
  <si>
    <t>2021/05/13 19:09:00:237</t>
  </si>
  <si>
    <t>2021/05/13 19:09:00:357</t>
  </si>
  <si>
    <t>2021/05/13 19:09:00:465</t>
  </si>
  <si>
    <t>2021/05/13 19:09:00:560</t>
  </si>
  <si>
    <t>2021/05/13 19:09:00:669</t>
  </si>
  <si>
    <t>2021/05/13 19:09:00:774</t>
  </si>
  <si>
    <t>2021/05/13 19:09:00:871</t>
  </si>
  <si>
    <t>2021/05/13 19:09:00:989</t>
  </si>
  <si>
    <t>2021/05/13 19:09:01:096</t>
  </si>
  <si>
    <t>2021/05/13 19:09:01:201</t>
  </si>
  <si>
    <t>2021/05/13 19:09:01:308</t>
  </si>
  <si>
    <t>2021/05/13 19:09:01:400</t>
  </si>
  <si>
    <t>2021/05/13 19:09:01:494</t>
  </si>
  <si>
    <t>2021/05/13 19:09:01:587</t>
  </si>
  <si>
    <t>2021/05/13 19:09:01:679</t>
  </si>
  <si>
    <t>2021/05/13 19:09:01:775</t>
  </si>
  <si>
    <t>2021/05/13 19:09:01:879</t>
  </si>
  <si>
    <t>2021/05/13 19:09:01:971</t>
  </si>
  <si>
    <t>2021/05/13 19:09:02:064</t>
  </si>
  <si>
    <t>2021/05/13 19:09:02:158</t>
  </si>
  <si>
    <t>2021/05/13 19:09:02:252</t>
  </si>
  <si>
    <t>2021/05/13 19:09:02:359</t>
  </si>
  <si>
    <t>2021/05/13 19:09:02:464</t>
  </si>
  <si>
    <t>2021/05/13 19:09:02:558</t>
  </si>
  <si>
    <t>2021/05/13 19:09:02:653</t>
  </si>
  <si>
    <t>2021/05/13 19:09:02:761</t>
  </si>
  <si>
    <t>2021/05/13 19:09:02:857</t>
  </si>
  <si>
    <t>2021/05/13 19:09:02:963</t>
  </si>
  <si>
    <t>2021/05/13 19:09:03:059</t>
  </si>
  <si>
    <t>2021/05/13 19:09:03:164</t>
  </si>
  <si>
    <t>2021/05/13 19:09:03:256</t>
  </si>
  <si>
    <t>2021/05/13 19:09:03:352</t>
  </si>
  <si>
    <t>2021/05/13 19:09:03:458</t>
  </si>
  <si>
    <t>2021/05/13 19:09:03:554</t>
  </si>
  <si>
    <t>2021/05/13 19:09:03:660</t>
  </si>
  <si>
    <t>2021/05/13 19:09:03:753</t>
  </si>
  <si>
    <t>2021/05/13 19:09:03:844</t>
  </si>
  <si>
    <t>main_1620900532054_2021-05-13 190852</t>
  </si>
  <si>
    <t>2021/05/13 19:09:03:941</t>
  </si>
  <si>
    <t>2021/05/13 19:09:04:043</t>
  </si>
  <si>
    <t>2021/05/13 19:09:04:139</t>
  </si>
  <si>
    <t>2021/05/13 19:09:04:244</t>
  </si>
  <si>
    <t>2021/05/13 19:09:04:522</t>
  </si>
  <si>
    <t>2021/05/13 19:09:04:709</t>
  </si>
  <si>
    <t>2021/05/13 19:09:04:800</t>
  </si>
  <si>
    <t>2021/05/13 19:09:04:985</t>
  </si>
  <si>
    <t>2021/05/13 19:09:05:079</t>
  </si>
  <si>
    <t>2021/05/13 19:09:05:189</t>
  </si>
  <si>
    <t>2021/05/13 19:09:05:296</t>
  </si>
  <si>
    <t>2021/05/13 19:09:05:406</t>
  </si>
  <si>
    <t>2021/05/13 19:09:05:512</t>
  </si>
  <si>
    <t>2021/05/13 19:09:05:605</t>
  </si>
  <si>
    <t>2021/05/13 19:09:05:699</t>
  </si>
  <si>
    <t>2021/05/13 19:09:05:794</t>
  </si>
  <si>
    <t>2021/05/13 19:09:05:892</t>
  </si>
  <si>
    <t>2021/05/13 19:09:05:994</t>
  </si>
  <si>
    <t>2021/05/13 19:09:06:091</t>
  </si>
  <si>
    <t>2021/05/13 19:09:06:194</t>
  </si>
  <si>
    <t>2021/05/13 19:09:06:288</t>
  </si>
  <si>
    <t>2021/05/13 19:09:06:384</t>
  </si>
  <si>
    <t>2021/05/13 19:09:06:490</t>
  </si>
  <si>
    <t>2021/05/13 19:09:06:583</t>
  </si>
  <si>
    <t>2021/05/13 19:09:06:691</t>
  </si>
  <si>
    <t>2021/05/13 19:09:06:785</t>
  </si>
  <si>
    <t>2021/05/13 19:09:06:878</t>
  </si>
  <si>
    <t>2021/05/13 19:09:06:975</t>
  </si>
  <si>
    <t>2021/05/13 19:09:07:079</t>
  </si>
  <si>
    <t>2021/05/13 19:09:07:175</t>
  </si>
  <si>
    <t>2021/05/13 19:09:07:280</t>
  </si>
  <si>
    <t>2021/05/13 19:09:07:372</t>
  </si>
  <si>
    <t>2021/05/13 19:09:07:468</t>
  </si>
  <si>
    <t>2021/05/13 19:09:07:575</t>
  </si>
  <si>
    <t>2021/05/13 19:09:07:671</t>
  </si>
  <si>
    <t>2021/05/13 19:09:07:779</t>
  </si>
  <si>
    <t>2021/05/13 19:09:07:883</t>
  </si>
  <si>
    <t>2021/05/13 19:09:07:977</t>
  </si>
  <si>
    <t>2021/05/13 19:09:08:074</t>
  </si>
  <si>
    <t>2021/05/13 19:09:08:180</t>
  </si>
  <si>
    <t>2021/05/13 19:09:08:273</t>
  </si>
  <si>
    <t>2021/05/13 19:09:08:378</t>
  </si>
  <si>
    <t>2021/05/13 19:09:08:484</t>
  </si>
  <si>
    <t>2021/05/13 19:09:08:594</t>
  </si>
  <si>
    <t>2021/05/13 19:09:08:689</t>
  </si>
  <si>
    <t>2021/05/13 19:09:08:794</t>
  </si>
  <si>
    <t>2021/05/13 19:09:08:887</t>
  </si>
  <si>
    <t>2021/05/13 19:09:08:994</t>
  </si>
  <si>
    <t>2021/05/13 19:09:09:090</t>
  </si>
  <si>
    <t>2021/05/13 19:09:09:199</t>
  </si>
  <si>
    <t>2021/05/13 19:09:43:544</t>
  </si>
  <si>
    <t>2021/05/13 19:09:43:636</t>
  </si>
  <si>
    <t>2021/05/13 19:09:43:729</t>
  </si>
  <si>
    <t>2021/05/13 19:09:43:820</t>
  </si>
  <si>
    <t>2021/05/13 19:09:43:913</t>
  </si>
  <si>
    <t>2021/05/13 19:09:44:027</t>
  </si>
  <si>
    <t>2021/05/13 19:09:44:125</t>
  </si>
  <si>
    <t>2021/05/13 19:09:44:218</t>
  </si>
  <si>
    <t>2021/05/13 19:09:44:310</t>
  </si>
  <si>
    <t>2021/05/13 19:09:44:401</t>
  </si>
  <si>
    <t>2021/05/13 19:09:44:494</t>
  </si>
  <si>
    <t>2021/05/13 19:09:44:588</t>
  </si>
  <si>
    <t>2021/05/13 19:09:44:679</t>
  </si>
  <si>
    <t>2021/05/13 19:09:44:786</t>
  </si>
  <si>
    <t>2021/05/13 19:09:44:881</t>
  </si>
  <si>
    <t>2021/05/13 19:09:44:990</t>
  </si>
  <si>
    <t>2021/05/13 19:09:45:177</t>
  </si>
  <si>
    <t>2021/05/13 19:09:45:335</t>
  </si>
  <si>
    <t>2021/05/13 19:09:45:499</t>
  </si>
  <si>
    <t>2021/05/13 19:09:45:694</t>
  </si>
  <si>
    <t>2021/05/13 19:09:45:784</t>
  </si>
  <si>
    <t>2021/05/13 19:09:45:908</t>
  </si>
  <si>
    <t>2021/05/13 19:09:46:004</t>
  </si>
  <si>
    <t>2021/05/13 19:09:46:110</t>
  </si>
  <si>
    <t>2021/05/13 19:09:46:220</t>
  </si>
  <si>
    <t>2021/05/13 19:09:46:310</t>
  </si>
  <si>
    <t>2021/05/13 19:09:46:403</t>
  </si>
  <si>
    <t>2021/05/13 19:09:46:496</t>
  </si>
  <si>
    <t>2021/05/13 19:09:46:603</t>
  </si>
  <si>
    <t>2021/05/13 19:09:46:695</t>
  </si>
  <si>
    <t>2021/05/13 19:09:46:801</t>
  </si>
  <si>
    <t>2021/05/13 19:09:46:898</t>
  </si>
  <si>
    <t>2021/05/13 19:09:47:007</t>
  </si>
  <si>
    <t>2021/05/13 19:09:47:113</t>
  </si>
  <si>
    <t>2021/05/13 19:09:47:205</t>
  </si>
  <si>
    <t>2021/05/13 19:09:47:298</t>
  </si>
  <si>
    <t>2021/05/13 19:09:47:395</t>
  </si>
  <si>
    <t>2021/05/13 19:09:47:497</t>
  </si>
  <si>
    <t>2021/05/13 19:09:47:591</t>
  </si>
  <si>
    <t>2021/05/13 19:09:47:698</t>
  </si>
  <si>
    <t>2021/05/13 19:09:47:804</t>
  </si>
  <si>
    <t>2021/05/13 19:09:47:898</t>
  </si>
  <si>
    <t>2021/05/13 19:09:48:001</t>
  </si>
  <si>
    <t>main_1620900576915_2021-05-13 190936</t>
  </si>
  <si>
    <t>2021/05/13 19:09:48:097</t>
  </si>
  <si>
    <t>2021/05/13 19:09:48:202</t>
  </si>
  <si>
    <t>2021/05/13 19:09:48:298</t>
  </si>
  <si>
    <t>2021/05/13 19:09:48:402</t>
  </si>
  <si>
    <t>2021/05/13 19:09:48:511</t>
  </si>
  <si>
    <t>2021/05/13 19:09:48:618</t>
  </si>
  <si>
    <t>2021/05/13 19:09:48:715</t>
  </si>
  <si>
    <t>2021/05/13 19:09:48:819</t>
  </si>
  <si>
    <t>2021/05/13 19:09:48:910</t>
  </si>
  <si>
    <t>2021/05/13 19:09:49:004</t>
  </si>
  <si>
    <t>2021/05/13 19:09:49:099</t>
  </si>
  <si>
    <t>2021/05/13 19:09:49:204</t>
  </si>
  <si>
    <t>2021/05/13 19:09:49:298</t>
  </si>
  <si>
    <t>2021/05/13 19:09:49:402</t>
  </si>
  <si>
    <t>2021/05/13 19:09:49:507</t>
  </si>
  <si>
    <t>2021/05/13 19:09:49:600</t>
  </si>
  <si>
    <t>2021/05/13 19:09:49:706</t>
  </si>
  <si>
    <t>2021/05/13 19:09:49:804</t>
  </si>
  <si>
    <t>2021/05/13 19:09:49:908</t>
  </si>
  <si>
    <t>2021/05/13 19:09:50:001</t>
  </si>
  <si>
    <t>2021/05/13 19:09:50:091</t>
  </si>
  <si>
    <t>2021/05/13 19:09:50:189</t>
  </si>
  <si>
    <t>2021/05/13 19:09:50:293</t>
  </si>
  <si>
    <t>2021/05/13 19:09:50:387</t>
  </si>
  <si>
    <t>2021/05/13 19:09:50:497</t>
  </si>
  <si>
    <t>2021/05/13 19:09:50:604</t>
  </si>
  <si>
    <t>2021/05/13 19:09:50:708</t>
  </si>
  <si>
    <t>2021/05/13 19:09:50:817</t>
  </si>
  <si>
    <t>2021/05/13 19:09:50:923</t>
  </si>
  <si>
    <t>2021/05/13 19:09:51:018</t>
  </si>
  <si>
    <t>2021/05/13 19:09:51:112</t>
  </si>
  <si>
    <t>2021/05/13 19:09:51:218</t>
  </si>
  <si>
    <t>2021/05/13 19:09:51:311</t>
  </si>
  <si>
    <t>2021/05/13 19:09:51:405</t>
  </si>
  <si>
    <t>2021/05/13 19:09:51:498</t>
  </si>
  <si>
    <t>2021/05/13 19:09:51:604</t>
  </si>
  <si>
    <t>2021/05/13 19:09:51:700</t>
  </si>
  <si>
    <t>2021/05/13 19:09:51:804</t>
  </si>
  <si>
    <t>2021/05/13 19:09:51:898</t>
  </si>
  <si>
    <t>2021/05/13 19:09:51:995</t>
  </si>
  <si>
    <t>2021/05/13 19:09:52:101</t>
  </si>
  <si>
    <t>2021/05/13 19:09:52:211</t>
  </si>
  <si>
    <t>2021/05/13 19:09:52:318</t>
  </si>
  <si>
    <t>2021/05/13 19:09:52:408</t>
  </si>
  <si>
    <t>2021/05/13 19:09:52:501</t>
  </si>
  <si>
    <t>2021/05/13 19:09:52:593</t>
  </si>
  <si>
    <t>2021/05/13 19:09:52:687</t>
  </si>
  <si>
    <t>2021/05/13 19:09:52:783</t>
  </si>
  <si>
    <t>2021/05/13 19:09:52:888</t>
  </si>
  <si>
    <t>2021/05/13 19:09:52:982</t>
  </si>
  <si>
    <t>2021/05/13 19:09:53:078</t>
  </si>
  <si>
    <t>2021/05/13 19:09:53:185</t>
  </si>
  <si>
    <t>2021/05/13 19:09:53:291</t>
  </si>
  <si>
    <t>2021/05/13 19:09:53:383</t>
  </si>
  <si>
    <t>2021/05/13 19:09:53:479</t>
  </si>
  <si>
    <t>2021/05/13 19:09:53:584</t>
  </si>
  <si>
    <t>2021/05/13 19:09:53:678</t>
  </si>
  <si>
    <t>2021/05/13 19:09:53:783</t>
  </si>
  <si>
    <t>2021/05/13 19:09:53:876</t>
  </si>
  <si>
    <t>2021/05/13 19:09:53:970</t>
  </si>
  <si>
    <t>2021/05/13 19:09:54:068</t>
  </si>
  <si>
    <t>2021/05/13 19:09:54:268</t>
  </si>
  <si>
    <t>2021/05/13 19:09:54:474</t>
  </si>
  <si>
    <t>2021/05/13 19:09:54:675</t>
  </si>
  <si>
    <t>2021/05/13 19:09:54:873</t>
  </si>
  <si>
    <t>2021/05/13 19:09:54:981</t>
  </si>
  <si>
    <t>2021/05/13 19:09:55:088</t>
  </si>
  <si>
    <t>2021/05/13 19:09:55:186</t>
  </si>
  <si>
    <t>2021/05/13 19:09:55:289</t>
  </si>
  <si>
    <t>2021/05/13 19:09:55:382</t>
  </si>
  <si>
    <t>2021/05/13 19:09:55:490</t>
  </si>
  <si>
    <t>2021/05/13 19:09:55:584</t>
  </si>
  <si>
    <t>2021/05/13 19:09:55:675</t>
  </si>
  <si>
    <t>2021/05/13 19:09:55:769</t>
  </si>
  <si>
    <t>2021/05/13 19:09:55:863</t>
  </si>
  <si>
    <t>2021/05/13 19:09:55:970</t>
  </si>
  <si>
    <t>2021/05/13 19:09:56:078</t>
  </si>
  <si>
    <t>2021/05/13 19:09:56:185</t>
  </si>
  <si>
    <t>2021/05/13 19:09:56:281</t>
  </si>
  <si>
    <t>2021/05/13 19:09:56:383</t>
  </si>
  <si>
    <t>2021/05/13 19:09:56:477</t>
  </si>
  <si>
    <t>2021/05/13 19:09:56:568</t>
  </si>
  <si>
    <t>2021/05/13 19:09:56:663</t>
  </si>
  <si>
    <t>2021/05/13 19:09:56:770</t>
  </si>
  <si>
    <t>2021/05/13 19:09:56:865</t>
  </si>
  <si>
    <t>2021/05/13 19:09:56:969</t>
  </si>
  <si>
    <t>2021/05/13 19:09:57:061</t>
  </si>
  <si>
    <t>2021/05/13 19:09:57:158</t>
  </si>
  <si>
    <t>2021/05/13 19:09:57:261</t>
  </si>
  <si>
    <t>2021/05/13 19:09:57:358</t>
  </si>
  <si>
    <t>2021/05/13 19:09:57:461</t>
  </si>
  <si>
    <t>2021/05/13 19:09:57:556</t>
  </si>
  <si>
    <t>2021/05/13 19:09:57:662</t>
  </si>
  <si>
    <t>2021/05/13 19:09:57:772</t>
  </si>
  <si>
    <t>2021/05/13 19:09:57:878</t>
  </si>
  <si>
    <t>2021/05/13 19:09:57:974</t>
  </si>
  <si>
    <t>2021/05/13 19:09:58:078</t>
  </si>
  <si>
    <t>2021/05/13 19:09:58:174</t>
  </si>
  <si>
    <t>2021/05/13 19:09:58:277</t>
  </si>
  <si>
    <t>2021/05/13 19:09:58:374</t>
  </si>
  <si>
    <t>2021/05/13 19:09:58:477</t>
  </si>
  <si>
    <t>2021/05/13 19:09:58:583</t>
  </si>
  <si>
    <t>2021/05/13 19:09:58:678</t>
  </si>
  <si>
    <t>2021/05/13 19:09:58:785</t>
  </si>
  <si>
    <t>2021/05/13 19:09:58:881</t>
  </si>
  <si>
    <t>2021/05/13 19:09:58:985</t>
  </si>
  <si>
    <t>2021/05/13 19:09:59:081</t>
  </si>
  <si>
    <t>2021/05/13 19:09:59:201</t>
  </si>
  <si>
    <t>2021/05/13 19:09:59:310</t>
  </si>
  <si>
    <t>2021/05/13 19:09:59:417</t>
  </si>
  <si>
    <t>2021/05/13 19:09:59:526</t>
  </si>
  <si>
    <t>2021/05/13 19:09:59:632</t>
  </si>
  <si>
    <t>2021/05/13 19:09:59:741</t>
  </si>
  <si>
    <t>2021/05/13 19:09:59:848</t>
  </si>
  <si>
    <t>2021/05/13 19:09:59:945</t>
  </si>
  <si>
    <t>2021/05/13 19:10:00:046</t>
  </si>
  <si>
    <t>2021/05/13 19:10:00:152</t>
  </si>
  <si>
    <t>2021/05/13 19:18:54:860</t>
  </si>
  <si>
    <t>2021/05/13 19:18:54:954</t>
  </si>
  <si>
    <t>2021/05/13 19:18:55:065</t>
  </si>
  <si>
    <t>2021/05/13 19:18:55:169</t>
  </si>
  <si>
    <t>2021/05/13 19:18:55:264</t>
  </si>
  <si>
    <t>2021/05/13 19:18:55:369</t>
  </si>
  <si>
    <t>2021/05/13 19:18:55:478</t>
  </si>
  <si>
    <t>2021/05/13 19:18:55:581</t>
  </si>
  <si>
    <t>2021/05/13 19:18:55:692</t>
  </si>
  <si>
    <t>2021/05/13 19:18:55:796</t>
  </si>
  <si>
    <t>2021/05/13 19:18:55:889</t>
  </si>
  <si>
    <t>2021/05/13 19:18:55:998</t>
  </si>
  <si>
    <t>2021/05/13 19:18:56:100</t>
  </si>
  <si>
    <t>2021/05/13 19:18:56:197</t>
  </si>
  <si>
    <t>2021/05/13 19:18:56:302</t>
  </si>
  <si>
    <t>2021/05/13 19:18:56:396</t>
  </si>
  <si>
    <t>2021/05/13 19:18:56:488</t>
  </si>
  <si>
    <t>2021/05/13 19:18:56:583</t>
  </si>
  <si>
    <t>2021/05/13 19:18:56:675</t>
  </si>
  <si>
    <t>2021/05/13 19:18:56:773</t>
  </si>
  <si>
    <t>2021/05/13 19:18:56:889</t>
  </si>
  <si>
    <t>2021/05/13 19:18:56:996</t>
  </si>
  <si>
    <t>2021/05/13 19:18:57:089</t>
  </si>
  <si>
    <t>2021/05/13 19:18:57:184</t>
  </si>
  <si>
    <t>2021/05/13 19:18:57:292</t>
  </si>
  <si>
    <t>2021/05/13 19:18:57:403</t>
  </si>
  <si>
    <t>2021/05/13 19:18:57:506</t>
  </si>
  <si>
    <t>2021/05/13 19:18:57:598</t>
  </si>
  <si>
    <t>2021/05/13 19:18:57:689</t>
  </si>
  <si>
    <t>2021/05/13 19:18:57:782</t>
  </si>
  <si>
    <t>2021/05/13 19:18:57:889</t>
  </si>
  <si>
    <t>2021/05/13 19:18:57:995</t>
  </si>
  <si>
    <t>2021/05/13 19:18:58:091</t>
  </si>
  <si>
    <t>2021/05/13 19:18:58:193</t>
  </si>
  <si>
    <t>2021/05/13 19:18:58:285</t>
  </si>
  <si>
    <t>2021/05/13 19:18:58:379</t>
  </si>
  <si>
    <t>2021/05/13 19:18:58:490</t>
  </si>
  <si>
    <t>2021/05/13 19:18:58:592</t>
  </si>
  <si>
    <t>2021/05/13 19:18:58:704</t>
  </si>
  <si>
    <t>2021/05/13 19:18:58:806</t>
  </si>
  <si>
    <t>2021/05/13 19:18:58:903</t>
  </si>
  <si>
    <t>2021/05/13 19:18:59:011</t>
  </si>
  <si>
    <t>2021/05/13 19:18:59:115</t>
  </si>
  <si>
    <t>main_1620901127366_2021-05-13 191847</t>
  </si>
  <si>
    <t>2021/05/13 19:18:59:212</t>
  </si>
  <si>
    <t>2021/05/13 19:18:59:316</t>
  </si>
  <si>
    <t>2021/05/13 19:18:59:426</t>
  </si>
  <si>
    <t>2021/05/13 19:18:59:531</t>
  </si>
  <si>
    <t>2021/05/13 19:18:59:643</t>
  </si>
  <si>
    <t>2021/05/13 19:18:59:746</t>
  </si>
  <si>
    <t>2021/05/13 19:18:59:841</t>
  </si>
  <si>
    <t>2021/05/13 19:18:59:943</t>
  </si>
  <si>
    <t>2021/05/13 19:19:00:035</t>
  </si>
  <si>
    <t>2021/05/13 19:19:00:127</t>
  </si>
  <si>
    <t>2021/05/13 19:19:00:238</t>
  </si>
  <si>
    <t>2021/05/13 19:19:00:344</t>
  </si>
  <si>
    <t>2021/05/13 19:19:00:434</t>
  </si>
  <si>
    <t>2021/05/13 19:19:00:542</t>
  </si>
  <si>
    <t>2021/05/13 19:19:00:650</t>
  </si>
  <si>
    <t>2021/05/13 19:19:00:743</t>
  </si>
  <si>
    <t>2021/05/13 19:19:00:849</t>
  </si>
  <si>
    <t>2021/05/13 19:19:00:956</t>
  </si>
  <si>
    <t>2021/05/13 19:19:01:055</t>
  </si>
  <si>
    <t>2021/05/13 19:19:01:160</t>
  </si>
  <si>
    <t>2021/05/13 19:19:01:253</t>
  </si>
  <si>
    <t>2021/05/13 19:19:01:808</t>
  </si>
  <si>
    <t>2021/05/13 19:19:02:100</t>
  </si>
  <si>
    <t>2021/05/13 19:19:02:194</t>
  </si>
  <si>
    <t>2021/05/13 19:19:02:394</t>
  </si>
  <si>
    <t>2021/05/13 19:19:02:499</t>
  </si>
  <si>
    <t>2021/05/13 19:19:02:594</t>
  </si>
  <si>
    <t>2021/05/13 19:19:02:699</t>
  </si>
  <si>
    <t>2021/05/13 19:19:02:794</t>
  </si>
  <si>
    <t>2021/05/13 19:19:02:901</t>
  </si>
  <si>
    <t>2021/05/13 19:19:02:994</t>
  </si>
  <si>
    <t>2021/05/13 19:19:03:089</t>
  </si>
  <si>
    <t>2021/05/13 19:19:03:191</t>
  </si>
  <si>
    <t>2021/05/13 19:19:03:287</t>
  </si>
  <si>
    <t>2021/05/13 19:19:03:395</t>
  </si>
  <si>
    <t>2021/05/13 19:19:03:490</t>
  </si>
  <si>
    <t>2021/05/13 19:19:03:594</t>
  </si>
  <si>
    <t>2021/05/13 19:19:03:690</t>
  </si>
  <si>
    <t>2021/05/13 19:19:03:810</t>
  </si>
  <si>
    <t>2021/05/13 19:19:03:921</t>
  </si>
  <si>
    <t>2021/05/13 19:19:04:024</t>
  </si>
  <si>
    <t>2021/05/13 19:19:04:121</t>
  </si>
  <si>
    <t>2021/05/13 19:19:04:223</t>
  </si>
  <si>
    <t>2021/05/13 19:19:04:321</t>
  </si>
  <si>
    <t>2021/05/13 19:19:04:423</t>
  </si>
  <si>
    <t>2021/05/13 19:19:04:534</t>
  </si>
  <si>
    <t>2021/05/13 19:19:04:631</t>
  </si>
  <si>
    <t>2021/05/13 19:19:04:738</t>
  </si>
  <si>
    <t>2021/05/13 19:19:04:845</t>
  </si>
  <si>
    <t>2021/05/13 19:19:04:955</t>
  </si>
  <si>
    <t>2021/05/13 19:19:05:063</t>
  </si>
  <si>
    <t>2021/05/13 19:19:05:155</t>
  </si>
  <si>
    <t>2021/05/13 19:19:05:250</t>
  </si>
  <si>
    <t>2021/05/13 19:19:05:355</t>
  </si>
  <si>
    <t>2021/05/13 19:19:05:452</t>
  </si>
  <si>
    <t>2021/05/13 19:19:05:554</t>
  </si>
  <si>
    <t>2021/05/13 19:19:05:649</t>
  </si>
  <si>
    <t>2021/05/13 19:19:05:755</t>
  </si>
  <si>
    <t>2021/05/13 19:19:05:849</t>
  </si>
  <si>
    <t>2021/05/13 19:19:05:957</t>
  </si>
  <si>
    <t>2021/05/13 19:19:06:064</t>
  </si>
  <si>
    <t>2021/05/13 19:19:06:156</t>
  </si>
  <si>
    <t>2021/05/13 19:19:06:249</t>
  </si>
  <si>
    <t>2021/05/13 19:19:06:344</t>
  </si>
  <si>
    <t>2021/05/13 19:19:06:450</t>
  </si>
  <si>
    <t>2021/05/13 19:19:06:547</t>
  </si>
  <si>
    <t>2021/05/13 19:19:06:651</t>
  </si>
  <si>
    <t>2021/05/13 19:19:06:749</t>
  </si>
  <si>
    <t>2021/05/13 19:19:06:855</t>
  </si>
  <si>
    <t>2021/05/13 19:19:06:964</t>
  </si>
  <si>
    <t>2021/05/13 19:19:07:056</t>
  </si>
  <si>
    <t>2021/05/13 19:19:07:151</t>
  </si>
  <si>
    <t>2021/05/13 19:19:07:256</t>
  </si>
  <si>
    <t>2021/05/13 19:19:07:349</t>
  </si>
  <si>
    <t>2021/05/13 19:19:07:444</t>
  </si>
  <si>
    <t>2021/05/13 19:19:07:549</t>
  </si>
  <si>
    <t>2021/05/13 19:19:07:646</t>
  </si>
  <si>
    <t>2021/05/13 19:19:07:750</t>
  </si>
  <si>
    <t>2021/05/13 19:19:07:843</t>
  </si>
  <si>
    <t>2021/05/13 19:19:07:933</t>
  </si>
  <si>
    <t>2021/05/13 19:19:57:085</t>
  </si>
  <si>
    <t>2021/05/13 19:19:57:177</t>
  </si>
  <si>
    <t>2021/05/13 19:19:57:270</t>
  </si>
  <si>
    <t>2021/05/13 19:19:57:366</t>
  </si>
  <si>
    <t>2021/05/13 19:19:57:471</t>
  </si>
  <si>
    <t>2021/05/13 19:19:57:567</t>
  </si>
  <si>
    <t>2021/05/13 19:19:57:672</t>
  </si>
  <si>
    <t>2021/05/13 19:19:57:768</t>
  </si>
  <si>
    <t>2021/05/13 19:19:57:872</t>
  </si>
  <si>
    <t>2021/05/13 19:19:57:965</t>
  </si>
  <si>
    <t>2021/05/13 19:19:58:059</t>
  </si>
  <si>
    <t>2021/05/13 19:19:58:163</t>
  </si>
  <si>
    <t>2021/05/13 19:19:58:273</t>
  </si>
  <si>
    <t>2021/05/13 19:19:58:380</t>
  </si>
  <si>
    <t>2021/05/13 19:19:58:475</t>
  </si>
  <si>
    <t>2021/05/13 19:19:58:581</t>
  </si>
  <si>
    <t>2021/05/13 19:19:58:768</t>
  </si>
  <si>
    <t>2021/05/13 19:19:58:863</t>
  </si>
  <si>
    <t>2021/05/13 19:19:58:966</t>
  </si>
  <si>
    <t>2021/05/13 19:19:59:151</t>
  </si>
  <si>
    <t>2021/05/13 19:19:59:259</t>
  </si>
  <si>
    <t>2021/05/13 19:19:59:354</t>
  </si>
  <si>
    <t>2021/05/13 19:19:59:458</t>
  </si>
  <si>
    <t>2021/05/13 19:19:59:553</t>
  </si>
  <si>
    <t>2021/05/13 19:19:59:662</t>
  </si>
  <si>
    <t>2021/05/13 19:19:59:755</t>
  </si>
  <si>
    <t>2021/05/13 19:19:59:860</t>
  </si>
  <si>
    <t>2021/05/13 19:19:59:956</t>
  </si>
  <si>
    <t>2021/05/13 19:20:00:061</t>
  </si>
  <si>
    <t>2021/05/13 19:20:00:157</t>
  </si>
  <si>
    <t>2021/05/13 19:20:00:261</t>
  </si>
  <si>
    <t>2021/05/13 19:20:00:354</t>
  </si>
  <si>
    <t>2021/05/13 19:20:00:448</t>
  </si>
  <si>
    <t>2021/05/13 19:20:00:544</t>
  </si>
  <si>
    <t>2021/05/13 19:20:00:654</t>
  </si>
  <si>
    <t>2021/05/13 19:20:00:759</t>
  </si>
  <si>
    <t>2021/05/13 19:20:00:866</t>
  </si>
  <si>
    <t>2021/05/13 19:20:00:956</t>
  </si>
  <si>
    <t>2021/05/13 19:20:01:051</t>
  </si>
  <si>
    <t>2021/05/13 19:20:01:155</t>
  </si>
  <si>
    <t>2021/05/13 19:20:01:263</t>
  </si>
  <si>
    <t>2021/05/13 19:20:01:367</t>
  </si>
  <si>
    <t>2021/05/13 19:20:01:460</t>
  </si>
  <si>
    <t>main_1620901189516_2021-05-13 191949</t>
  </si>
  <si>
    <t>2021/05/13 19:20:01:552</t>
  </si>
  <si>
    <t>2021/05/13 19:20:01:647</t>
  </si>
  <si>
    <t>2021/05/13 19:20:01:754</t>
  </si>
  <si>
    <t>2021/05/13 19:20:01:863</t>
  </si>
  <si>
    <t>2021/05/13 19:20:01:971</t>
  </si>
  <si>
    <t>2021/05/13 19:20:02:067</t>
  </si>
  <si>
    <t>2021/05/13 19:20:02:173</t>
  </si>
  <si>
    <t>2021/05/13 19:20:02:280</t>
  </si>
  <si>
    <t>2021/05/13 19:20:02:374</t>
  </si>
  <si>
    <t>2021/05/13 19:20:02:467</t>
  </si>
  <si>
    <t>2021/05/13 19:20:02:578</t>
  </si>
  <si>
    <t>2021/05/13 19:20:02:684</t>
  </si>
  <si>
    <t>2021/05/13 19:20:02:775</t>
  </si>
  <si>
    <t>2021/05/13 19:20:02:884</t>
  </si>
  <si>
    <t>2021/05/13 19:20:02:974</t>
  </si>
  <si>
    <t>2021/05/13 19:20:03:068</t>
  </si>
  <si>
    <t>2021/05/13 19:20:03:159</t>
  </si>
  <si>
    <t>2021/05/13 19:20:03:266</t>
  </si>
  <si>
    <t>2021/05/13 19:20:03:363</t>
  </si>
  <si>
    <t>2021/05/13 19:20:03:468</t>
  </si>
  <si>
    <t>2021/05/13 19:20:03:560</t>
  </si>
  <si>
    <t>2021/05/13 19:20:03:657</t>
  </si>
  <si>
    <t>2021/05/13 19:20:03:758</t>
  </si>
  <si>
    <t>2021/05/13 19:20:03:854</t>
  </si>
  <si>
    <t>2021/05/13 19:20:03:955</t>
  </si>
  <si>
    <t>2021/05/13 19:20:04:052</t>
  </si>
  <si>
    <t>2021/05/13 19:20:04:159</t>
  </si>
  <si>
    <t>2021/05/13 19:20:04:251</t>
  </si>
  <si>
    <t>2021/05/13 19:20:04:343</t>
  </si>
  <si>
    <t>2021/05/13 19:20:04:437</t>
  </si>
  <si>
    <t>2021/05/13 19:20:04:535</t>
  </si>
  <si>
    <t>2021/05/13 19:20:04:642</t>
  </si>
  <si>
    <t>2021/05/13 19:20:04:738</t>
  </si>
  <si>
    <t>2021/05/13 19:20:04:843</t>
  </si>
  <si>
    <t>2021/05/13 19:20:04:954</t>
  </si>
  <si>
    <t>2021/05/13 19:20:05:068</t>
  </si>
  <si>
    <t>2021/05/13 19:20:05:164</t>
  </si>
  <si>
    <t>2021/05/13 19:20:05:255</t>
  </si>
  <si>
    <t>2021/05/13 19:20:05:355</t>
  </si>
  <si>
    <t>2021/05/13 19:20:05:457</t>
  </si>
  <si>
    <t>2021/05/13 19:20:05:557</t>
  </si>
  <si>
    <t>2021/05/13 19:20:05:659</t>
  </si>
  <si>
    <t>2021/05/13 19:20:05:767</t>
  </si>
  <si>
    <t>2021/05/13 19:20:05:858</t>
  </si>
  <si>
    <t>2021/05/13 19:20:05:956</t>
  </si>
  <si>
    <t>2021/05/13 19:20:06:059</t>
  </si>
  <si>
    <t>2021/05/13 19:20:06:152</t>
  </si>
  <si>
    <t>2021/05/13 19:20:06:244</t>
  </si>
  <si>
    <t>2021/05/13 19:20:06:354</t>
  </si>
  <si>
    <t>2021/05/13 19:20:06:460</t>
  </si>
  <si>
    <t>2021/05/13 19:24:17:724</t>
  </si>
  <si>
    <t>2021/05/13 19:24:17:819</t>
  </si>
  <si>
    <t>2021/05/13 19:24:17:926</t>
  </si>
  <si>
    <t>2021/05/13 19:24:18:020</t>
  </si>
  <si>
    <t>2021/05/13 19:24:18:129</t>
  </si>
  <si>
    <t>2021/05/13 19:24:18:240</t>
  </si>
  <si>
    <t>2021/05/13 19:24:18:343</t>
  </si>
  <si>
    <t>2021/05/13 19:24:18:439</t>
  </si>
  <si>
    <t>2021/05/13 19:24:18:532</t>
  </si>
  <si>
    <t>2021/05/13 19:24:18:628</t>
  </si>
  <si>
    <t>2021/05/13 19:24:18:733</t>
  </si>
  <si>
    <t>2021/05/13 19:24:18:827</t>
  </si>
  <si>
    <t>2021/05/13 19:24:18:936</t>
  </si>
  <si>
    <t>2021/05/13 19:24:19:031</t>
  </si>
  <si>
    <t>2021/05/13 19:24:19:121</t>
  </si>
  <si>
    <t>2021/05/13 19:24:19:215</t>
  </si>
  <si>
    <t>2021/05/13 19:24:19:323</t>
  </si>
  <si>
    <t>2021/05/13 19:24:19:435</t>
  </si>
  <si>
    <t>2021/05/13 19:24:19:539</t>
  </si>
  <si>
    <t>2021/05/13 19:24:19:634</t>
  </si>
  <si>
    <t>2021/05/13 19:24:19:728</t>
  </si>
  <si>
    <t>2021/05/13 19:24:19:834</t>
  </si>
  <si>
    <t>2021/05/13 19:24:19:927</t>
  </si>
  <si>
    <t>2021/05/13 19:24:20:020</t>
  </si>
  <si>
    <t>2021/05/13 19:24:20:111</t>
  </si>
  <si>
    <t>2021/05/13 19:24:20:216</t>
  </si>
  <si>
    <t>2021/05/13 19:24:20:312</t>
  </si>
  <si>
    <t>2021/05/13 19:24:20:416</t>
  </si>
  <si>
    <t>2021/05/13 19:24:20:519</t>
  </si>
  <si>
    <t>2021/05/13 19:24:20:615</t>
  </si>
  <si>
    <t>2021/05/13 19:24:20:720</t>
  </si>
  <si>
    <t>2021/05/13 19:24:20:814</t>
  </si>
  <si>
    <t>2021/05/13 19:24:20:905</t>
  </si>
  <si>
    <t>2021/05/13 19:24:21:004</t>
  </si>
  <si>
    <t>2021/05/13 19:24:21:105</t>
  </si>
  <si>
    <t>2021/05/13 19:24:21:199</t>
  </si>
  <si>
    <t>2021/05/13 19:24:21:290</t>
  </si>
  <si>
    <t>2021/05/13 19:24:21:390</t>
  </si>
  <si>
    <t>2021/05/13 19:24:21:494</t>
  </si>
  <si>
    <t>2021/05/13 19:24:21:603</t>
  </si>
  <si>
    <t>2021/05/13 19:24:21:707</t>
  </si>
  <si>
    <t>2021/05/13 19:24:21:816</t>
  </si>
  <si>
    <t>2021/05/13 19:24:21:921</t>
  </si>
  <si>
    <t>main_1620901450728_2021-05-13 192410</t>
  </si>
  <si>
    <t>2021/05/13 19:24:22:015</t>
  </si>
  <si>
    <t>2021/05/13 19:24:22:386</t>
  </si>
  <si>
    <t>2021/05/13 19:24:22:484</t>
  </si>
  <si>
    <t>2021/05/13 19:24:22:588</t>
  </si>
  <si>
    <t>2021/05/13 19:24:22:682</t>
  </si>
  <si>
    <t>2021/05/13 19:24:22:777</t>
  </si>
  <si>
    <t>2021/05/13 19:24:22:883</t>
  </si>
  <si>
    <t>2021/05/13 19:24:22:990</t>
  </si>
  <si>
    <t>2021/05/13 19:24:23:098</t>
  </si>
  <si>
    <t>2021/05/13 19:24:23:193</t>
  </si>
  <si>
    <t>2021/05/13 19:24:23:300</t>
  </si>
  <si>
    <t>2021/05/13 19:24:23:389</t>
  </si>
  <si>
    <t>2021/05/13 19:24:23:486</t>
  </si>
  <si>
    <t>2021/05/13 19:24:23:595</t>
  </si>
  <si>
    <t>2021/05/13 19:24:23:701</t>
  </si>
  <si>
    <t>2021/05/13 19:24:23:796</t>
  </si>
  <si>
    <t>2021/05/13 19:24:23:891</t>
  </si>
  <si>
    <t>2021/05/13 19:24:23:998</t>
  </si>
  <si>
    <t>2021/05/13 19:24:24:105</t>
  </si>
  <si>
    <t>2021/05/13 19:24:24:202</t>
  </si>
  <si>
    <t>2021/05/13 19:24:24:304</t>
  </si>
  <si>
    <t>2021/05/13 19:24:24:395</t>
  </si>
  <si>
    <t>2021/05/13 19:24:24:500</t>
  </si>
  <si>
    <t>2021/05/13 19:24:24:593</t>
  </si>
  <si>
    <t>2021/05/13 19:24:24:703</t>
  </si>
  <si>
    <t>2021/05/13 19:24:24:805</t>
  </si>
  <si>
    <t>2021/05/13 19:24:24:896</t>
  </si>
  <si>
    <t>2021/05/13 19:24:25:002</t>
  </si>
  <si>
    <t>2021/05/13 19:24:25:100</t>
  </si>
  <si>
    <t>2021/05/13 19:24:25:218</t>
  </si>
  <si>
    <t>2021/05/13 19:24:25:315</t>
  </si>
  <si>
    <t>2021/05/13 19:24:25:420</t>
  </si>
  <si>
    <t>2021/05/13 19:24:25:525</t>
  </si>
  <si>
    <t>2021/05/13 19:24:25:618</t>
  </si>
  <si>
    <t>2021/05/13 19:24:25:728</t>
  </si>
  <si>
    <t>2021/05/13 19:24:25:836</t>
  </si>
  <si>
    <t>2021/05/13 19:24:25:930</t>
  </si>
  <si>
    <t>2021/05/13 19:24:26:035</t>
  </si>
  <si>
    <t>2021/05/13 19:24:26:129</t>
  </si>
  <si>
    <t>2021/05/13 19:24:26:229</t>
  </si>
  <si>
    <t>2021/05/13 19:24:26:339</t>
  </si>
  <si>
    <t>2021/05/13 19:24:26:444</t>
  </si>
  <si>
    <t>2021/05/13 19:24:26:551</t>
  </si>
  <si>
    <t>2021/05/13 19:24:26:642</t>
  </si>
  <si>
    <t>2021/05/13 19:24:26:749</t>
  </si>
  <si>
    <t>2021/05/13 19:24:26:847</t>
  </si>
  <si>
    <t>2021/05/13 19:24:26:952</t>
  </si>
  <si>
    <t>2021/05/13 19:24:27:046</t>
  </si>
  <si>
    <t>2021/05/13 19:24:27:150</t>
  </si>
  <si>
    <t>2021/05/13 19:24:27:245</t>
  </si>
  <si>
    <t>2021/05/13 19:24:27:351</t>
  </si>
  <si>
    <t>2021/05/13 19:24:27:443</t>
  </si>
  <si>
    <t>2021/05/13 19:24:27:548</t>
  </si>
  <si>
    <t>2021/05/13 19:24:27:641</t>
  </si>
  <si>
    <t>2021/05/13 19:24:27:732</t>
  </si>
  <si>
    <t>2021/05/13 19:24:27:830</t>
  </si>
  <si>
    <t>2021/05/13 19:24:27:936</t>
  </si>
  <si>
    <t>2021/05/13 19:24:28:040</t>
  </si>
  <si>
    <t>Orbit(x[m])</t>
    <phoneticPr fontId="1"/>
  </si>
  <si>
    <t>all</t>
    <phoneticPr fontId="1"/>
  </si>
  <si>
    <t>under 15[m]</t>
    <phoneticPr fontId="1"/>
  </si>
  <si>
    <t>more 15[m]</t>
    <phoneticPr fontId="1"/>
  </si>
  <si>
    <t>under 13[m]</t>
    <phoneticPr fontId="1"/>
  </si>
  <si>
    <t>more 13[m]</t>
    <phoneticPr fontId="1"/>
  </si>
  <si>
    <t>Meter conversion</t>
  </si>
  <si>
    <t>x</t>
  </si>
  <si>
    <t>y</t>
  </si>
  <si>
    <t>face angle</t>
  </si>
  <si>
    <t>calibratedheadangleyaw</t>
  </si>
  <si>
    <t>calibratedheadanglepitch</t>
  </si>
  <si>
    <t>theory angle</t>
    <phoneticPr fontId="1"/>
  </si>
  <si>
    <t>Detected yaw</t>
    <phoneticPr fontId="1"/>
  </si>
  <si>
    <t>Theory angle</t>
    <phoneticPr fontId="1"/>
  </si>
  <si>
    <t>Detected pitch</t>
    <phoneticPr fontId="1"/>
  </si>
  <si>
    <t>error</t>
    <phoneticPr fontId="1"/>
  </si>
  <si>
    <t>Yaw</t>
    <phoneticPr fontId="1"/>
  </si>
  <si>
    <t>Pitch</t>
    <phoneticPr fontId="1"/>
  </si>
  <si>
    <t>Trajectory</t>
    <phoneticPr fontId="1"/>
  </si>
  <si>
    <t>avg</t>
    <phoneticPr fontId="1"/>
  </si>
  <si>
    <t>std</t>
    <phoneticPr fontId="1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</si>
</sst>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76" formatCode="yyyy/m/d\ h:mm:ss.000"/>
    <numFmt numFmtId="177" formatCode="0.000_);[Red]\(0.000\)"/>
    <numFmt numFmtId="178" formatCode="0.000_ "/>
  </numFmts>
  <fonts count="4">
    <font>
      <sz val="11"/>
      <color theme="1"/>
      <name val="Yu Gothic"/>
      <family val="2"/>
      <scheme val="minor"/>
    </font>
    <font>
      <sz val="6"/>
      <name val="Yu Gothic"/>
      <family val="3"/>
      <charset val="128"/>
      <scheme val="minor"/>
    </font>
    <font>
      <sz val="11"/>
      <color rgb="FF000000"/>
      <name val="游ゴシック"/>
      <family val="3"/>
      <charset val="128"/>
    </font>
    <font>
      <sz val="11"/>
      <color theme="1"/>
      <name val="Yu Gothic"/>
      <family val="2"/>
      <scheme val="minor"/>
    </font>
  </fonts>
  <fills count="6">
    <fill>
      <patternFill patternType="none"/>
    </fill>
    <fill>
      <patternFill patternType="gray125"/>
    </fill>
    <fill>
      <patternFill patternType="solid">
        <fgColor theme="4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rgb="FFFFFF00"/>
        <bgColor indexed="64"/>
      </patternFill>
    </fill>
  </fills>
  <borders count="2">
    <border>
      <left/>
      <right/>
      <top/>
      <bottom/>
      <diagonal/>
    </border>
    <border>
      <left style="thick">
        <color indexed="64"/>
      </left>
      <right/>
      <top/>
      <bottom/>
      <diagonal/>
    </border>
  </borders>
  <cellStyleXfs count="2">
    <xf numFmtId="0" fontId="0" fillId="0" borderId="0"/>
    <xf numFmtId="0" fontId="3" fillId="0" borderId="0"/>
  </cellStyleXfs>
  <cellXfs count="31">
    <xf numFmtId="0" fontId="0" fillId="0" borderId="0" xfId="0"/>
    <xf numFmtId="0" fontId="0" fillId="0" borderId="0" xfId="0" applyAlignment="1">
      <alignment horizontal="center" vertical="center"/>
    </xf>
    <xf numFmtId="0" fontId="0" fillId="0" borderId="1" xfId="0" applyBorder="1"/>
    <xf numFmtId="0" fontId="0" fillId="0" borderId="0" xfId="0" applyAlignment="1">
      <alignment vertical="center"/>
    </xf>
    <xf numFmtId="0" fontId="0" fillId="0" borderId="0" xfId="0" applyAlignment="1">
      <alignment horizontal="center"/>
    </xf>
    <xf numFmtId="176" fontId="0" fillId="0" borderId="0" xfId="0" applyNumberFormat="1" applyAlignment="1">
      <alignment horizontal="center"/>
    </xf>
    <xf numFmtId="0" fontId="0" fillId="2" borderId="0" xfId="0" applyFill="1" applyAlignment="1">
      <alignment vertical="center"/>
    </xf>
    <xf numFmtId="0" fontId="0" fillId="2" borderId="0" xfId="0" applyFill="1"/>
    <xf numFmtId="176" fontId="0" fillId="0" borderId="0" xfId="0" applyNumberFormat="1"/>
    <xf numFmtId="0" fontId="0" fillId="3" borderId="0" xfId="0" applyFill="1" applyAlignment="1">
      <alignment vertical="center"/>
    </xf>
    <xf numFmtId="0" fontId="0" fillId="4" borderId="0" xfId="0" applyFill="1" applyAlignment="1">
      <alignment vertical="center"/>
    </xf>
    <xf numFmtId="11" fontId="0" fillId="0" borderId="0" xfId="0" applyNumberFormat="1" applyAlignment="1">
      <alignment vertical="center"/>
    </xf>
    <xf numFmtId="0" fontId="2" fillId="0" borderId="0" xfId="0" applyFont="1" applyAlignment="1">
      <alignment horizontal="left" vertical="center" readingOrder="1"/>
    </xf>
    <xf numFmtId="177" fontId="0" fillId="0" borderId="0" xfId="0" applyNumberFormat="1"/>
    <xf numFmtId="178" fontId="0" fillId="0" borderId="0" xfId="0" applyNumberFormat="1"/>
    <xf numFmtId="0" fontId="0" fillId="5" borderId="0" xfId="0" applyFill="1"/>
    <xf numFmtId="0" fontId="0" fillId="0" borderId="0" xfId="0" applyAlignment="1">
      <alignment horizontal="center" vertical="center"/>
    </xf>
    <xf numFmtId="0" fontId="0" fillId="0" borderId="0" xfId="0" applyAlignment="1">
      <alignment horizontal="center"/>
    </xf>
    <xf numFmtId="0" fontId="3" fillId="0" borderId="0" xfId="1"/>
    <xf numFmtId="176" fontId="3" fillId="0" borderId="0" xfId="1" applyNumberFormat="1"/>
    <xf numFmtId="0" fontId="3" fillId="0" borderId="1" xfId="1" applyBorder="1"/>
    <xf numFmtId="0" fontId="3" fillId="0" borderId="0" xfId="1" applyAlignment="1">
      <alignment vertical="center"/>
    </xf>
    <xf numFmtId="0" fontId="2" fillId="0" borderId="0" xfId="1" applyFont="1" applyAlignment="1">
      <alignment horizontal="left" vertical="center" readingOrder="1"/>
    </xf>
    <xf numFmtId="0" fontId="3" fillId="3" borderId="0" xfId="1" applyFill="1" applyAlignment="1">
      <alignment vertical="center"/>
    </xf>
    <xf numFmtId="0" fontId="3" fillId="2" borderId="0" xfId="1" applyFill="1"/>
    <xf numFmtId="0" fontId="3" fillId="2" borderId="0" xfId="1" applyFill="1" applyAlignment="1">
      <alignment vertical="center"/>
    </xf>
    <xf numFmtId="0" fontId="3" fillId="0" borderId="0" xfId="1" applyAlignment="1">
      <alignment horizontal="center"/>
    </xf>
    <xf numFmtId="176" fontId="3" fillId="0" borderId="0" xfId="1" applyNumberFormat="1" applyAlignment="1">
      <alignment horizontal="center"/>
    </xf>
    <xf numFmtId="0" fontId="3" fillId="0" borderId="0" xfId="1" applyAlignment="1">
      <alignment horizontal="center"/>
    </xf>
    <xf numFmtId="0" fontId="3" fillId="0" borderId="0" xfId="1" applyAlignment="1">
      <alignment horizontal="center" vertical="center"/>
    </xf>
    <xf numFmtId="0" fontId="3" fillId="0" borderId="0" xfId="1" applyAlignment="1">
      <alignment horizontal="center" vertical="center"/>
    </xf>
  </cellXfs>
  <cellStyles count="2">
    <cellStyle name="標準" xfId="0" builtinId="0"/>
    <cellStyle name="標準 2" xfId="1" xr:uid="{F65164AB-2488-4FD8-9C15-BECE92B24381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externalLink" Target="externalLinks/externalLink1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sheetMetadata" Target="metadata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externalLink" Target="externalLinks/externalLink3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externalLink" Target="externalLinks/externalLink2.xml"/><Relationship Id="rId30" Type="http://schemas.openxmlformats.org/officeDocument/2006/relationships/styles" Target="styles.xml"/><Relationship Id="rId8" Type="http://schemas.openxmlformats.org/officeDocument/2006/relationships/worksheet" Target="worksheets/sheet8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1"/>
          <c:order val="0"/>
          <c:tx>
            <c:strRef>
              <c:f>'head angle (hikaru2)'!$E$3</c:f>
              <c:strCache>
                <c:ptCount val="1"/>
                <c:pt idx="0">
                  <c:v>Theory angle</c:v>
                </c:pt>
              </c:strCache>
            </c:strRef>
          </c:tx>
          <c:spPr>
            <a:ln w="19050">
              <a:noFill/>
            </a:ln>
          </c:spPr>
          <c:xVal>
            <c:numRef>
              <c:f>'head angle (hikaru2)'!$E$4:$E$77</c:f>
              <c:numCache>
                <c:formatCode>General</c:formatCode>
                <c:ptCount val="74"/>
                <c:pt idx="0">
                  <c:v>-24.775140568831915</c:v>
                </c:pt>
                <c:pt idx="1">
                  <c:v>-24.785006284940394</c:v>
                </c:pt>
                <c:pt idx="2">
                  <c:v>-24.781407528418953</c:v>
                </c:pt>
                <c:pt idx="3">
                  <c:v>-24.786146735598081</c:v>
                </c:pt>
                <c:pt idx="4">
                  <c:v>-24.789991595748035</c:v>
                </c:pt>
                <c:pt idx="5">
                  <c:v>-24.78334752945446</c:v>
                </c:pt>
                <c:pt idx="6">
                  <c:v>-24.785625219701188</c:v>
                </c:pt>
                <c:pt idx="7">
                  <c:v>-24.756585725896713</c:v>
                </c:pt>
                <c:pt idx="8">
                  <c:v>-24.764634822388047</c:v>
                </c:pt>
                <c:pt idx="9">
                  <c:v>-24.724833192971971</c:v>
                </c:pt>
                <c:pt idx="10">
                  <c:v>-24.938613923221695</c:v>
                </c:pt>
                <c:pt idx="11">
                  <c:v>-25.166351140472372</c:v>
                </c:pt>
                <c:pt idx="12">
                  <c:v>-25.119449699676039</c:v>
                </c:pt>
                <c:pt idx="13">
                  <c:v>-25.083875889496198</c:v>
                </c:pt>
                <c:pt idx="14">
                  <c:v>-25.2883030284558</c:v>
                </c:pt>
                <c:pt idx="15">
                  <c:v>-25.511560837694432</c:v>
                </c:pt>
                <c:pt idx="16">
                  <c:v>-25.449509746792927</c:v>
                </c:pt>
                <c:pt idx="17">
                  <c:v>-25.921046607693512</c:v>
                </c:pt>
                <c:pt idx="18">
                  <c:v>-25.831432245156904</c:v>
                </c:pt>
                <c:pt idx="19">
                  <c:v>-26.048108182410125</c:v>
                </c:pt>
                <c:pt idx="20">
                  <c:v>-26.227123954896321</c:v>
                </c:pt>
                <c:pt idx="21">
                  <c:v>-26.445566566389616</c:v>
                </c:pt>
                <c:pt idx="22">
                  <c:v>-26.621888227020385</c:v>
                </c:pt>
                <c:pt idx="23">
                  <c:v>-26.590693765498287</c:v>
                </c:pt>
                <c:pt idx="24">
                  <c:v>-26.996405449283628</c:v>
                </c:pt>
                <c:pt idx="25">
                  <c:v>-27.196660418576002</c:v>
                </c:pt>
                <c:pt idx="26">
                  <c:v>-27.361407301818517</c:v>
                </c:pt>
                <c:pt idx="27">
                  <c:v>-27.815630994649197</c:v>
                </c:pt>
                <c:pt idx="28">
                  <c:v>-27.947318680084521</c:v>
                </c:pt>
                <c:pt idx="29">
                  <c:v>-28.146229657968313</c:v>
                </c:pt>
                <c:pt idx="30">
                  <c:v>-28.53585448978513</c:v>
                </c:pt>
                <c:pt idx="31">
                  <c:v>-28.470406252712991</c:v>
                </c:pt>
                <c:pt idx="32">
                  <c:v>-28.865537042050988</c:v>
                </c:pt>
                <c:pt idx="33">
                  <c:v>-29.310679899686882</c:v>
                </c:pt>
                <c:pt idx="34">
                  <c:v>-29.675148123418474</c:v>
                </c:pt>
                <c:pt idx="35">
                  <c:v>-29.860187244583535</c:v>
                </c:pt>
                <c:pt idx="36">
                  <c:v>-30.486213616410048</c:v>
                </c:pt>
                <c:pt idx="37">
                  <c:v>-30.398198543940474</c:v>
                </c:pt>
                <c:pt idx="38">
                  <c:v>-31.034967975241912</c:v>
                </c:pt>
                <c:pt idx="39">
                  <c:v>-31.204920435017051</c:v>
                </c:pt>
                <c:pt idx="40">
                  <c:v>-31.830054845132715</c:v>
                </c:pt>
                <c:pt idx="41">
                  <c:v>-32.004265501660477</c:v>
                </c:pt>
                <c:pt idx="42">
                  <c:v>-32.581145438587129</c:v>
                </c:pt>
                <c:pt idx="43">
                  <c:v>-32.762391401353888</c:v>
                </c:pt>
                <c:pt idx="44">
                  <c:v>-33.638385346818872</c:v>
                </c:pt>
                <c:pt idx="45">
                  <c:v>-33.811489733025866</c:v>
                </c:pt>
                <c:pt idx="46">
                  <c:v>-34.402530309539927</c:v>
                </c:pt>
                <c:pt idx="47">
                  <c:v>-34.836383579324661</c:v>
                </c:pt>
                <c:pt idx="48">
                  <c:v>-35.715765655456259</c:v>
                </c:pt>
                <c:pt idx="49">
                  <c:v>-36.103948893078801</c:v>
                </c:pt>
                <c:pt idx="50">
                  <c:v>-36.99314490661817</c:v>
                </c:pt>
                <c:pt idx="51">
                  <c:v>-37.438064633541103</c:v>
                </c:pt>
                <c:pt idx="52">
                  <c:v>-38.304369206792536</c:v>
                </c:pt>
                <c:pt idx="53">
                  <c:v>-38.734722615536334</c:v>
                </c:pt>
                <c:pt idx="54">
                  <c:v>-39.623745586753081</c:v>
                </c:pt>
                <c:pt idx="55">
                  <c:v>-40.049619076391366</c:v>
                </c:pt>
                <c:pt idx="56">
                  <c:v>-40.924725959777845</c:v>
                </c:pt>
                <c:pt idx="57">
                  <c:v>-41.375418913036782</c:v>
                </c:pt>
                <c:pt idx="58">
                  <c:v>-42.780270753641723</c:v>
                </c:pt>
                <c:pt idx="59">
                  <c:v>-43.518706115974155</c:v>
                </c:pt>
                <c:pt idx="60">
                  <c:v>-44.729090277945225</c:v>
                </c:pt>
                <c:pt idx="61">
                  <c:v>-45.212929374931605</c:v>
                </c:pt>
                <c:pt idx="62">
                  <c:v>-46.706162674467279</c:v>
                </c:pt>
                <c:pt idx="63">
                  <c:v>-47.18639637404749</c:v>
                </c:pt>
                <c:pt idx="64">
                  <c:v>-48.718036030982297</c:v>
                </c:pt>
                <c:pt idx="65">
                  <c:v>-49.507602663384361</c:v>
                </c:pt>
                <c:pt idx="66">
                  <c:v>-51.356426041435427</c:v>
                </c:pt>
                <c:pt idx="67">
                  <c:v>-52.190543553562406</c:v>
                </c:pt>
                <c:pt idx="68">
                  <c:v>-53.79965540385875</c:v>
                </c:pt>
                <c:pt idx="69">
                  <c:v>-54.620553667314034</c:v>
                </c:pt>
                <c:pt idx="70">
                  <c:v>-56.63143630828975</c:v>
                </c:pt>
                <c:pt idx="71">
                  <c:v>-57.486691087275169</c:v>
                </c:pt>
                <c:pt idx="72">
                  <c:v>-59.538915467239221</c:v>
                </c:pt>
                <c:pt idx="73">
                  <c:v>-60.740559115402995</c:v>
                </c:pt>
              </c:numCache>
            </c:numRef>
          </c:xVal>
          <c:yVal>
            <c:numRef>
              <c:f>'head angle (hikaru2)'!$D$4:$D$77</c:f>
              <c:numCache>
                <c:formatCode>General</c:formatCode>
                <c:ptCount val="74"/>
                <c:pt idx="0">
                  <c:v>0</c:v>
                </c:pt>
                <c:pt idx="1">
                  <c:v>-1.0090999999999895E-2</c:v>
                </c:pt>
                <c:pt idx="2">
                  <c:v>-6.4679999999998471E-3</c:v>
                </c:pt>
                <c:pt idx="3">
                  <c:v>-1.1311999999999899E-2</c:v>
                </c:pt>
                <c:pt idx="4">
                  <c:v>-1.5357999999999948E-2</c:v>
                </c:pt>
                <c:pt idx="5">
                  <c:v>-8.4859999999998773E-3</c:v>
                </c:pt>
                <c:pt idx="6">
                  <c:v>-1.0927999999999884E-2</c:v>
                </c:pt>
                <c:pt idx="7">
                  <c:v>1.8980999999999994E-2</c:v>
                </c:pt>
                <c:pt idx="8">
                  <c:v>1.0927000000000135E-2</c:v>
                </c:pt>
                <c:pt idx="9">
                  <c:v>5.1744000000000144E-2</c:v>
                </c:pt>
                <c:pt idx="10">
                  <c:v>0.13307500000000005</c:v>
                </c:pt>
                <c:pt idx="11">
                  <c:v>0.20011400000000004</c:v>
                </c:pt>
                <c:pt idx="12">
                  <c:v>0.24712300000000006</c:v>
                </c:pt>
                <c:pt idx="13">
                  <c:v>0.28246500000000013</c:v>
                </c:pt>
                <c:pt idx="14">
                  <c:v>0.37189100000000008</c:v>
                </c:pt>
                <c:pt idx="15">
                  <c:v>0.44266300000000003</c:v>
                </c:pt>
                <c:pt idx="16">
                  <c:v>0.502529</c:v>
                </c:pt>
                <c:pt idx="17">
                  <c:v>0.61972600000000011</c:v>
                </c:pt>
                <c:pt idx="18">
                  <c:v>0.70376200000000022</c:v>
                </c:pt>
                <c:pt idx="19">
                  <c:v>0.77944700000000011</c:v>
                </c:pt>
                <c:pt idx="20">
                  <c:v>0.88960900000000021</c:v>
                </c:pt>
                <c:pt idx="21">
                  <c:v>0.96311900000000017</c:v>
                </c:pt>
                <c:pt idx="22">
                  <c:v>1.0739910000000001</c:v>
                </c:pt>
                <c:pt idx="23">
                  <c:v>1.1013599999999999</c:v>
                </c:pt>
                <c:pt idx="24">
                  <c:v>1.2740860000000001</c:v>
                </c:pt>
                <c:pt idx="25">
                  <c:v>1.3618620000000004</c:v>
                </c:pt>
                <c:pt idx="26">
                  <c:v>1.4785910000000002</c:v>
                </c:pt>
                <c:pt idx="27">
                  <c:v>1.608276</c:v>
                </c:pt>
                <c:pt idx="28">
                  <c:v>1.749271</c:v>
                </c:pt>
                <c:pt idx="29">
                  <c:v>1.8355790000000001</c:v>
                </c:pt>
                <c:pt idx="30">
                  <c:v>2.0131740000000002</c:v>
                </c:pt>
                <c:pt idx="31">
                  <c:v>2.062554</c:v>
                </c:pt>
                <c:pt idx="32">
                  <c:v>2.2326450000000007</c:v>
                </c:pt>
                <c:pt idx="33">
                  <c:v>2.3652860000000002</c:v>
                </c:pt>
                <c:pt idx="34">
                  <c:v>2.5541239999999998</c:v>
                </c:pt>
                <c:pt idx="35">
                  <c:v>2.6454849999999999</c:v>
                </c:pt>
                <c:pt idx="36">
                  <c:v>2.8691410000000004</c:v>
                </c:pt>
                <c:pt idx="37">
                  <c:v>2.9267840000000005</c:v>
                </c:pt>
                <c:pt idx="38">
                  <c:v>3.1394630000000006</c:v>
                </c:pt>
                <c:pt idx="39">
                  <c:v>3.2361580000000005</c:v>
                </c:pt>
                <c:pt idx="40">
                  <c:v>3.4528360000000005</c:v>
                </c:pt>
                <c:pt idx="41">
                  <c:v>3.5446520000000001</c:v>
                </c:pt>
                <c:pt idx="42">
                  <c:v>3.7846160000000002</c:v>
                </c:pt>
                <c:pt idx="43">
                  <c:v>3.8697890000000008</c:v>
                </c:pt>
                <c:pt idx="44">
                  <c:v>4.1256420000000009</c:v>
                </c:pt>
                <c:pt idx="45">
                  <c:v>4.2129700000000003</c:v>
                </c:pt>
                <c:pt idx="46">
                  <c:v>4.4352300000000007</c:v>
                </c:pt>
                <c:pt idx="47">
                  <c:v>4.5625629999999999</c:v>
                </c:pt>
                <c:pt idx="48">
                  <c:v>4.8103740000000004</c:v>
                </c:pt>
                <c:pt idx="49">
                  <c:v>4.9562809999999997</c:v>
                </c:pt>
                <c:pt idx="50">
                  <c:v>5.1962350000000006</c:v>
                </c:pt>
                <c:pt idx="51">
                  <c:v>5.3155619999999999</c:v>
                </c:pt>
                <c:pt idx="52">
                  <c:v>5.5621119999999999</c:v>
                </c:pt>
                <c:pt idx="53">
                  <c:v>5.6855660000000006</c:v>
                </c:pt>
                <c:pt idx="54">
                  <c:v>5.9201079999999999</c:v>
                </c:pt>
                <c:pt idx="55">
                  <c:v>6.0431410000000003</c:v>
                </c:pt>
                <c:pt idx="56">
                  <c:v>6.2789510000000002</c:v>
                </c:pt>
                <c:pt idx="57">
                  <c:v>6.3916130000000004</c:v>
                </c:pt>
                <c:pt idx="58">
                  <c:v>6.7112060000000007</c:v>
                </c:pt>
                <c:pt idx="59">
                  <c:v>6.8598920000000012</c:v>
                </c:pt>
                <c:pt idx="60">
                  <c:v>7.1135350000000006</c:v>
                </c:pt>
                <c:pt idx="61">
                  <c:v>7.214785</c:v>
                </c:pt>
                <c:pt idx="62">
                  <c:v>7.5075910000000006</c:v>
                </c:pt>
                <c:pt idx="63">
                  <c:v>7.6092829999999996</c:v>
                </c:pt>
                <c:pt idx="64">
                  <c:v>7.8925900000000002</c:v>
                </c:pt>
                <c:pt idx="65">
                  <c:v>8.0290660000000003</c:v>
                </c:pt>
                <c:pt idx="66">
                  <c:v>8.3470980000000008</c:v>
                </c:pt>
                <c:pt idx="67">
                  <c:v>8.4755789999999998</c:v>
                </c:pt>
                <c:pt idx="68">
                  <c:v>8.7445820000000012</c:v>
                </c:pt>
                <c:pt idx="69">
                  <c:v>8.8763199999999998</c:v>
                </c:pt>
                <c:pt idx="70">
                  <c:v>9.1688469999999995</c:v>
                </c:pt>
                <c:pt idx="71">
                  <c:v>9.2959300000000002</c:v>
                </c:pt>
                <c:pt idx="72">
                  <c:v>9.5850089999999994</c:v>
                </c:pt>
                <c:pt idx="73">
                  <c:v>9.7470230000000004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7EE1-4842-8778-DCB303D84D55}"/>
            </c:ext>
          </c:extLst>
        </c:ser>
        <c:ser>
          <c:idx val="0"/>
          <c:order val="1"/>
          <c:tx>
            <c:strRef>
              <c:f>'head angle (hikaru2)'!$G$3</c:f>
              <c:strCache>
                <c:ptCount val="1"/>
                <c:pt idx="0">
                  <c:v>Yaw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'head angle (hikaru2)'!$G$4:$G$77</c:f>
              <c:numCache>
                <c:formatCode>General</c:formatCode>
                <c:ptCount val="74"/>
                <c:pt idx="0">
                  <c:v>-23.930000305175781</c:v>
                </c:pt>
                <c:pt idx="1">
                  <c:v>-26.409999847412109</c:v>
                </c:pt>
                <c:pt idx="2">
                  <c:v>-24.420000076293945</c:v>
                </c:pt>
                <c:pt idx="3">
                  <c:v>-26.190000534057617</c:v>
                </c:pt>
                <c:pt idx="4">
                  <c:v>-26.190000534057617</c:v>
                </c:pt>
                <c:pt idx="5">
                  <c:v>-29.079999923706055</c:v>
                </c:pt>
                <c:pt idx="6">
                  <c:v>-28.690000534057617</c:v>
                </c:pt>
                <c:pt idx="7">
                  <c:v>-28.690000534057617</c:v>
                </c:pt>
                <c:pt idx="8">
                  <c:v>-28.680000305175781</c:v>
                </c:pt>
                <c:pt idx="9">
                  <c:v>-29.170000076293945</c:v>
                </c:pt>
                <c:pt idx="10">
                  <c:v>-31.100000381469727</c:v>
                </c:pt>
                <c:pt idx="11">
                  <c:v>-32.869998931884766</c:v>
                </c:pt>
                <c:pt idx="12">
                  <c:v>-26.309999465942383</c:v>
                </c:pt>
                <c:pt idx="13">
                  <c:v>-26.579999923706055</c:v>
                </c:pt>
                <c:pt idx="14">
                  <c:v>-21.260000228881836</c:v>
                </c:pt>
                <c:pt idx="15">
                  <c:v>-30.5</c:v>
                </c:pt>
                <c:pt idx="16">
                  <c:v>-30.5</c:v>
                </c:pt>
                <c:pt idx="17">
                  <c:v>-29.889999389648438</c:v>
                </c:pt>
                <c:pt idx="18">
                  <c:v>-29.889999389648438</c:v>
                </c:pt>
                <c:pt idx="19">
                  <c:v>-28.079999923706055</c:v>
                </c:pt>
                <c:pt idx="20">
                  <c:v>-33.400001525878906</c:v>
                </c:pt>
                <c:pt idx="21">
                  <c:v>-33.400001525878906</c:v>
                </c:pt>
                <c:pt idx="22">
                  <c:v>-33.400001525878906</c:v>
                </c:pt>
                <c:pt idx="23">
                  <c:v>-26.680000305175781</c:v>
                </c:pt>
                <c:pt idx="24">
                  <c:v>-26.680000305175781</c:v>
                </c:pt>
                <c:pt idx="25">
                  <c:v>-27.620000839233398</c:v>
                </c:pt>
                <c:pt idx="26">
                  <c:v>-30.260000228881836</c:v>
                </c:pt>
                <c:pt idx="27">
                  <c:v>-31.319999694824219</c:v>
                </c:pt>
                <c:pt idx="28">
                  <c:v>-31.319999694824219</c:v>
                </c:pt>
                <c:pt idx="29">
                  <c:v>-39.049999237060547</c:v>
                </c:pt>
                <c:pt idx="30">
                  <c:v>-36.509998321533203</c:v>
                </c:pt>
                <c:pt idx="31">
                  <c:v>-31.239999771118164</c:v>
                </c:pt>
                <c:pt idx="32">
                  <c:v>-36.520000457763672</c:v>
                </c:pt>
                <c:pt idx="33">
                  <c:v>-36.520000457763672</c:v>
                </c:pt>
                <c:pt idx="34">
                  <c:v>-38.430000305175781</c:v>
                </c:pt>
                <c:pt idx="35">
                  <c:v>-38.430000305175781</c:v>
                </c:pt>
                <c:pt idx="36">
                  <c:v>-33.790000915527344</c:v>
                </c:pt>
                <c:pt idx="37">
                  <c:v>-34.180000305175781</c:v>
                </c:pt>
                <c:pt idx="38">
                  <c:v>-33.709999084472656</c:v>
                </c:pt>
                <c:pt idx="39">
                  <c:v>-38.310001373291016</c:v>
                </c:pt>
                <c:pt idx="40">
                  <c:v>-38.310001373291016</c:v>
                </c:pt>
                <c:pt idx="41">
                  <c:v>-37.220001220703125</c:v>
                </c:pt>
                <c:pt idx="42">
                  <c:v>-37.220001220703125</c:v>
                </c:pt>
                <c:pt idx="43">
                  <c:v>-39.599998474121094</c:v>
                </c:pt>
                <c:pt idx="44">
                  <c:v>-36.040000915527344</c:v>
                </c:pt>
                <c:pt idx="45">
                  <c:v>-34.770000457763672</c:v>
                </c:pt>
                <c:pt idx="46">
                  <c:v>-38.860000610351563</c:v>
                </c:pt>
                <c:pt idx="47">
                  <c:v>-38.419998168945313</c:v>
                </c:pt>
                <c:pt idx="48">
                  <c:v>-36.580001831054688</c:v>
                </c:pt>
                <c:pt idx="49">
                  <c:v>-36.580001831054688</c:v>
                </c:pt>
                <c:pt idx="50">
                  <c:v>-39.430000305175781</c:v>
                </c:pt>
                <c:pt idx="51">
                  <c:v>-42.029998779296875</c:v>
                </c:pt>
                <c:pt idx="52">
                  <c:v>-40.700000762939453</c:v>
                </c:pt>
                <c:pt idx="53">
                  <c:v>-43.830001831054688</c:v>
                </c:pt>
                <c:pt idx="54">
                  <c:v>-35.659999847412109</c:v>
                </c:pt>
                <c:pt idx="55">
                  <c:v>-39.380001068115234</c:v>
                </c:pt>
                <c:pt idx="56">
                  <c:v>-41.099998474121094</c:v>
                </c:pt>
                <c:pt idx="57">
                  <c:v>-43.340000152587891</c:v>
                </c:pt>
                <c:pt idx="58">
                  <c:v>-43.340000152587891</c:v>
                </c:pt>
                <c:pt idx="59">
                  <c:v>-41.889999389648438</c:v>
                </c:pt>
                <c:pt idx="60">
                  <c:v>-41.889999389648438</c:v>
                </c:pt>
                <c:pt idx="61">
                  <c:v>-46.799999237060547</c:v>
                </c:pt>
                <c:pt idx="62">
                  <c:v>-47.139999389648438</c:v>
                </c:pt>
                <c:pt idx="63">
                  <c:v>-43.610000610351563</c:v>
                </c:pt>
                <c:pt idx="64">
                  <c:v>-45.119998931884766</c:v>
                </c:pt>
                <c:pt idx="65">
                  <c:v>-47.799999237060547</c:v>
                </c:pt>
                <c:pt idx="66">
                  <c:v>-41.009998321533203</c:v>
                </c:pt>
                <c:pt idx="67">
                  <c:v>-45.459999084472656</c:v>
                </c:pt>
                <c:pt idx="68">
                  <c:v>-42.560001373291016</c:v>
                </c:pt>
                <c:pt idx="69">
                  <c:v>-39.029998779296875</c:v>
                </c:pt>
                <c:pt idx="70">
                  <c:v>-37.029998779296875</c:v>
                </c:pt>
                <c:pt idx="71">
                  <c:v>-40.049999237060547</c:v>
                </c:pt>
                <c:pt idx="72">
                  <c:v>-40.049999237060547</c:v>
                </c:pt>
                <c:pt idx="73">
                  <c:v>-38.680000305175781</c:v>
                </c:pt>
              </c:numCache>
            </c:numRef>
          </c:xVal>
          <c:yVal>
            <c:numRef>
              <c:f>'head angle (hikaru2)'!$D$4:$D$77</c:f>
              <c:numCache>
                <c:formatCode>General</c:formatCode>
                <c:ptCount val="74"/>
                <c:pt idx="0">
                  <c:v>0</c:v>
                </c:pt>
                <c:pt idx="1">
                  <c:v>-1.0090999999999895E-2</c:v>
                </c:pt>
                <c:pt idx="2">
                  <c:v>-6.4679999999998471E-3</c:v>
                </c:pt>
                <c:pt idx="3">
                  <c:v>-1.1311999999999899E-2</c:v>
                </c:pt>
                <c:pt idx="4">
                  <c:v>-1.5357999999999948E-2</c:v>
                </c:pt>
                <c:pt idx="5">
                  <c:v>-8.4859999999998773E-3</c:v>
                </c:pt>
                <c:pt idx="6">
                  <c:v>-1.0927999999999884E-2</c:v>
                </c:pt>
                <c:pt idx="7">
                  <c:v>1.8980999999999994E-2</c:v>
                </c:pt>
                <c:pt idx="8">
                  <c:v>1.0927000000000135E-2</c:v>
                </c:pt>
                <c:pt idx="9">
                  <c:v>5.1744000000000144E-2</c:v>
                </c:pt>
                <c:pt idx="10">
                  <c:v>0.13307500000000005</c:v>
                </c:pt>
                <c:pt idx="11">
                  <c:v>0.20011400000000004</c:v>
                </c:pt>
                <c:pt idx="12">
                  <c:v>0.24712300000000006</c:v>
                </c:pt>
                <c:pt idx="13">
                  <c:v>0.28246500000000013</c:v>
                </c:pt>
                <c:pt idx="14">
                  <c:v>0.37189100000000008</c:v>
                </c:pt>
                <c:pt idx="15">
                  <c:v>0.44266300000000003</c:v>
                </c:pt>
                <c:pt idx="16">
                  <c:v>0.502529</c:v>
                </c:pt>
                <c:pt idx="17">
                  <c:v>0.61972600000000011</c:v>
                </c:pt>
                <c:pt idx="18">
                  <c:v>0.70376200000000022</c:v>
                </c:pt>
                <c:pt idx="19">
                  <c:v>0.77944700000000011</c:v>
                </c:pt>
                <c:pt idx="20">
                  <c:v>0.88960900000000021</c:v>
                </c:pt>
                <c:pt idx="21">
                  <c:v>0.96311900000000017</c:v>
                </c:pt>
                <c:pt idx="22">
                  <c:v>1.0739910000000001</c:v>
                </c:pt>
                <c:pt idx="23">
                  <c:v>1.1013599999999999</c:v>
                </c:pt>
                <c:pt idx="24">
                  <c:v>1.2740860000000001</c:v>
                </c:pt>
                <c:pt idx="25">
                  <c:v>1.3618620000000004</c:v>
                </c:pt>
                <c:pt idx="26">
                  <c:v>1.4785910000000002</c:v>
                </c:pt>
                <c:pt idx="27">
                  <c:v>1.608276</c:v>
                </c:pt>
                <c:pt idx="28">
                  <c:v>1.749271</c:v>
                </c:pt>
                <c:pt idx="29">
                  <c:v>1.8355790000000001</c:v>
                </c:pt>
                <c:pt idx="30">
                  <c:v>2.0131740000000002</c:v>
                </c:pt>
                <c:pt idx="31">
                  <c:v>2.062554</c:v>
                </c:pt>
                <c:pt idx="32">
                  <c:v>2.2326450000000007</c:v>
                </c:pt>
                <c:pt idx="33">
                  <c:v>2.3652860000000002</c:v>
                </c:pt>
                <c:pt idx="34">
                  <c:v>2.5541239999999998</c:v>
                </c:pt>
                <c:pt idx="35">
                  <c:v>2.6454849999999999</c:v>
                </c:pt>
                <c:pt idx="36">
                  <c:v>2.8691410000000004</c:v>
                </c:pt>
                <c:pt idx="37">
                  <c:v>2.9267840000000005</c:v>
                </c:pt>
                <c:pt idx="38">
                  <c:v>3.1394630000000006</c:v>
                </c:pt>
                <c:pt idx="39">
                  <c:v>3.2361580000000005</c:v>
                </c:pt>
                <c:pt idx="40">
                  <c:v>3.4528360000000005</c:v>
                </c:pt>
                <c:pt idx="41">
                  <c:v>3.5446520000000001</c:v>
                </c:pt>
                <c:pt idx="42">
                  <c:v>3.7846160000000002</c:v>
                </c:pt>
                <c:pt idx="43">
                  <c:v>3.8697890000000008</c:v>
                </c:pt>
                <c:pt idx="44">
                  <c:v>4.1256420000000009</c:v>
                </c:pt>
                <c:pt idx="45">
                  <c:v>4.2129700000000003</c:v>
                </c:pt>
                <c:pt idx="46">
                  <c:v>4.4352300000000007</c:v>
                </c:pt>
                <c:pt idx="47">
                  <c:v>4.5625629999999999</c:v>
                </c:pt>
                <c:pt idx="48">
                  <c:v>4.8103740000000004</c:v>
                </c:pt>
                <c:pt idx="49">
                  <c:v>4.9562809999999997</c:v>
                </c:pt>
                <c:pt idx="50">
                  <c:v>5.1962350000000006</c:v>
                </c:pt>
                <c:pt idx="51">
                  <c:v>5.3155619999999999</c:v>
                </c:pt>
                <c:pt idx="52">
                  <c:v>5.5621119999999999</c:v>
                </c:pt>
                <c:pt idx="53">
                  <c:v>5.6855660000000006</c:v>
                </c:pt>
                <c:pt idx="54">
                  <c:v>5.9201079999999999</c:v>
                </c:pt>
                <c:pt idx="55">
                  <c:v>6.0431410000000003</c:v>
                </c:pt>
                <c:pt idx="56">
                  <c:v>6.2789510000000002</c:v>
                </c:pt>
                <c:pt idx="57">
                  <c:v>6.3916130000000004</c:v>
                </c:pt>
                <c:pt idx="58">
                  <c:v>6.7112060000000007</c:v>
                </c:pt>
                <c:pt idx="59">
                  <c:v>6.8598920000000012</c:v>
                </c:pt>
                <c:pt idx="60">
                  <c:v>7.1135350000000006</c:v>
                </c:pt>
                <c:pt idx="61">
                  <c:v>7.214785</c:v>
                </c:pt>
                <c:pt idx="62">
                  <c:v>7.5075910000000006</c:v>
                </c:pt>
                <c:pt idx="63">
                  <c:v>7.6092829999999996</c:v>
                </c:pt>
                <c:pt idx="64">
                  <c:v>7.8925900000000002</c:v>
                </c:pt>
                <c:pt idx="65">
                  <c:v>8.0290660000000003</c:v>
                </c:pt>
                <c:pt idx="66">
                  <c:v>8.3470980000000008</c:v>
                </c:pt>
                <c:pt idx="67">
                  <c:v>8.4755789999999998</c:v>
                </c:pt>
                <c:pt idx="68">
                  <c:v>8.7445820000000012</c:v>
                </c:pt>
                <c:pt idx="69">
                  <c:v>8.8763199999999998</c:v>
                </c:pt>
                <c:pt idx="70">
                  <c:v>9.1688469999999995</c:v>
                </c:pt>
                <c:pt idx="71">
                  <c:v>9.2959300000000002</c:v>
                </c:pt>
                <c:pt idx="72">
                  <c:v>9.5850089999999994</c:v>
                </c:pt>
                <c:pt idx="73">
                  <c:v>9.7470230000000004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7EE1-4842-8778-DCB303D84D5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06218912"/>
        <c:axId val="2106260928"/>
      </c:scatterChart>
      <c:valAx>
        <c:axId val="2106218912"/>
        <c:scaling>
          <c:orientation val="minMax"/>
          <c:max val="70"/>
          <c:min val="-7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Yaw[degree]</a:t>
                </a:r>
                <a:endParaRPr lang="ja-JP"/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vert="horz"/>
          <a:lstStyle/>
          <a:p>
            <a:pPr>
              <a:defRPr/>
            </a:pPr>
            <a:endParaRPr lang="ja-JP"/>
          </a:p>
        </c:txPr>
        <c:crossAx val="2106260928"/>
        <c:crosses val="autoZero"/>
        <c:crossBetween val="midCat"/>
        <c:majorUnit val="35"/>
      </c:valAx>
      <c:valAx>
        <c:axId val="2106260928"/>
        <c:scaling>
          <c:orientation val="minMax"/>
          <c:max val="1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Distance [m]</a:t>
                </a:r>
                <a:endParaRPr lang="ja-JP"/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vert="horz"/>
          <a:lstStyle/>
          <a:p>
            <a:pPr>
              <a:defRPr/>
            </a:pPr>
            <a:endParaRPr lang="ja-JP"/>
          </a:p>
        </c:txPr>
        <c:crossAx val="2106218912"/>
        <c:crosses val="autoZero"/>
        <c:crossBetween val="midCat"/>
        <c:majorUnit val="2"/>
      </c:valAx>
    </c:plotArea>
    <c:legend>
      <c:legendPos val="b"/>
      <c:layout>
        <c:manualLayout>
          <c:xMode val="edge"/>
          <c:yMode val="edge"/>
          <c:x val="2.4913257729175103E-2"/>
          <c:y val="0.91185296191819443"/>
          <c:w val="0.94261441879303365"/>
          <c:h val="7.2787964268923366E-2"/>
        </c:manualLayout>
      </c:layout>
      <c:overlay val="0"/>
      <c:spPr>
        <a:noFill/>
        <a:ln>
          <a:noFill/>
        </a:ln>
        <a:effectLst/>
      </c:spPr>
      <c:txPr>
        <a:bodyPr rot="0" vert="horz"/>
        <a:lstStyle/>
        <a:p>
          <a:pPr>
            <a:defRPr/>
          </a:pPr>
          <a:endParaRPr lang="ja-JP"/>
        </a:p>
      </c:txPr>
    </c:legend>
    <c:plotVisOnly val="1"/>
    <c:dispBlanksAs val="gap"/>
    <c:showDLblsOverMax val="0"/>
    <c:extLst/>
  </c:chart>
  <c:spPr>
    <a:ln>
      <a:noFill/>
    </a:ln>
  </c:spPr>
  <c:txPr>
    <a:bodyPr/>
    <a:lstStyle/>
    <a:p>
      <a:pPr>
        <a:defRPr sz="1400">
          <a:latin typeface="Times New Roman" panose="02020603050405020304" pitchFamily="18" charset="0"/>
          <a:cs typeface="Times New Roman" panose="02020603050405020304" pitchFamily="18" charset="0"/>
        </a:defRPr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1"/>
          <c:tx>
            <c:strRef>
              <c:f>'Figure4.2.7'!$AH$3</c:f>
              <c:strCache>
                <c:ptCount val="1"/>
                <c:pt idx="0">
                  <c:v>Yaw</c:v>
                </c:pt>
              </c:strCache>
            </c:strRef>
          </c:tx>
          <c:spPr>
            <a:ln w="19050">
              <a:noFill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'Figure4.2.7'!$AH$4:$AH$1000</c:f>
              <c:numCache>
                <c:formatCode>General</c:formatCode>
                <c:ptCount val="997"/>
                <c:pt idx="0">
                  <c:v>-23.930000305175781</c:v>
                </c:pt>
                <c:pt idx="1">
                  <c:v>-26.409999847412109</c:v>
                </c:pt>
                <c:pt idx="2">
                  <c:v>-24.420000076293945</c:v>
                </c:pt>
                <c:pt idx="3">
                  <c:v>-26.190000534057617</c:v>
                </c:pt>
                <c:pt idx="4">
                  <c:v>-26.190000534057617</c:v>
                </c:pt>
                <c:pt idx="5">
                  <c:v>-29.079999923706055</c:v>
                </c:pt>
                <c:pt idx="6">
                  <c:v>-28.690000534057617</c:v>
                </c:pt>
                <c:pt idx="7">
                  <c:v>-28.690000534057617</c:v>
                </c:pt>
                <c:pt idx="8">
                  <c:v>-28.680000305175781</c:v>
                </c:pt>
                <c:pt idx="9">
                  <c:v>-29.170000076293945</c:v>
                </c:pt>
                <c:pt idx="10">
                  <c:v>-31.100000381469727</c:v>
                </c:pt>
                <c:pt idx="11">
                  <c:v>-32.869998931884766</c:v>
                </c:pt>
                <c:pt idx="12">
                  <c:v>-26.309999465942383</c:v>
                </c:pt>
                <c:pt idx="13">
                  <c:v>-26.579999923706055</c:v>
                </c:pt>
                <c:pt idx="14">
                  <c:v>-21.260000228881836</c:v>
                </c:pt>
                <c:pt idx="15">
                  <c:v>-30.5</c:v>
                </c:pt>
                <c:pt idx="16">
                  <c:v>-30.5</c:v>
                </c:pt>
                <c:pt idx="17">
                  <c:v>-29.889999389648438</c:v>
                </c:pt>
                <c:pt idx="18">
                  <c:v>-29.889999389648438</c:v>
                </c:pt>
                <c:pt idx="19">
                  <c:v>-28.079999923706055</c:v>
                </c:pt>
                <c:pt idx="20">
                  <c:v>-33.400001525878906</c:v>
                </c:pt>
                <c:pt idx="21">
                  <c:v>-33.400001525878906</c:v>
                </c:pt>
                <c:pt idx="22">
                  <c:v>-33.400001525878906</c:v>
                </c:pt>
                <c:pt idx="23">
                  <c:v>-26.680000305175781</c:v>
                </c:pt>
                <c:pt idx="24">
                  <c:v>-26.680000305175781</c:v>
                </c:pt>
                <c:pt idx="25">
                  <c:v>-27.620000839233398</c:v>
                </c:pt>
                <c:pt idx="26">
                  <c:v>-30.260000228881836</c:v>
                </c:pt>
                <c:pt idx="27">
                  <c:v>-31.319999694824219</c:v>
                </c:pt>
                <c:pt idx="28">
                  <c:v>-31.319999694824219</c:v>
                </c:pt>
                <c:pt idx="29">
                  <c:v>-39.049999237060547</c:v>
                </c:pt>
                <c:pt idx="30">
                  <c:v>-36.509998321533203</c:v>
                </c:pt>
                <c:pt idx="31">
                  <c:v>-31.239999771118164</c:v>
                </c:pt>
                <c:pt idx="32">
                  <c:v>-36.520000457763672</c:v>
                </c:pt>
                <c:pt idx="33">
                  <c:v>-36.520000457763672</c:v>
                </c:pt>
                <c:pt idx="34">
                  <c:v>-38.430000305175781</c:v>
                </c:pt>
                <c:pt idx="35">
                  <c:v>-38.430000305175781</c:v>
                </c:pt>
                <c:pt idx="36">
                  <c:v>-33.790000915527344</c:v>
                </c:pt>
                <c:pt idx="37">
                  <c:v>-34.180000305175781</c:v>
                </c:pt>
                <c:pt idx="38">
                  <c:v>-33.709999084472656</c:v>
                </c:pt>
                <c:pt idx="39">
                  <c:v>-38.310001373291016</c:v>
                </c:pt>
                <c:pt idx="40">
                  <c:v>-38.310001373291016</c:v>
                </c:pt>
                <c:pt idx="41">
                  <c:v>-37.220001220703125</c:v>
                </c:pt>
                <c:pt idx="42">
                  <c:v>-37.220001220703125</c:v>
                </c:pt>
                <c:pt idx="43">
                  <c:v>-39.599998474121094</c:v>
                </c:pt>
                <c:pt idx="44">
                  <c:v>-36.040000915527344</c:v>
                </c:pt>
                <c:pt idx="45">
                  <c:v>-34.770000457763672</c:v>
                </c:pt>
                <c:pt idx="46">
                  <c:v>-38.860000610351563</c:v>
                </c:pt>
                <c:pt idx="47">
                  <c:v>-38.419998168945313</c:v>
                </c:pt>
                <c:pt idx="48">
                  <c:v>-36.580001831054688</c:v>
                </c:pt>
                <c:pt idx="49">
                  <c:v>-36.580001831054688</c:v>
                </c:pt>
                <c:pt idx="50">
                  <c:v>-39.430000305175781</c:v>
                </c:pt>
                <c:pt idx="51">
                  <c:v>-42.029998779296875</c:v>
                </c:pt>
                <c:pt idx="52">
                  <c:v>-40.700000762939453</c:v>
                </c:pt>
                <c:pt idx="53">
                  <c:v>-43.830001831054688</c:v>
                </c:pt>
                <c:pt idx="54">
                  <c:v>-35.659999847412109</c:v>
                </c:pt>
                <c:pt idx="55">
                  <c:v>-39.380001068115234</c:v>
                </c:pt>
                <c:pt idx="56">
                  <c:v>-41.099998474121094</c:v>
                </c:pt>
                <c:pt idx="57">
                  <c:v>-43.340000152587891</c:v>
                </c:pt>
                <c:pt idx="58">
                  <c:v>-43.340000152587891</c:v>
                </c:pt>
                <c:pt idx="59">
                  <c:v>-41.889999389648438</c:v>
                </c:pt>
                <c:pt idx="60">
                  <c:v>-41.889999389648438</c:v>
                </c:pt>
                <c:pt idx="61">
                  <c:v>-46.799999237060547</c:v>
                </c:pt>
                <c:pt idx="62">
                  <c:v>-47.139999389648438</c:v>
                </c:pt>
                <c:pt idx="63">
                  <c:v>-43.610000610351563</c:v>
                </c:pt>
                <c:pt idx="64">
                  <c:v>-45.119998931884766</c:v>
                </c:pt>
                <c:pt idx="65">
                  <c:v>-47.799999237060547</c:v>
                </c:pt>
                <c:pt idx="66">
                  <c:v>-41.009998321533203</c:v>
                </c:pt>
                <c:pt idx="67">
                  <c:v>-45.459999084472656</c:v>
                </c:pt>
                <c:pt idx="68">
                  <c:v>-42.560001373291016</c:v>
                </c:pt>
                <c:pt idx="69">
                  <c:v>-39.029998779296875</c:v>
                </c:pt>
                <c:pt idx="70">
                  <c:v>-37.029998779296875</c:v>
                </c:pt>
                <c:pt idx="71">
                  <c:v>-40.049999237060547</c:v>
                </c:pt>
                <c:pt idx="72">
                  <c:v>-40.049999237060547</c:v>
                </c:pt>
                <c:pt idx="73">
                  <c:v>-38.680000305175781</c:v>
                </c:pt>
                <c:pt idx="74">
                  <c:v>-44.229999542236328</c:v>
                </c:pt>
                <c:pt idx="75">
                  <c:v>-44.229999542236328</c:v>
                </c:pt>
                <c:pt idx="76">
                  <c:v>-38.090000152587891</c:v>
                </c:pt>
                <c:pt idx="77">
                  <c:v>-39.669998168945313</c:v>
                </c:pt>
                <c:pt idx="78">
                  <c:v>-39.669998168945313</c:v>
                </c:pt>
                <c:pt idx="79">
                  <c:v>-39.569999694824219</c:v>
                </c:pt>
                <c:pt idx="80">
                  <c:v>-52.159999847412109</c:v>
                </c:pt>
                <c:pt idx="81">
                  <c:v>-43.470001220703125</c:v>
                </c:pt>
                <c:pt idx="82">
                  <c:v>-46.639999389648438</c:v>
                </c:pt>
                <c:pt idx="83">
                  <c:v>-55.099998474121094</c:v>
                </c:pt>
                <c:pt idx="84">
                  <c:v>-58.259998321533203</c:v>
                </c:pt>
                <c:pt idx="85">
                  <c:v>-58.259998321533203</c:v>
                </c:pt>
                <c:pt idx="86">
                  <c:v>-59.299999237060547</c:v>
                </c:pt>
                <c:pt idx="87">
                  <c:v>-59.959999084472656</c:v>
                </c:pt>
                <c:pt idx="88">
                  <c:v>-59</c:v>
                </c:pt>
                <c:pt idx="89">
                  <c:v>-54.990001678466797</c:v>
                </c:pt>
                <c:pt idx="90">
                  <c:v>-57.450000762939453</c:v>
                </c:pt>
                <c:pt idx="91">
                  <c:v>-55.090000152587891</c:v>
                </c:pt>
                <c:pt idx="92">
                  <c:v>-55.090000152587891</c:v>
                </c:pt>
                <c:pt idx="93">
                  <c:v>-61.619998931884766</c:v>
                </c:pt>
                <c:pt idx="94">
                  <c:v>-60.130001068115234</c:v>
                </c:pt>
                <c:pt idx="95">
                  <c:v>-61.880001068115234</c:v>
                </c:pt>
                <c:pt idx="96">
                  <c:v>-64.330001831054688</c:v>
                </c:pt>
                <c:pt idx="97">
                  <c:v>-68.370002746582031</c:v>
                </c:pt>
                <c:pt idx="98">
                  <c:v>-69.199996948242188</c:v>
                </c:pt>
                <c:pt idx="99">
                  <c:v>-69.169998168945313</c:v>
                </c:pt>
                <c:pt idx="100">
                  <c:v>-69.169998168945313</c:v>
                </c:pt>
                <c:pt idx="101">
                  <c:v>-71.769996643066406</c:v>
                </c:pt>
                <c:pt idx="102">
                  <c:v>-69.050003051757813</c:v>
                </c:pt>
                <c:pt idx="103">
                  <c:v>-71.239997863769531</c:v>
                </c:pt>
                <c:pt idx="104">
                  <c:v>-70.639999389648438</c:v>
                </c:pt>
                <c:pt idx="105">
                  <c:v>-69.69000244140625</c:v>
                </c:pt>
                <c:pt idx="106">
                  <c:v>-74.610000610351563</c:v>
                </c:pt>
                <c:pt idx="107">
                  <c:v>-74.610000610351563</c:v>
                </c:pt>
                <c:pt idx="108">
                  <c:v>-79.599998474121094</c:v>
                </c:pt>
                <c:pt idx="109">
                  <c:v>-78.699996948242188</c:v>
                </c:pt>
                <c:pt idx="110">
                  <c:v>-79.760002136230469</c:v>
                </c:pt>
                <c:pt idx="111">
                  <c:v>-80.879997253417969</c:v>
                </c:pt>
                <c:pt idx="112">
                  <c:v>-81.610000610351563</c:v>
                </c:pt>
                <c:pt idx="113">
                  <c:v>-81.709999084472656</c:v>
                </c:pt>
                <c:pt idx="114">
                  <c:v>-79.25</c:v>
                </c:pt>
                <c:pt idx="115">
                  <c:v>-81.419998168945313</c:v>
                </c:pt>
                <c:pt idx="116">
                  <c:v>-82.660003662109375</c:v>
                </c:pt>
                <c:pt idx="117">
                  <c:v>-83.330001831054688</c:v>
                </c:pt>
                <c:pt idx="118">
                  <c:v>-81.419998168945313</c:v>
                </c:pt>
                <c:pt idx="119">
                  <c:v>-80.680000305175781</c:v>
                </c:pt>
                <c:pt idx="120">
                  <c:v>-82.400001525878906</c:v>
                </c:pt>
                <c:pt idx="121">
                  <c:v>-83.629997253417969</c:v>
                </c:pt>
                <c:pt idx="122">
                  <c:v>-85.989997863769531</c:v>
                </c:pt>
                <c:pt idx="123">
                  <c:v>-85.599998474121094</c:v>
                </c:pt>
                <c:pt idx="124">
                  <c:v>-85.989997863769531</c:v>
                </c:pt>
                <c:pt idx="125">
                  <c:v>-87.930000305175781</c:v>
                </c:pt>
                <c:pt idx="126">
                  <c:v>-87.779998779296875</c:v>
                </c:pt>
                <c:pt idx="127">
                  <c:v>-88.269996643066406</c:v>
                </c:pt>
                <c:pt idx="128">
                  <c:v>-86.480003356933594</c:v>
                </c:pt>
                <c:pt idx="129">
                  <c:v>-87.269996643066406</c:v>
                </c:pt>
                <c:pt idx="130">
                  <c:v>-87.050003051757813</c:v>
                </c:pt>
                <c:pt idx="131">
                  <c:v>-86.19000244140625</c:v>
                </c:pt>
                <c:pt idx="132">
                  <c:v>-87.400001525878906</c:v>
                </c:pt>
                <c:pt idx="133">
                  <c:v>-85.279998779296875</c:v>
                </c:pt>
                <c:pt idx="134">
                  <c:v>-86.550003051757813</c:v>
                </c:pt>
                <c:pt idx="135">
                  <c:v>-87.540000915527344</c:v>
                </c:pt>
                <c:pt idx="136">
                  <c:v>-87.19000244140625</c:v>
                </c:pt>
                <c:pt idx="137">
                  <c:v>-87.290000915527344</c:v>
                </c:pt>
                <c:pt idx="138">
                  <c:v>-89.160003662109375</c:v>
                </c:pt>
                <c:pt idx="139">
                  <c:v>-87.040000915527344</c:v>
                </c:pt>
                <c:pt idx="140">
                  <c:v>-86.669998168945313</c:v>
                </c:pt>
                <c:pt idx="141">
                  <c:v>-87.05999755859375</c:v>
                </c:pt>
                <c:pt idx="142">
                  <c:v>-85.730003356933594</c:v>
                </c:pt>
                <c:pt idx="143">
                  <c:v>-86.040000915527344</c:v>
                </c:pt>
                <c:pt idx="144">
                  <c:v>-85.5</c:v>
                </c:pt>
                <c:pt idx="145">
                  <c:v>-87.589996337890625</c:v>
                </c:pt>
                <c:pt idx="146">
                  <c:v>-85.339996337890625</c:v>
                </c:pt>
                <c:pt idx="147">
                  <c:v>-85.720001220703125</c:v>
                </c:pt>
                <c:pt idx="148">
                  <c:v>-86.510002136230469</c:v>
                </c:pt>
                <c:pt idx="149">
                  <c:v>-88.209999084472656</c:v>
                </c:pt>
                <c:pt idx="150">
                  <c:v>-86.830001831054688</c:v>
                </c:pt>
                <c:pt idx="151">
                  <c:v>-84.400001525878906</c:v>
                </c:pt>
                <c:pt idx="152">
                  <c:v>-85.339996337890625</c:v>
                </c:pt>
                <c:pt idx="153">
                  <c:v>-82.279998779296875</c:v>
                </c:pt>
                <c:pt idx="154">
                  <c:v>-82.870002746582031</c:v>
                </c:pt>
                <c:pt idx="155">
                  <c:v>-80.540000915527344</c:v>
                </c:pt>
                <c:pt idx="156">
                  <c:v>-81.769996643066406</c:v>
                </c:pt>
                <c:pt idx="157">
                  <c:v>-79.639999389648438</c:v>
                </c:pt>
                <c:pt idx="158">
                  <c:v>-80.610000610351563</c:v>
                </c:pt>
                <c:pt idx="159">
                  <c:v>-80.620002746582031</c:v>
                </c:pt>
                <c:pt idx="160">
                  <c:v>-82.25</c:v>
                </c:pt>
                <c:pt idx="161">
                  <c:v>-82.25</c:v>
                </c:pt>
                <c:pt idx="162">
                  <c:v>-80.169998168945313</c:v>
                </c:pt>
                <c:pt idx="163">
                  <c:v>-65.589996337890625</c:v>
                </c:pt>
                <c:pt idx="164">
                  <c:v>-50.75</c:v>
                </c:pt>
                <c:pt idx="165">
                  <c:v>-41.310001373291016</c:v>
                </c:pt>
                <c:pt idx="166">
                  <c:v>-38.939998626708984</c:v>
                </c:pt>
                <c:pt idx="167">
                  <c:v>-31.069999694824219</c:v>
                </c:pt>
                <c:pt idx="168">
                  <c:v>-30.219999313354492</c:v>
                </c:pt>
                <c:pt idx="169">
                  <c:v>-42.680000305175781</c:v>
                </c:pt>
                <c:pt idx="170">
                  <c:v>-46.560001373291016</c:v>
                </c:pt>
                <c:pt idx="171">
                  <c:v>-59.669998168945313</c:v>
                </c:pt>
                <c:pt idx="172">
                  <c:v>-69.879997253417969</c:v>
                </c:pt>
                <c:pt idx="173">
                  <c:v>-77.790000915527344</c:v>
                </c:pt>
                <c:pt idx="174">
                  <c:v>-78.120002746582031</c:v>
                </c:pt>
                <c:pt idx="175">
                  <c:v>-80.099998474121094</c:v>
                </c:pt>
                <c:pt idx="176">
                  <c:v>-79.459999084472656</c:v>
                </c:pt>
                <c:pt idx="177">
                  <c:v>-75.040000915527344</c:v>
                </c:pt>
                <c:pt idx="178">
                  <c:v>-57.299999237060547</c:v>
                </c:pt>
                <c:pt idx="179">
                  <c:v>-39.069999694824219</c:v>
                </c:pt>
                <c:pt idx="180">
                  <c:v>-22.079999923706055</c:v>
                </c:pt>
                <c:pt idx="181">
                  <c:v>-12.359999656677246</c:v>
                </c:pt>
                <c:pt idx="182">
                  <c:v>-10.479999542236328</c:v>
                </c:pt>
                <c:pt idx="183">
                  <c:v>-7.25</c:v>
                </c:pt>
                <c:pt idx="184">
                  <c:v>-6.1700000762939453</c:v>
                </c:pt>
                <c:pt idx="185">
                  <c:v>-5.690000057220459</c:v>
                </c:pt>
              </c:numCache>
            </c:numRef>
          </c:xVal>
          <c:yVal>
            <c:numRef>
              <c:f>'Figure4.2.7'!$AE$4:$AE$1000</c:f>
              <c:numCache>
                <c:formatCode>General</c:formatCode>
                <c:ptCount val="997"/>
                <c:pt idx="0">
                  <c:v>0</c:v>
                </c:pt>
                <c:pt idx="1">
                  <c:v>6.4000000000000001E-2</c:v>
                </c:pt>
                <c:pt idx="2">
                  <c:v>0.128</c:v>
                </c:pt>
                <c:pt idx="3">
                  <c:v>0.21199999999999999</c:v>
                </c:pt>
                <c:pt idx="4">
                  <c:v>0.27</c:v>
                </c:pt>
                <c:pt idx="5">
                  <c:v>0.34200000000000003</c:v>
                </c:pt>
                <c:pt idx="6">
                  <c:v>0.4</c:v>
                </c:pt>
                <c:pt idx="7">
                  <c:v>0.46400000000000002</c:v>
                </c:pt>
                <c:pt idx="8">
                  <c:v>0.52600000000000002</c:v>
                </c:pt>
                <c:pt idx="9">
                  <c:v>0.58399999999999996</c:v>
                </c:pt>
                <c:pt idx="10">
                  <c:v>0.65</c:v>
                </c:pt>
                <c:pt idx="11">
                  <c:v>0.745</c:v>
                </c:pt>
                <c:pt idx="12">
                  <c:v>0.81699999999999995</c:v>
                </c:pt>
                <c:pt idx="13">
                  <c:v>0.879</c:v>
                </c:pt>
                <c:pt idx="14">
                  <c:v>0.93700000000000006</c:v>
                </c:pt>
                <c:pt idx="15">
                  <c:v>1.008</c:v>
                </c:pt>
                <c:pt idx="16">
                  <c:v>1.0820000000000001</c:v>
                </c:pt>
                <c:pt idx="17">
                  <c:v>1.1859999999999999</c:v>
                </c:pt>
                <c:pt idx="18">
                  <c:v>1.2390000000000001</c:v>
                </c:pt>
                <c:pt idx="19">
                  <c:v>1.306</c:v>
                </c:pt>
                <c:pt idx="20">
                  <c:v>1.3540000000000001</c:v>
                </c:pt>
                <c:pt idx="21">
                  <c:v>1.429</c:v>
                </c:pt>
                <c:pt idx="22">
                  <c:v>1.51</c:v>
                </c:pt>
                <c:pt idx="23">
                  <c:v>1.569</c:v>
                </c:pt>
                <c:pt idx="24">
                  <c:v>1.6339999999999999</c:v>
                </c:pt>
                <c:pt idx="25">
                  <c:v>1.6830000000000001</c:v>
                </c:pt>
                <c:pt idx="26">
                  <c:v>1.778</c:v>
                </c:pt>
                <c:pt idx="27">
                  <c:v>1.85</c:v>
                </c:pt>
                <c:pt idx="28">
                  <c:v>1.9379999999999999</c:v>
                </c:pt>
                <c:pt idx="29">
                  <c:v>2.0249999999999999</c:v>
                </c:pt>
                <c:pt idx="30">
                  <c:v>2.1179999999999999</c:v>
                </c:pt>
                <c:pt idx="31">
                  <c:v>2.2160000000000002</c:v>
                </c:pt>
                <c:pt idx="32">
                  <c:v>2.3530000000000002</c:v>
                </c:pt>
                <c:pt idx="33">
                  <c:v>2.4500000000000002</c:v>
                </c:pt>
                <c:pt idx="34">
                  <c:v>2.5310000000000001</c:v>
                </c:pt>
                <c:pt idx="35">
                  <c:v>2.6120000000000001</c:v>
                </c:pt>
                <c:pt idx="36">
                  <c:v>2.69</c:v>
                </c:pt>
                <c:pt idx="37">
                  <c:v>2.7589999999999999</c:v>
                </c:pt>
                <c:pt idx="38">
                  <c:v>2.843</c:v>
                </c:pt>
                <c:pt idx="39">
                  <c:v>2.9119999999999999</c:v>
                </c:pt>
                <c:pt idx="40">
                  <c:v>2.9889999999999999</c:v>
                </c:pt>
                <c:pt idx="41">
                  <c:v>3.0539999999999998</c:v>
                </c:pt>
                <c:pt idx="42">
                  <c:v>3.109</c:v>
                </c:pt>
                <c:pt idx="43">
                  <c:v>3.1819999999999999</c:v>
                </c:pt>
                <c:pt idx="44">
                  <c:v>3.2370000000000001</c:v>
                </c:pt>
                <c:pt idx="45">
                  <c:v>3.3050000000000002</c:v>
                </c:pt>
                <c:pt idx="46">
                  <c:v>3.3730000000000002</c:v>
                </c:pt>
                <c:pt idx="47">
                  <c:v>3.4420000000000002</c:v>
                </c:pt>
                <c:pt idx="48">
                  <c:v>3.508</c:v>
                </c:pt>
                <c:pt idx="49">
                  <c:v>3.573</c:v>
                </c:pt>
                <c:pt idx="50">
                  <c:v>3.6379999999999999</c:v>
                </c:pt>
                <c:pt idx="51">
                  <c:v>3.7050000000000001</c:v>
                </c:pt>
                <c:pt idx="52">
                  <c:v>3.766</c:v>
                </c:pt>
                <c:pt idx="53">
                  <c:v>3.8410000000000002</c:v>
                </c:pt>
                <c:pt idx="54">
                  <c:v>3.9239999999999999</c:v>
                </c:pt>
                <c:pt idx="55">
                  <c:v>3.9990000000000001</c:v>
                </c:pt>
                <c:pt idx="56">
                  <c:v>4.0570000000000004</c:v>
                </c:pt>
                <c:pt idx="57">
                  <c:v>4.1319999999999997</c:v>
                </c:pt>
                <c:pt idx="58">
                  <c:v>4.1959999999999997</c:v>
                </c:pt>
                <c:pt idx="59">
                  <c:v>4.2709999999999999</c:v>
                </c:pt>
                <c:pt idx="60">
                  <c:v>4.3230000000000004</c:v>
                </c:pt>
                <c:pt idx="61">
                  <c:v>4.4009999999999998</c:v>
                </c:pt>
                <c:pt idx="62">
                  <c:v>4.46</c:v>
                </c:pt>
                <c:pt idx="63">
                  <c:v>4.5419999999999998</c:v>
                </c:pt>
                <c:pt idx="64">
                  <c:v>4.609</c:v>
                </c:pt>
                <c:pt idx="65">
                  <c:v>4.6719999999999997</c:v>
                </c:pt>
                <c:pt idx="66">
                  <c:v>4.7370000000000001</c:v>
                </c:pt>
                <c:pt idx="67">
                  <c:v>4.8310000000000004</c:v>
                </c:pt>
                <c:pt idx="68">
                  <c:v>4.9009999999999998</c:v>
                </c:pt>
                <c:pt idx="69">
                  <c:v>4.9710000000000001</c:v>
                </c:pt>
                <c:pt idx="70">
                  <c:v>5.0389999999999997</c:v>
                </c:pt>
                <c:pt idx="71">
                  <c:v>5.1150000000000002</c:v>
                </c:pt>
                <c:pt idx="72">
                  <c:v>5.1740000000000004</c:v>
                </c:pt>
                <c:pt idx="73">
                  <c:v>5.2350000000000003</c:v>
                </c:pt>
                <c:pt idx="74">
                  <c:v>5.2949999999999999</c:v>
                </c:pt>
                <c:pt idx="75">
                  <c:v>5.3730000000000002</c:v>
                </c:pt>
                <c:pt idx="76">
                  <c:v>5.4279999999999999</c:v>
                </c:pt>
                <c:pt idx="77">
                  <c:v>5.5049999999999999</c:v>
                </c:pt>
                <c:pt idx="78">
                  <c:v>5.5720000000000001</c:v>
                </c:pt>
                <c:pt idx="79">
                  <c:v>5.6470000000000002</c:v>
                </c:pt>
                <c:pt idx="80">
                  <c:v>5.7080000000000002</c:v>
                </c:pt>
                <c:pt idx="81">
                  <c:v>5.7770000000000001</c:v>
                </c:pt>
                <c:pt idx="82">
                  <c:v>5.8339999999999996</c:v>
                </c:pt>
                <c:pt idx="83">
                  <c:v>5.9</c:v>
                </c:pt>
                <c:pt idx="84">
                  <c:v>5.98</c:v>
                </c:pt>
                <c:pt idx="85">
                  <c:v>6.0460000000000003</c:v>
                </c:pt>
                <c:pt idx="86">
                  <c:v>6.1</c:v>
                </c:pt>
                <c:pt idx="87">
                  <c:v>6.1580000000000004</c:v>
                </c:pt>
                <c:pt idx="88">
                  <c:v>6.2510000000000003</c:v>
                </c:pt>
                <c:pt idx="89">
                  <c:v>6.3449999999999998</c:v>
                </c:pt>
                <c:pt idx="90">
                  <c:v>6.4109999999999996</c:v>
                </c:pt>
                <c:pt idx="91">
                  <c:v>6.4729999999999999</c:v>
                </c:pt>
                <c:pt idx="92">
                  <c:v>6.5309999999999997</c:v>
                </c:pt>
                <c:pt idx="93">
                  <c:v>6.577</c:v>
                </c:pt>
                <c:pt idx="94">
                  <c:v>6.6429999999999998</c:v>
                </c:pt>
                <c:pt idx="95">
                  <c:v>6.7009999999999996</c:v>
                </c:pt>
                <c:pt idx="96">
                  <c:v>6.7649999999999997</c:v>
                </c:pt>
                <c:pt idx="97">
                  <c:v>6.8239999999999998</c:v>
                </c:pt>
                <c:pt idx="98">
                  <c:v>6.891</c:v>
                </c:pt>
                <c:pt idx="99">
                  <c:v>6.96</c:v>
                </c:pt>
                <c:pt idx="100">
                  <c:v>7.0209999999999999</c:v>
                </c:pt>
                <c:pt idx="101">
                  <c:v>7.093</c:v>
                </c:pt>
                <c:pt idx="102">
                  <c:v>7.1710000000000003</c:v>
                </c:pt>
                <c:pt idx="103">
                  <c:v>7.2439999999999998</c:v>
                </c:pt>
                <c:pt idx="104">
                  <c:v>7.306</c:v>
                </c:pt>
                <c:pt idx="105">
                  <c:v>7.3620000000000001</c:v>
                </c:pt>
                <c:pt idx="106">
                  <c:v>7.4180000000000001</c:v>
                </c:pt>
                <c:pt idx="107">
                  <c:v>7.4859999999999998</c:v>
                </c:pt>
                <c:pt idx="108">
                  <c:v>7.5549999999999997</c:v>
                </c:pt>
                <c:pt idx="109">
                  <c:v>7.6219999999999999</c:v>
                </c:pt>
                <c:pt idx="110">
                  <c:v>7.69</c:v>
                </c:pt>
                <c:pt idx="111">
                  <c:v>7.758</c:v>
                </c:pt>
                <c:pt idx="112">
                  <c:v>7.8410000000000002</c:v>
                </c:pt>
                <c:pt idx="113">
                  <c:v>7.9180000000000001</c:v>
                </c:pt>
                <c:pt idx="114">
                  <c:v>7.984</c:v>
                </c:pt>
                <c:pt idx="115">
                  <c:v>8.0449999999999999</c:v>
                </c:pt>
                <c:pt idx="116">
                  <c:v>8.11</c:v>
                </c:pt>
                <c:pt idx="117">
                  <c:v>8.1920000000000002</c:v>
                </c:pt>
                <c:pt idx="118">
                  <c:v>8.2620000000000005</c:v>
                </c:pt>
                <c:pt idx="119">
                  <c:v>8.3179999999999996</c:v>
                </c:pt>
                <c:pt idx="120">
                  <c:v>8.375</c:v>
                </c:pt>
                <c:pt idx="121">
                  <c:v>8.4320000000000004</c:v>
                </c:pt>
                <c:pt idx="122">
                  <c:v>8.5</c:v>
                </c:pt>
                <c:pt idx="123">
                  <c:v>8.5579999999999998</c:v>
                </c:pt>
                <c:pt idx="124">
                  <c:v>8.6199999999999992</c:v>
                </c:pt>
                <c:pt idx="125">
                  <c:v>8.6969999999999992</c:v>
                </c:pt>
                <c:pt idx="126">
                  <c:v>8.7729999999999997</c:v>
                </c:pt>
                <c:pt idx="127">
                  <c:v>8.8309999999999995</c:v>
                </c:pt>
                <c:pt idx="128">
                  <c:v>8.8949999999999996</c:v>
                </c:pt>
                <c:pt idx="129">
                  <c:v>8.9570000000000007</c:v>
                </c:pt>
                <c:pt idx="130">
                  <c:v>9.0239999999999991</c:v>
                </c:pt>
                <c:pt idx="131">
                  <c:v>9.0850000000000009</c:v>
                </c:pt>
                <c:pt idx="132">
                  <c:v>9.1530000000000005</c:v>
                </c:pt>
                <c:pt idx="133">
                  <c:v>9.2279999999999998</c:v>
                </c:pt>
                <c:pt idx="134">
                  <c:v>9.2949999999999999</c:v>
                </c:pt>
                <c:pt idx="135">
                  <c:v>9.3539999999999992</c:v>
                </c:pt>
                <c:pt idx="136">
                  <c:v>9.42</c:v>
                </c:pt>
                <c:pt idx="137">
                  <c:v>9.4949999999999992</c:v>
                </c:pt>
                <c:pt idx="138">
                  <c:v>9.5679999999999996</c:v>
                </c:pt>
                <c:pt idx="139">
                  <c:v>9.6370000000000005</c:v>
                </c:pt>
                <c:pt idx="140">
                  <c:v>9.69</c:v>
                </c:pt>
                <c:pt idx="141">
                  <c:v>9.7530000000000001</c:v>
                </c:pt>
                <c:pt idx="142">
                  <c:v>9.8160000000000007</c:v>
                </c:pt>
                <c:pt idx="143">
                  <c:v>9.891</c:v>
                </c:pt>
                <c:pt idx="144">
                  <c:v>9.9529999999999994</c:v>
                </c:pt>
                <c:pt idx="145">
                  <c:v>10.02</c:v>
                </c:pt>
                <c:pt idx="146">
                  <c:v>10.087999999999999</c:v>
                </c:pt>
                <c:pt idx="147">
                  <c:v>10.145</c:v>
                </c:pt>
                <c:pt idx="148">
                  <c:v>10.212999999999999</c:v>
                </c:pt>
                <c:pt idx="149">
                  <c:v>10.281000000000001</c:v>
                </c:pt>
                <c:pt idx="150">
                  <c:v>10.343</c:v>
                </c:pt>
                <c:pt idx="151">
                  <c:v>10.42</c:v>
                </c:pt>
                <c:pt idx="152">
                  <c:v>10.475</c:v>
                </c:pt>
                <c:pt idx="153">
                  <c:v>10.54</c:v>
                </c:pt>
                <c:pt idx="154">
                  <c:v>10.606</c:v>
                </c:pt>
                <c:pt idx="155">
                  <c:v>10.670999999999999</c:v>
                </c:pt>
                <c:pt idx="156">
                  <c:v>10.737</c:v>
                </c:pt>
                <c:pt idx="157">
                  <c:v>10.803000000000001</c:v>
                </c:pt>
                <c:pt idx="158">
                  <c:v>10.872</c:v>
                </c:pt>
                <c:pt idx="159">
                  <c:v>10.936</c:v>
                </c:pt>
                <c:pt idx="160">
                  <c:v>11.02</c:v>
                </c:pt>
                <c:pt idx="161">
                  <c:v>11.097</c:v>
                </c:pt>
                <c:pt idx="162">
                  <c:v>11.177</c:v>
                </c:pt>
                <c:pt idx="163">
                  <c:v>11.292</c:v>
                </c:pt>
                <c:pt idx="164">
                  <c:v>11.375999999999999</c:v>
                </c:pt>
                <c:pt idx="165">
                  <c:v>11.45</c:v>
                </c:pt>
                <c:pt idx="166">
                  <c:v>11.523</c:v>
                </c:pt>
                <c:pt idx="167">
                  <c:v>11.584</c:v>
                </c:pt>
                <c:pt idx="168">
                  <c:v>11.638999999999999</c:v>
                </c:pt>
                <c:pt idx="169">
                  <c:v>11.718</c:v>
                </c:pt>
                <c:pt idx="170">
                  <c:v>11.778</c:v>
                </c:pt>
                <c:pt idx="171">
                  <c:v>11.837</c:v>
                </c:pt>
                <c:pt idx="172">
                  <c:v>11.896000000000001</c:v>
                </c:pt>
                <c:pt idx="173">
                  <c:v>11.956</c:v>
                </c:pt>
                <c:pt idx="174">
                  <c:v>12.013</c:v>
                </c:pt>
                <c:pt idx="175">
                  <c:v>12.093</c:v>
                </c:pt>
                <c:pt idx="176">
                  <c:v>12.141999999999999</c:v>
                </c:pt>
                <c:pt idx="177">
                  <c:v>12.212</c:v>
                </c:pt>
                <c:pt idx="178">
                  <c:v>12.282999999999999</c:v>
                </c:pt>
                <c:pt idx="179">
                  <c:v>12.356</c:v>
                </c:pt>
                <c:pt idx="180">
                  <c:v>12.417</c:v>
                </c:pt>
                <c:pt idx="181">
                  <c:v>12.484999999999999</c:v>
                </c:pt>
                <c:pt idx="182">
                  <c:v>12.538</c:v>
                </c:pt>
                <c:pt idx="183">
                  <c:v>12.606999999999999</c:v>
                </c:pt>
                <c:pt idx="184">
                  <c:v>12.667</c:v>
                </c:pt>
                <c:pt idx="185">
                  <c:v>12.737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1447-4E26-9466-D2FA44A19D4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74424448"/>
        <c:axId val="1174441088"/>
      </c:scatterChart>
      <c:scatterChart>
        <c:scatterStyle val="lineMarker"/>
        <c:varyColors val="0"/>
        <c:ser>
          <c:idx val="1"/>
          <c:order val="0"/>
          <c:tx>
            <c:strRef>
              <c:f>'Figure4.2.7'!$N$2</c:f>
              <c:strCache>
                <c:ptCount val="1"/>
                <c:pt idx="0">
                  <c:v>Trajectory</c:v>
                </c:pt>
              </c:strCache>
            </c:strRef>
          </c:tx>
          <c:spPr>
            <a:ln w="19050">
              <a:noFill/>
            </a:ln>
          </c:spPr>
          <c:xVal>
            <c:numRef>
              <c:f>'Figure4.2.7'!$N$4:$N$1000</c:f>
              <c:numCache>
                <c:formatCode>General</c:formatCode>
                <c:ptCount val="997"/>
                <c:pt idx="0">
                  <c:v>0</c:v>
                </c:pt>
                <c:pt idx="1">
                  <c:v>-7.3750000000000005E-3</c:v>
                </c:pt>
                <c:pt idx="2">
                  <c:v>-4.711000000000006E-3</c:v>
                </c:pt>
                <c:pt idx="3">
                  <c:v>-8.2529999999999999E-3</c:v>
                </c:pt>
                <c:pt idx="4">
                  <c:v>-1.1181000000000005E-2</c:v>
                </c:pt>
                <c:pt idx="5">
                  <c:v>-6.1770000000000071E-3</c:v>
                </c:pt>
                <c:pt idx="6">
                  <c:v>-7.9320000000000015E-3</c:v>
                </c:pt>
                <c:pt idx="7">
                  <c:v>1.3858999999999995E-2</c:v>
                </c:pt>
                <c:pt idx="8">
                  <c:v>7.9319999999999946E-3</c:v>
                </c:pt>
                <c:pt idx="9">
                  <c:v>3.7666999999999999E-2</c:v>
                </c:pt>
                <c:pt idx="10">
                  <c:v>1.6828999999999993E-2</c:v>
                </c:pt>
                <c:pt idx="11">
                  <c:v>-1.3990000000000002E-2</c:v>
                </c:pt>
                <c:pt idx="12">
                  <c:v>2.0836E-2</c:v>
                </c:pt>
                <c:pt idx="13">
                  <c:v>4.7035E-2</c:v>
                </c:pt>
                <c:pt idx="14">
                  <c:v>3.3873999999999994E-2</c:v>
                </c:pt>
                <c:pt idx="15">
                  <c:v>7.3469999999999942E-3</c:v>
                </c:pt>
                <c:pt idx="16">
                  <c:v>5.2524999999999995E-2</c:v>
                </c:pt>
                <c:pt idx="17">
                  <c:v>-1.7159000000000004E-2</c:v>
                </c:pt>
                <c:pt idx="18">
                  <c:v>4.7441999999999991E-2</c:v>
                </c:pt>
                <c:pt idx="19">
                  <c:v>2.6930999999999997E-2</c:v>
                </c:pt>
                <c:pt idx="20">
                  <c:v>3.3825999999999995E-2</c:v>
                </c:pt>
                <c:pt idx="21">
                  <c:v>1.2903999999999997E-2</c:v>
                </c:pt>
                <c:pt idx="22">
                  <c:v>2.2200000000000004E-2</c:v>
                </c:pt>
                <c:pt idx="23">
                  <c:v>4.4021999999999992E-2</c:v>
                </c:pt>
                <c:pt idx="24">
                  <c:v>2.6274999999999993E-2</c:v>
                </c:pt>
                <c:pt idx="25">
                  <c:v>1.9667E-2</c:v>
                </c:pt>
                <c:pt idx="26">
                  <c:v>3.7711000000000001E-2</c:v>
                </c:pt>
                <c:pt idx="27">
                  <c:v>-1.0147000000000005E-2</c:v>
                </c:pt>
                <c:pt idx="28">
                  <c:v>3.1143999999999991E-2</c:v>
                </c:pt>
                <c:pt idx="29">
                  <c:v>2.7173000000000003E-2</c:v>
                </c:pt>
                <c:pt idx="30">
                  <c:v>2.5735000000000001E-2</c:v>
                </c:pt>
                <c:pt idx="31">
                  <c:v>6.8763999999999992E-2</c:v>
                </c:pt>
                <c:pt idx="32">
                  <c:v>6.4548000000000008E-2</c:v>
                </c:pt>
                <c:pt idx="33">
                  <c:v>2.947E-2</c:v>
                </c:pt>
                <c:pt idx="34">
                  <c:v>4.778099999999999E-2</c:v>
                </c:pt>
                <c:pt idx="35">
                  <c:v>5.5459999999999995E-2</c:v>
                </c:pt>
                <c:pt idx="36">
                  <c:v>3.5750999999999991E-2</c:v>
                </c:pt>
                <c:pt idx="37">
                  <c:v>9.0505000000000002E-2</c:v>
                </c:pt>
                <c:pt idx="38">
                  <c:v>6.6997999999999988E-2</c:v>
                </c:pt>
                <c:pt idx="39">
                  <c:v>8.5661000000000001E-2</c:v>
                </c:pt>
                <c:pt idx="40">
                  <c:v>7.3571999999999999E-2</c:v>
                </c:pt>
                <c:pt idx="41">
                  <c:v>9.0663999999999995E-2</c:v>
                </c:pt>
                <c:pt idx="42">
                  <c:v>0.11078799999999998</c:v>
                </c:pt>
                <c:pt idx="43">
                  <c:v>0.124459</c:v>
                </c:pt>
                <c:pt idx="44">
                  <c:v>9.5317000000000013E-2</c:v>
                </c:pt>
                <c:pt idx="45">
                  <c:v>0.11504399999999998</c:v>
                </c:pt>
                <c:pt idx="46">
                  <c:v>0.13502400000000001</c:v>
                </c:pt>
                <c:pt idx="47">
                  <c:v>0.12787899999999999</c:v>
                </c:pt>
                <c:pt idx="48">
                  <c:v>0.111739</c:v>
                </c:pt>
                <c:pt idx="49">
                  <c:v>0.13356999999999999</c:v>
                </c:pt>
                <c:pt idx="50">
                  <c:v>0.120905</c:v>
                </c:pt>
                <c:pt idx="51">
                  <c:v>0.11671000000000001</c:v>
                </c:pt>
                <c:pt idx="52">
                  <c:v>0.124989</c:v>
                </c:pt>
                <c:pt idx="53">
                  <c:v>0.13275200000000001</c:v>
                </c:pt>
                <c:pt idx="54">
                  <c:v>0.13806000000000002</c:v>
                </c:pt>
                <c:pt idx="55">
                  <c:v>0.152228</c:v>
                </c:pt>
                <c:pt idx="56">
                  <c:v>0.17296600000000001</c:v>
                </c:pt>
                <c:pt idx="57">
                  <c:v>0.17896000000000001</c:v>
                </c:pt>
                <c:pt idx="58">
                  <c:v>0.180534</c:v>
                </c:pt>
                <c:pt idx="59">
                  <c:v>0.16944399999999998</c:v>
                </c:pt>
                <c:pt idx="60">
                  <c:v>0.16893900000000001</c:v>
                </c:pt>
                <c:pt idx="61">
                  <c:v>0.171625</c:v>
                </c:pt>
                <c:pt idx="62">
                  <c:v>0.17034100000000002</c:v>
                </c:pt>
                <c:pt idx="63">
                  <c:v>0.18132699999999999</c:v>
                </c:pt>
                <c:pt idx="64">
                  <c:v>0.18266499999999999</c:v>
                </c:pt>
                <c:pt idx="65">
                  <c:v>0.17821999999999999</c:v>
                </c:pt>
                <c:pt idx="66">
                  <c:v>0.18049299999999999</c:v>
                </c:pt>
                <c:pt idx="67">
                  <c:v>0.16913900000000001</c:v>
                </c:pt>
                <c:pt idx="68">
                  <c:v>0.185782</c:v>
                </c:pt>
                <c:pt idx="69">
                  <c:v>0.19300800000000001</c:v>
                </c:pt>
                <c:pt idx="70">
                  <c:v>0.182809</c:v>
                </c:pt>
                <c:pt idx="71">
                  <c:v>0.18875400000000001</c:v>
                </c:pt>
                <c:pt idx="72">
                  <c:v>0.19348099999999999</c:v>
                </c:pt>
                <c:pt idx="73">
                  <c:v>0.193636</c:v>
                </c:pt>
                <c:pt idx="74">
                  <c:v>0.192276</c:v>
                </c:pt>
                <c:pt idx="75">
                  <c:v>0.19792599999999999</c:v>
                </c:pt>
                <c:pt idx="76">
                  <c:v>0.19301699999999999</c:v>
                </c:pt>
                <c:pt idx="77">
                  <c:v>0.206373</c:v>
                </c:pt>
                <c:pt idx="78">
                  <c:v>0.198022</c:v>
                </c:pt>
                <c:pt idx="79">
                  <c:v>0.20089400000000002</c:v>
                </c:pt>
                <c:pt idx="80">
                  <c:v>0.199794</c:v>
                </c:pt>
                <c:pt idx="81">
                  <c:v>0.205735</c:v>
                </c:pt>
                <c:pt idx="82">
                  <c:v>0.20857300000000001</c:v>
                </c:pt>
                <c:pt idx="83">
                  <c:v>0.20943300000000001</c:v>
                </c:pt>
                <c:pt idx="84">
                  <c:v>0.214001</c:v>
                </c:pt>
                <c:pt idx="85">
                  <c:v>0.206374</c:v>
                </c:pt>
                <c:pt idx="86">
                  <c:v>0.217694</c:v>
                </c:pt>
                <c:pt idx="87">
                  <c:v>0.21961600000000001</c:v>
                </c:pt>
                <c:pt idx="88">
                  <c:v>0.21193800000000002</c:v>
                </c:pt>
                <c:pt idx="89">
                  <c:v>0.21066699999999999</c:v>
                </c:pt>
                <c:pt idx="90">
                  <c:v>0.219026</c:v>
                </c:pt>
                <c:pt idx="91">
                  <c:v>0.216442</c:v>
                </c:pt>
                <c:pt idx="92">
                  <c:v>0.21722099999999997</c:v>
                </c:pt>
                <c:pt idx="93">
                  <c:v>0.21499999999999997</c:v>
                </c:pt>
                <c:pt idx="94">
                  <c:v>0.22164200000000003</c:v>
                </c:pt>
                <c:pt idx="95">
                  <c:v>0.21341900000000003</c:v>
                </c:pt>
                <c:pt idx="96">
                  <c:v>0.21346999999999999</c:v>
                </c:pt>
                <c:pt idx="97">
                  <c:v>0.21590099999999998</c:v>
                </c:pt>
                <c:pt idx="98">
                  <c:v>0.23515400000000003</c:v>
                </c:pt>
                <c:pt idx="99">
                  <c:v>0.210481</c:v>
                </c:pt>
                <c:pt idx="100">
                  <c:v>0.19305699999999998</c:v>
                </c:pt>
                <c:pt idx="101">
                  <c:v>0.20158300000000001</c:v>
                </c:pt>
                <c:pt idx="102">
                  <c:v>0.18858800000000001</c:v>
                </c:pt>
                <c:pt idx="103">
                  <c:v>0.18602600000000002</c:v>
                </c:pt>
                <c:pt idx="104">
                  <c:v>0.17497599999999999</c:v>
                </c:pt>
                <c:pt idx="105">
                  <c:v>0.183422</c:v>
                </c:pt>
                <c:pt idx="106">
                  <c:v>0.17533199999999999</c:v>
                </c:pt>
                <c:pt idx="107">
                  <c:v>0.17448</c:v>
                </c:pt>
                <c:pt idx="108">
                  <c:v>0.14607599999999998</c:v>
                </c:pt>
                <c:pt idx="109">
                  <c:v>0.14199500000000001</c:v>
                </c:pt>
                <c:pt idx="110">
                  <c:v>0.134798</c:v>
                </c:pt>
                <c:pt idx="111">
                  <c:v>0.12467200000000001</c:v>
                </c:pt>
                <c:pt idx="112">
                  <c:v>0.105321</c:v>
                </c:pt>
                <c:pt idx="113">
                  <c:v>0.11474699999999999</c:v>
                </c:pt>
                <c:pt idx="114">
                  <c:v>0.11224500000000001</c:v>
                </c:pt>
                <c:pt idx="115">
                  <c:v>9.2312999999999992E-2</c:v>
                </c:pt>
                <c:pt idx="116">
                  <c:v>5.9326999999999998E-2</c:v>
                </c:pt>
                <c:pt idx="117">
                  <c:v>5.1117999999999997E-2</c:v>
                </c:pt>
                <c:pt idx="118">
                  <c:v>5.9607999999999994E-2</c:v>
                </c:pt>
                <c:pt idx="119">
                  <c:v>4.9501999999999997E-2</c:v>
                </c:pt>
                <c:pt idx="120">
                  <c:v>4.5676999999999995E-2</c:v>
                </c:pt>
                <c:pt idx="121">
                  <c:v>3.8461000000000002E-2</c:v>
                </c:pt>
                <c:pt idx="122">
                  <c:v>2.6402000000000002E-2</c:v>
                </c:pt>
                <c:pt idx="123">
                  <c:v>-1.5697000000000003E-2</c:v>
                </c:pt>
                <c:pt idx="124">
                  <c:v>-5.1999000000000004E-2</c:v>
                </c:pt>
                <c:pt idx="125">
                  <c:v>-5.2139000000000005E-2</c:v>
                </c:pt>
                <c:pt idx="126">
                  <c:v>-4.7441000000000004E-2</c:v>
                </c:pt>
                <c:pt idx="127">
                  <c:v>-7.8615000000000004E-2</c:v>
                </c:pt>
                <c:pt idx="128">
                  <c:v>-0.10160400000000001</c:v>
                </c:pt>
                <c:pt idx="129">
                  <c:v>-9.9788000000000016E-2</c:v>
                </c:pt>
                <c:pt idx="130">
                  <c:v>-0.142676</c:v>
                </c:pt>
                <c:pt idx="131">
                  <c:v>-0.17344700000000002</c:v>
                </c:pt>
                <c:pt idx="132">
                  <c:v>-0.143292</c:v>
                </c:pt>
                <c:pt idx="133">
                  <c:v>-0.22359700000000002</c:v>
                </c:pt>
                <c:pt idx="134">
                  <c:v>-0.22476200000000002</c:v>
                </c:pt>
                <c:pt idx="135">
                  <c:v>-0.24927299999999999</c:v>
                </c:pt>
                <c:pt idx="136">
                  <c:v>-0.30793799999999999</c:v>
                </c:pt>
                <c:pt idx="137">
                  <c:v>-0.27461000000000002</c:v>
                </c:pt>
              </c:numCache>
            </c:numRef>
          </c:xVal>
          <c:yVal>
            <c:numRef>
              <c:f>'Figure4.2.7'!$D$4:$D$1000</c:f>
              <c:numCache>
                <c:formatCode>General</c:formatCode>
                <c:ptCount val="997"/>
                <c:pt idx="0">
                  <c:v>0</c:v>
                </c:pt>
                <c:pt idx="1">
                  <c:v>9.1000000000349246E-2</c:v>
                </c:pt>
                <c:pt idx="2">
                  <c:v>0.18400000000110595</c:v>
                </c:pt>
                <c:pt idx="3">
                  <c:v>0.27699999999458669</c:v>
                </c:pt>
                <c:pt idx="4">
                  <c:v>0.37299999999959255</c:v>
                </c:pt>
                <c:pt idx="5">
                  <c:v>0.47000000000116415</c:v>
                </c:pt>
                <c:pt idx="6">
                  <c:v>0.56199999999807915</c:v>
                </c:pt>
                <c:pt idx="7">
                  <c:v>0.65399999999499414</c:v>
                </c:pt>
                <c:pt idx="8">
                  <c:v>0.74799999999959255</c:v>
                </c:pt>
                <c:pt idx="9">
                  <c:v>0.83999999999650754</c:v>
                </c:pt>
                <c:pt idx="10">
                  <c:v>0.93299999999726424</c:v>
                </c:pt>
                <c:pt idx="11">
                  <c:v>1.0269999999945867</c:v>
                </c:pt>
                <c:pt idx="12">
                  <c:v>1.1199999999953434</c:v>
                </c:pt>
                <c:pt idx="13">
                  <c:v>1.2129999999961001</c:v>
                </c:pt>
                <c:pt idx="14">
                  <c:v>1.3019999999960419</c:v>
                </c:pt>
                <c:pt idx="15">
                  <c:v>1.396999999997206</c:v>
                </c:pt>
                <c:pt idx="16">
                  <c:v>1.4899999999979627</c:v>
                </c:pt>
                <c:pt idx="17">
                  <c:v>1.5829999999987194</c:v>
                </c:pt>
                <c:pt idx="18">
                  <c:v>1.6779999999998836</c:v>
                </c:pt>
                <c:pt idx="19">
                  <c:v>1.7690000000002328</c:v>
                </c:pt>
                <c:pt idx="20">
                  <c:v>1.863999999994121</c:v>
                </c:pt>
                <c:pt idx="21">
                  <c:v>1.9569999999948777</c:v>
                </c:pt>
                <c:pt idx="22">
                  <c:v>2.0499999999956344</c:v>
                </c:pt>
                <c:pt idx="23">
                  <c:v>2.1440000000002328</c:v>
                </c:pt>
                <c:pt idx="24">
                  <c:v>2.2359999999971478</c:v>
                </c:pt>
                <c:pt idx="25">
                  <c:v>2.330999999998312</c:v>
                </c:pt>
                <c:pt idx="26">
                  <c:v>2.422999999995227</c:v>
                </c:pt>
                <c:pt idx="27">
                  <c:v>2.5159999999959837</c:v>
                </c:pt>
                <c:pt idx="28">
                  <c:v>2.6080000000001746</c:v>
                </c:pt>
                <c:pt idx="29">
                  <c:v>2.7010000000009313</c:v>
                </c:pt>
                <c:pt idx="30">
                  <c:v>2.7939999999944121</c:v>
                </c:pt>
                <c:pt idx="31">
                  <c:v>2.885999999998603</c:v>
                </c:pt>
                <c:pt idx="32">
                  <c:v>2.977999999995518</c:v>
                </c:pt>
                <c:pt idx="33">
                  <c:v>3.0709999999962747</c:v>
                </c:pt>
                <c:pt idx="34">
                  <c:v>3.1650000000008731</c:v>
                </c:pt>
                <c:pt idx="35">
                  <c:v>3.2589999999981956</c:v>
                </c:pt>
                <c:pt idx="36">
                  <c:v>3.3519999999989523</c:v>
                </c:pt>
                <c:pt idx="37">
                  <c:v>3.4429999999993015</c:v>
                </c:pt>
                <c:pt idx="38">
                  <c:v>3.5349999999962165</c:v>
                </c:pt>
                <c:pt idx="39">
                  <c:v>3.6270000000004075</c:v>
                </c:pt>
                <c:pt idx="40">
                  <c:v>3.7209999999977299</c:v>
                </c:pt>
                <c:pt idx="41">
                  <c:v>3.8149999999950523</c:v>
                </c:pt>
                <c:pt idx="42">
                  <c:v>3.907999999995809</c:v>
                </c:pt>
                <c:pt idx="43">
                  <c:v>4.0020000000004075</c:v>
                </c:pt>
                <c:pt idx="44">
                  <c:v>4.0950000000011642</c:v>
                </c:pt>
                <c:pt idx="45">
                  <c:v>4.1879999999946449</c:v>
                </c:pt>
                <c:pt idx="46">
                  <c:v>4.2819999999992433</c:v>
                </c:pt>
                <c:pt idx="47">
                  <c:v>4.3759999999965657</c:v>
                </c:pt>
                <c:pt idx="48">
                  <c:v>4.4680000000007567</c:v>
                </c:pt>
                <c:pt idx="49">
                  <c:v>4.5609999999942374</c:v>
                </c:pt>
                <c:pt idx="50">
                  <c:v>4.6539999999949941</c:v>
                </c:pt>
                <c:pt idx="51">
                  <c:v>4.7469999999957508</c:v>
                </c:pt>
                <c:pt idx="52">
                  <c:v>4.8379999999961001</c:v>
                </c:pt>
                <c:pt idx="53">
                  <c:v>4.9329999999972642</c:v>
                </c:pt>
                <c:pt idx="54">
                  <c:v>5.0259999999980209</c:v>
                </c:pt>
                <c:pt idx="55">
                  <c:v>5.1189999999987776</c:v>
                </c:pt>
                <c:pt idx="56">
                  <c:v>5.2119999999995343</c:v>
                </c:pt>
                <c:pt idx="57">
                  <c:v>5.3039999999964493</c:v>
                </c:pt>
                <c:pt idx="58">
                  <c:v>5.3949999999967986</c:v>
                </c:pt>
                <c:pt idx="59">
                  <c:v>5.4870000000009895</c:v>
                </c:pt>
                <c:pt idx="60">
                  <c:v>5.5799999999944703</c:v>
                </c:pt>
                <c:pt idx="61">
                  <c:v>5.6719999999986612</c:v>
                </c:pt>
                <c:pt idx="62">
                  <c:v>5.7659999999959837</c:v>
                </c:pt>
                <c:pt idx="63">
                  <c:v>5.8580000000001746</c:v>
                </c:pt>
                <c:pt idx="64">
                  <c:v>5.9490000000005239</c:v>
                </c:pt>
                <c:pt idx="65">
                  <c:v>6.0429999999978463</c:v>
                </c:pt>
                <c:pt idx="66">
                  <c:v>6.1329999999943539</c:v>
                </c:pt>
                <c:pt idx="67">
                  <c:v>6.2269999999989523</c:v>
                </c:pt>
                <c:pt idx="68">
                  <c:v>6.3189999999958673</c:v>
                </c:pt>
                <c:pt idx="69">
                  <c:v>6.4139999999970314</c:v>
                </c:pt>
                <c:pt idx="70">
                  <c:v>6.5060000000012224</c:v>
                </c:pt>
                <c:pt idx="71">
                  <c:v>6.5999999999985448</c:v>
                </c:pt>
                <c:pt idx="72">
                  <c:v>6.6929999999993015</c:v>
                </c:pt>
                <c:pt idx="73">
                  <c:v>6.786999999996624</c:v>
                </c:pt>
                <c:pt idx="74">
                  <c:v>6.8779999999969732</c:v>
                </c:pt>
                <c:pt idx="75">
                  <c:v>6.9709999999977299</c:v>
                </c:pt>
                <c:pt idx="76">
                  <c:v>7.0649999999950523</c:v>
                </c:pt>
                <c:pt idx="77">
                  <c:v>7.1559999999954016</c:v>
                </c:pt>
                <c:pt idx="78">
                  <c:v>7.2509999999965657</c:v>
                </c:pt>
                <c:pt idx="79">
                  <c:v>7.3450000000011642</c:v>
                </c:pt>
                <c:pt idx="80">
                  <c:v>7.4379999999946449</c:v>
                </c:pt>
                <c:pt idx="81">
                  <c:v>7.5319999999992433</c:v>
                </c:pt>
                <c:pt idx="82">
                  <c:v>7.6229999999995925</c:v>
                </c:pt>
                <c:pt idx="83">
                  <c:v>7.7160000000003492</c:v>
                </c:pt>
                <c:pt idx="84">
                  <c:v>7.8079999999972642</c:v>
                </c:pt>
                <c:pt idx="85">
                  <c:v>7.9019999999945867</c:v>
                </c:pt>
                <c:pt idx="86">
                  <c:v>7.9949999999953434</c:v>
                </c:pt>
                <c:pt idx="87">
                  <c:v>8.0879999999961001</c:v>
                </c:pt>
                <c:pt idx="88">
                  <c:v>8.1809999999968568</c:v>
                </c:pt>
                <c:pt idx="89">
                  <c:v>8.2759999999980209</c:v>
                </c:pt>
                <c:pt idx="90">
                  <c:v>8.3689999999987776</c:v>
                </c:pt>
                <c:pt idx="91">
                  <c:v>8.4649999999965075</c:v>
                </c:pt>
                <c:pt idx="92">
                  <c:v>8.5559999999968568</c:v>
                </c:pt>
                <c:pt idx="93">
                  <c:v>8.6489999999976135</c:v>
                </c:pt>
                <c:pt idx="94">
                  <c:v>8.7419999999983702</c:v>
                </c:pt>
                <c:pt idx="95">
                  <c:v>8.8359999999956926</c:v>
                </c:pt>
                <c:pt idx="96">
                  <c:v>8.9289999999964493</c:v>
                </c:pt>
                <c:pt idx="97">
                  <c:v>9.021999999997206</c:v>
                </c:pt>
                <c:pt idx="98">
                  <c:v>9.1149999999979627</c:v>
                </c:pt>
                <c:pt idx="99">
                  <c:v>9.2079999999987194</c:v>
                </c:pt>
                <c:pt idx="100">
                  <c:v>9.3009999999994761</c:v>
                </c:pt>
                <c:pt idx="101">
                  <c:v>9.3949999999967986</c:v>
                </c:pt>
                <c:pt idx="102">
                  <c:v>9.4870000000009895</c:v>
                </c:pt>
                <c:pt idx="103">
                  <c:v>9.5829999999987194</c:v>
                </c:pt>
                <c:pt idx="104">
                  <c:v>9.6739999999990687</c:v>
                </c:pt>
                <c:pt idx="105">
                  <c:v>9.7690000000002328</c:v>
                </c:pt>
                <c:pt idx="106">
                  <c:v>9.8620000000009895</c:v>
                </c:pt>
                <c:pt idx="107">
                  <c:v>9.9549999999944703</c:v>
                </c:pt>
                <c:pt idx="108">
                  <c:v>10.049999999995634</c:v>
                </c:pt>
                <c:pt idx="109">
                  <c:v>10.141999999999825</c:v>
                </c:pt>
                <c:pt idx="110">
                  <c:v>10.23700000000099</c:v>
                </c:pt>
                <c:pt idx="111">
                  <c:v>10.328999999997905</c:v>
                </c:pt>
                <c:pt idx="112">
                  <c:v>10.421999999998661</c:v>
                </c:pt>
                <c:pt idx="113">
                  <c:v>10.513999999995576</c:v>
                </c:pt>
                <c:pt idx="114">
                  <c:v>10.60899999999674</c:v>
                </c:pt>
                <c:pt idx="115">
                  <c:v>10.701000000000931</c:v>
                </c:pt>
                <c:pt idx="116">
                  <c:v>10.792999999997846</c:v>
                </c:pt>
                <c:pt idx="117">
                  <c:v>10.884999999994761</c:v>
                </c:pt>
                <c:pt idx="118">
                  <c:v>10.977999999995518</c:v>
                </c:pt>
                <c:pt idx="119">
                  <c:v>11.072000000000116</c:v>
                </c:pt>
                <c:pt idx="120">
                  <c:v>11.163999999997031</c:v>
                </c:pt>
                <c:pt idx="121">
                  <c:v>11.258999999998196</c:v>
                </c:pt>
                <c:pt idx="122">
                  <c:v>11.352999999995518</c:v>
                </c:pt>
                <c:pt idx="123">
                  <c:v>11.443999999995867</c:v>
                </c:pt>
                <c:pt idx="124">
                  <c:v>11.536999999996624</c:v>
                </c:pt>
                <c:pt idx="125">
                  <c:v>11.631999999997788</c:v>
                </c:pt>
                <c:pt idx="126">
                  <c:v>11.724999999998545</c:v>
                </c:pt>
                <c:pt idx="127">
                  <c:v>11.81699999999546</c:v>
                </c:pt>
                <c:pt idx="128">
                  <c:v>11.907999999995809</c:v>
                </c:pt>
                <c:pt idx="129">
                  <c:v>12.004000000000815</c:v>
                </c:pt>
                <c:pt idx="130">
                  <c:v>12.093999999997322</c:v>
                </c:pt>
                <c:pt idx="131">
                  <c:v>12.189999999995052</c:v>
                </c:pt>
                <c:pt idx="132">
                  <c:v>12.279999999998836</c:v>
                </c:pt>
                <c:pt idx="133">
                  <c:v>12.373999999996158</c:v>
                </c:pt>
                <c:pt idx="134">
                  <c:v>12.468000000000757</c:v>
                </c:pt>
                <c:pt idx="135">
                  <c:v>12.557999999997264</c:v>
                </c:pt>
                <c:pt idx="136">
                  <c:v>12.650999999998021</c:v>
                </c:pt>
                <c:pt idx="137">
                  <c:v>12.742999999994936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1447-4E26-9466-D2FA44A19D4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95148224"/>
        <c:axId val="1195154464"/>
      </c:scatterChart>
      <c:valAx>
        <c:axId val="1174424448"/>
        <c:scaling>
          <c:orientation val="minMax"/>
          <c:max val="70"/>
          <c:min val="-7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vert="horz"/>
              <a:lstStyle/>
              <a:p>
                <a:pPr>
                  <a:defRPr/>
                </a:pPr>
                <a:r>
                  <a:rPr lang="en-US"/>
                  <a:t>yaw[°]</a:t>
                </a:r>
                <a:endParaRPr lang="ja-JP"/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in"/>
        <c:tickLblPos val="nextTo"/>
        <c:spPr>
          <a:noFill/>
          <a:ln w="15875" cap="flat" cmpd="sng" algn="ctr">
            <a:solidFill>
              <a:schemeClr val="tx1"/>
            </a:solidFill>
            <a:round/>
          </a:ln>
          <a:effectLst/>
        </c:spPr>
        <c:txPr>
          <a:bodyPr rot="-60000000" vert="horz"/>
          <a:lstStyle/>
          <a:p>
            <a:pPr>
              <a:defRPr/>
            </a:pPr>
            <a:endParaRPr lang="ja-JP"/>
          </a:p>
        </c:txPr>
        <c:crossAx val="1174441088"/>
        <c:crosses val="autoZero"/>
        <c:crossBetween val="midCat"/>
        <c:majorUnit val="35"/>
      </c:valAx>
      <c:valAx>
        <c:axId val="11744410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Time[s]</a:t>
                </a:r>
                <a:endParaRPr lang="ja-JP"/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15875" cap="flat" cmpd="sng" algn="ctr">
            <a:solidFill>
              <a:schemeClr val="tx1"/>
            </a:solidFill>
            <a:round/>
          </a:ln>
          <a:effectLst/>
        </c:spPr>
        <c:txPr>
          <a:bodyPr rot="-60000000" vert="horz"/>
          <a:lstStyle/>
          <a:p>
            <a:pPr>
              <a:defRPr/>
            </a:pPr>
            <a:endParaRPr lang="ja-JP"/>
          </a:p>
        </c:txPr>
        <c:crossAx val="1174424448"/>
        <c:crosses val="autoZero"/>
        <c:crossBetween val="midCat"/>
      </c:valAx>
      <c:valAx>
        <c:axId val="1195154464"/>
        <c:scaling>
          <c:orientation val="minMax"/>
        </c:scaling>
        <c:delete val="1"/>
        <c:axPos val="r"/>
        <c:numFmt formatCode="General" sourceLinked="1"/>
        <c:majorTickMark val="out"/>
        <c:minorTickMark val="none"/>
        <c:tickLblPos val="nextTo"/>
        <c:crossAx val="1195148224"/>
        <c:crosses val="max"/>
        <c:crossBetween val="midCat"/>
      </c:valAx>
      <c:valAx>
        <c:axId val="1195148224"/>
        <c:scaling>
          <c:orientation val="minMax"/>
          <c:max val="2"/>
          <c:min val="-2"/>
        </c:scaling>
        <c:delete val="0"/>
        <c:axPos val="t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x[m]</a:t>
                </a:r>
                <a:endParaRPr lang="ja-JP"/>
              </a:p>
            </c:rich>
          </c:tx>
          <c:overlay val="0"/>
        </c:title>
        <c:numFmt formatCode="General" sourceLinked="1"/>
        <c:majorTickMark val="in"/>
        <c:minorTickMark val="none"/>
        <c:tickLblPos val="nextTo"/>
        <c:spPr>
          <a:ln w="15875">
            <a:solidFill>
              <a:schemeClr val="tx1"/>
            </a:solidFill>
          </a:ln>
        </c:spPr>
        <c:crossAx val="1195154464"/>
        <c:crosses val="max"/>
        <c:crossBetween val="midCat"/>
        <c:majorUnit val="1"/>
      </c:valAx>
      <c:spPr>
        <a:noFill/>
        <a:ln w="12700">
          <a:solidFill>
            <a:schemeClr val="tx1">
              <a:lumMod val="25000"/>
              <a:lumOff val="75000"/>
            </a:schemeClr>
          </a:solidFill>
        </a:ln>
        <a:effectLst/>
      </c:spPr>
    </c:plotArea>
    <c:legend>
      <c:legendPos val="b"/>
      <c:overlay val="0"/>
    </c:legend>
    <c:plotVisOnly val="1"/>
    <c:dispBlanksAs val="gap"/>
    <c:showDLblsOverMax val="0"/>
    <c:extLst/>
  </c:chart>
  <c:spPr>
    <a:ln>
      <a:noFill/>
    </a:ln>
  </c:spPr>
  <c:txPr>
    <a:bodyPr/>
    <a:lstStyle/>
    <a:p>
      <a:pPr>
        <a:defRPr sz="1400"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1"/>
          <c:tx>
            <c:strRef>
              <c:f>'Figure4.2.7'!$AI$3</c:f>
              <c:strCache>
                <c:ptCount val="1"/>
                <c:pt idx="0">
                  <c:v>Pitch</c:v>
                </c:pt>
              </c:strCache>
            </c:strRef>
          </c:tx>
          <c:spPr>
            <a:ln w="19050">
              <a:noFill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'Figure4.2.7'!$AI$4:$AI$1000</c:f>
              <c:numCache>
                <c:formatCode>General</c:formatCode>
                <c:ptCount val="997"/>
                <c:pt idx="0">
                  <c:v>-5.1500000953674316</c:v>
                </c:pt>
                <c:pt idx="1">
                  <c:v>-3.369999885559082</c:v>
                </c:pt>
                <c:pt idx="2">
                  <c:v>-3.5799999237060547</c:v>
                </c:pt>
                <c:pt idx="3">
                  <c:v>-3.380000114440918</c:v>
                </c:pt>
                <c:pt idx="4">
                  <c:v>-3.380000114440918</c:v>
                </c:pt>
                <c:pt idx="5">
                  <c:v>-3.1099998950958252</c:v>
                </c:pt>
                <c:pt idx="6">
                  <c:v>-0.77999997138977051</c:v>
                </c:pt>
                <c:pt idx="7">
                  <c:v>-0.77999997138977051</c:v>
                </c:pt>
                <c:pt idx="8">
                  <c:v>2.7300000190734863</c:v>
                </c:pt>
                <c:pt idx="9">
                  <c:v>3.4100000858306885</c:v>
                </c:pt>
                <c:pt idx="10">
                  <c:v>1.8400000333786011</c:v>
                </c:pt>
                <c:pt idx="11">
                  <c:v>-1.0900000333786011</c:v>
                </c:pt>
                <c:pt idx="12">
                  <c:v>-0.88999998569488525</c:v>
                </c:pt>
                <c:pt idx="13">
                  <c:v>0.36000001430511475</c:v>
                </c:pt>
                <c:pt idx="14">
                  <c:v>-3.9600000381469727</c:v>
                </c:pt>
                <c:pt idx="15">
                  <c:v>-3.9800000190734863</c:v>
                </c:pt>
                <c:pt idx="16">
                  <c:v>-3.9800000190734863</c:v>
                </c:pt>
                <c:pt idx="17">
                  <c:v>-1.4299999475479126</c:v>
                </c:pt>
                <c:pt idx="18">
                  <c:v>-1.4299999475479126</c:v>
                </c:pt>
                <c:pt idx="19">
                  <c:v>-3.119999885559082</c:v>
                </c:pt>
                <c:pt idx="20">
                  <c:v>-2.2300000190734863</c:v>
                </c:pt>
                <c:pt idx="21">
                  <c:v>-2.2300000190734863</c:v>
                </c:pt>
                <c:pt idx="22">
                  <c:v>-2.2300000190734863</c:v>
                </c:pt>
                <c:pt idx="23">
                  <c:v>-3.369999885559082</c:v>
                </c:pt>
                <c:pt idx="24">
                  <c:v>-3.369999885559082</c:v>
                </c:pt>
                <c:pt idx="25">
                  <c:v>-7.3299999237060547</c:v>
                </c:pt>
                <c:pt idx="26">
                  <c:v>-3.8499999046325684</c:v>
                </c:pt>
                <c:pt idx="27">
                  <c:v>-4.0900001525878906</c:v>
                </c:pt>
                <c:pt idx="28">
                  <c:v>-4.0900001525878906</c:v>
                </c:pt>
                <c:pt idx="29">
                  <c:v>-2.3499999046325684</c:v>
                </c:pt>
                <c:pt idx="30">
                  <c:v>-6.8600001335144043</c:v>
                </c:pt>
                <c:pt idx="31">
                  <c:v>-5.4499998092651367</c:v>
                </c:pt>
                <c:pt idx="32">
                  <c:v>-4.8000001907348633</c:v>
                </c:pt>
                <c:pt idx="33">
                  <c:v>-4.8000001907348633</c:v>
                </c:pt>
                <c:pt idx="34">
                  <c:v>-5.9099998474121094</c:v>
                </c:pt>
                <c:pt idx="35">
                  <c:v>-5.9099998474121094</c:v>
                </c:pt>
                <c:pt idx="36">
                  <c:v>-8.9799995422363281</c:v>
                </c:pt>
                <c:pt idx="37">
                  <c:v>-7.0999999046325684</c:v>
                </c:pt>
                <c:pt idx="38">
                  <c:v>-5.690000057220459</c:v>
                </c:pt>
                <c:pt idx="39">
                  <c:v>-6.0300002098083496</c:v>
                </c:pt>
                <c:pt idx="40">
                  <c:v>-6.0300002098083496</c:v>
                </c:pt>
                <c:pt idx="41">
                  <c:v>-6.0900001525878906</c:v>
                </c:pt>
                <c:pt idx="42">
                  <c:v>-6.0900001525878906</c:v>
                </c:pt>
                <c:pt idx="43">
                  <c:v>-3.0099999904632568</c:v>
                </c:pt>
                <c:pt idx="44">
                  <c:v>-7.5799999237060547</c:v>
                </c:pt>
                <c:pt idx="45">
                  <c:v>-7.2300000190734863</c:v>
                </c:pt>
                <c:pt idx="46">
                  <c:v>-5.4200000762939453</c:v>
                </c:pt>
                <c:pt idx="47">
                  <c:v>-3.5399999618530273</c:v>
                </c:pt>
                <c:pt idx="48">
                  <c:v>-4.8400001525878906</c:v>
                </c:pt>
                <c:pt idx="49">
                  <c:v>-4.8400001525878906</c:v>
                </c:pt>
                <c:pt idx="50">
                  <c:v>-6.1700000762939453</c:v>
                </c:pt>
                <c:pt idx="51">
                  <c:v>-8.4799995422363281</c:v>
                </c:pt>
                <c:pt idx="52">
                  <c:v>-7.1100001335144043</c:v>
                </c:pt>
                <c:pt idx="53">
                  <c:v>-8.2200002670288086</c:v>
                </c:pt>
                <c:pt idx="54">
                  <c:v>-2.5</c:v>
                </c:pt>
                <c:pt idx="55">
                  <c:v>-5.820000171661377</c:v>
                </c:pt>
                <c:pt idx="56">
                  <c:v>-3.2100000381469727</c:v>
                </c:pt>
                <c:pt idx="57">
                  <c:v>-7.4699997901916504</c:v>
                </c:pt>
                <c:pt idx="58">
                  <c:v>-7.4699997901916504</c:v>
                </c:pt>
                <c:pt idx="59">
                  <c:v>-5.679999828338623</c:v>
                </c:pt>
                <c:pt idx="60">
                  <c:v>-5.679999828338623</c:v>
                </c:pt>
                <c:pt idx="61">
                  <c:v>-7.9000000953674316</c:v>
                </c:pt>
                <c:pt idx="62">
                  <c:v>-11.189999580383301</c:v>
                </c:pt>
                <c:pt idx="63">
                  <c:v>-10.829999923706055</c:v>
                </c:pt>
                <c:pt idx="64">
                  <c:v>-12.090000152587891</c:v>
                </c:pt>
                <c:pt idx="65">
                  <c:v>-8.9600000381469727</c:v>
                </c:pt>
                <c:pt idx="66">
                  <c:v>-2.809999942779541</c:v>
                </c:pt>
                <c:pt idx="67">
                  <c:v>-6.6999998092651367</c:v>
                </c:pt>
                <c:pt idx="68">
                  <c:v>-10.689999580383301</c:v>
                </c:pt>
                <c:pt idx="69">
                  <c:v>-6.9499998092651367</c:v>
                </c:pt>
                <c:pt idx="70">
                  <c:v>-5.880000114440918</c:v>
                </c:pt>
                <c:pt idx="71">
                  <c:v>-9.8199996948242188</c:v>
                </c:pt>
                <c:pt idx="72">
                  <c:v>-9.8199996948242188</c:v>
                </c:pt>
                <c:pt idx="73">
                  <c:v>-10.869999885559082</c:v>
                </c:pt>
                <c:pt idx="74">
                  <c:v>-7.0199999809265137</c:v>
                </c:pt>
                <c:pt idx="75">
                  <c:v>-7.0199999809265137</c:v>
                </c:pt>
                <c:pt idx="76">
                  <c:v>-12.079999923706055</c:v>
                </c:pt>
                <c:pt idx="77">
                  <c:v>-9.2200002670288086</c:v>
                </c:pt>
                <c:pt idx="78">
                  <c:v>-9.2200002670288086</c:v>
                </c:pt>
                <c:pt idx="79">
                  <c:v>-10.25</c:v>
                </c:pt>
                <c:pt idx="80">
                  <c:v>-9.8299999237060547</c:v>
                </c:pt>
                <c:pt idx="81">
                  <c:v>-10.289999961853027</c:v>
                </c:pt>
                <c:pt idx="82">
                  <c:v>-10.25</c:v>
                </c:pt>
                <c:pt idx="83">
                  <c:v>-9.2600002288818359</c:v>
                </c:pt>
                <c:pt idx="84">
                  <c:v>-13.050000190734863</c:v>
                </c:pt>
                <c:pt idx="85">
                  <c:v>-13.050000190734863</c:v>
                </c:pt>
                <c:pt idx="86">
                  <c:v>-12.680000305175781</c:v>
                </c:pt>
                <c:pt idx="87">
                  <c:v>-10.439999580383301</c:v>
                </c:pt>
                <c:pt idx="88">
                  <c:v>-11.489999771118164</c:v>
                </c:pt>
                <c:pt idx="89">
                  <c:v>-8.3500003814697266</c:v>
                </c:pt>
                <c:pt idx="90">
                  <c:v>-6.7199997901916504</c:v>
                </c:pt>
                <c:pt idx="91">
                  <c:v>-8.0299997329711914</c:v>
                </c:pt>
                <c:pt idx="92">
                  <c:v>-8.0299997329711914</c:v>
                </c:pt>
                <c:pt idx="93">
                  <c:v>-7.7399997711181641</c:v>
                </c:pt>
                <c:pt idx="94">
                  <c:v>-5.5799999237060547</c:v>
                </c:pt>
                <c:pt idx="95">
                  <c:v>-4.1500000953674316</c:v>
                </c:pt>
                <c:pt idx="96">
                  <c:v>-4.5300002098083496</c:v>
                </c:pt>
                <c:pt idx="97">
                  <c:v>-5.9499998092651367</c:v>
                </c:pt>
                <c:pt idx="98">
                  <c:v>1.3400000333786011</c:v>
                </c:pt>
                <c:pt idx="99">
                  <c:v>-7.5900001525878906</c:v>
                </c:pt>
                <c:pt idx="100">
                  <c:v>-7.5900001525878906</c:v>
                </c:pt>
                <c:pt idx="101">
                  <c:v>-8.0299997329711914</c:v>
                </c:pt>
                <c:pt idx="102">
                  <c:v>-1.2100000381469727</c:v>
                </c:pt>
                <c:pt idx="103">
                  <c:v>-4.3299999237060547</c:v>
                </c:pt>
                <c:pt idx="104">
                  <c:v>-7.619999885559082</c:v>
                </c:pt>
                <c:pt idx="105">
                  <c:v>-6.820000171661377</c:v>
                </c:pt>
                <c:pt idx="106">
                  <c:v>-8.7799997329711914</c:v>
                </c:pt>
                <c:pt idx="107">
                  <c:v>-8.7799997329711914</c:v>
                </c:pt>
                <c:pt idx="108">
                  <c:v>-11.420000076293945</c:v>
                </c:pt>
                <c:pt idx="109">
                  <c:v>-10.430000305175781</c:v>
                </c:pt>
                <c:pt idx="110">
                  <c:v>-11.520000457763672</c:v>
                </c:pt>
                <c:pt idx="111">
                  <c:v>-4.9899997711181641</c:v>
                </c:pt>
                <c:pt idx="112">
                  <c:v>-10.710000038146973</c:v>
                </c:pt>
                <c:pt idx="113">
                  <c:v>-12</c:v>
                </c:pt>
                <c:pt idx="114">
                  <c:v>-11.560000419616699</c:v>
                </c:pt>
                <c:pt idx="115">
                  <c:v>-12.539999961853027</c:v>
                </c:pt>
                <c:pt idx="116">
                  <c:v>-10.960000038146973</c:v>
                </c:pt>
                <c:pt idx="117">
                  <c:v>-11.149999618530273</c:v>
                </c:pt>
                <c:pt idx="118">
                  <c:v>-12.800000190734863</c:v>
                </c:pt>
                <c:pt idx="119">
                  <c:v>-15.430000305175781</c:v>
                </c:pt>
                <c:pt idx="120">
                  <c:v>-10.100000381469727</c:v>
                </c:pt>
                <c:pt idx="121">
                  <c:v>-12</c:v>
                </c:pt>
                <c:pt idx="122">
                  <c:v>-14.050000190734863</c:v>
                </c:pt>
                <c:pt idx="123">
                  <c:v>-12.890000343322754</c:v>
                </c:pt>
                <c:pt idx="124">
                  <c:v>-9.8199996948242188</c:v>
                </c:pt>
                <c:pt idx="125">
                  <c:v>-11.210000038146973</c:v>
                </c:pt>
                <c:pt idx="126">
                  <c:v>-11.470000267028809</c:v>
                </c:pt>
                <c:pt idx="127">
                  <c:v>-17.319999694824219</c:v>
                </c:pt>
                <c:pt idx="128">
                  <c:v>-12.109999656677246</c:v>
                </c:pt>
                <c:pt idx="129">
                  <c:v>-14.020000457763672</c:v>
                </c:pt>
                <c:pt idx="130">
                  <c:v>-14.029999732971191</c:v>
                </c:pt>
                <c:pt idx="131">
                  <c:v>-11.710000038146973</c:v>
                </c:pt>
                <c:pt idx="132">
                  <c:v>-12.590000152587891</c:v>
                </c:pt>
                <c:pt idx="133">
                  <c:v>-9.25</c:v>
                </c:pt>
                <c:pt idx="134">
                  <c:v>-8.0699996948242188</c:v>
                </c:pt>
                <c:pt idx="135">
                  <c:v>-13.079999923706055</c:v>
                </c:pt>
                <c:pt idx="136">
                  <c:v>-8.0699996948242188</c:v>
                </c:pt>
                <c:pt idx="137">
                  <c:v>-8.7299995422363281</c:v>
                </c:pt>
                <c:pt idx="138">
                  <c:v>0.36000001430511475</c:v>
                </c:pt>
                <c:pt idx="139">
                  <c:v>-8.119999885559082</c:v>
                </c:pt>
                <c:pt idx="140">
                  <c:v>0.87000000476837158</c:v>
                </c:pt>
                <c:pt idx="141">
                  <c:v>-3.8199999332427979</c:v>
                </c:pt>
                <c:pt idx="142">
                  <c:v>1.2100000381469727</c:v>
                </c:pt>
                <c:pt idx="143">
                  <c:v>2.3199999332427979</c:v>
                </c:pt>
                <c:pt idx="144">
                  <c:v>0.87000000476837158</c:v>
                </c:pt>
                <c:pt idx="145">
                  <c:v>-6.9099998474121094</c:v>
                </c:pt>
                <c:pt idx="146">
                  <c:v>-2.369999885559082</c:v>
                </c:pt>
                <c:pt idx="147">
                  <c:v>-6.309999942779541</c:v>
                </c:pt>
                <c:pt idx="148">
                  <c:v>-7.1500000953674316</c:v>
                </c:pt>
                <c:pt idx="149">
                  <c:v>2.2799999713897705</c:v>
                </c:pt>
                <c:pt idx="150">
                  <c:v>2.5699999332427979</c:v>
                </c:pt>
                <c:pt idx="151">
                  <c:v>-1.0800000429153442</c:v>
                </c:pt>
                <c:pt idx="152">
                  <c:v>-1.2400000095367432</c:v>
                </c:pt>
                <c:pt idx="153">
                  <c:v>-0.15000000596046448</c:v>
                </c:pt>
                <c:pt idx="154">
                  <c:v>7.1700000762939453</c:v>
                </c:pt>
                <c:pt idx="155">
                  <c:v>4.119999885559082</c:v>
                </c:pt>
                <c:pt idx="156">
                  <c:v>1.3700000047683716</c:v>
                </c:pt>
                <c:pt idx="157">
                  <c:v>-2.9800000190734863</c:v>
                </c:pt>
                <c:pt idx="158">
                  <c:v>3.0899999141693115</c:v>
                </c:pt>
                <c:pt idx="159">
                  <c:v>3.8299999237060547</c:v>
                </c:pt>
                <c:pt idx="160">
                  <c:v>-1.4299999475479126</c:v>
                </c:pt>
                <c:pt idx="161">
                  <c:v>-1.4299999475479126</c:v>
                </c:pt>
                <c:pt idx="162">
                  <c:v>-9.3500003814697266</c:v>
                </c:pt>
                <c:pt idx="163">
                  <c:v>-0.2199999988079071</c:v>
                </c:pt>
                <c:pt idx="164">
                  <c:v>16.930000305175781</c:v>
                </c:pt>
                <c:pt idx="165">
                  <c:v>6.3899998664855957</c:v>
                </c:pt>
                <c:pt idx="166">
                  <c:v>1.9600000381469727</c:v>
                </c:pt>
                <c:pt idx="167">
                  <c:v>1.0199999809265137</c:v>
                </c:pt>
                <c:pt idx="168">
                  <c:v>0.8399999737739563</c:v>
                </c:pt>
                <c:pt idx="169">
                  <c:v>3.3499999046325684</c:v>
                </c:pt>
                <c:pt idx="170">
                  <c:v>7.2600002288818359</c:v>
                </c:pt>
                <c:pt idx="171">
                  <c:v>9.5399999618530273</c:v>
                </c:pt>
                <c:pt idx="172">
                  <c:v>-6.0900001525878906</c:v>
                </c:pt>
                <c:pt idx="173">
                  <c:v>-4.0100002288818359</c:v>
                </c:pt>
                <c:pt idx="174">
                  <c:v>-5.0399999618530273</c:v>
                </c:pt>
                <c:pt idx="175">
                  <c:v>-6.6399998664855957</c:v>
                </c:pt>
                <c:pt idx="176">
                  <c:v>-4.940000057220459</c:v>
                </c:pt>
                <c:pt idx="177">
                  <c:v>-0.95999997854232788</c:v>
                </c:pt>
                <c:pt idx="178">
                  <c:v>-3.059999942779541</c:v>
                </c:pt>
                <c:pt idx="179">
                  <c:v>11.340000152587891</c:v>
                </c:pt>
                <c:pt idx="180">
                  <c:v>5.5</c:v>
                </c:pt>
                <c:pt idx="181">
                  <c:v>3.9500000476837158</c:v>
                </c:pt>
                <c:pt idx="182">
                  <c:v>1.2200000286102295</c:v>
                </c:pt>
                <c:pt idx="183">
                  <c:v>1.0199999809265137</c:v>
                </c:pt>
                <c:pt idx="184">
                  <c:v>1.8300000429153442</c:v>
                </c:pt>
                <c:pt idx="185">
                  <c:v>2.0499999523162842</c:v>
                </c:pt>
              </c:numCache>
            </c:numRef>
          </c:xVal>
          <c:yVal>
            <c:numRef>
              <c:f>'Figure4.2.7'!$AE$4:$AE$1000</c:f>
              <c:numCache>
                <c:formatCode>General</c:formatCode>
                <c:ptCount val="997"/>
                <c:pt idx="0">
                  <c:v>0</c:v>
                </c:pt>
                <c:pt idx="1">
                  <c:v>6.4000000000000001E-2</c:v>
                </c:pt>
                <c:pt idx="2">
                  <c:v>0.128</c:v>
                </c:pt>
                <c:pt idx="3">
                  <c:v>0.21199999999999999</c:v>
                </c:pt>
                <c:pt idx="4">
                  <c:v>0.27</c:v>
                </c:pt>
                <c:pt idx="5">
                  <c:v>0.34200000000000003</c:v>
                </c:pt>
                <c:pt idx="6">
                  <c:v>0.4</c:v>
                </c:pt>
                <c:pt idx="7">
                  <c:v>0.46400000000000002</c:v>
                </c:pt>
                <c:pt idx="8">
                  <c:v>0.52600000000000002</c:v>
                </c:pt>
                <c:pt idx="9">
                  <c:v>0.58399999999999996</c:v>
                </c:pt>
                <c:pt idx="10">
                  <c:v>0.65</c:v>
                </c:pt>
                <c:pt idx="11">
                  <c:v>0.745</c:v>
                </c:pt>
                <c:pt idx="12">
                  <c:v>0.81699999999999995</c:v>
                </c:pt>
                <c:pt idx="13">
                  <c:v>0.879</c:v>
                </c:pt>
                <c:pt idx="14">
                  <c:v>0.93700000000000006</c:v>
                </c:pt>
                <c:pt idx="15">
                  <c:v>1.008</c:v>
                </c:pt>
                <c:pt idx="16">
                  <c:v>1.0820000000000001</c:v>
                </c:pt>
                <c:pt idx="17">
                  <c:v>1.1859999999999999</c:v>
                </c:pt>
                <c:pt idx="18">
                  <c:v>1.2390000000000001</c:v>
                </c:pt>
                <c:pt idx="19">
                  <c:v>1.306</c:v>
                </c:pt>
                <c:pt idx="20">
                  <c:v>1.3540000000000001</c:v>
                </c:pt>
                <c:pt idx="21">
                  <c:v>1.429</c:v>
                </c:pt>
                <c:pt idx="22">
                  <c:v>1.51</c:v>
                </c:pt>
                <c:pt idx="23">
                  <c:v>1.569</c:v>
                </c:pt>
                <c:pt idx="24">
                  <c:v>1.6339999999999999</c:v>
                </c:pt>
                <c:pt idx="25">
                  <c:v>1.6830000000000001</c:v>
                </c:pt>
                <c:pt idx="26">
                  <c:v>1.778</c:v>
                </c:pt>
                <c:pt idx="27">
                  <c:v>1.85</c:v>
                </c:pt>
                <c:pt idx="28">
                  <c:v>1.9379999999999999</c:v>
                </c:pt>
                <c:pt idx="29">
                  <c:v>2.0249999999999999</c:v>
                </c:pt>
                <c:pt idx="30">
                  <c:v>2.1179999999999999</c:v>
                </c:pt>
                <c:pt idx="31">
                  <c:v>2.2160000000000002</c:v>
                </c:pt>
                <c:pt idx="32">
                  <c:v>2.3530000000000002</c:v>
                </c:pt>
                <c:pt idx="33">
                  <c:v>2.4500000000000002</c:v>
                </c:pt>
                <c:pt idx="34">
                  <c:v>2.5310000000000001</c:v>
                </c:pt>
                <c:pt idx="35">
                  <c:v>2.6120000000000001</c:v>
                </c:pt>
                <c:pt idx="36">
                  <c:v>2.69</c:v>
                </c:pt>
                <c:pt idx="37">
                  <c:v>2.7589999999999999</c:v>
                </c:pt>
                <c:pt idx="38">
                  <c:v>2.843</c:v>
                </c:pt>
                <c:pt idx="39">
                  <c:v>2.9119999999999999</c:v>
                </c:pt>
                <c:pt idx="40">
                  <c:v>2.9889999999999999</c:v>
                </c:pt>
                <c:pt idx="41">
                  <c:v>3.0539999999999998</c:v>
                </c:pt>
                <c:pt idx="42">
                  <c:v>3.109</c:v>
                </c:pt>
                <c:pt idx="43">
                  <c:v>3.1819999999999999</c:v>
                </c:pt>
                <c:pt idx="44">
                  <c:v>3.2370000000000001</c:v>
                </c:pt>
                <c:pt idx="45">
                  <c:v>3.3050000000000002</c:v>
                </c:pt>
                <c:pt idx="46">
                  <c:v>3.3730000000000002</c:v>
                </c:pt>
                <c:pt idx="47">
                  <c:v>3.4420000000000002</c:v>
                </c:pt>
                <c:pt idx="48">
                  <c:v>3.508</c:v>
                </c:pt>
                <c:pt idx="49">
                  <c:v>3.573</c:v>
                </c:pt>
                <c:pt idx="50">
                  <c:v>3.6379999999999999</c:v>
                </c:pt>
                <c:pt idx="51">
                  <c:v>3.7050000000000001</c:v>
                </c:pt>
                <c:pt idx="52">
                  <c:v>3.766</c:v>
                </c:pt>
                <c:pt idx="53">
                  <c:v>3.8410000000000002</c:v>
                </c:pt>
                <c:pt idx="54">
                  <c:v>3.9239999999999999</c:v>
                </c:pt>
                <c:pt idx="55">
                  <c:v>3.9990000000000001</c:v>
                </c:pt>
                <c:pt idx="56">
                  <c:v>4.0570000000000004</c:v>
                </c:pt>
                <c:pt idx="57">
                  <c:v>4.1319999999999997</c:v>
                </c:pt>
                <c:pt idx="58">
                  <c:v>4.1959999999999997</c:v>
                </c:pt>
                <c:pt idx="59">
                  <c:v>4.2709999999999999</c:v>
                </c:pt>
                <c:pt idx="60">
                  <c:v>4.3230000000000004</c:v>
                </c:pt>
                <c:pt idx="61">
                  <c:v>4.4009999999999998</c:v>
                </c:pt>
                <c:pt idx="62">
                  <c:v>4.46</c:v>
                </c:pt>
                <c:pt idx="63">
                  <c:v>4.5419999999999998</c:v>
                </c:pt>
                <c:pt idx="64">
                  <c:v>4.609</c:v>
                </c:pt>
                <c:pt idx="65">
                  <c:v>4.6719999999999997</c:v>
                </c:pt>
                <c:pt idx="66">
                  <c:v>4.7370000000000001</c:v>
                </c:pt>
                <c:pt idx="67">
                  <c:v>4.8310000000000004</c:v>
                </c:pt>
                <c:pt idx="68">
                  <c:v>4.9009999999999998</c:v>
                </c:pt>
                <c:pt idx="69">
                  <c:v>4.9710000000000001</c:v>
                </c:pt>
                <c:pt idx="70">
                  <c:v>5.0389999999999997</c:v>
                </c:pt>
                <c:pt idx="71">
                  <c:v>5.1150000000000002</c:v>
                </c:pt>
                <c:pt idx="72">
                  <c:v>5.1740000000000004</c:v>
                </c:pt>
                <c:pt idx="73">
                  <c:v>5.2350000000000003</c:v>
                </c:pt>
                <c:pt idx="74">
                  <c:v>5.2949999999999999</c:v>
                </c:pt>
                <c:pt idx="75">
                  <c:v>5.3730000000000002</c:v>
                </c:pt>
                <c:pt idx="76">
                  <c:v>5.4279999999999999</c:v>
                </c:pt>
                <c:pt idx="77">
                  <c:v>5.5049999999999999</c:v>
                </c:pt>
                <c:pt idx="78">
                  <c:v>5.5720000000000001</c:v>
                </c:pt>
                <c:pt idx="79">
                  <c:v>5.6470000000000002</c:v>
                </c:pt>
                <c:pt idx="80">
                  <c:v>5.7080000000000002</c:v>
                </c:pt>
                <c:pt idx="81">
                  <c:v>5.7770000000000001</c:v>
                </c:pt>
                <c:pt idx="82">
                  <c:v>5.8339999999999996</c:v>
                </c:pt>
                <c:pt idx="83">
                  <c:v>5.9</c:v>
                </c:pt>
                <c:pt idx="84">
                  <c:v>5.98</c:v>
                </c:pt>
                <c:pt idx="85">
                  <c:v>6.0460000000000003</c:v>
                </c:pt>
                <c:pt idx="86">
                  <c:v>6.1</c:v>
                </c:pt>
                <c:pt idx="87">
                  <c:v>6.1580000000000004</c:v>
                </c:pt>
                <c:pt idx="88">
                  <c:v>6.2510000000000003</c:v>
                </c:pt>
                <c:pt idx="89">
                  <c:v>6.3449999999999998</c:v>
                </c:pt>
                <c:pt idx="90">
                  <c:v>6.4109999999999996</c:v>
                </c:pt>
                <c:pt idx="91">
                  <c:v>6.4729999999999999</c:v>
                </c:pt>
                <c:pt idx="92">
                  <c:v>6.5309999999999997</c:v>
                </c:pt>
                <c:pt idx="93">
                  <c:v>6.577</c:v>
                </c:pt>
                <c:pt idx="94">
                  <c:v>6.6429999999999998</c:v>
                </c:pt>
                <c:pt idx="95">
                  <c:v>6.7009999999999996</c:v>
                </c:pt>
                <c:pt idx="96">
                  <c:v>6.7649999999999997</c:v>
                </c:pt>
                <c:pt idx="97">
                  <c:v>6.8239999999999998</c:v>
                </c:pt>
                <c:pt idx="98">
                  <c:v>6.891</c:v>
                </c:pt>
                <c:pt idx="99">
                  <c:v>6.96</c:v>
                </c:pt>
                <c:pt idx="100">
                  <c:v>7.0209999999999999</c:v>
                </c:pt>
                <c:pt idx="101">
                  <c:v>7.093</c:v>
                </c:pt>
                <c:pt idx="102">
                  <c:v>7.1710000000000003</c:v>
                </c:pt>
                <c:pt idx="103">
                  <c:v>7.2439999999999998</c:v>
                </c:pt>
                <c:pt idx="104">
                  <c:v>7.306</c:v>
                </c:pt>
                <c:pt idx="105">
                  <c:v>7.3620000000000001</c:v>
                </c:pt>
                <c:pt idx="106">
                  <c:v>7.4180000000000001</c:v>
                </c:pt>
                <c:pt idx="107">
                  <c:v>7.4859999999999998</c:v>
                </c:pt>
                <c:pt idx="108">
                  <c:v>7.5549999999999997</c:v>
                </c:pt>
                <c:pt idx="109">
                  <c:v>7.6219999999999999</c:v>
                </c:pt>
                <c:pt idx="110">
                  <c:v>7.69</c:v>
                </c:pt>
                <c:pt idx="111">
                  <c:v>7.758</c:v>
                </c:pt>
                <c:pt idx="112">
                  <c:v>7.8410000000000002</c:v>
                </c:pt>
                <c:pt idx="113">
                  <c:v>7.9180000000000001</c:v>
                </c:pt>
                <c:pt idx="114">
                  <c:v>7.984</c:v>
                </c:pt>
                <c:pt idx="115">
                  <c:v>8.0449999999999999</c:v>
                </c:pt>
                <c:pt idx="116">
                  <c:v>8.11</c:v>
                </c:pt>
                <c:pt idx="117">
                  <c:v>8.1920000000000002</c:v>
                </c:pt>
                <c:pt idx="118">
                  <c:v>8.2620000000000005</c:v>
                </c:pt>
                <c:pt idx="119">
                  <c:v>8.3179999999999996</c:v>
                </c:pt>
                <c:pt idx="120">
                  <c:v>8.375</c:v>
                </c:pt>
                <c:pt idx="121">
                  <c:v>8.4320000000000004</c:v>
                </c:pt>
                <c:pt idx="122">
                  <c:v>8.5</c:v>
                </c:pt>
                <c:pt idx="123">
                  <c:v>8.5579999999999998</c:v>
                </c:pt>
                <c:pt idx="124">
                  <c:v>8.6199999999999992</c:v>
                </c:pt>
                <c:pt idx="125">
                  <c:v>8.6969999999999992</c:v>
                </c:pt>
                <c:pt idx="126">
                  <c:v>8.7729999999999997</c:v>
                </c:pt>
                <c:pt idx="127">
                  <c:v>8.8309999999999995</c:v>
                </c:pt>
                <c:pt idx="128">
                  <c:v>8.8949999999999996</c:v>
                </c:pt>
                <c:pt idx="129">
                  <c:v>8.9570000000000007</c:v>
                </c:pt>
                <c:pt idx="130">
                  <c:v>9.0239999999999991</c:v>
                </c:pt>
                <c:pt idx="131">
                  <c:v>9.0850000000000009</c:v>
                </c:pt>
                <c:pt idx="132">
                  <c:v>9.1530000000000005</c:v>
                </c:pt>
                <c:pt idx="133">
                  <c:v>9.2279999999999998</c:v>
                </c:pt>
                <c:pt idx="134">
                  <c:v>9.2949999999999999</c:v>
                </c:pt>
                <c:pt idx="135">
                  <c:v>9.3539999999999992</c:v>
                </c:pt>
                <c:pt idx="136">
                  <c:v>9.42</c:v>
                </c:pt>
                <c:pt idx="137">
                  <c:v>9.4949999999999992</c:v>
                </c:pt>
                <c:pt idx="138">
                  <c:v>9.5679999999999996</c:v>
                </c:pt>
                <c:pt idx="139">
                  <c:v>9.6370000000000005</c:v>
                </c:pt>
                <c:pt idx="140">
                  <c:v>9.69</c:v>
                </c:pt>
                <c:pt idx="141">
                  <c:v>9.7530000000000001</c:v>
                </c:pt>
                <c:pt idx="142">
                  <c:v>9.8160000000000007</c:v>
                </c:pt>
                <c:pt idx="143">
                  <c:v>9.891</c:v>
                </c:pt>
                <c:pt idx="144">
                  <c:v>9.9529999999999994</c:v>
                </c:pt>
                <c:pt idx="145">
                  <c:v>10.02</c:v>
                </c:pt>
                <c:pt idx="146">
                  <c:v>10.087999999999999</c:v>
                </c:pt>
                <c:pt idx="147">
                  <c:v>10.145</c:v>
                </c:pt>
                <c:pt idx="148">
                  <c:v>10.212999999999999</c:v>
                </c:pt>
                <c:pt idx="149">
                  <c:v>10.281000000000001</c:v>
                </c:pt>
                <c:pt idx="150">
                  <c:v>10.343</c:v>
                </c:pt>
                <c:pt idx="151">
                  <c:v>10.42</c:v>
                </c:pt>
                <c:pt idx="152">
                  <c:v>10.475</c:v>
                </c:pt>
                <c:pt idx="153">
                  <c:v>10.54</c:v>
                </c:pt>
                <c:pt idx="154">
                  <c:v>10.606</c:v>
                </c:pt>
                <c:pt idx="155">
                  <c:v>10.670999999999999</c:v>
                </c:pt>
                <c:pt idx="156">
                  <c:v>10.737</c:v>
                </c:pt>
                <c:pt idx="157">
                  <c:v>10.803000000000001</c:v>
                </c:pt>
                <c:pt idx="158">
                  <c:v>10.872</c:v>
                </c:pt>
                <c:pt idx="159">
                  <c:v>10.936</c:v>
                </c:pt>
                <c:pt idx="160">
                  <c:v>11.02</c:v>
                </c:pt>
                <c:pt idx="161">
                  <c:v>11.097</c:v>
                </c:pt>
                <c:pt idx="162">
                  <c:v>11.177</c:v>
                </c:pt>
                <c:pt idx="163">
                  <c:v>11.292</c:v>
                </c:pt>
                <c:pt idx="164">
                  <c:v>11.375999999999999</c:v>
                </c:pt>
                <c:pt idx="165">
                  <c:v>11.45</c:v>
                </c:pt>
                <c:pt idx="166">
                  <c:v>11.523</c:v>
                </c:pt>
                <c:pt idx="167">
                  <c:v>11.584</c:v>
                </c:pt>
                <c:pt idx="168">
                  <c:v>11.638999999999999</c:v>
                </c:pt>
                <c:pt idx="169">
                  <c:v>11.718</c:v>
                </c:pt>
                <c:pt idx="170">
                  <c:v>11.778</c:v>
                </c:pt>
                <c:pt idx="171">
                  <c:v>11.837</c:v>
                </c:pt>
                <c:pt idx="172">
                  <c:v>11.896000000000001</c:v>
                </c:pt>
                <c:pt idx="173">
                  <c:v>11.956</c:v>
                </c:pt>
                <c:pt idx="174">
                  <c:v>12.013</c:v>
                </c:pt>
                <c:pt idx="175">
                  <c:v>12.093</c:v>
                </c:pt>
                <c:pt idx="176">
                  <c:v>12.141999999999999</c:v>
                </c:pt>
                <c:pt idx="177">
                  <c:v>12.212</c:v>
                </c:pt>
                <c:pt idx="178">
                  <c:v>12.282999999999999</c:v>
                </c:pt>
                <c:pt idx="179">
                  <c:v>12.356</c:v>
                </c:pt>
                <c:pt idx="180">
                  <c:v>12.417</c:v>
                </c:pt>
                <c:pt idx="181">
                  <c:v>12.484999999999999</c:v>
                </c:pt>
                <c:pt idx="182">
                  <c:v>12.538</c:v>
                </c:pt>
                <c:pt idx="183">
                  <c:v>12.606999999999999</c:v>
                </c:pt>
                <c:pt idx="184">
                  <c:v>12.667</c:v>
                </c:pt>
                <c:pt idx="185">
                  <c:v>12.737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223F-40D4-B2ED-74D049C840D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74424448"/>
        <c:axId val="1174441088"/>
      </c:scatterChart>
      <c:scatterChart>
        <c:scatterStyle val="lineMarker"/>
        <c:varyColors val="0"/>
        <c:ser>
          <c:idx val="1"/>
          <c:order val="0"/>
          <c:tx>
            <c:strRef>
              <c:f>'Figure4.2.7'!$N$2</c:f>
              <c:strCache>
                <c:ptCount val="1"/>
                <c:pt idx="0">
                  <c:v>Trajectory</c:v>
                </c:pt>
              </c:strCache>
            </c:strRef>
          </c:tx>
          <c:spPr>
            <a:ln w="19050">
              <a:noFill/>
            </a:ln>
          </c:spPr>
          <c:xVal>
            <c:numRef>
              <c:f>'Figure4.2.7'!$N$4:$N$1000</c:f>
              <c:numCache>
                <c:formatCode>General</c:formatCode>
                <c:ptCount val="997"/>
                <c:pt idx="0">
                  <c:v>0</c:v>
                </c:pt>
                <c:pt idx="1">
                  <c:v>-7.3750000000000005E-3</c:v>
                </c:pt>
                <c:pt idx="2">
                  <c:v>-4.711000000000006E-3</c:v>
                </c:pt>
                <c:pt idx="3">
                  <c:v>-8.2529999999999999E-3</c:v>
                </c:pt>
                <c:pt idx="4">
                  <c:v>-1.1181000000000005E-2</c:v>
                </c:pt>
                <c:pt idx="5">
                  <c:v>-6.1770000000000071E-3</c:v>
                </c:pt>
                <c:pt idx="6">
                  <c:v>-7.9320000000000015E-3</c:v>
                </c:pt>
                <c:pt idx="7">
                  <c:v>1.3858999999999995E-2</c:v>
                </c:pt>
                <c:pt idx="8">
                  <c:v>7.9319999999999946E-3</c:v>
                </c:pt>
                <c:pt idx="9">
                  <c:v>3.7666999999999999E-2</c:v>
                </c:pt>
                <c:pt idx="10">
                  <c:v>1.6828999999999993E-2</c:v>
                </c:pt>
                <c:pt idx="11">
                  <c:v>-1.3990000000000002E-2</c:v>
                </c:pt>
                <c:pt idx="12">
                  <c:v>2.0836E-2</c:v>
                </c:pt>
                <c:pt idx="13">
                  <c:v>4.7035E-2</c:v>
                </c:pt>
                <c:pt idx="14">
                  <c:v>3.3873999999999994E-2</c:v>
                </c:pt>
                <c:pt idx="15">
                  <c:v>7.3469999999999942E-3</c:v>
                </c:pt>
                <c:pt idx="16">
                  <c:v>5.2524999999999995E-2</c:v>
                </c:pt>
                <c:pt idx="17">
                  <c:v>-1.7159000000000004E-2</c:v>
                </c:pt>
                <c:pt idx="18">
                  <c:v>4.7441999999999991E-2</c:v>
                </c:pt>
                <c:pt idx="19">
                  <c:v>2.6930999999999997E-2</c:v>
                </c:pt>
                <c:pt idx="20">
                  <c:v>3.3825999999999995E-2</c:v>
                </c:pt>
                <c:pt idx="21">
                  <c:v>1.2903999999999997E-2</c:v>
                </c:pt>
                <c:pt idx="22">
                  <c:v>2.2200000000000004E-2</c:v>
                </c:pt>
                <c:pt idx="23">
                  <c:v>4.4021999999999992E-2</c:v>
                </c:pt>
                <c:pt idx="24">
                  <c:v>2.6274999999999993E-2</c:v>
                </c:pt>
                <c:pt idx="25">
                  <c:v>1.9667E-2</c:v>
                </c:pt>
                <c:pt idx="26">
                  <c:v>3.7711000000000001E-2</c:v>
                </c:pt>
                <c:pt idx="27">
                  <c:v>-1.0147000000000005E-2</c:v>
                </c:pt>
                <c:pt idx="28">
                  <c:v>3.1143999999999991E-2</c:v>
                </c:pt>
                <c:pt idx="29">
                  <c:v>2.7173000000000003E-2</c:v>
                </c:pt>
                <c:pt idx="30">
                  <c:v>2.5735000000000001E-2</c:v>
                </c:pt>
                <c:pt idx="31">
                  <c:v>6.8763999999999992E-2</c:v>
                </c:pt>
                <c:pt idx="32">
                  <c:v>6.4548000000000008E-2</c:v>
                </c:pt>
                <c:pt idx="33">
                  <c:v>2.947E-2</c:v>
                </c:pt>
                <c:pt idx="34">
                  <c:v>4.778099999999999E-2</c:v>
                </c:pt>
                <c:pt idx="35">
                  <c:v>5.5459999999999995E-2</c:v>
                </c:pt>
                <c:pt idx="36">
                  <c:v>3.5750999999999991E-2</c:v>
                </c:pt>
                <c:pt idx="37">
                  <c:v>9.0505000000000002E-2</c:v>
                </c:pt>
                <c:pt idx="38">
                  <c:v>6.6997999999999988E-2</c:v>
                </c:pt>
                <c:pt idx="39">
                  <c:v>8.5661000000000001E-2</c:v>
                </c:pt>
                <c:pt idx="40">
                  <c:v>7.3571999999999999E-2</c:v>
                </c:pt>
                <c:pt idx="41">
                  <c:v>9.0663999999999995E-2</c:v>
                </c:pt>
                <c:pt idx="42">
                  <c:v>0.11078799999999998</c:v>
                </c:pt>
                <c:pt idx="43">
                  <c:v>0.124459</c:v>
                </c:pt>
                <c:pt idx="44">
                  <c:v>9.5317000000000013E-2</c:v>
                </c:pt>
                <c:pt idx="45">
                  <c:v>0.11504399999999998</c:v>
                </c:pt>
                <c:pt idx="46">
                  <c:v>0.13502400000000001</c:v>
                </c:pt>
                <c:pt idx="47">
                  <c:v>0.12787899999999999</c:v>
                </c:pt>
                <c:pt idx="48">
                  <c:v>0.111739</c:v>
                </c:pt>
                <c:pt idx="49">
                  <c:v>0.13356999999999999</c:v>
                </c:pt>
                <c:pt idx="50">
                  <c:v>0.120905</c:v>
                </c:pt>
                <c:pt idx="51">
                  <c:v>0.11671000000000001</c:v>
                </c:pt>
                <c:pt idx="52">
                  <c:v>0.124989</c:v>
                </c:pt>
                <c:pt idx="53">
                  <c:v>0.13275200000000001</c:v>
                </c:pt>
                <c:pt idx="54">
                  <c:v>0.13806000000000002</c:v>
                </c:pt>
                <c:pt idx="55">
                  <c:v>0.152228</c:v>
                </c:pt>
                <c:pt idx="56">
                  <c:v>0.17296600000000001</c:v>
                </c:pt>
                <c:pt idx="57">
                  <c:v>0.17896000000000001</c:v>
                </c:pt>
                <c:pt idx="58">
                  <c:v>0.180534</c:v>
                </c:pt>
                <c:pt idx="59">
                  <c:v>0.16944399999999998</c:v>
                </c:pt>
                <c:pt idx="60">
                  <c:v>0.16893900000000001</c:v>
                </c:pt>
                <c:pt idx="61">
                  <c:v>0.171625</c:v>
                </c:pt>
                <c:pt idx="62">
                  <c:v>0.17034100000000002</c:v>
                </c:pt>
                <c:pt idx="63">
                  <c:v>0.18132699999999999</c:v>
                </c:pt>
                <c:pt idx="64">
                  <c:v>0.18266499999999999</c:v>
                </c:pt>
                <c:pt idx="65">
                  <c:v>0.17821999999999999</c:v>
                </c:pt>
                <c:pt idx="66">
                  <c:v>0.18049299999999999</c:v>
                </c:pt>
                <c:pt idx="67">
                  <c:v>0.16913900000000001</c:v>
                </c:pt>
                <c:pt idx="68">
                  <c:v>0.185782</c:v>
                </c:pt>
                <c:pt idx="69">
                  <c:v>0.19300800000000001</c:v>
                </c:pt>
                <c:pt idx="70">
                  <c:v>0.182809</c:v>
                </c:pt>
                <c:pt idx="71">
                  <c:v>0.18875400000000001</c:v>
                </c:pt>
                <c:pt idx="72">
                  <c:v>0.19348099999999999</c:v>
                </c:pt>
                <c:pt idx="73">
                  <c:v>0.193636</c:v>
                </c:pt>
                <c:pt idx="74">
                  <c:v>0.192276</c:v>
                </c:pt>
                <c:pt idx="75">
                  <c:v>0.19792599999999999</c:v>
                </c:pt>
                <c:pt idx="76">
                  <c:v>0.19301699999999999</c:v>
                </c:pt>
                <c:pt idx="77">
                  <c:v>0.206373</c:v>
                </c:pt>
                <c:pt idx="78">
                  <c:v>0.198022</c:v>
                </c:pt>
                <c:pt idx="79">
                  <c:v>0.20089400000000002</c:v>
                </c:pt>
                <c:pt idx="80">
                  <c:v>0.199794</c:v>
                </c:pt>
                <c:pt idx="81">
                  <c:v>0.205735</c:v>
                </c:pt>
                <c:pt idx="82">
                  <c:v>0.20857300000000001</c:v>
                </c:pt>
                <c:pt idx="83">
                  <c:v>0.20943300000000001</c:v>
                </c:pt>
                <c:pt idx="84">
                  <c:v>0.214001</c:v>
                </c:pt>
                <c:pt idx="85">
                  <c:v>0.206374</c:v>
                </c:pt>
                <c:pt idx="86">
                  <c:v>0.217694</c:v>
                </c:pt>
                <c:pt idx="87">
                  <c:v>0.21961600000000001</c:v>
                </c:pt>
                <c:pt idx="88">
                  <c:v>0.21193800000000002</c:v>
                </c:pt>
                <c:pt idx="89">
                  <c:v>0.21066699999999999</c:v>
                </c:pt>
                <c:pt idx="90">
                  <c:v>0.219026</c:v>
                </c:pt>
                <c:pt idx="91">
                  <c:v>0.216442</c:v>
                </c:pt>
                <c:pt idx="92">
                  <c:v>0.21722099999999997</c:v>
                </c:pt>
                <c:pt idx="93">
                  <c:v>0.21499999999999997</c:v>
                </c:pt>
                <c:pt idx="94">
                  <c:v>0.22164200000000003</c:v>
                </c:pt>
                <c:pt idx="95">
                  <c:v>0.21341900000000003</c:v>
                </c:pt>
                <c:pt idx="96">
                  <c:v>0.21346999999999999</c:v>
                </c:pt>
                <c:pt idx="97">
                  <c:v>0.21590099999999998</c:v>
                </c:pt>
                <c:pt idx="98">
                  <c:v>0.23515400000000003</c:v>
                </c:pt>
                <c:pt idx="99">
                  <c:v>0.210481</c:v>
                </c:pt>
                <c:pt idx="100">
                  <c:v>0.19305699999999998</c:v>
                </c:pt>
                <c:pt idx="101">
                  <c:v>0.20158300000000001</c:v>
                </c:pt>
                <c:pt idx="102">
                  <c:v>0.18858800000000001</c:v>
                </c:pt>
                <c:pt idx="103">
                  <c:v>0.18602600000000002</c:v>
                </c:pt>
                <c:pt idx="104">
                  <c:v>0.17497599999999999</c:v>
                </c:pt>
                <c:pt idx="105">
                  <c:v>0.183422</c:v>
                </c:pt>
                <c:pt idx="106">
                  <c:v>0.17533199999999999</c:v>
                </c:pt>
                <c:pt idx="107">
                  <c:v>0.17448</c:v>
                </c:pt>
                <c:pt idx="108">
                  <c:v>0.14607599999999998</c:v>
                </c:pt>
                <c:pt idx="109">
                  <c:v>0.14199500000000001</c:v>
                </c:pt>
                <c:pt idx="110">
                  <c:v>0.134798</c:v>
                </c:pt>
                <c:pt idx="111">
                  <c:v>0.12467200000000001</c:v>
                </c:pt>
                <c:pt idx="112">
                  <c:v>0.105321</c:v>
                </c:pt>
                <c:pt idx="113">
                  <c:v>0.11474699999999999</c:v>
                </c:pt>
                <c:pt idx="114">
                  <c:v>0.11224500000000001</c:v>
                </c:pt>
                <c:pt idx="115">
                  <c:v>9.2312999999999992E-2</c:v>
                </c:pt>
                <c:pt idx="116">
                  <c:v>5.9326999999999998E-2</c:v>
                </c:pt>
                <c:pt idx="117">
                  <c:v>5.1117999999999997E-2</c:v>
                </c:pt>
                <c:pt idx="118">
                  <c:v>5.9607999999999994E-2</c:v>
                </c:pt>
                <c:pt idx="119">
                  <c:v>4.9501999999999997E-2</c:v>
                </c:pt>
                <c:pt idx="120">
                  <c:v>4.5676999999999995E-2</c:v>
                </c:pt>
                <c:pt idx="121">
                  <c:v>3.8461000000000002E-2</c:v>
                </c:pt>
                <c:pt idx="122">
                  <c:v>2.6402000000000002E-2</c:v>
                </c:pt>
                <c:pt idx="123">
                  <c:v>-1.5697000000000003E-2</c:v>
                </c:pt>
                <c:pt idx="124">
                  <c:v>-5.1999000000000004E-2</c:v>
                </c:pt>
                <c:pt idx="125">
                  <c:v>-5.2139000000000005E-2</c:v>
                </c:pt>
                <c:pt idx="126">
                  <c:v>-4.7441000000000004E-2</c:v>
                </c:pt>
                <c:pt idx="127">
                  <c:v>-7.8615000000000004E-2</c:v>
                </c:pt>
                <c:pt idx="128">
                  <c:v>-0.10160400000000001</c:v>
                </c:pt>
                <c:pt idx="129">
                  <c:v>-9.9788000000000016E-2</c:v>
                </c:pt>
                <c:pt idx="130">
                  <c:v>-0.142676</c:v>
                </c:pt>
                <c:pt idx="131">
                  <c:v>-0.17344700000000002</c:v>
                </c:pt>
                <c:pt idx="132">
                  <c:v>-0.143292</c:v>
                </c:pt>
                <c:pt idx="133">
                  <c:v>-0.22359700000000002</c:v>
                </c:pt>
                <c:pt idx="134">
                  <c:v>-0.22476200000000002</c:v>
                </c:pt>
                <c:pt idx="135">
                  <c:v>-0.24927299999999999</c:v>
                </c:pt>
                <c:pt idx="136">
                  <c:v>-0.30793799999999999</c:v>
                </c:pt>
                <c:pt idx="137">
                  <c:v>-0.27461000000000002</c:v>
                </c:pt>
              </c:numCache>
            </c:numRef>
          </c:xVal>
          <c:yVal>
            <c:numRef>
              <c:f>'Figure4.2.7'!$D$4:$D$1000</c:f>
              <c:numCache>
                <c:formatCode>General</c:formatCode>
                <c:ptCount val="997"/>
                <c:pt idx="0">
                  <c:v>0</c:v>
                </c:pt>
                <c:pt idx="1">
                  <c:v>9.1000000000349246E-2</c:v>
                </c:pt>
                <c:pt idx="2">
                  <c:v>0.18400000000110595</c:v>
                </c:pt>
                <c:pt idx="3">
                  <c:v>0.27699999999458669</c:v>
                </c:pt>
                <c:pt idx="4">
                  <c:v>0.37299999999959255</c:v>
                </c:pt>
                <c:pt idx="5">
                  <c:v>0.47000000000116415</c:v>
                </c:pt>
                <c:pt idx="6">
                  <c:v>0.56199999999807915</c:v>
                </c:pt>
                <c:pt idx="7">
                  <c:v>0.65399999999499414</c:v>
                </c:pt>
                <c:pt idx="8">
                  <c:v>0.74799999999959255</c:v>
                </c:pt>
                <c:pt idx="9">
                  <c:v>0.83999999999650754</c:v>
                </c:pt>
                <c:pt idx="10">
                  <c:v>0.93299999999726424</c:v>
                </c:pt>
                <c:pt idx="11">
                  <c:v>1.0269999999945867</c:v>
                </c:pt>
                <c:pt idx="12">
                  <c:v>1.1199999999953434</c:v>
                </c:pt>
                <c:pt idx="13">
                  <c:v>1.2129999999961001</c:v>
                </c:pt>
                <c:pt idx="14">
                  <c:v>1.3019999999960419</c:v>
                </c:pt>
                <c:pt idx="15">
                  <c:v>1.396999999997206</c:v>
                </c:pt>
                <c:pt idx="16">
                  <c:v>1.4899999999979627</c:v>
                </c:pt>
                <c:pt idx="17">
                  <c:v>1.5829999999987194</c:v>
                </c:pt>
                <c:pt idx="18">
                  <c:v>1.6779999999998836</c:v>
                </c:pt>
                <c:pt idx="19">
                  <c:v>1.7690000000002328</c:v>
                </c:pt>
                <c:pt idx="20">
                  <c:v>1.863999999994121</c:v>
                </c:pt>
                <c:pt idx="21">
                  <c:v>1.9569999999948777</c:v>
                </c:pt>
                <c:pt idx="22">
                  <c:v>2.0499999999956344</c:v>
                </c:pt>
                <c:pt idx="23">
                  <c:v>2.1440000000002328</c:v>
                </c:pt>
                <c:pt idx="24">
                  <c:v>2.2359999999971478</c:v>
                </c:pt>
                <c:pt idx="25">
                  <c:v>2.330999999998312</c:v>
                </c:pt>
                <c:pt idx="26">
                  <c:v>2.422999999995227</c:v>
                </c:pt>
                <c:pt idx="27">
                  <c:v>2.5159999999959837</c:v>
                </c:pt>
                <c:pt idx="28">
                  <c:v>2.6080000000001746</c:v>
                </c:pt>
                <c:pt idx="29">
                  <c:v>2.7010000000009313</c:v>
                </c:pt>
                <c:pt idx="30">
                  <c:v>2.7939999999944121</c:v>
                </c:pt>
                <c:pt idx="31">
                  <c:v>2.885999999998603</c:v>
                </c:pt>
                <c:pt idx="32">
                  <c:v>2.977999999995518</c:v>
                </c:pt>
                <c:pt idx="33">
                  <c:v>3.0709999999962747</c:v>
                </c:pt>
                <c:pt idx="34">
                  <c:v>3.1650000000008731</c:v>
                </c:pt>
                <c:pt idx="35">
                  <c:v>3.2589999999981956</c:v>
                </c:pt>
                <c:pt idx="36">
                  <c:v>3.3519999999989523</c:v>
                </c:pt>
                <c:pt idx="37">
                  <c:v>3.4429999999993015</c:v>
                </c:pt>
                <c:pt idx="38">
                  <c:v>3.5349999999962165</c:v>
                </c:pt>
                <c:pt idx="39">
                  <c:v>3.6270000000004075</c:v>
                </c:pt>
                <c:pt idx="40">
                  <c:v>3.7209999999977299</c:v>
                </c:pt>
                <c:pt idx="41">
                  <c:v>3.8149999999950523</c:v>
                </c:pt>
                <c:pt idx="42">
                  <c:v>3.907999999995809</c:v>
                </c:pt>
                <c:pt idx="43">
                  <c:v>4.0020000000004075</c:v>
                </c:pt>
                <c:pt idx="44">
                  <c:v>4.0950000000011642</c:v>
                </c:pt>
                <c:pt idx="45">
                  <c:v>4.1879999999946449</c:v>
                </c:pt>
                <c:pt idx="46">
                  <c:v>4.2819999999992433</c:v>
                </c:pt>
                <c:pt idx="47">
                  <c:v>4.3759999999965657</c:v>
                </c:pt>
                <c:pt idx="48">
                  <c:v>4.4680000000007567</c:v>
                </c:pt>
                <c:pt idx="49">
                  <c:v>4.5609999999942374</c:v>
                </c:pt>
                <c:pt idx="50">
                  <c:v>4.6539999999949941</c:v>
                </c:pt>
                <c:pt idx="51">
                  <c:v>4.7469999999957508</c:v>
                </c:pt>
                <c:pt idx="52">
                  <c:v>4.8379999999961001</c:v>
                </c:pt>
                <c:pt idx="53">
                  <c:v>4.9329999999972642</c:v>
                </c:pt>
                <c:pt idx="54">
                  <c:v>5.0259999999980209</c:v>
                </c:pt>
                <c:pt idx="55">
                  <c:v>5.1189999999987776</c:v>
                </c:pt>
                <c:pt idx="56">
                  <c:v>5.2119999999995343</c:v>
                </c:pt>
                <c:pt idx="57">
                  <c:v>5.3039999999964493</c:v>
                </c:pt>
                <c:pt idx="58">
                  <c:v>5.3949999999967986</c:v>
                </c:pt>
                <c:pt idx="59">
                  <c:v>5.4870000000009895</c:v>
                </c:pt>
                <c:pt idx="60">
                  <c:v>5.5799999999944703</c:v>
                </c:pt>
                <c:pt idx="61">
                  <c:v>5.6719999999986612</c:v>
                </c:pt>
                <c:pt idx="62">
                  <c:v>5.7659999999959837</c:v>
                </c:pt>
                <c:pt idx="63">
                  <c:v>5.8580000000001746</c:v>
                </c:pt>
                <c:pt idx="64">
                  <c:v>5.9490000000005239</c:v>
                </c:pt>
                <c:pt idx="65">
                  <c:v>6.0429999999978463</c:v>
                </c:pt>
                <c:pt idx="66">
                  <c:v>6.1329999999943539</c:v>
                </c:pt>
                <c:pt idx="67">
                  <c:v>6.2269999999989523</c:v>
                </c:pt>
                <c:pt idx="68">
                  <c:v>6.3189999999958673</c:v>
                </c:pt>
                <c:pt idx="69">
                  <c:v>6.4139999999970314</c:v>
                </c:pt>
                <c:pt idx="70">
                  <c:v>6.5060000000012224</c:v>
                </c:pt>
                <c:pt idx="71">
                  <c:v>6.5999999999985448</c:v>
                </c:pt>
                <c:pt idx="72">
                  <c:v>6.6929999999993015</c:v>
                </c:pt>
                <c:pt idx="73">
                  <c:v>6.786999999996624</c:v>
                </c:pt>
                <c:pt idx="74">
                  <c:v>6.8779999999969732</c:v>
                </c:pt>
                <c:pt idx="75">
                  <c:v>6.9709999999977299</c:v>
                </c:pt>
                <c:pt idx="76">
                  <c:v>7.0649999999950523</c:v>
                </c:pt>
                <c:pt idx="77">
                  <c:v>7.1559999999954016</c:v>
                </c:pt>
                <c:pt idx="78">
                  <c:v>7.2509999999965657</c:v>
                </c:pt>
                <c:pt idx="79">
                  <c:v>7.3450000000011642</c:v>
                </c:pt>
                <c:pt idx="80">
                  <c:v>7.4379999999946449</c:v>
                </c:pt>
                <c:pt idx="81">
                  <c:v>7.5319999999992433</c:v>
                </c:pt>
                <c:pt idx="82">
                  <c:v>7.6229999999995925</c:v>
                </c:pt>
                <c:pt idx="83">
                  <c:v>7.7160000000003492</c:v>
                </c:pt>
                <c:pt idx="84">
                  <c:v>7.8079999999972642</c:v>
                </c:pt>
                <c:pt idx="85">
                  <c:v>7.9019999999945867</c:v>
                </c:pt>
                <c:pt idx="86">
                  <c:v>7.9949999999953434</c:v>
                </c:pt>
                <c:pt idx="87">
                  <c:v>8.0879999999961001</c:v>
                </c:pt>
                <c:pt idx="88">
                  <c:v>8.1809999999968568</c:v>
                </c:pt>
                <c:pt idx="89">
                  <c:v>8.2759999999980209</c:v>
                </c:pt>
                <c:pt idx="90">
                  <c:v>8.3689999999987776</c:v>
                </c:pt>
                <c:pt idx="91">
                  <c:v>8.4649999999965075</c:v>
                </c:pt>
                <c:pt idx="92">
                  <c:v>8.5559999999968568</c:v>
                </c:pt>
                <c:pt idx="93">
                  <c:v>8.6489999999976135</c:v>
                </c:pt>
                <c:pt idx="94">
                  <c:v>8.7419999999983702</c:v>
                </c:pt>
                <c:pt idx="95">
                  <c:v>8.8359999999956926</c:v>
                </c:pt>
                <c:pt idx="96">
                  <c:v>8.9289999999964493</c:v>
                </c:pt>
                <c:pt idx="97">
                  <c:v>9.021999999997206</c:v>
                </c:pt>
                <c:pt idx="98">
                  <c:v>9.1149999999979627</c:v>
                </c:pt>
                <c:pt idx="99">
                  <c:v>9.2079999999987194</c:v>
                </c:pt>
                <c:pt idx="100">
                  <c:v>9.3009999999994761</c:v>
                </c:pt>
                <c:pt idx="101">
                  <c:v>9.3949999999967986</c:v>
                </c:pt>
                <c:pt idx="102">
                  <c:v>9.4870000000009895</c:v>
                </c:pt>
                <c:pt idx="103">
                  <c:v>9.5829999999987194</c:v>
                </c:pt>
                <c:pt idx="104">
                  <c:v>9.6739999999990687</c:v>
                </c:pt>
                <c:pt idx="105">
                  <c:v>9.7690000000002328</c:v>
                </c:pt>
                <c:pt idx="106">
                  <c:v>9.8620000000009895</c:v>
                </c:pt>
                <c:pt idx="107">
                  <c:v>9.9549999999944703</c:v>
                </c:pt>
                <c:pt idx="108">
                  <c:v>10.049999999995634</c:v>
                </c:pt>
                <c:pt idx="109">
                  <c:v>10.141999999999825</c:v>
                </c:pt>
                <c:pt idx="110">
                  <c:v>10.23700000000099</c:v>
                </c:pt>
                <c:pt idx="111">
                  <c:v>10.328999999997905</c:v>
                </c:pt>
                <c:pt idx="112">
                  <c:v>10.421999999998661</c:v>
                </c:pt>
                <c:pt idx="113">
                  <c:v>10.513999999995576</c:v>
                </c:pt>
                <c:pt idx="114">
                  <c:v>10.60899999999674</c:v>
                </c:pt>
                <c:pt idx="115">
                  <c:v>10.701000000000931</c:v>
                </c:pt>
                <c:pt idx="116">
                  <c:v>10.792999999997846</c:v>
                </c:pt>
                <c:pt idx="117">
                  <c:v>10.884999999994761</c:v>
                </c:pt>
                <c:pt idx="118">
                  <c:v>10.977999999995518</c:v>
                </c:pt>
                <c:pt idx="119">
                  <c:v>11.072000000000116</c:v>
                </c:pt>
                <c:pt idx="120">
                  <c:v>11.163999999997031</c:v>
                </c:pt>
                <c:pt idx="121">
                  <c:v>11.258999999998196</c:v>
                </c:pt>
                <c:pt idx="122">
                  <c:v>11.352999999995518</c:v>
                </c:pt>
                <c:pt idx="123">
                  <c:v>11.443999999995867</c:v>
                </c:pt>
                <c:pt idx="124">
                  <c:v>11.536999999996624</c:v>
                </c:pt>
                <c:pt idx="125">
                  <c:v>11.631999999997788</c:v>
                </c:pt>
                <c:pt idx="126">
                  <c:v>11.724999999998545</c:v>
                </c:pt>
                <c:pt idx="127">
                  <c:v>11.81699999999546</c:v>
                </c:pt>
                <c:pt idx="128">
                  <c:v>11.907999999995809</c:v>
                </c:pt>
                <c:pt idx="129">
                  <c:v>12.004000000000815</c:v>
                </c:pt>
                <c:pt idx="130">
                  <c:v>12.093999999997322</c:v>
                </c:pt>
                <c:pt idx="131">
                  <c:v>12.189999999995052</c:v>
                </c:pt>
                <c:pt idx="132">
                  <c:v>12.279999999998836</c:v>
                </c:pt>
                <c:pt idx="133">
                  <c:v>12.373999999996158</c:v>
                </c:pt>
                <c:pt idx="134">
                  <c:v>12.468000000000757</c:v>
                </c:pt>
                <c:pt idx="135">
                  <c:v>12.557999999997264</c:v>
                </c:pt>
                <c:pt idx="136">
                  <c:v>12.650999999998021</c:v>
                </c:pt>
                <c:pt idx="137">
                  <c:v>12.742999999994936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223F-40D4-B2ED-74D049C840D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95148224"/>
        <c:axId val="1195154464"/>
      </c:scatterChart>
      <c:valAx>
        <c:axId val="1174424448"/>
        <c:scaling>
          <c:orientation val="minMax"/>
          <c:max val="70"/>
          <c:min val="-7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vert="horz"/>
              <a:lstStyle/>
              <a:p>
                <a:pPr>
                  <a:defRPr/>
                </a:pPr>
                <a:r>
                  <a:rPr lang="en-US"/>
                  <a:t>pitch[°]</a:t>
                </a:r>
                <a:endParaRPr lang="ja-JP"/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in"/>
        <c:tickLblPos val="nextTo"/>
        <c:spPr>
          <a:noFill/>
          <a:ln w="15875" cap="flat" cmpd="sng" algn="ctr">
            <a:solidFill>
              <a:schemeClr val="tx1"/>
            </a:solidFill>
            <a:round/>
          </a:ln>
          <a:effectLst/>
        </c:spPr>
        <c:txPr>
          <a:bodyPr rot="-60000000" vert="horz"/>
          <a:lstStyle/>
          <a:p>
            <a:pPr>
              <a:defRPr/>
            </a:pPr>
            <a:endParaRPr lang="ja-JP"/>
          </a:p>
        </c:txPr>
        <c:crossAx val="1174441088"/>
        <c:crosses val="autoZero"/>
        <c:crossBetween val="midCat"/>
        <c:majorUnit val="35"/>
      </c:valAx>
      <c:valAx>
        <c:axId val="11744410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Time[s]</a:t>
                </a:r>
                <a:endParaRPr lang="ja-JP"/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15875" cap="flat" cmpd="sng" algn="ctr">
            <a:solidFill>
              <a:schemeClr val="tx1"/>
            </a:solidFill>
            <a:round/>
          </a:ln>
          <a:effectLst/>
        </c:spPr>
        <c:txPr>
          <a:bodyPr rot="-60000000" vert="horz"/>
          <a:lstStyle/>
          <a:p>
            <a:pPr>
              <a:defRPr/>
            </a:pPr>
            <a:endParaRPr lang="ja-JP"/>
          </a:p>
        </c:txPr>
        <c:crossAx val="1174424448"/>
        <c:crosses val="autoZero"/>
        <c:crossBetween val="midCat"/>
      </c:valAx>
      <c:valAx>
        <c:axId val="1195154464"/>
        <c:scaling>
          <c:orientation val="minMax"/>
        </c:scaling>
        <c:delete val="1"/>
        <c:axPos val="r"/>
        <c:numFmt formatCode="General" sourceLinked="1"/>
        <c:majorTickMark val="out"/>
        <c:minorTickMark val="none"/>
        <c:tickLblPos val="nextTo"/>
        <c:crossAx val="1195148224"/>
        <c:crosses val="max"/>
        <c:crossBetween val="midCat"/>
      </c:valAx>
      <c:valAx>
        <c:axId val="1195148224"/>
        <c:scaling>
          <c:orientation val="minMax"/>
          <c:max val="2"/>
          <c:min val="-2"/>
        </c:scaling>
        <c:delete val="0"/>
        <c:axPos val="t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x[m]</a:t>
                </a:r>
                <a:endParaRPr lang="ja-JP"/>
              </a:p>
            </c:rich>
          </c:tx>
          <c:overlay val="0"/>
        </c:title>
        <c:numFmt formatCode="General" sourceLinked="1"/>
        <c:majorTickMark val="in"/>
        <c:minorTickMark val="none"/>
        <c:tickLblPos val="nextTo"/>
        <c:spPr>
          <a:ln w="15875">
            <a:solidFill>
              <a:schemeClr val="tx1"/>
            </a:solidFill>
          </a:ln>
        </c:spPr>
        <c:crossAx val="1195154464"/>
        <c:crosses val="max"/>
        <c:crossBetween val="midCat"/>
        <c:majorUnit val="1"/>
      </c:valAx>
      <c:spPr>
        <a:noFill/>
        <a:ln w="12700">
          <a:solidFill>
            <a:schemeClr val="tx1">
              <a:lumMod val="25000"/>
              <a:lumOff val="75000"/>
            </a:schemeClr>
          </a:solidFill>
        </a:ln>
        <a:effectLst/>
      </c:spPr>
    </c:plotArea>
    <c:legend>
      <c:legendPos val="b"/>
      <c:overlay val="0"/>
    </c:legend>
    <c:plotVisOnly val="1"/>
    <c:dispBlanksAs val="gap"/>
    <c:showDLblsOverMax val="0"/>
    <c:extLst/>
  </c:chart>
  <c:spPr>
    <a:ln>
      <a:noFill/>
    </a:ln>
  </c:spPr>
  <c:txPr>
    <a:bodyPr/>
    <a:lstStyle/>
    <a:p>
      <a:pPr>
        <a:defRPr sz="1400"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strRef>
              <c:f>'Figure4.2.7'!$N$2</c:f>
              <c:strCache>
                <c:ptCount val="1"/>
                <c:pt idx="0">
                  <c:v>Trajectory</c:v>
                </c:pt>
              </c:strCache>
            </c:strRef>
          </c:tx>
          <c:xVal>
            <c:numRef>
              <c:f>'Figure4.2.7'!$N$4:$N$141</c:f>
              <c:numCache>
                <c:formatCode>General</c:formatCode>
                <c:ptCount val="138"/>
                <c:pt idx="0">
                  <c:v>0</c:v>
                </c:pt>
                <c:pt idx="1">
                  <c:v>-7.3750000000000005E-3</c:v>
                </c:pt>
                <c:pt idx="2">
                  <c:v>-4.711000000000006E-3</c:v>
                </c:pt>
                <c:pt idx="3">
                  <c:v>-8.2529999999999999E-3</c:v>
                </c:pt>
                <c:pt idx="4">
                  <c:v>-1.1181000000000005E-2</c:v>
                </c:pt>
                <c:pt idx="5">
                  <c:v>-6.1770000000000071E-3</c:v>
                </c:pt>
                <c:pt idx="6">
                  <c:v>-7.9320000000000015E-3</c:v>
                </c:pt>
                <c:pt idx="7">
                  <c:v>1.3858999999999995E-2</c:v>
                </c:pt>
                <c:pt idx="8">
                  <c:v>7.9319999999999946E-3</c:v>
                </c:pt>
                <c:pt idx="9">
                  <c:v>3.7666999999999999E-2</c:v>
                </c:pt>
                <c:pt idx="10">
                  <c:v>1.6828999999999993E-2</c:v>
                </c:pt>
                <c:pt idx="11">
                  <c:v>-1.3990000000000002E-2</c:v>
                </c:pt>
                <c:pt idx="12">
                  <c:v>2.0836E-2</c:v>
                </c:pt>
                <c:pt idx="13">
                  <c:v>4.7035E-2</c:v>
                </c:pt>
                <c:pt idx="14">
                  <c:v>3.3873999999999994E-2</c:v>
                </c:pt>
                <c:pt idx="15">
                  <c:v>7.3469999999999942E-3</c:v>
                </c:pt>
                <c:pt idx="16">
                  <c:v>5.2524999999999995E-2</c:v>
                </c:pt>
                <c:pt idx="17">
                  <c:v>-1.7159000000000004E-2</c:v>
                </c:pt>
                <c:pt idx="18">
                  <c:v>4.7441999999999991E-2</c:v>
                </c:pt>
                <c:pt idx="19">
                  <c:v>2.6930999999999997E-2</c:v>
                </c:pt>
                <c:pt idx="20">
                  <c:v>3.3825999999999995E-2</c:v>
                </c:pt>
                <c:pt idx="21">
                  <c:v>1.2903999999999997E-2</c:v>
                </c:pt>
                <c:pt idx="22">
                  <c:v>2.2200000000000004E-2</c:v>
                </c:pt>
                <c:pt idx="23">
                  <c:v>4.4021999999999992E-2</c:v>
                </c:pt>
                <c:pt idx="24">
                  <c:v>2.6274999999999993E-2</c:v>
                </c:pt>
                <c:pt idx="25">
                  <c:v>1.9667E-2</c:v>
                </c:pt>
                <c:pt idx="26">
                  <c:v>3.7711000000000001E-2</c:v>
                </c:pt>
                <c:pt idx="27">
                  <c:v>-1.0147000000000005E-2</c:v>
                </c:pt>
                <c:pt idx="28">
                  <c:v>3.1143999999999991E-2</c:v>
                </c:pt>
                <c:pt idx="29">
                  <c:v>2.7173000000000003E-2</c:v>
                </c:pt>
                <c:pt idx="30">
                  <c:v>2.5735000000000001E-2</c:v>
                </c:pt>
                <c:pt idx="31">
                  <c:v>6.8763999999999992E-2</c:v>
                </c:pt>
                <c:pt idx="32">
                  <c:v>6.4548000000000008E-2</c:v>
                </c:pt>
                <c:pt idx="33">
                  <c:v>2.947E-2</c:v>
                </c:pt>
                <c:pt idx="34">
                  <c:v>4.778099999999999E-2</c:v>
                </c:pt>
                <c:pt idx="35">
                  <c:v>5.5459999999999995E-2</c:v>
                </c:pt>
                <c:pt idx="36">
                  <c:v>3.5750999999999991E-2</c:v>
                </c:pt>
                <c:pt idx="37">
                  <c:v>9.0505000000000002E-2</c:v>
                </c:pt>
                <c:pt idx="38">
                  <c:v>6.6997999999999988E-2</c:v>
                </c:pt>
                <c:pt idx="39">
                  <c:v>8.5661000000000001E-2</c:v>
                </c:pt>
                <c:pt idx="40">
                  <c:v>7.3571999999999999E-2</c:v>
                </c:pt>
                <c:pt idx="41">
                  <c:v>9.0663999999999995E-2</c:v>
                </c:pt>
                <c:pt idx="42">
                  <c:v>0.11078799999999998</c:v>
                </c:pt>
                <c:pt idx="43">
                  <c:v>0.124459</c:v>
                </c:pt>
                <c:pt idx="44">
                  <c:v>9.5317000000000013E-2</c:v>
                </c:pt>
                <c:pt idx="45">
                  <c:v>0.11504399999999998</c:v>
                </c:pt>
                <c:pt idx="46">
                  <c:v>0.13502400000000001</c:v>
                </c:pt>
                <c:pt idx="47">
                  <c:v>0.12787899999999999</c:v>
                </c:pt>
                <c:pt idx="48">
                  <c:v>0.111739</c:v>
                </c:pt>
                <c:pt idx="49">
                  <c:v>0.13356999999999999</c:v>
                </c:pt>
                <c:pt idx="50">
                  <c:v>0.120905</c:v>
                </c:pt>
                <c:pt idx="51">
                  <c:v>0.11671000000000001</c:v>
                </c:pt>
                <c:pt idx="52">
                  <c:v>0.124989</c:v>
                </c:pt>
                <c:pt idx="53">
                  <c:v>0.13275200000000001</c:v>
                </c:pt>
                <c:pt idx="54">
                  <c:v>0.13806000000000002</c:v>
                </c:pt>
                <c:pt idx="55">
                  <c:v>0.152228</c:v>
                </c:pt>
                <c:pt idx="56">
                  <c:v>0.17296600000000001</c:v>
                </c:pt>
                <c:pt idx="57">
                  <c:v>0.17896000000000001</c:v>
                </c:pt>
                <c:pt idx="58">
                  <c:v>0.180534</c:v>
                </c:pt>
                <c:pt idx="59">
                  <c:v>0.16944399999999998</c:v>
                </c:pt>
                <c:pt idx="60">
                  <c:v>0.16893900000000001</c:v>
                </c:pt>
                <c:pt idx="61">
                  <c:v>0.171625</c:v>
                </c:pt>
                <c:pt idx="62">
                  <c:v>0.17034100000000002</c:v>
                </c:pt>
                <c:pt idx="63">
                  <c:v>0.18132699999999999</c:v>
                </c:pt>
                <c:pt idx="64">
                  <c:v>0.18266499999999999</c:v>
                </c:pt>
                <c:pt idx="65">
                  <c:v>0.17821999999999999</c:v>
                </c:pt>
                <c:pt idx="66">
                  <c:v>0.18049299999999999</c:v>
                </c:pt>
                <c:pt idx="67">
                  <c:v>0.16913900000000001</c:v>
                </c:pt>
                <c:pt idx="68">
                  <c:v>0.185782</c:v>
                </c:pt>
                <c:pt idx="69">
                  <c:v>0.19300800000000001</c:v>
                </c:pt>
                <c:pt idx="70">
                  <c:v>0.182809</c:v>
                </c:pt>
                <c:pt idx="71">
                  <c:v>0.18875400000000001</c:v>
                </c:pt>
                <c:pt idx="72">
                  <c:v>0.19348099999999999</c:v>
                </c:pt>
                <c:pt idx="73">
                  <c:v>0.193636</c:v>
                </c:pt>
                <c:pt idx="74">
                  <c:v>0.192276</c:v>
                </c:pt>
                <c:pt idx="75">
                  <c:v>0.19792599999999999</c:v>
                </c:pt>
                <c:pt idx="76">
                  <c:v>0.19301699999999999</c:v>
                </c:pt>
                <c:pt idx="77">
                  <c:v>0.206373</c:v>
                </c:pt>
                <c:pt idx="78">
                  <c:v>0.198022</c:v>
                </c:pt>
                <c:pt idx="79">
                  <c:v>0.20089400000000002</c:v>
                </c:pt>
                <c:pt idx="80">
                  <c:v>0.199794</c:v>
                </c:pt>
                <c:pt idx="81">
                  <c:v>0.205735</c:v>
                </c:pt>
                <c:pt idx="82">
                  <c:v>0.20857300000000001</c:v>
                </c:pt>
                <c:pt idx="83">
                  <c:v>0.20943300000000001</c:v>
                </c:pt>
                <c:pt idx="84">
                  <c:v>0.214001</c:v>
                </c:pt>
                <c:pt idx="85">
                  <c:v>0.206374</c:v>
                </c:pt>
                <c:pt idx="86">
                  <c:v>0.217694</c:v>
                </c:pt>
                <c:pt idx="87">
                  <c:v>0.21961600000000001</c:v>
                </c:pt>
                <c:pt idx="88">
                  <c:v>0.21193800000000002</c:v>
                </c:pt>
                <c:pt idx="89">
                  <c:v>0.21066699999999999</c:v>
                </c:pt>
                <c:pt idx="90">
                  <c:v>0.219026</c:v>
                </c:pt>
                <c:pt idx="91">
                  <c:v>0.216442</c:v>
                </c:pt>
                <c:pt idx="92">
                  <c:v>0.21722099999999997</c:v>
                </c:pt>
                <c:pt idx="93">
                  <c:v>0.21499999999999997</c:v>
                </c:pt>
                <c:pt idx="94">
                  <c:v>0.22164200000000003</c:v>
                </c:pt>
                <c:pt idx="95">
                  <c:v>0.21341900000000003</c:v>
                </c:pt>
                <c:pt idx="96">
                  <c:v>0.21346999999999999</c:v>
                </c:pt>
                <c:pt idx="97">
                  <c:v>0.21590099999999998</c:v>
                </c:pt>
                <c:pt idx="98">
                  <c:v>0.23515400000000003</c:v>
                </c:pt>
                <c:pt idx="99">
                  <c:v>0.210481</c:v>
                </c:pt>
                <c:pt idx="100">
                  <c:v>0.19305699999999998</c:v>
                </c:pt>
                <c:pt idx="101">
                  <c:v>0.20158300000000001</c:v>
                </c:pt>
                <c:pt idx="102">
                  <c:v>0.18858800000000001</c:v>
                </c:pt>
                <c:pt idx="103">
                  <c:v>0.18602600000000002</c:v>
                </c:pt>
                <c:pt idx="104">
                  <c:v>0.17497599999999999</c:v>
                </c:pt>
                <c:pt idx="105">
                  <c:v>0.183422</c:v>
                </c:pt>
                <c:pt idx="106">
                  <c:v>0.17533199999999999</c:v>
                </c:pt>
                <c:pt idx="107">
                  <c:v>0.17448</c:v>
                </c:pt>
                <c:pt idx="108">
                  <c:v>0.14607599999999998</c:v>
                </c:pt>
                <c:pt idx="109">
                  <c:v>0.14199500000000001</c:v>
                </c:pt>
                <c:pt idx="110">
                  <c:v>0.134798</c:v>
                </c:pt>
                <c:pt idx="111">
                  <c:v>0.12467200000000001</c:v>
                </c:pt>
                <c:pt idx="112">
                  <c:v>0.105321</c:v>
                </c:pt>
                <c:pt idx="113">
                  <c:v>0.11474699999999999</c:v>
                </c:pt>
                <c:pt idx="114">
                  <c:v>0.11224500000000001</c:v>
                </c:pt>
                <c:pt idx="115">
                  <c:v>9.2312999999999992E-2</c:v>
                </c:pt>
                <c:pt idx="116">
                  <c:v>5.9326999999999998E-2</c:v>
                </c:pt>
                <c:pt idx="117">
                  <c:v>5.1117999999999997E-2</c:v>
                </c:pt>
                <c:pt idx="118">
                  <c:v>5.9607999999999994E-2</c:v>
                </c:pt>
                <c:pt idx="119">
                  <c:v>4.9501999999999997E-2</c:v>
                </c:pt>
                <c:pt idx="120">
                  <c:v>4.5676999999999995E-2</c:v>
                </c:pt>
                <c:pt idx="121">
                  <c:v>3.8461000000000002E-2</c:v>
                </c:pt>
                <c:pt idx="122">
                  <c:v>2.6402000000000002E-2</c:v>
                </c:pt>
                <c:pt idx="123">
                  <c:v>-1.5697000000000003E-2</c:v>
                </c:pt>
                <c:pt idx="124">
                  <c:v>-5.1999000000000004E-2</c:v>
                </c:pt>
                <c:pt idx="125">
                  <c:v>-5.2139000000000005E-2</c:v>
                </c:pt>
                <c:pt idx="126">
                  <c:v>-4.7441000000000004E-2</c:v>
                </c:pt>
                <c:pt idx="127">
                  <c:v>-7.8615000000000004E-2</c:v>
                </c:pt>
                <c:pt idx="128">
                  <c:v>-0.10160400000000001</c:v>
                </c:pt>
                <c:pt idx="129">
                  <c:v>-9.9788000000000016E-2</c:v>
                </c:pt>
                <c:pt idx="130">
                  <c:v>-0.142676</c:v>
                </c:pt>
                <c:pt idx="131">
                  <c:v>-0.17344700000000002</c:v>
                </c:pt>
                <c:pt idx="132">
                  <c:v>-0.143292</c:v>
                </c:pt>
                <c:pt idx="133">
                  <c:v>-0.22359700000000002</c:v>
                </c:pt>
                <c:pt idx="134">
                  <c:v>-0.22476200000000002</c:v>
                </c:pt>
                <c:pt idx="135">
                  <c:v>-0.24927299999999999</c:v>
                </c:pt>
                <c:pt idx="136">
                  <c:v>-0.30793799999999999</c:v>
                </c:pt>
                <c:pt idx="137">
                  <c:v>-0.27461000000000002</c:v>
                </c:pt>
              </c:numCache>
            </c:numRef>
          </c:xVal>
          <c:yVal>
            <c:numRef>
              <c:f>'Figure4.2.7'!$O$4:$O$141</c:f>
              <c:numCache>
                <c:formatCode>General</c:formatCode>
                <c:ptCount val="138"/>
                <c:pt idx="0">
                  <c:v>0</c:v>
                </c:pt>
                <c:pt idx="1">
                  <c:v>-1.0090999999999895E-2</c:v>
                </c:pt>
                <c:pt idx="2">
                  <c:v>-6.4679999999998471E-3</c:v>
                </c:pt>
                <c:pt idx="3">
                  <c:v>-1.1311999999999899E-2</c:v>
                </c:pt>
                <c:pt idx="4">
                  <c:v>-1.5357999999999948E-2</c:v>
                </c:pt>
                <c:pt idx="5">
                  <c:v>-8.4859999999998773E-3</c:v>
                </c:pt>
                <c:pt idx="6">
                  <c:v>-1.0927999999999884E-2</c:v>
                </c:pt>
                <c:pt idx="7">
                  <c:v>1.8980999999999994E-2</c:v>
                </c:pt>
                <c:pt idx="8">
                  <c:v>1.0927000000000135E-2</c:v>
                </c:pt>
                <c:pt idx="9">
                  <c:v>5.1744000000000144E-2</c:v>
                </c:pt>
                <c:pt idx="10">
                  <c:v>0.13307500000000005</c:v>
                </c:pt>
                <c:pt idx="11">
                  <c:v>0.20011400000000004</c:v>
                </c:pt>
                <c:pt idx="12">
                  <c:v>0.24712300000000006</c:v>
                </c:pt>
                <c:pt idx="13">
                  <c:v>0.28246500000000013</c:v>
                </c:pt>
                <c:pt idx="14">
                  <c:v>0.37189100000000008</c:v>
                </c:pt>
                <c:pt idx="15">
                  <c:v>0.44266300000000003</c:v>
                </c:pt>
                <c:pt idx="16">
                  <c:v>0.502529</c:v>
                </c:pt>
                <c:pt idx="17">
                  <c:v>0.61972600000000011</c:v>
                </c:pt>
                <c:pt idx="18">
                  <c:v>0.70376200000000022</c:v>
                </c:pt>
                <c:pt idx="19">
                  <c:v>0.77944700000000011</c:v>
                </c:pt>
                <c:pt idx="20">
                  <c:v>0.88960900000000021</c:v>
                </c:pt>
                <c:pt idx="21">
                  <c:v>0.96311900000000017</c:v>
                </c:pt>
                <c:pt idx="22">
                  <c:v>1.0739910000000001</c:v>
                </c:pt>
                <c:pt idx="23">
                  <c:v>1.1013599999999999</c:v>
                </c:pt>
                <c:pt idx="24">
                  <c:v>1.2740860000000001</c:v>
                </c:pt>
                <c:pt idx="25">
                  <c:v>1.3618620000000004</c:v>
                </c:pt>
                <c:pt idx="26">
                  <c:v>1.4785910000000002</c:v>
                </c:pt>
                <c:pt idx="27">
                  <c:v>1.608276</c:v>
                </c:pt>
                <c:pt idx="28">
                  <c:v>1.749271</c:v>
                </c:pt>
                <c:pt idx="29">
                  <c:v>1.8355790000000001</c:v>
                </c:pt>
                <c:pt idx="30">
                  <c:v>2.0131740000000002</c:v>
                </c:pt>
                <c:pt idx="31">
                  <c:v>2.062554</c:v>
                </c:pt>
                <c:pt idx="32">
                  <c:v>2.2326450000000007</c:v>
                </c:pt>
                <c:pt idx="33">
                  <c:v>2.3652860000000002</c:v>
                </c:pt>
                <c:pt idx="34">
                  <c:v>2.5541239999999998</c:v>
                </c:pt>
                <c:pt idx="35">
                  <c:v>2.6454849999999999</c:v>
                </c:pt>
                <c:pt idx="36">
                  <c:v>2.8691410000000004</c:v>
                </c:pt>
                <c:pt idx="37">
                  <c:v>2.9267840000000005</c:v>
                </c:pt>
                <c:pt idx="38">
                  <c:v>3.1394630000000006</c:v>
                </c:pt>
                <c:pt idx="39">
                  <c:v>3.2361580000000005</c:v>
                </c:pt>
                <c:pt idx="40">
                  <c:v>3.4528360000000005</c:v>
                </c:pt>
                <c:pt idx="41">
                  <c:v>3.5446520000000001</c:v>
                </c:pt>
                <c:pt idx="42">
                  <c:v>3.7846160000000002</c:v>
                </c:pt>
                <c:pt idx="43">
                  <c:v>3.8697890000000008</c:v>
                </c:pt>
                <c:pt idx="44">
                  <c:v>4.1256420000000009</c:v>
                </c:pt>
                <c:pt idx="45">
                  <c:v>4.2129700000000003</c:v>
                </c:pt>
                <c:pt idx="46">
                  <c:v>4.4352300000000007</c:v>
                </c:pt>
                <c:pt idx="47">
                  <c:v>4.5625629999999999</c:v>
                </c:pt>
                <c:pt idx="48">
                  <c:v>4.8103740000000004</c:v>
                </c:pt>
                <c:pt idx="49">
                  <c:v>4.9562809999999997</c:v>
                </c:pt>
                <c:pt idx="50">
                  <c:v>5.1962350000000006</c:v>
                </c:pt>
                <c:pt idx="51">
                  <c:v>5.3155619999999999</c:v>
                </c:pt>
                <c:pt idx="52">
                  <c:v>5.5621119999999999</c:v>
                </c:pt>
                <c:pt idx="53">
                  <c:v>5.6855660000000006</c:v>
                </c:pt>
                <c:pt idx="54">
                  <c:v>5.9201079999999999</c:v>
                </c:pt>
                <c:pt idx="55">
                  <c:v>6.0431410000000003</c:v>
                </c:pt>
                <c:pt idx="56">
                  <c:v>6.2789510000000002</c:v>
                </c:pt>
                <c:pt idx="57">
                  <c:v>6.3916130000000004</c:v>
                </c:pt>
                <c:pt idx="58">
                  <c:v>6.7112060000000007</c:v>
                </c:pt>
                <c:pt idx="59">
                  <c:v>6.8598920000000012</c:v>
                </c:pt>
                <c:pt idx="60">
                  <c:v>7.1135350000000006</c:v>
                </c:pt>
                <c:pt idx="61">
                  <c:v>7.214785</c:v>
                </c:pt>
                <c:pt idx="62">
                  <c:v>7.5075910000000006</c:v>
                </c:pt>
                <c:pt idx="63">
                  <c:v>7.6092829999999996</c:v>
                </c:pt>
                <c:pt idx="64">
                  <c:v>7.8925900000000002</c:v>
                </c:pt>
                <c:pt idx="65">
                  <c:v>8.0290660000000003</c:v>
                </c:pt>
                <c:pt idx="66">
                  <c:v>8.3470980000000008</c:v>
                </c:pt>
                <c:pt idx="67">
                  <c:v>8.4755789999999998</c:v>
                </c:pt>
                <c:pt idx="68">
                  <c:v>8.7445820000000012</c:v>
                </c:pt>
                <c:pt idx="69">
                  <c:v>8.8763199999999998</c:v>
                </c:pt>
                <c:pt idx="70">
                  <c:v>9.1688469999999995</c:v>
                </c:pt>
                <c:pt idx="71">
                  <c:v>9.2959300000000002</c:v>
                </c:pt>
                <c:pt idx="72">
                  <c:v>9.5850089999999994</c:v>
                </c:pt>
                <c:pt idx="73">
                  <c:v>9.7470230000000004</c:v>
                </c:pt>
                <c:pt idx="74">
                  <c:v>10.066229999999999</c:v>
                </c:pt>
                <c:pt idx="75">
                  <c:v>10.186007999999999</c:v>
                </c:pt>
                <c:pt idx="76">
                  <c:v>10.458667999999999</c:v>
                </c:pt>
                <c:pt idx="77">
                  <c:v>10.615943000000001</c:v>
                </c:pt>
                <c:pt idx="78">
                  <c:v>10.921764000000001</c:v>
                </c:pt>
                <c:pt idx="79">
                  <c:v>11.074511000000001</c:v>
                </c:pt>
                <c:pt idx="80">
                  <c:v>11.377520000000001</c:v>
                </c:pt>
                <c:pt idx="81">
                  <c:v>11.528703999999999</c:v>
                </c:pt>
                <c:pt idx="82">
                  <c:v>11.829361</c:v>
                </c:pt>
                <c:pt idx="83">
                  <c:v>11.979282000000001</c:v>
                </c:pt>
                <c:pt idx="84">
                  <c:v>12.278961000000001</c:v>
                </c:pt>
                <c:pt idx="85">
                  <c:v>12.391676</c:v>
                </c:pt>
                <c:pt idx="86">
                  <c:v>12.653934000000001</c:v>
                </c:pt>
                <c:pt idx="87">
                  <c:v>12.879773999999999</c:v>
                </c:pt>
                <c:pt idx="88">
                  <c:v>13.183802999999999</c:v>
                </c:pt>
                <c:pt idx="89">
                  <c:v>13.336599</c:v>
                </c:pt>
                <c:pt idx="90">
                  <c:v>13.604220999999999</c:v>
                </c:pt>
                <c:pt idx="91">
                  <c:v>13.759601</c:v>
                </c:pt>
                <c:pt idx="92">
                  <c:v>14.112037000000001</c:v>
                </c:pt>
                <c:pt idx="93">
                  <c:v>14.231619</c:v>
                </c:pt>
                <c:pt idx="94">
                  <c:v>14.550924000000002</c:v>
                </c:pt>
                <c:pt idx="95">
                  <c:v>14.716235000000001</c:v>
                </c:pt>
                <c:pt idx="96">
                  <c:v>15.005858</c:v>
                </c:pt>
                <c:pt idx="97">
                  <c:v>15.1731</c:v>
                </c:pt>
                <c:pt idx="98">
                  <c:v>15.508160000000002</c:v>
                </c:pt>
                <c:pt idx="99">
                  <c:v>15.693172000000001</c:v>
                </c:pt>
                <c:pt idx="100">
                  <c:v>15.968480000000001</c:v>
                </c:pt>
                <c:pt idx="101">
                  <c:v>16.146698000000004</c:v>
                </c:pt>
                <c:pt idx="102">
                  <c:v>16.43196</c:v>
                </c:pt>
                <c:pt idx="103">
                  <c:v>16.575738999999999</c:v>
                </c:pt>
                <c:pt idx="104">
                  <c:v>16.872626999999998</c:v>
                </c:pt>
                <c:pt idx="105">
                  <c:v>17.116847999999997</c:v>
                </c:pt>
                <c:pt idx="106">
                  <c:v>17.429072999999999</c:v>
                </c:pt>
                <c:pt idx="107">
                  <c:v>17.587174000000001</c:v>
                </c:pt>
                <c:pt idx="108">
                  <c:v>17.874647999999997</c:v>
                </c:pt>
                <c:pt idx="109">
                  <c:v>18.042911</c:v>
                </c:pt>
                <c:pt idx="110">
                  <c:v>18.388348999999998</c:v>
                </c:pt>
                <c:pt idx="111">
                  <c:v>18.571038999999999</c:v>
                </c:pt>
                <c:pt idx="112">
                  <c:v>18.886126000000001</c:v>
                </c:pt>
                <c:pt idx="113">
                  <c:v>19.063953999999999</c:v>
                </c:pt>
                <c:pt idx="114">
                  <c:v>19.383448000000001</c:v>
                </c:pt>
                <c:pt idx="115">
                  <c:v>19.530815</c:v>
                </c:pt>
                <c:pt idx="116">
                  <c:v>19.827133999999997</c:v>
                </c:pt>
                <c:pt idx="117">
                  <c:v>19.971744999999999</c:v>
                </c:pt>
                <c:pt idx="118">
                  <c:v>20.316773999999999</c:v>
                </c:pt>
                <c:pt idx="119">
                  <c:v>20.471561999999999</c:v>
                </c:pt>
                <c:pt idx="120">
                  <c:v>20.849644000000001</c:v>
                </c:pt>
                <c:pt idx="121">
                  <c:v>21.011367999999997</c:v>
                </c:pt>
                <c:pt idx="122">
                  <c:v>21.341344999999997</c:v>
                </c:pt>
                <c:pt idx="123">
                  <c:v>21.46744</c:v>
                </c:pt>
                <c:pt idx="124">
                  <c:v>21.756817999999999</c:v>
                </c:pt>
                <c:pt idx="125">
                  <c:v>21.928128999999998</c:v>
                </c:pt>
                <c:pt idx="126">
                  <c:v>22.275112999999997</c:v>
                </c:pt>
                <c:pt idx="127">
                  <c:v>22.401641000000001</c:v>
                </c:pt>
                <c:pt idx="128">
                  <c:v>22.706582999999998</c:v>
                </c:pt>
                <c:pt idx="129">
                  <c:v>22.894618999999999</c:v>
                </c:pt>
                <c:pt idx="130">
                  <c:v>23.241220999999999</c:v>
                </c:pt>
                <c:pt idx="131">
                  <c:v>23.380255999999999</c:v>
                </c:pt>
                <c:pt idx="132">
                  <c:v>23.755051999999999</c:v>
                </c:pt>
                <c:pt idx="133">
                  <c:v>23.859779</c:v>
                </c:pt>
                <c:pt idx="134">
                  <c:v>24.186188999999999</c:v>
                </c:pt>
                <c:pt idx="135">
                  <c:v>24.330300000000001</c:v>
                </c:pt>
                <c:pt idx="136">
                  <c:v>24.637505999999998</c:v>
                </c:pt>
                <c:pt idx="137">
                  <c:v>24.823927000000001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F45-4F0C-AF23-3B13E0EBB04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74424448"/>
        <c:axId val="1174441088"/>
      </c:scatterChart>
      <c:valAx>
        <c:axId val="1174424448"/>
        <c:scaling>
          <c:orientation val="minMax"/>
          <c:max val="3"/>
          <c:min val="-3"/>
        </c:scaling>
        <c:delete val="0"/>
        <c:axPos val="b"/>
        <c:majorGridlines>
          <c:spPr>
            <a:ln>
              <a:solidFill>
                <a:schemeClr val="tx1">
                  <a:lumMod val="15000"/>
                  <a:lumOff val="85000"/>
                </a:schemeClr>
              </a:solidFill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ja-JP"/>
                  <a:t>x[m]</a:t>
                </a:r>
                <a:endParaRPr lang="ja-JP" altLang="en-US"/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in"/>
        <c:tickLblPos val="nextTo"/>
        <c:spPr>
          <a:noFill/>
          <a:ln w="1587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1174441088"/>
        <c:crosses val="autoZero"/>
        <c:crossBetween val="midCat"/>
      </c:valAx>
      <c:valAx>
        <c:axId val="1174441088"/>
        <c:scaling>
          <c:orientation val="minMax"/>
          <c:max val="35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ja-JP"/>
                  <a:t>y[m]</a:t>
                </a:r>
                <a:endParaRPr lang="ja-JP" altLang="en-US"/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1587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1174424448"/>
        <c:crosses val="autoZero"/>
        <c:crossBetween val="midCat"/>
      </c:valAx>
      <c:spPr>
        <a:noFill/>
        <a:ln w="12700">
          <a:solidFill>
            <a:schemeClr val="tx1">
              <a:lumMod val="25000"/>
              <a:lumOff val="75000"/>
            </a:schemeClr>
          </a:solidFill>
        </a:ln>
        <a:effectLst/>
      </c:spPr>
    </c:plotArea>
    <c:plotVisOnly val="1"/>
    <c:dispBlanksAs val="gap"/>
    <c:showDLblsOverMax val="0"/>
    <c:extLst/>
  </c:chart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1"/>
          <c:order val="0"/>
          <c:tx>
            <c:strRef>
              <c:f>'head angle (Yamaguti2)'!$E$3</c:f>
              <c:strCache>
                <c:ptCount val="1"/>
                <c:pt idx="0">
                  <c:v>Theory angle</c:v>
                </c:pt>
              </c:strCache>
            </c:strRef>
          </c:tx>
          <c:spPr>
            <a:ln w="25400">
              <a:noFill/>
            </a:ln>
          </c:spPr>
          <c:xVal>
            <c:numRef>
              <c:f>'head angle (Yamaguti2)'!$E$4:$E$167</c:f>
              <c:numCache>
                <c:formatCode>General</c:formatCode>
                <c:ptCount val="164"/>
                <c:pt idx="0">
                  <c:v>-24.775140568831915</c:v>
                </c:pt>
                <c:pt idx="1">
                  <c:v>-25.35985280438274</c:v>
                </c:pt>
                <c:pt idx="2">
                  <c:v>-25.453677616677794</c:v>
                </c:pt>
                <c:pt idx="3">
                  <c:v>-25.808890649540459</c:v>
                </c:pt>
                <c:pt idx="4">
                  <c:v>-26.087216910211133</c:v>
                </c:pt>
                <c:pt idx="5">
                  <c:v>-26.428099495966599</c:v>
                </c:pt>
                <c:pt idx="6">
                  <c:v>-26.691556482614025</c:v>
                </c:pt>
                <c:pt idx="7">
                  <c:v>-27.042363073128222</c:v>
                </c:pt>
                <c:pt idx="8">
                  <c:v>-27.314466111750022</c:v>
                </c:pt>
                <c:pt idx="9">
                  <c:v>-27.802363448755585</c:v>
                </c:pt>
                <c:pt idx="10">
                  <c:v>-28.083602374223773</c:v>
                </c:pt>
                <c:pt idx="11">
                  <c:v>-28.620055969347973</c:v>
                </c:pt>
                <c:pt idx="12">
                  <c:v>-28.891688979213761</c:v>
                </c:pt>
                <c:pt idx="13">
                  <c:v>-29.407169297041669</c:v>
                </c:pt>
                <c:pt idx="14">
                  <c:v>-29.694392793597018</c:v>
                </c:pt>
                <c:pt idx="15">
                  <c:v>-30.20635671364397</c:v>
                </c:pt>
                <c:pt idx="16">
                  <c:v>-30.465123811204833</c:v>
                </c:pt>
                <c:pt idx="17">
                  <c:v>-31.191195739563966</c:v>
                </c:pt>
                <c:pt idx="18">
                  <c:v>-31.592837306608068</c:v>
                </c:pt>
                <c:pt idx="19">
                  <c:v>-32.35325650598854</c:v>
                </c:pt>
                <c:pt idx="20">
                  <c:v>-32.588749188717685</c:v>
                </c:pt>
                <c:pt idx="21">
                  <c:v>-33.33308805466293</c:v>
                </c:pt>
                <c:pt idx="22">
                  <c:v>-33.595516634542697</c:v>
                </c:pt>
                <c:pt idx="23">
                  <c:v>-34.330261907299239</c:v>
                </c:pt>
                <c:pt idx="24">
                  <c:v>-34.623545011510657</c:v>
                </c:pt>
                <c:pt idx="25">
                  <c:v>-35.36810033418157</c:v>
                </c:pt>
                <c:pt idx="26">
                  <c:v>-35.88015043991539</c:v>
                </c:pt>
                <c:pt idx="27">
                  <c:v>-36.603163512071127</c:v>
                </c:pt>
                <c:pt idx="28">
                  <c:v>-37.128381787333787</c:v>
                </c:pt>
                <c:pt idx="29">
                  <c:v>-38.07145331370706</c:v>
                </c:pt>
                <c:pt idx="30">
                  <c:v>-38.577658160017215</c:v>
                </c:pt>
                <c:pt idx="31">
                  <c:v>-39.359476010526663</c:v>
                </c:pt>
                <c:pt idx="32">
                  <c:v>-39.852055419715064</c:v>
                </c:pt>
                <c:pt idx="33">
                  <c:v>-40.965640430734176</c:v>
                </c:pt>
                <c:pt idx="34">
                  <c:v>-41.53876076026215</c:v>
                </c:pt>
                <c:pt idx="35">
                  <c:v>-42.603882384868534</c:v>
                </c:pt>
                <c:pt idx="36">
                  <c:v>-42.937583755308609</c:v>
                </c:pt>
                <c:pt idx="37">
                  <c:v>-44.091843577552282</c:v>
                </c:pt>
                <c:pt idx="38">
                  <c:v>-44.799786649966272</c:v>
                </c:pt>
                <c:pt idx="39">
                  <c:v>-46.058359886469376</c:v>
                </c:pt>
                <c:pt idx="40">
                  <c:v>-46.87853917534332</c:v>
                </c:pt>
                <c:pt idx="41">
                  <c:v>-48.116206490029455</c:v>
                </c:pt>
                <c:pt idx="42">
                  <c:v>-49.010643447245307</c:v>
                </c:pt>
                <c:pt idx="43">
                  <c:v>-50.338632235922141</c:v>
                </c:pt>
                <c:pt idx="44">
                  <c:v>-50.782625843263951</c:v>
                </c:pt>
                <c:pt idx="45">
                  <c:v>-52.688660426368095</c:v>
                </c:pt>
                <c:pt idx="46">
                  <c:v>-53.12691246725398</c:v>
                </c:pt>
                <c:pt idx="47">
                  <c:v>-55.179518968451241</c:v>
                </c:pt>
                <c:pt idx="48">
                  <c:v>-56.212017443545875</c:v>
                </c:pt>
                <c:pt idx="49">
                  <c:v>-57.849818353485162</c:v>
                </c:pt>
                <c:pt idx="50">
                  <c:v>-60.728864262759316</c:v>
                </c:pt>
                <c:pt idx="51">
                  <c:v>-61.317547039607994</c:v>
                </c:pt>
                <c:pt idx="52">
                  <c:v>-64.407762347929463</c:v>
                </c:pt>
                <c:pt idx="53">
                  <c:v>-66.990364108235525</c:v>
                </c:pt>
                <c:pt idx="54">
                  <c:v>-67.767741747802944</c:v>
                </c:pt>
                <c:pt idx="55">
                  <c:v>-70.180372148498719</c:v>
                </c:pt>
                <c:pt idx="56">
                  <c:v>-71.261622651204135</c:v>
                </c:pt>
                <c:pt idx="57">
                  <c:v>-73.58477130747012</c:v>
                </c:pt>
                <c:pt idx="58">
                  <c:v>-74.701592390663009</c:v>
                </c:pt>
                <c:pt idx="59">
                  <c:v>-77.048502765446855</c:v>
                </c:pt>
                <c:pt idx="60">
                  <c:v>-78.715071174573993</c:v>
                </c:pt>
                <c:pt idx="61">
                  <c:v>-80.868698259058505</c:v>
                </c:pt>
                <c:pt idx="62">
                  <c:v>-82.102318565419097</c:v>
                </c:pt>
                <c:pt idx="63">
                  <c:v>-84.721098430916825</c:v>
                </c:pt>
                <c:pt idx="64">
                  <c:v>-85.600970377835495</c:v>
                </c:pt>
                <c:pt idx="65">
                  <c:v>-88.308059418085975</c:v>
                </c:pt>
                <c:pt idx="66">
                  <c:v>-89.210225119737032</c:v>
                </c:pt>
                <c:pt idx="67">
                  <c:v>-91.574134104070424</c:v>
                </c:pt>
                <c:pt idx="68">
                  <c:v>-93.333654913327905</c:v>
                </c:pt>
                <c:pt idx="69">
                  <c:v>-95.757959665587109</c:v>
                </c:pt>
                <c:pt idx="70">
                  <c:v>-96.716668415375736</c:v>
                </c:pt>
                <c:pt idx="71">
                  <c:v>-99.118498653201982</c:v>
                </c:pt>
                <c:pt idx="72">
                  <c:v>-100.12242697296894</c:v>
                </c:pt>
                <c:pt idx="73">
                  <c:v>-102.4761917781762</c:v>
                </c:pt>
                <c:pt idx="74">
                  <c:v>-103.46807569980564</c:v>
                </c:pt>
                <c:pt idx="75">
                  <c:v>-105.93941997192894</c:v>
                </c:pt>
                <c:pt idx="76">
                  <c:v>-106.92763641430425</c:v>
                </c:pt>
                <c:pt idx="77">
                  <c:v>-108.85579564840444</c:v>
                </c:pt>
                <c:pt idx="78">
                  <c:v>-109.84328076275223</c:v>
                </c:pt>
                <c:pt idx="79">
                  <c:v>-111.79279127974308</c:v>
                </c:pt>
                <c:pt idx="80">
                  <c:v>-112.74878502434245</c:v>
                </c:pt>
                <c:pt idx="81">
                  <c:v>-115.13066304119543</c:v>
                </c:pt>
                <c:pt idx="82">
                  <c:v>-116.10432967356736</c:v>
                </c:pt>
                <c:pt idx="83">
                  <c:v>-118.01256549633544</c:v>
                </c:pt>
                <c:pt idx="84">
                  <c:v>-118.53603611831706</c:v>
                </c:pt>
                <c:pt idx="85">
                  <c:v>-120.38741331809</c:v>
                </c:pt>
                <c:pt idx="86">
                  <c:v>-120.89115885142986</c:v>
                </c:pt>
                <c:pt idx="87">
                  <c:v>-122.73837214818025</c:v>
                </c:pt>
                <c:pt idx="88">
                  <c:v>-123.6776058627305</c:v>
                </c:pt>
                <c:pt idx="89">
                  <c:v>-125.0457601420908</c:v>
                </c:pt>
                <c:pt idx="90">
                  <c:v>-125.94854859454097</c:v>
                </c:pt>
                <c:pt idx="91">
                  <c:v>-127.3022657711217</c:v>
                </c:pt>
                <c:pt idx="92">
                  <c:v>-128.17401169832442</c:v>
                </c:pt>
                <c:pt idx="93">
                  <c:v>-129.09122053680028</c:v>
                </c:pt>
                <c:pt idx="94">
                  <c:v>-129.94661169059765</c:v>
                </c:pt>
                <c:pt idx="95">
                  <c:v>-131.25155341209071</c:v>
                </c:pt>
                <c:pt idx="96">
                  <c:v>-131.6926477210281</c:v>
                </c:pt>
                <c:pt idx="97">
                  <c:v>-132.96121985124972</c:v>
                </c:pt>
                <c:pt idx="98">
                  <c:v>-133.39146459212876</c:v>
                </c:pt>
                <c:pt idx="99">
                  <c:v>-134.63177427645311</c:v>
                </c:pt>
                <c:pt idx="100">
                  <c:v>-135.0504041917257</c:v>
                </c:pt>
                <c:pt idx="101">
                  <c:v>-136.26979034143167</c:v>
                </c:pt>
                <c:pt idx="102">
                  <c:v>-136.67759078133452</c:v>
                </c:pt>
                <c:pt idx="103">
                  <c:v>-137.47978634576026</c:v>
                </c:pt>
                <c:pt idx="104">
                  <c:v>-138.26118903747761</c:v>
                </c:pt>
                <c:pt idx="105">
                  <c:v>-139.04760804393712</c:v>
                </c:pt>
                <c:pt idx="106">
                  <c:v>-139.43588421226715</c:v>
                </c:pt>
                <c:pt idx="107">
                  <c:v>-140.20701539284207</c:v>
                </c:pt>
                <c:pt idx="108">
                  <c:v>-140.58956209433669</c:v>
                </c:pt>
                <c:pt idx="109">
                  <c:v>-141.34469554469911</c:v>
                </c:pt>
                <c:pt idx="110">
                  <c:v>-142.09035860367152</c:v>
                </c:pt>
                <c:pt idx="111">
                  <c:v>-142.82953900963523</c:v>
                </c:pt>
                <c:pt idx="112">
                  <c:v>-142.82747234322474</c:v>
                </c:pt>
                <c:pt idx="113">
                  <c:v>-143.55619508181192</c:v>
                </c:pt>
                <c:pt idx="114">
                  <c:v>-144.28055515856946</c:v>
                </c:pt>
                <c:pt idx="115">
                  <c:v>-144.99596900096265</c:v>
                </c:pt>
                <c:pt idx="116">
                  <c:v>-144.98843884933257</c:v>
                </c:pt>
                <c:pt idx="117">
                  <c:v>-145.69437643515491</c:v>
                </c:pt>
                <c:pt idx="118">
                  <c:v>-146.04298359542497</c:v>
                </c:pt>
                <c:pt idx="119">
                  <c:v>-146.38127255171528</c:v>
                </c:pt>
                <c:pt idx="120">
                  <c:v>-147.08617477903701</c:v>
                </c:pt>
                <c:pt idx="121">
                  <c:v>-147.76545336177793</c:v>
                </c:pt>
                <c:pt idx="122">
                  <c:v>-147.75386711244087</c:v>
                </c:pt>
                <c:pt idx="123">
                  <c:v>-148.4316403102153</c:v>
                </c:pt>
                <c:pt idx="124">
                  <c:v>-148.41611969475497</c:v>
                </c:pt>
                <c:pt idx="125">
                  <c:v>-149.08634242725526</c:v>
                </c:pt>
                <c:pt idx="126">
                  <c:v>-149.07134353437434</c:v>
                </c:pt>
                <c:pt idx="127">
                  <c:v>-149.7313084764524</c:v>
                </c:pt>
                <c:pt idx="128">
                  <c:v>-150.05637828920425</c:v>
                </c:pt>
                <c:pt idx="129">
                  <c:v>-150.37192946610188</c:v>
                </c:pt>
                <c:pt idx="130">
                  <c:v>-150.69790625081799</c:v>
                </c:pt>
                <c:pt idx="131">
                  <c:v>-151.00927932112401</c:v>
                </c:pt>
                <c:pt idx="132">
                  <c:v>-150.98661568971801</c:v>
                </c:pt>
                <c:pt idx="133">
                  <c:v>-151.63635259063093</c:v>
                </c:pt>
                <c:pt idx="134">
                  <c:v>-151.62009127003864</c:v>
                </c:pt>
                <c:pt idx="135">
                  <c:v>-152.26450074276943</c:v>
                </c:pt>
                <c:pt idx="136">
                  <c:v>-152.24936305776799</c:v>
                </c:pt>
                <c:pt idx="137">
                  <c:v>-152.22100371356569</c:v>
                </c:pt>
                <c:pt idx="138">
                  <c:v>-152.54281109212121</c:v>
                </c:pt>
                <c:pt idx="139">
                  <c:v>-152.84848075308383</c:v>
                </c:pt>
                <c:pt idx="140">
                  <c:v>-152.83749289257952</c:v>
                </c:pt>
                <c:pt idx="141">
                  <c:v>-153.47943242594982</c:v>
                </c:pt>
              </c:numCache>
            </c:numRef>
          </c:xVal>
          <c:yVal>
            <c:numRef>
              <c:f>'head angle (Yamaguti2)'!$D$4:$D$167</c:f>
              <c:numCache>
                <c:formatCode>General</c:formatCode>
                <c:ptCount val="164"/>
                <c:pt idx="0">
                  <c:v>0</c:v>
                </c:pt>
                <c:pt idx="1">
                  <c:v>0.29025199999999951</c:v>
                </c:pt>
                <c:pt idx="2">
                  <c:v>0.3875649999999996</c:v>
                </c:pt>
                <c:pt idx="3">
                  <c:v>0.63772699999999982</c:v>
                </c:pt>
                <c:pt idx="4">
                  <c:v>0.78188699999999978</c:v>
                </c:pt>
                <c:pt idx="5">
                  <c:v>1.0278579999999993</c:v>
                </c:pt>
                <c:pt idx="6">
                  <c:v>1.1728819999999995</c:v>
                </c:pt>
                <c:pt idx="7">
                  <c:v>1.4042269999999999</c:v>
                </c:pt>
                <c:pt idx="8">
                  <c:v>1.5405339999999996</c:v>
                </c:pt>
                <c:pt idx="9">
                  <c:v>1.8283609999999999</c:v>
                </c:pt>
                <c:pt idx="10">
                  <c:v>1.9560029999999997</c:v>
                </c:pt>
                <c:pt idx="11">
                  <c:v>2.2157829999999996</c:v>
                </c:pt>
                <c:pt idx="12">
                  <c:v>2.3423210000000001</c:v>
                </c:pt>
                <c:pt idx="13">
                  <c:v>2.5995199999999996</c:v>
                </c:pt>
                <c:pt idx="14">
                  <c:v>2.7171419999999999</c:v>
                </c:pt>
                <c:pt idx="15">
                  <c:v>2.9663209999999998</c:v>
                </c:pt>
                <c:pt idx="16">
                  <c:v>3.0879000000000008</c:v>
                </c:pt>
                <c:pt idx="17">
                  <c:v>3.3662239999999994</c:v>
                </c:pt>
                <c:pt idx="18">
                  <c:v>3.5385459999999993</c:v>
                </c:pt>
                <c:pt idx="19">
                  <c:v>3.8000639999999994</c:v>
                </c:pt>
                <c:pt idx="20">
                  <c:v>3.9182359999999998</c:v>
                </c:pt>
                <c:pt idx="21">
                  <c:v>4.1762249999999996</c:v>
                </c:pt>
                <c:pt idx="22">
                  <c:v>4.2850410000000005</c:v>
                </c:pt>
                <c:pt idx="23">
                  <c:v>4.5382980000000002</c:v>
                </c:pt>
                <c:pt idx="24">
                  <c:v>4.6384800000000004</c:v>
                </c:pt>
                <c:pt idx="25">
                  <c:v>4.8841999999999999</c:v>
                </c:pt>
                <c:pt idx="26">
                  <c:v>5.0197020000000006</c:v>
                </c:pt>
                <c:pt idx="27">
                  <c:v>5.2628789999999999</c:v>
                </c:pt>
                <c:pt idx="28">
                  <c:v>5.3944669999999997</c:v>
                </c:pt>
                <c:pt idx="29">
                  <c:v>5.6696719999999994</c:v>
                </c:pt>
                <c:pt idx="30">
                  <c:v>5.8017039999999991</c:v>
                </c:pt>
                <c:pt idx="31">
                  <c:v>6.0267599999999995</c:v>
                </c:pt>
                <c:pt idx="32">
                  <c:v>6.158097999999999</c:v>
                </c:pt>
                <c:pt idx="33">
                  <c:v>6.4068659999999991</c:v>
                </c:pt>
                <c:pt idx="34">
                  <c:v>6.5295780000000008</c:v>
                </c:pt>
                <c:pt idx="35">
                  <c:v>6.7805590000000002</c:v>
                </c:pt>
                <c:pt idx="36">
                  <c:v>6.8652190000000006</c:v>
                </c:pt>
                <c:pt idx="37">
                  <c:v>7.1073910000000007</c:v>
                </c:pt>
                <c:pt idx="38">
                  <c:v>7.2717710000000002</c:v>
                </c:pt>
                <c:pt idx="39">
                  <c:v>7.5065999999999997</c:v>
                </c:pt>
                <c:pt idx="40">
                  <c:v>7.6638910000000005</c:v>
                </c:pt>
                <c:pt idx="41">
                  <c:v>7.8989350000000007</c:v>
                </c:pt>
                <c:pt idx="42">
                  <c:v>8.0528810000000011</c:v>
                </c:pt>
                <c:pt idx="43">
                  <c:v>8.2841260000000005</c:v>
                </c:pt>
                <c:pt idx="44">
                  <c:v>8.3610609999999976</c:v>
                </c:pt>
                <c:pt idx="45">
                  <c:v>8.6660930000000018</c:v>
                </c:pt>
                <c:pt idx="46">
                  <c:v>8.742761999999999</c:v>
                </c:pt>
                <c:pt idx="47">
                  <c:v>9.0460439999999984</c:v>
                </c:pt>
                <c:pt idx="48">
                  <c:v>9.197827000000002</c:v>
                </c:pt>
                <c:pt idx="49">
                  <c:v>9.4255950000000013</c:v>
                </c:pt>
                <c:pt idx="50">
                  <c:v>9.8069140000000008</c:v>
                </c:pt>
                <c:pt idx="51">
                  <c:v>9.8834320000000009</c:v>
                </c:pt>
                <c:pt idx="52">
                  <c:v>10.268476999999999</c:v>
                </c:pt>
                <c:pt idx="53">
                  <c:v>10.578816</c:v>
                </c:pt>
                <c:pt idx="54">
                  <c:v>10.660729</c:v>
                </c:pt>
                <c:pt idx="55">
                  <c:v>10.937116999999999</c:v>
                </c:pt>
                <c:pt idx="56">
                  <c:v>11.057222999999999</c:v>
                </c:pt>
                <c:pt idx="57">
                  <c:v>11.304895</c:v>
                </c:pt>
                <c:pt idx="58">
                  <c:v>11.426492999999999</c:v>
                </c:pt>
                <c:pt idx="59">
                  <c:v>11.675329999999999</c:v>
                </c:pt>
                <c:pt idx="60">
                  <c:v>11.847165999999998</c:v>
                </c:pt>
                <c:pt idx="61">
                  <c:v>12.067125000000001</c:v>
                </c:pt>
                <c:pt idx="62">
                  <c:v>12.195121</c:v>
                </c:pt>
                <c:pt idx="63">
                  <c:v>12.462286000000001</c:v>
                </c:pt>
                <c:pt idx="64">
                  <c:v>12.551997999999999</c:v>
                </c:pt>
                <c:pt idx="65">
                  <c:v>12.827465</c:v>
                </c:pt>
                <c:pt idx="66">
                  <c:v>12.919446000000001</c:v>
                </c:pt>
                <c:pt idx="67">
                  <c:v>13.161289999999997</c:v>
                </c:pt>
                <c:pt idx="68">
                  <c:v>13.340827999999998</c:v>
                </c:pt>
                <c:pt idx="69">
                  <c:v>13.592568999999999</c:v>
                </c:pt>
                <c:pt idx="70">
                  <c:v>13.692717999999998</c:v>
                </c:pt>
                <c:pt idx="71">
                  <c:v>13.945827999999999</c:v>
                </c:pt>
                <c:pt idx="72">
                  <c:v>14.054691</c:v>
                </c:pt>
                <c:pt idx="73">
                  <c:v>14.304597999999999</c:v>
                </c:pt>
                <c:pt idx="74">
                  <c:v>14.414339</c:v>
                </c:pt>
                <c:pt idx="75">
                  <c:v>14.692254999999998</c:v>
                </c:pt>
                <c:pt idx="76">
                  <c:v>14.805764999999999</c:v>
                </c:pt>
                <c:pt idx="77">
                  <c:v>15.025789999999997</c:v>
                </c:pt>
                <c:pt idx="78">
                  <c:v>15.143607000000001</c:v>
                </c:pt>
                <c:pt idx="79">
                  <c:v>15.378252999999997</c:v>
                </c:pt>
                <c:pt idx="80">
                  <c:v>15.493127999999997</c:v>
                </c:pt>
                <c:pt idx="81">
                  <c:v>15.785530999999999</c:v>
                </c:pt>
                <c:pt idx="82">
                  <c:v>15.913963000000001</c:v>
                </c:pt>
                <c:pt idx="83">
                  <c:v>16.166024999999998</c:v>
                </c:pt>
                <c:pt idx="84">
                  <c:v>16.251279</c:v>
                </c:pt>
                <c:pt idx="85">
                  <c:v>16.497611999999997</c:v>
                </c:pt>
                <c:pt idx="86">
                  <c:v>16.582152999999998</c:v>
                </c:pt>
                <c:pt idx="87">
                  <c:v>16.847343999999996</c:v>
                </c:pt>
                <c:pt idx="88">
                  <c:v>16.998041999999998</c:v>
                </c:pt>
                <c:pt idx="89">
                  <c:v>17.210052999999998</c:v>
                </c:pt>
                <c:pt idx="90">
                  <c:v>17.352997999999999</c:v>
                </c:pt>
                <c:pt idx="91">
                  <c:v>17.581502999999998</c:v>
                </c:pt>
                <c:pt idx="92">
                  <c:v>17.717336</c:v>
                </c:pt>
                <c:pt idx="93">
                  <c:v>17.908013999999998</c:v>
                </c:pt>
                <c:pt idx="94">
                  <c:v>18.04485</c:v>
                </c:pt>
                <c:pt idx="95">
                  <c:v>18.296774999999997</c:v>
                </c:pt>
                <c:pt idx="96">
                  <c:v>18.398482000000001</c:v>
                </c:pt>
                <c:pt idx="97">
                  <c:v>18.644865999999997</c:v>
                </c:pt>
                <c:pt idx="98">
                  <c:v>18.749960999999999</c:v>
                </c:pt>
                <c:pt idx="99">
                  <c:v>18.998691000000001</c:v>
                </c:pt>
                <c:pt idx="100">
                  <c:v>19.103900999999997</c:v>
                </c:pt>
                <c:pt idx="101">
                  <c:v>19.373048999999998</c:v>
                </c:pt>
                <c:pt idx="102">
                  <c:v>19.481949</c:v>
                </c:pt>
                <c:pt idx="103">
                  <c:v>19.686518</c:v>
                </c:pt>
                <c:pt idx="104">
                  <c:v>19.836224999999999</c:v>
                </c:pt>
                <c:pt idx="105">
                  <c:v>20.055624000000002</c:v>
                </c:pt>
                <c:pt idx="106">
                  <c:v>20.160088999999999</c:v>
                </c:pt>
                <c:pt idx="107">
                  <c:v>20.389742999999999</c:v>
                </c:pt>
                <c:pt idx="108">
                  <c:v>20.511661</c:v>
                </c:pt>
                <c:pt idx="109">
                  <c:v>20.742079999999998</c:v>
                </c:pt>
                <c:pt idx="110">
                  <c:v>20.887374000000001</c:v>
                </c:pt>
                <c:pt idx="111">
                  <c:v>21.108868999999999</c:v>
                </c:pt>
                <c:pt idx="112">
                  <c:v>21.187961000000001</c:v>
                </c:pt>
                <c:pt idx="113">
                  <c:v>21.409748</c:v>
                </c:pt>
                <c:pt idx="114">
                  <c:v>21.589839000000001</c:v>
                </c:pt>
                <c:pt idx="115">
                  <c:v>21.808816</c:v>
                </c:pt>
                <c:pt idx="116">
                  <c:v>21.877972</c:v>
                </c:pt>
                <c:pt idx="117">
                  <c:v>22.104671</c:v>
                </c:pt>
                <c:pt idx="118">
                  <c:v>22.230695000000001</c:v>
                </c:pt>
                <c:pt idx="119">
                  <c:v>22.417469999999998</c:v>
                </c:pt>
                <c:pt idx="120">
                  <c:v>22.560141999999999</c:v>
                </c:pt>
                <c:pt idx="121">
                  <c:v>22.827311999999999</c:v>
                </c:pt>
                <c:pt idx="122">
                  <c:v>22.894553999999999</c:v>
                </c:pt>
                <c:pt idx="123">
                  <c:v>23.127375000000001</c:v>
                </c:pt>
                <c:pt idx="124">
                  <c:v>23.212164999999999</c:v>
                </c:pt>
                <c:pt idx="125">
                  <c:v>23.449542999999998</c:v>
                </c:pt>
                <c:pt idx="126">
                  <c:v>23.526796999999998</c:v>
                </c:pt>
                <c:pt idx="127">
                  <c:v>23.784766999999999</c:v>
                </c:pt>
                <c:pt idx="128">
                  <c:v>23.925993999999999</c:v>
                </c:pt>
                <c:pt idx="129">
                  <c:v>24.106355000000001</c:v>
                </c:pt>
                <c:pt idx="130">
                  <c:v>24.231287000000002</c:v>
                </c:pt>
                <c:pt idx="131">
                  <c:v>24.416649</c:v>
                </c:pt>
                <c:pt idx="132">
                  <c:v>24.519401999999999</c:v>
                </c:pt>
                <c:pt idx="133">
                  <c:v>24.744871</c:v>
                </c:pt>
                <c:pt idx="134">
                  <c:v>24.818691999999999</c:v>
                </c:pt>
                <c:pt idx="135">
                  <c:v>25.047913000000001</c:v>
                </c:pt>
                <c:pt idx="136">
                  <c:v>25.112999000000002</c:v>
                </c:pt>
                <c:pt idx="137">
                  <c:v>25.238403999999999</c:v>
                </c:pt>
                <c:pt idx="138">
                  <c:v>25.345406000000001</c:v>
                </c:pt>
                <c:pt idx="139">
                  <c:v>25.517864999999997</c:v>
                </c:pt>
                <c:pt idx="140">
                  <c:v>25.5655</c:v>
                </c:pt>
                <c:pt idx="141">
                  <c:v>25.764593999999999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FAB-4057-9F4E-EB68781552E8}"/>
            </c:ext>
          </c:extLst>
        </c:ser>
        <c:ser>
          <c:idx val="0"/>
          <c:order val="1"/>
          <c:tx>
            <c:strRef>
              <c:f>'head angle (Yamaguti2)'!$G$3</c:f>
              <c:strCache>
                <c:ptCount val="1"/>
                <c:pt idx="0">
                  <c:v>Detected yaw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'head angle (Yamaguti2)'!$G$4:$G$164</c:f>
              <c:numCache>
                <c:formatCode>General</c:formatCode>
                <c:ptCount val="161"/>
                <c:pt idx="0">
                  <c:v>-24.620000839233398</c:v>
                </c:pt>
                <c:pt idx="1">
                  <c:v>-24.069999694824219</c:v>
                </c:pt>
                <c:pt idx="2">
                  <c:v>-24.850000381469727</c:v>
                </c:pt>
                <c:pt idx="3">
                  <c:v>-21.010000228881836</c:v>
                </c:pt>
                <c:pt idx="4">
                  <c:v>-21.569999694824219</c:v>
                </c:pt>
                <c:pt idx="5">
                  <c:v>-25.280000686645508</c:v>
                </c:pt>
                <c:pt idx="6">
                  <c:v>-26.150001525878906</c:v>
                </c:pt>
                <c:pt idx="7">
                  <c:v>-25.440000534057617</c:v>
                </c:pt>
                <c:pt idx="8">
                  <c:v>-28.970001220703125</c:v>
                </c:pt>
                <c:pt idx="9">
                  <c:v>-22.430000305175781</c:v>
                </c:pt>
                <c:pt idx="10">
                  <c:v>-27.490001678466797</c:v>
                </c:pt>
                <c:pt idx="11">
                  <c:v>-29.409999847412109</c:v>
                </c:pt>
                <c:pt idx="12">
                  <c:v>-31.349998474121094</c:v>
                </c:pt>
                <c:pt idx="13">
                  <c:v>-30.009998321533203</c:v>
                </c:pt>
                <c:pt idx="14">
                  <c:v>-28.729999542236328</c:v>
                </c:pt>
                <c:pt idx="15">
                  <c:v>-25.770000457763672</c:v>
                </c:pt>
                <c:pt idx="16">
                  <c:v>-29.830001831054688</c:v>
                </c:pt>
                <c:pt idx="17">
                  <c:v>-22.690000534057617</c:v>
                </c:pt>
                <c:pt idx="18">
                  <c:v>-28.580001831054688</c:v>
                </c:pt>
                <c:pt idx="19">
                  <c:v>-26.770000457763672</c:v>
                </c:pt>
                <c:pt idx="20">
                  <c:v>-27.020000457763672</c:v>
                </c:pt>
                <c:pt idx="21">
                  <c:v>-28.580001831054688</c:v>
                </c:pt>
                <c:pt idx="22">
                  <c:v>-27.270000457763672</c:v>
                </c:pt>
                <c:pt idx="23">
                  <c:v>-25.120000839233398</c:v>
                </c:pt>
                <c:pt idx="24">
                  <c:v>-26.659999847412109</c:v>
                </c:pt>
                <c:pt idx="25">
                  <c:v>-27.529998779296875</c:v>
                </c:pt>
                <c:pt idx="26">
                  <c:v>-31.560001373291016</c:v>
                </c:pt>
                <c:pt idx="27">
                  <c:v>-31.759998321533203</c:v>
                </c:pt>
                <c:pt idx="28">
                  <c:v>-30.319999694824219</c:v>
                </c:pt>
                <c:pt idx="29">
                  <c:v>-29.139999389648438</c:v>
                </c:pt>
                <c:pt idx="30">
                  <c:v>-33.369998931884766</c:v>
                </c:pt>
                <c:pt idx="31">
                  <c:v>-37.680000305175781</c:v>
                </c:pt>
                <c:pt idx="32">
                  <c:v>-31.060001373291016</c:v>
                </c:pt>
                <c:pt idx="33">
                  <c:v>-37.340000152587891</c:v>
                </c:pt>
                <c:pt idx="34">
                  <c:v>-46.939998626708984</c:v>
                </c:pt>
                <c:pt idx="35">
                  <c:v>-49.610000610351563</c:v>
                </c:pt>
                <c:pt idx="36">
                  <c:v>-37.799999237060547</c:v>
                </c:pt>
                <c:pt idx="37">
                  <c:v>-37.799999237060547</c:v>
                </c:pt>
                <c:pt idx="38">
                  <c:v>-35.650001525878906</c:v>
                </c:pt>
                <c:pt idx="39">
                  <c:v>-31.409999847412109</c:v>
                </c:pt>
                <c:pt idx="40">
                  <c:v>-31.549999237060547</c:v>
                </c:pt>
                <c:pt idx="41">
                  <c:v>-34.270000457763672</c:v>
                </c:pt>
                <c:pt idx="42">
                  <c:v>-32.909999847412109</c:v>
                </c:pt>
                <c:pt idx="43">
                  <c:v>-39.970001220703125</c:v>
                </c:pt>
                <c:pt idx="44">
                  <c:v>-40.490001678466797</c:v>
                </c:pt>
                <c:pt idx="45">
                  <c:v>-35.869998931884766</c:v>
                </c:pt>
                <c:pt idx="46">
                  <c:v>-39.340000152587891</c:v>
                </c:pt>
                <c:pt idx="47">
                  <c:v>-41.599998474121094</c:v>
                </c:pt>
                <c:pt idx="48">
                  <c:v>-38.580001831054688</c:v>
                </c:pt>
                <c:pt idx="49">
                  <c:v>-42.349998474121094</c:v>
                </c:pt>
                <c:pt idx="50">
                  <c:v>-42.930000305175781</c:v>
                </c:pt>
                <c:pt idx="51">
                  <c:v>-45.740001678466797</c:v>
                </c:pt>
                <c:pt idx="52">
                  <c:v>-40.720001220703125</c:v>
                </c:pt>
                <c:pt idx="53">
                  <c:v>-28.580001831054688</c:v>
                </c:pt>
                <c:pt idx="54">
                  <c:v>-40.689998626708984</c:v>
                </c:pt>
                <c:pt idx="55">
                  <c:v>-40.700000762939453</c:v>
                </c:pt>
                <c:pt idx="56">
                  <c:v>-33.25</c:v>
                </c:pt>
                <c:pt idx="57">
                  <c:v>17.949999809265137</c:v>
                </c:pt>
                <c:pt idx="58">
                  <c:v>-5.1700000762939453</c:v>
                </c:pt>
                <c:pt idx="59">
                  <c:v>-33.080001831054688</c:v>
                </c:pt>
                <c:pt idx="60">
                  <c:v>-41.5</c:v>
                </c:pt>
                <c:pt idx="61">
                  <c:v>-16.389999389648438</c:v>
                </c:pt>
                <c:pt idx="62">
                  <c:v>-20.600000381469727</c:v>
                </c:pt>
                <c:pt idx="63">
                  <c:v>-24.719999313354492</c:v>
                </c:pt>
                <c:pt idx="64">
                  <c:v>-17.979999542236328</c:v>
                </c:pt>
                <c:pt idx="65">
                  <c:v>-17.979999542236328</c:v>
                </c:pt>
                <c:pt idx="66">
                  <c:v>-32.790000915527344</c:v>
                </c:pt>
                <c:pt idx="67">
                  <c:v>27.799999237060547</c:v>
                </c:pt>
                <c:pt idx="68">
                  <c:v>2.0299999713897705</c:v>
                </c:pt>
                <c:pt idx="69">
                  <c:v>-6.3299999237060547</c:v>
                </c:pt>
                <c:pt idx="70">
                  <c:v>-68.370002746582031</c:v>
                </c:pt>
                <c:pt idx="71">
                  <c:v>6</c:v>
                </c:pt>
                <c:pt idx="72">
                  <c:v>-38.979999542236328</c:v>
                </c:pt>
                <c:pt idx="73">
                  <c:v>-34.040000915527344</c:v>
                </c:pt>
                <c:pt idx="74">
                  <c:v>13.099999904632568</c:v>
                </c:pt>
                <c:pt idx="75">
                  <c:v>-41.209999084472656</c:v>
                </c:pt>
                <c:pt idx="76">
                  <c:v>-58.889999389648438</c:v>
                </c:pt>
                <c:pt idx="77">
                  <c:v>6</c:v>
                </c:pt>
                <c:pt idx="78">
                  <c:v>-58.980003356933594</c:v>
                </c:pt>
                <c:pt idx="79">
                  <c:v>-61.459999084472656</c:v>
                </c:pt>
                <c:pt idx="80">
                  <c:v>-65.519996643066406</c:v>
                </c:pt>
                <c:pt idx="81">
                  <c:v>-66.949996948242188</c:v>
                </c:pt>
                <c:pt idx="82">
                  <c:v>-82.830001831054688</c:v>
                </c:pt>
                <c:pt idx="83">
                  <c:v>-63.040000915527344</c:v>
                </c:pt>
                <c:pt idx="84">
                  <c:v>-51.380001068115234</c:v>
                </c:pt>
                <c:pt idx="85">
                  <c:v>6</c:v>
                </c:pt>
                <c:pt idx="86">
                  <c:v>-54.889999389648438</c:v>
                </c:pt>
                <c:pt idx="87">
                  <c:v>-39.75</c:v>
                </c:pt>
                <c:pt idx="88">
                  <c:v>-36.150001525878906</c:v>
                </c:pt>
                <c:pt idx="89">
                  <c:v>-41.529998779296875</c:v>
                </c:pt>
                <c:pt idx="90">
                  <c:v>-45.869998931884766</c:v>
                </c:pt>
                <c:pt idx="91">
                  <c:v>-49.709999084472656</c:v>
                </c:pt>
                <c:pt idx="92">
                  <c:v>-50.840000152587891</c:v>
                </c:pt>
                <c:pt idx="93">
                  <c:v>-54.220001220703125</c:v>
                </c:pt>
                <c:pt idx="94">
                  <c:v>-50.930000305175781</c:v>
                </c:pt>
                <c:pt idx="95">
                  <c:v>-55.299999237060547</c:v>
                </c:pt>
                <c:pt idx="96">
                  <c:v>-66.889999389648438</c:v>
                </c:pt>
                <c:pt idx="97">
                  <c:v>-66.889999389648438</c:v>
                </c:pt>
                <c:pt idx="98">
                  <c:v>-32.819999694824219</c:v>
                </c:pt>
                <c:pt idx="99">
                  <c:v>-62.099998474121094</c:v>
                </c:pt>
                <c:pt idx="100">
                  <c:v>-63.180000305175781</c:v>
                </c:pt>
                <c:pt idx="101">
                  <c:v>-63.080001831054688</c:v>
                </c:pt>
                <c:pt idx="102">
                  <c:v>-63.099998474121094</c:v>
                </c:pt>
                <c:pt idx="103">
                  <c:v>-69.040000915527344</c:v>
                </c:pt>
                <c:pt idx="104">
                  <c:v>-64.519996643066406</c:v>
                </c:pt>
                <c:pt idx="105">
                  <c:v>-62.519996643066406</c:v>
                </c:pt>
                <c:pt idx="106">
                  <c:v>-68.959999084472656</c:v>
                </c:pt>
                <c:pt idx="107">
                  <c:v>-64.379997253417969</c:v>
                </c:pt>
                <c:pt idx="108">
                  <c:v>-67.879997253417969</c:v>
                </c:pt>
                <c:pt idx="109">
                  <c:v>-69.839996337890625</c:v>
                </c:pt>
                <c:pt idx="110">
                  <c:v>-70.30999755859375</c:v>
                </c:pt>
                <c:pt idx="111">
                  <c:v>-66.129997253417969</c:v>
                </c:pt>
                <c:pt idx="112">
                  <c:v>-69.639999389648438</c:v>
                </c:pt>
                <c:pt idx="113">
                  <c:v>-66.769996643066406</c:v>
                </c:pt>
                <c:pt idx="114">
                  <c:v>-65.959999084472656</c:v>
                </c:pt>
                <c:pt idx="115">
                  <c:v>-65.019996643066406</c:v>
                </c:pt>
                <c:pt idx="116">
                  <c:v>-64.269996643066406</c:v>
                </c:pt>
                <c:pt idx="117">
                  <c:v>-66.839996337890625</c:v>
                </c:pt>
                <c:pt idx="118">
                  <c:v>-64.980003356933594</c:v>
                </c:pt>
                <c:pt idx="119">
                  <c:v>-60.330001831054688</c:v>
                </c:pt>
                <c:pt idx="120">
                  <c:v>-66.180000305175781</c:v>
                </c:pt>
                <c:pt idx="121">
                  <c:v>-69.099998474121094</c:v>
                </c:pt>
                <c:pt idx="122">
                  <c:v>-67.569999694824219</c:v>
                </c:pt>
                <c:pt idx="123">
                  <c:v>-71.699996948242188</c:v>
                </c:pt>
                <c:pt idx="124">
                  <c:v>-66.330001831054688</c:v>
                </c:pt>
                <c:pt idx="125">
                  <c:v>-65.790000915527344</c:v>
                </c:pt>
                <c:pt idx="126">
                  <c:v>-68.720001220703125</c:v>
                </c:pt>
                <c:pt idx="127">
                  <c:v>-70.160003662109375</c:v>
                </c:pt>
                <c:pt idx="128">
                  <c:v>-70.709999084472656</c:v>
                </c:pt>
                <c:pt idx="129">
                  <c:v>-68.610000610351563</c:v>
                </c:pt>
                <c:pt idx="130">
                  <c:v>-66.709999084472656</c:v>
                </c:pt>
                <c:pt idx="131">
                  <c:v>-73.589996337890625</c:v>
                </c:pt>
                <c:pt idx="132">
                  <c:v>-67.930000305175781</c:v>
                </c:pt>
                <c:pt idx="133">
                  <c:v>-70.30999755859375</c:v>
                </c:pt>
                <c:pt idx="134">
                  <c:v>-68.449996948242188</c:v>
                </c:pt>
                <c:pt idx="135">
                  <c:v>-66.639999389648438</c:v>
                </c:pt>
                <c:pt idx="136">
                  <c:v>-71.25</c:v>
                </c:pt>
                <c:pt idx="137">
                  <c:v>-69.349998474121094</c:v>
                </c:pt>
                <c:pt idx="138">
                  <c:v>-73.830001831054688</c:v>
                </c:pt>
                <c:pt idx="139">
                  <c:v>-70.199996948242188</c:v>
                </c:pt>
                <c:pt idx="140">
                  <c:v>-67.930000305175781</c:v>
                </c:pt>
                <c:pt idx="141">
                  <c:v>-66.44000244140625</c:v>
                </c:pt>
              </c:numCache>
            </c:numRef>
          </c:xVal>
          <c:yVal>
            <c:numRef>
              <c:f>'head angle (Yamaguti2)'!$D$4:$D$167</c:f>
              <c:numCache>
                <c:formatCode>General</c:formatCode>
                <c:ptCount val="164"/>
                <c:pt idx="0">
                  <c:v>0</c:v>
                </c:pt>
                <c:pt idx="1">
                  <c:v>0.29025199999999951</c:v>
                </c:pt>
                <c:pt idx="2">
                  <c:v>0.3875649999999996</c:v>
                </c:pt>
                <c:pt idx="3">
                  <c:v>0.63772699999999982</c:v>
                </c:pt>
                <c:pt idx="4">
                  <c:v>0.78188699999999978</c:v>
                </c:pt>
                <c:pt idx="5">
                  <c:v>1.0278579999999993</c:v>
                </c:pt>
                <c:pt idx="6">
                  <c:v>1.1728819999999995</c:v>
                </c:pt>
                <c:pt idx="7">
                  <c:v>1.4042269999999999</c:v>
                </c:pt>
                <c:pt idx="8">
                  <c:v>1.5405339999999996</c:v>
                </c:pt>
                <c:pt idx="9">
                  <c:v>1.8283609999999999</c:v>
                </c:pt>
                <c:pt idx="10">
                  <c:v>1.9560029999999997</c:v>
                </c:pt>
                <c:pt idx="11">
                  <c:v>2.2157829999999996</c:v>
                </c:pt>
                <c:pt idx="12">
                  <c:v>2.3423210000000001</c:v>
                </c:pt>
                <c:pt idx="13">
                  <c:v>2.5995199999999996</c:v>
                </c:pt>
                <c:pt idx="14">
                  <c:v>2.7171419999999999</c:v>
                </c:pt>
                <c:pt idx="15">
                  <c:v>2.9663209999999998</c:v>
                </c:pt>
                <c:pt idx="16">
                  <c:v>3.0879000000000008</c:v>
                </c:pt>
                <c:pt idx="17">
                  <c:v>3.3662239999999994</c:v>
                </c:pt>
                <c:pt idx="18">
                  <c:v>3.5385459999999993</c:v>
                </c:pt>
                <c:pt idx="19">
                  <c:v>3.8000639999999994</c:v>
                </c:pt>
                <c:pt idx="20">
                  <c:v>3.9182359999999998</c:v>
                </c:pt>
                <c:pt idx="21">
                  <c:v>4.1762249999999996</c:v>
                </c:pt>
                <c:pt idx="22">
                  <c:v>4.2850410000000005</c:v>
                </c:pt>
                <c:pt idx="23">
                  <c:v>4.5382980000000002</c:v>
                </c:pt>
                <c:pt idx="24">
                  <c:v>4.6384800000000004</c:v>
                </c:pt>
                <c:pt idx="25">
                  <c:v>4.8841999999999999</c:v>
                </c:pt>
                <c:pt idx="26">
                  <c:v>5.0197020000000006</c:v>
                </c:pt>
                <c:pt idx="27">
                  <c:v>5.2628789999999999</c:v>
                </c:pt>
                <c:pt idx="28">
                  <c:v>5.3944669999999997</c:v>
                </c:pt>
                <c:pt idx="29">
                  <c:v>5.6696719999999994</c:v>
                </c:pt>
                <c:pt idx="30">
                  <c:v>5.8017039999999991</c:v>
                </c:pt>
                <c:pt idx="31">
                  <c:v>6.0267599999999995</c:v>
                </c:pt>
                <c:pt idx="32">
                  <c:v>6.158097999999999</c:v>
                </c:pt>
                <c:pt idx="33">
                  <c:v>6.4068659999999991</c:v>
                </c:pt>
                <c:pt idx="34">
                  <c:v>6.5295780000000008</c:v>
                </c:pt>
                <c:pt idx="35">
                  <c:v>6.7805590000000002</c:v>
                </c:pt>
                <c:pt idx="36">
                  <c:v>6.8652190000000006</c:v>
                </c:pt>
                <c:pt idx="37">
                  <c:v>7.1073910000000007</c:v>
                </c:pt>
                <c:pt idx="38">
                  <c:v>7.2717710000000002</c:v>
                </c:pt>
                <c:pt idx="39">
                  <c:v>7.5065999999999997</c:v>
                </c:pt>
                <c:pt idx="40">
                  <c:v>7.6638910000000005</c:v>
                </c:pt>
                <c:pt idx="41">
                  <c:v>7.8989350000000007</c:v>
                </c:pt>
                <c:pt idx="42">
                  <c:v>8.0528810000000011</c:v>
                </c:pt>
                <c:pt idx="43">
                  <c:v>8.2841260000000005</c:v>
                </c:pt>
                <c:pt idx="44">
                  <c:v>8.3610609999999976</c:v>
                </c:pt>
                <c:pt idx="45">
                  <c:v>8.6660930000000018</c:v>
                </c:pt>
                <c:pt idx="46">
                  <c:v>8.742761999999999</c:v>
                </c:pt>
                <c:pt idx="47">
                  <c:v>9.0460439999999984</c:v>
                </c:pt>
                <c:pt idx="48">
                  <c:v>9.197827000000002</c:v>
                </c:pt>
                <c:pt idx="49">
                  <c:v>9.4255950000000013</c:v>
                </c:pt>
                <c:pt idx="50">
                  <c:v>9.8069140000000008</c:v>
                </c:pt>
                <c:pt idx="51">
                  <c:v>9.8834320000000009</c:v>
                </c:pt>
                <c:pt idx="52">
                  <c:v>10.268476999999999</c:v>
                </c:pt>
                <c:pt idx="53">
                  <c:v>10.578816</c:v>
                </c:pt>
                <c:pt idx="54">
                  <c:v>10.660729</c:v>
                </c:pt>
                <c:pt idx="55">
                  <c:v>10.937116999999999</c:v>
                </c:pt>
                <c:pt idx="56">
                  <c:v>11.057222999999999</c:v>
                </c:pt>
                <c:pt idx="57">
                  <c:v>11.304895</c:v>
                </c:pt>
                <c:pt idx="58">
                  <c:v>11.426492999999999</c:v>
                </c:pt>
                <c:pt idx="59">
                  <c:v>11.675329999999999</c:v>
                </c:pt>
                <c:pt idx="60">
                  <c:v>11.847165999999998</c:v>
                </c:pt>
                <c:pt idx="61">
                  <c:v>12.067125000000001</c:v>
                </c:pt>
                <c:pt idx="62">
                  <c:v>12.195121</c:v>
                </c:pt>
                <c:pt idx="63">
                  <c:v>12.462286000000001</c:v>
                </c:pt>
                <c:pt idx="64">
                  <c:v>12.551997999999999</c:v>
                </c:pt>
                <c:pt idx="65">
                  <c:v>12.827465</c:v>
                </c:pt>
                <c:pt idx="66">
                  <c:v>12.919446000000001</c:v>
                </c:pt>
                <c:pt idx="67">
                  <c:v>13.161289999999997</c:v>
                </c:pt>
                <c:pt idx="68">
                  <c:v>13.340827999999998</c:v>
                </c:pt>
                <c:pt idx="69">
                  <c:v>13.592568999999999</c:v>
                </c:pt>
                <c:pt idx="70">
                  <c:v>13.692717999999998</c:v>
                </c:pt>
                <c:pt idx="71">
                  <c:v>13.945827999999999</c:v>
                </c:pt>
                <c:pt idx="72">
                  <c:v>14.054691</c:v>
                </c:pt>
                <c:pt idx="73">
                  <c:v>14.304597999999999</c:v>
                </c:pt>
                <c:pt idx="74">
                  <c:v>14.414339</c:v>
                </c:pt>
                <c:pt idx="75">
                  <c:v>14.692254999999998</c:v>
                </c:pt>
                <c:pt idx="76">
                  <c:v>14.805764999999999</c:v>
                </c:pt>
                <c:pt idx="77">
                  <c:v>15.025789999999997</c:v>
                </c:pt>
                <c:pt idx="78">
                  <c:v>15.143607000000001</c:v>
                </c:pt>
                <c:pt idx="79">
                  <c:v>15.378252999999997</c:v>
                </c:pt>
                <c:pt idx="80">
                  <c:v>15.493127999999997</c:v>
                </c:pt>
                <c:pt idx="81">
                  <c:v>15.785530999999999</c:v>
                </c:pt>
                <c:pt idx="82">
                  <c:v>15.913963000000001</c:v>
                </c:pt>
                <c:pt idx="83">
                  <c:v>16.166024999999998</c:v>
                </c:pt>
                <c:pt idx="84">
                  <c:v>16.251279</c:v>
                </c:pt>
                <c:pt idx="85">
                  <c:v>16.497611999999997</c:v>
                </c:pt>
                <c:pt idx="86">
                  <c:v>16.582152999999998</c:v>
                </c:pt>
                <c:pt idx="87">
                  <c:v>16.847343999999996</c:v>
                </c:pt>
                <c:pt idx="88">
                  <c:v>16.998041999999998</c:v>
                </c:pt>
                <c:pt idx="89">
                  <c:v>17.210052999999998</c:v>
                </c:pt>
                <c:pt idx="90">
                  <c:v>17.352997999999999</c:v>
                </c:pt>
                <c:pt idx="91">
                  <c:v>17.581502999999998</c:v>
                </c:pt>
                <c:pt idx="92">
                  <c:v>17.717336</c:v>
                </c:pt>
                <c:pt idx="93">
                  <c:v>17.908013999999998</c:v>
                </c:pt>
                <c:pt idx="94">
                  <c:v>18.04485</c:v>
                </c:pt>
                <c:pt idx="95">
                  <c:v>18.296774999999997</c:v>
                </c:pt>
                <c:pt idx="96">
                  <c:v>18.398482000000001</c:v>
                </c:pt>
                <c:pt idx="97">
                  <c:v>18.644865999999997</c:v>
                </c:pt>
                <c:pt idx="98">
                  <c:v>18.749960999999999</c:v>
                </c:pt>
                <c:pt idx="99">
                  <c:v>18.998691000000001</c:v>
                </c:pt>
                <c:pt idx="100">
                  <c:v>19.103900999999997</c:v>
                </c:pt>
                <c:pt idx="101">
                  <c:v>19.373048999999998</c:v>
                </c:pt>
                <c:pt idx="102">
                  <c:v>19.481949</c:v>
                </c:pt>
                <c:pt idx="103">
                  <c:v>19.686518</c:v>
                </c:pt>
                <c:pt idx="104">
                  <c:v>19.836224999999999</c:v>
                </c:pt>
                <c:pt idx="105">
                  <c:v>20.055624000000002</c:v>
                </c:pt>
                <c:pt idx="106">
                  <c:v>20.160088999999999</c:v>
                </c:pt>
                <c:pt idx="107">
                  <c:v>20.389742999999999</c:v>
                </c:pt>
                <c:pt idx="108">
                  <c:v>20.511661</c:v>
                </c:pt>
                <c:pt idx="109">
                  <c:v>20.742079999999998</c:v>
                </c:pt>
                <c:pt idx="110">
                  <c:v>20.887374000000001</c:v>
                </c:pt>
                <c:pt idx="111">
                  <c:v>21.108868999999999</c:v>
                </c:pt>
                <c:pt idx="112">
                  <c:v>21.187961000000001</c:v>
                </c:pt>
                <c:pt idx="113">
                  <c:v>21.409748</c:v>
                </c:pt>
                <c:pt idx="114">
                  <c:v>21.589839000000001</c:v>
                </c:pt>
                <c:pt idx="115">
                  <c:v>21.808816</c:v>
                </c:pt>
                <c:pt idx="116">
                  <c:v>21.877972</c:v>
                </c:pt>
                <c:pt idx="117">
                  <c:v>22.104671</c:v>
                </c:pt>
                <c:pt idx="118">
                  <c:v>22.230695000000001</c:v>
                </c:pt>
                <c:pt idx="119">
                  <c:v>22.417469999999998</c:v>
                </c:pt>
                <c:pt idx="120">
                  <c:v>22.560141999999999</c:v>
                </c:pt>
                <c:pt idx="121">
                  <c:v>22.827311999999999</c:v>
                </c:pt>
                <c:pt idx="122">
                  <c:v>22.894553999999999</c:v>
                </c:pt>
                <c:pt idx="123">
                  <c:v>23.127375000000001</c:v>
                </c:pt>
                <c:pt idx="124">
                  <c:v>23.212164999999999</c:v>
                </c:pt>
                <c:pt idx="125">
                  <c:v>23.449542999999998</c:v>
                </c:pt>
                <c:pt idx="126">
                  <c:v>23.526796999999998</c:v>
                </c:pt>
                <c:pt idx="127">
                  <c:v>23.784766999999999</c:v>
                </c:pt>
                <c:pt idx="128">
                  <c:v>23.925993999999999</c:v>
                </c:pt>
                <c:pt idx="129">
                  <c:v>24.106355000000001</c:v>
                </c:pt>
                <c:pt idx="130">
                  <c:v>24.231287000000002</c:v>
                </c:pt>
                <c:pt idx="131">
                  <c:v>24.416649</c:v>
                </c:pt>
                <c:pt idx="132">
                  <c:v>24.519401999999999</c:v>
                </c:pt>
                <c:pt idx="133">
                  <c:v>24.744871</c:v>
                </c:pt>
                <c:pt idx="134">
                  <c:v>24.818691999999999</c:v>
                </c:pt>
                <c:pt idx="135">
                  <c:v>25.047913000000001</c:v>
                </c:pt>
                <c:pt idx="136">
                  <c:v>25.112999000000002</c:v>
                </c:pt>
                <c:pt idx="137">
                  <c:v>25.238403999999999</c:v>
                </c:pt>
                <c:pt idx="138">
                  <c:v>25.345406000000001</c:v>
                </c:pt>
                <c:pt idx="139">
                  <c:v>25.517864999999997</c:v>
                </c:pt>
                <c:pt idx="140">
                  <c:v>25.5655</c:v>
                </c:pt>
                <c:pt idx="141">
                  <c:v>25.764593999999999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EFAB-4057-9F4E-EB68781552E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06218912"/>
        <c:axId val="2106260928"/>
      </c:scatterChart>
      <c:valAx>
        <c:axId val="2106218912"/>
        <c:scaling>
          <c:orientation val="minMax"/>
          <c:max val="70"/>
          <c:min val="-7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Yaw[degree]</a:t>
                </a:r>
                <a:endParaRPr lang="ja-JP"/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vert="horz"/>
          <a:lstStyle/>
          <a:p>
            <a:pPr>
              <a:defRPr/>
            </a:pPr>
            <a:endParaRPr lang="ja-JP"/>
          </a:p>
        </c:txPr>
        <c:crossAx val="2106260928"/>
        <c:crosses val="autoZero"/>
        <c:crossBetween val="midCat"/>
        <c:majorUnit val="35"/>
      </c:valAx>
      <c:valAx>
        <c:axId val="2106260928"/>
        <c:scaling>
          <c:orientation val="minMax"/>
          <c:max val="1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Distance [m]</a:t>
                </a:r>
                <a:endParaRPr lang="ja-JP"/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vert="horz"/>
          <a:lstStyle/>
          <a:p>
            <a:pPr>
              <a:defRPr/>
            </a:pPr>
            <a:endParaRPr lang="ja-JP"/>
          </a:p>
        </c:txPr>
        <c:crossAx val="2106218912"/>
        <c:crosses val="autoZero"/>
        <c:crossBetween val="midCat"/>
        <c:majorUnit val="2"/>
      </c:valAx>
    </c:plotArea>
    <c:legend>
      <c:legendPos val="b"/>
      <c:layout>
        <c:manualLayout>
          <c:xMode val="edge"/>
          <c:yMode val="edge"/>
          <c:x val="0.52643199319880718"/>
          <c:y val="5.3543149448661259E-2"/>
          <c:w val="0.43252267763408719"/>
          <c:h val="0.10761801171249991"/>
        </c:manualLayout>
      </c:layout>
      <c:overlay val="0"/>
      <c:spPr>
        <a:solidFill>
          <a:schemeClr val="bg1"/>
        </a:solidFill>
        <a:ln>
          <a:noFill/>
        </a:ln>
        <a:effectLst/>
      </c:spPr>
      <c:txPr>
        <a:bodyPr rot="0" vert="horz"/>
        <a:lstStyle/>
        <a:p>
          <a:pPr>
            <a:defRPr/>
          </a:pPr>
          <a:endParaRPr lang="ja-JP"/>
        </a:p>
      </c:txPr>
    </c:legend>
    <c:plotVisOnly val="1"/>
    <c:dispBlanksAs val="gap"/>
    <c:showDLblsOverMax val="0"/>
    <c:extLst/>
  </c:chart>
  <c:spPr>
    <a:ln>
      <a:noFill/>
    </a:ln>
  </c:spPr>
  <c:txPr>
    <a:bodyPr/>
    <a:lstStyle/>
    <a:p>
      <a:pPr>
        <a:defRPr sz="1800">
          <a:latin typeface="Times New Roman" panose="02020603050405020304" pitchFamily="18" charset="0"/>
          <a:cs typeface="Times New Roman" panose="02020603050405020304" pitchFamily="18" charset="0"/>
        </a:defRPr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1"/>
          <c:order val="0"/>
          <c:tx>
            <c:strRef>
              <c:f>'head angle (Yamaguti2)'!$E$3</c:f>
              <c:strCache>
                <c:ptCount val="1"/>
                <c:pt idx="0">
                  <c:v>Theory angle</c:v>
                </c:pt>
              </c:strCache>
            </c:strRef>
          </c:tx>
          <c:spPr>
            <a:ln w="25400">
              <a:noFill/>
            </a:ln>
          </c:spPr>
          <c:xVal>
            <c:numRef>
              <c:f>'Figure4.2.8'!$E$4:$E$167</c:f>
              <c:numCache>
                <c:formatCode>General</c:formatCode>
                <c:ptCount val="164"/>
                <c:pt idx="0">
                  <c:v>-24.775140568831915</c:v>
                </c:pt>
                <c:pt idx="1">
                  <c:v>-24.785006284940394</c:v>
                </c:pt>
                <c:pt idx="2">
                  <c:v>-24.781407528418953</c:v>
                </c:pt>
                <c:pt idx="3">
                  <c:v>-24.786146735598081</c:v>
                </c:pt>
                <c:pt idx="4">
                  <c:v>-24.789991595748035</c:v>
                </c:pt>
                <c:pt idx="5">
                  <c:v>-24.78334752945446</c:v>
                </c:pt>
                <c:pt idx="6">
                  <c:v>-24.785625219701188</c:v>
                </c:pt>
                <c:pt idx="7">
                  <c:v>-24.756585725896713</c:v>
                </c:pt>
                <c:pt idx="8">
                  <c:v>-24.764634822388047</c:v>
                </c:pt>
                <c:pt idx="9">
                  <c:v>-24.724833192971971</c:v>
                </c:pt>
                <c:pt idx="10">
                  <c:v>-24.938613923221695</c:v>
                </c:pt>
                <c:pt idx="11">
                  <c:v>-25.166351140472372</c:v>
                </c:pt>
                <c:pt idx="12">
                  <c:v>-25.119449699676039</c:v>
                </c:pt>
                <c:pt idx="13">
                  <c:v>-25.083875889496198</c:v>
                </c:pt>
                <c:pt idx="14">
                  <c:v>-25.2883030284558</c:v>
                </c:pt>
                <c:pt idx="15">
                  <c:v>-25.511560837694432</c:v>
                </c:pt>
                <c:pt idx="16">
                  <c:v>-25.449509746792927</c:v>
                </c:pt>
                <c:pt idx="17">
                  <c:v>-25.921046607693512</c:v>
                </c:pt>
                <c:pt idx="18">
                  <c:v>-25.831432245156904</c:v>
                </c:pt>
                <c:pt idx="19">
                  <c:v>-26.048108182410125</c:v>
                </c:pt>
                <c:pt idx="20">
                  <c:v>-26.227123954896321</c:v>
                </c:pt>
                <c:pt idx="21">
                  <c:v>-26.445566566389616</c:v>
                </c:pt>
                <c:pt idx="22">
                  <c:v>-26.621888227020385</c:v>
                </c:pt>
                <c:pt idx="23">
                  <c:v>-26.590693765498287</c:v>
                </c:pt>
                <c:pt idx="24">
                  <c:v>-26.996405449283628</c:v>
                </c:pt>
                <c:pt idx="25">
                  <c:v>-27.196660418576002</c:v>
                </c:pt>
                <c:pt idx="26">
                  <c:v>-27.361407301818517</c:v>
                </c:pt>
                <c:pt idx="27">
                  <c:v>-27.815630994649197</c:v>
                </c:pt>
                <c:pt idx="28">
                  <c:v>-27.947318680084521</c:v>
                </c:pt>
                <c:pt idx="29">
                  <c:v>-28.146229657968313</c:v>
                </c:pt>
                <c:pt idx="30">
                  <c:v>-28.53585448978513</c:v>
                </c:pt>
                <c:pt idx="31">
                  <c:v>-28.470406252712991</c:v>
                </c:pt>
                <c:pt idx="32">
                  <c:v>-28.865537042050988</c:v>
                </c:pt>
                <c:pt idx="33">
                  <c:v>-29.310679899686882</c:v>
                </c:pt>
                <c:pt idx="34">
                  <c:v>-29.675148123418474</c:v>
                </c:pt>
                <c:pt idx="35">
                  <c:v>-29.860187244583535</c:v>
                </c:pt>
                <c:pt idx="36">
                  <c:v>-30.486213616410048</c:v>
                </c:pt>
                <c:pt idx="37">
                  <c:v>-30.398198543940474</c:v>
                </c:pt>
                <c:pt idx="38">
                  <c:v>-31.034967975241912</c:v>
                </c:pt>
                <c:pt idx="39">
                  <c:v>-31.204920435017051</c:v>
                </c:pt>
                <c:pt idx="40">
                  <c:v>-31.830054845132715</c:v>
                </c:pt>
                <c:pt idx="41">
                  <c:v>-32.004265501660477</c:v>
                </c:pt>
                <c:pt idx="42">
                  <c:v>-32.581145438587129</c:v>
                </c:pt>
                <c:pt idx="43">
                  <c:v>-32.762391401353888</c:v>
                </c:pt>
                <c:pt idx="44">
                  <c:v>-33.638385346818872</c:v>
                </c:pt>
                <c:pt idx="45">
                  <c:v>-33.811489733025866</c:v>
                </c:pt>
                <c:pt idx="46">
                  <c:v>-34.402530309539927</c:v>
                </c:pt>
                <c:pt idx="47">
                  <c:v>-34.836383579324661</c:v>
                </c:pt>
                <c:pt idx="48">
                  <c:v>-35.715765655456259</c:v>
                </c:pt>
                <c:pt idx="49">
                  <c:v>-36.103948893078801</c:v>
                </c:pt>
                <c:pt idx="50">
                  <c:v>-36.99314490661817</c:v>
                </c:pt>
                <c:pt idx="51">
                  <c:v>-37.438064633541103</c:v>
                </c:pt>
                <c:pt idx="52">
                  <c:v>-38.304369206792536</c:v>
                </c:pt>
                <c:pt idx="53">
                  <c:v>-38.734722615536334</c:v>
                </c:pt>
                <c:pt idx="54">
                  <c:v>-39.623745586753081</c:v>
                </c:pt>
                <c:pt idx="55">
                  <c:v>-40.049619076391366</c:v>
                </c:pt>
                <c:pt idx="56">
                  <c:v>-40.924725959777845</c:v>
                </c:pt>
                <c:pt idx="57">
                  <c:v>-41.375418913036782</c:v>
                </c:pt>
                <c:pt idx="58">
                  <c:v>-42.780270753641723</c:v>
                </c:pt>
                <c:pt idx="59">
                  <c:v>-43.518706115974155</c:v>
                </c:pt>
                <c:pt idx="60">
                  <c:v>-44.729090277945225</c:v>
                </c:pt>
                <c:pt idx="61">
                  <c:v>-45.212929374931605</c:v>
                </c:pt>
                <c:pt idx="62">
                  <c:v>-46.706162674467279</c:v>
                </c:pt>
                <c:pt idx="63">
                  <c:v>-47.18639637404749</c:v>
                </c:pt>
                <c:pt idx="64">
                  <c:v>-48.718036030982297</c:v>
                </c:pt>
                <c:pt idx="65">
                  <c:v>-49.507602663384361</c:v>
                </c:pt>
                <c:pt idx="66">
                  <c:v>-51.356426041435427</c:v>
                </c:pt>
                <c:pt idx="67">
                  <c:v>-52.190543553562406</c:v>
                </c:pt>
                <c:pt idx="68">
                  <c:v>-53.79965540385875</c:v>
                </c:pt>
                <c:pt idx="69">
                  <c:v>-54.620553667314034</c:v>
                </c:pt>
                <c:pt idx="70">
                  <c:v>-56.63143630828975</c:v>
                </c:pt>
                <c:pt idx="71">
                  <c:v>-57.486691087275169</c:v>
                </c:pt>
                <c:pt idx="72">
                  <c:v>-59.538915467239221</c:v>
                </c:pt>
                <c:pt idx="73">
                  <c:v>-60.740559115402995</c:v>
                </c:pt>
                <c:pt idx="74">
                  <c:v>-63.199390799259817</c:v>
                </c:pt>
                <c:pt idx="75">
                  <c:v>-64.126725817931884</c:v>
                </c:pt>
                <c:pt idx="76">
                  <c:v>-66.364188330195674</c:v>
                </c:pt>
                <c:pt idx="77">
                  <c:v>-67.633007452866991</c:v>
                </c:pt>
                <c:pt idx="78">
                  <c:v>-70.292760524503905</c:v>
                </c:pt>
                <c:pt idx="79">
                  <c:v>-71.632180065695522</c:v>
                </c:pt>
                <c:pt idx="80">
                  <c:v>-74.372206240484758</c:v>
                </c:pt>
                <c:pt idx="81">
                  <c:v>-75.752413781596132</c:v>
                </c:pt>
                <c:pt idx="82">
                  <c:v>-78.572599811624599</c:v>
                </c:pt>
                <c:pt idx="83">
                  <c:v>-80.003024745127348</c:v>
                </c:pt>
                <c:pt idx="84">
                  <c:v>-82.896541006841801</c:v>
                </c:pt>
                <c:pt idx="85">
                  <c:v>-84.005972881125388</c:v>
                </c:pt>
                <c:pt idx="86">
                  <c:v>-86.574982758911815</c:v>
                </c:pt>
                <c:pt idx="87">
                  <c:v>-88.808478928185806</c:v>
                </c:pt>
                <c:pt idx="88">
                  <c:v>-91.818846858805571</c:v>
                </c:pt>
                <c:pt idx="89">
                  <c:v>-93.327501614551267</c:v>
                </c:pt>
                <c:pt idx="90">
                  <c:v>-95.966826753854548</c:v>
                </c:pt>
                <c:pt idx="91">
                  <c:v>-97.482287471490039</c:v>
                </c:pt>
                <c:pt idx="92">
                  <c:v>-100.88518418937726</c:v>
                </c:pt>
                <c:pt idx="93">
                  <c:v>-102.01875458319235</c:v>
                </c:pt>
                <c:pt idx="94">
                  <c:v>-105.02421399829959</c:v>
                </c:pt>
                <c:pt idx="95">
                  <c:v>-106.51976576283512</c:v>
                </c:pt>
                <c:pt idx="96">
                  <c:v>-109.11849706994347</c:v>
                </c:pt>
                <c:pt idx="97">
                  <c:v>-110.59132104245117</c:v>
                </c:pt>
                <c:pt idx="98">
                  <c:v>-113.51281757449877</c:v>
                </c:pt>
                <c:pt idx="99">
                  <c:v>-114.94693568133999</c:v>
                </c:pt>
                <c:pt idx="100">
                  <c:v>-117.07588926569646</c:v>
                </c:pt>
                <c:pt idx="101">
                  <c:v>-118.4878984107456</c:v>
                </c:pt>
                <c:pt idx="102">
                  <c:v>-120.56419884582073</c:v>
                </c:pt>
                <c:pt idx="103">
                  <c:v>-121.59255242381886</c:v>
                </c:pt>
                <c:pt idx="104">
                  <c:v>-123.61699026519352</c:v>
                </c:pt>
                <c:pt idx="105">
                  <c:v>-125.2900337364113</c:v>
                </c:pt>
                <c:pt idx="106">
                  <c:v>-127.24933016782344</c:v>
                </c:pt>
                <c:pt idx="107">
                  <c:v>-128.21786410386747</c:v>
                </c:pt>
                <c:pt idx="108">
                  <c:v>-129.78464303966652</c:v>
                </c:pt>
                <c:pt idx="109">
                  <c:v>-130.72378128545247</c:v>
                </c:pt>
                <c:pt idx="110">
                  <c:v>-132.57362544872637</c:v>
                </c:pt>
                <c:pt idx="111">
                  <c:v>-133.47721375770303</c:v>
                </c:pt>
                <c:pt idx="112">
                  <c:v>-134.95840261203927</c:v>
                </c:pt>
                <c:pt idx="113">
                  <c:v>-135.8567974327961</c:v>
                </c:pt>
                <c:pt idx="114">
                  <c:v>-137.31319489887997</c:v>
                </c:pt>
                <c:pt idx="115">
                  <c:v>-137.86793232964192</c:v>
                </c:pt>
                <c:pt idx="116">
                  <c:v>-138.97163729280922</c:v>
                </c:pt>
                <c:pt idx="117">
                  <c:v>-139.52638727115038</c:v>
                </c:pt>
                <c:pt idx="118">
                  <c:v>-140.92731147843767</c:v>
                </c:pt>
                <c:pt idx="119">
                  <c:v>-141.46549883335513</c:v>
                </c:pt>
                <c:pt idx="120">
                  <c:v>-142.81797768795789</c:v>
                </c:pt>
                <c:pt idx="121">
                  <c:v>-143.34577543871185</c:v>
                </c:pt>
                <c:pt idx="122">
                  <c:v>-144.39191050247649</c:v>
                </c:pt>
                <c:pt idx="123">
                  <c:v>-144.60809079710577</c:v>
                </c:pt>
                <c:pt idx="124">
                  <c:v>-145.35093149054637</c:v>
                </c:pt>
                <c:pt idx="125">
                  <c:v>-145.86770843829254</c:v>
                </c:pt>
                <c:pt idx="126">
                  <c:v>-146.89535776601249</c:v>
                </c:pt>
                <c:pt idx="127">
                  <c:v>-147.11538018047742</c:v>
                </c:pt>
                <c:pt idx="128">
                  <c:v>-147.84633715540312</c:v>
                </c:pt>
                <c:pt idx="129">
                  <c:v>-148.34719418316052</c:v>
                </c:pt>
                <c:pt idx="130">
                  <c:v>-149.0447044405999</c:v>
                </c:pt>
                <c:pt idx="131">
                  <c:v>-149.25879170551269</c:v>
                </c:pt>
                <c:pt idx="132">
                  <c:v>-150.26496688257916</c:v>
                </c:pt>
                <c:pt idx="133">
                  <c:v>-150.1835433314408</c:v>
                </c:pt>
                <c:pt idx="134">
                  <c:v>-150.905439560503</c:v>
                </c:pt>
                <c:pt idx="135">
                  <c:v>-151.12088931583799</c:v>
                </c:pt>
                <c:pt idx="136">
                  <c:v>-151.54074801797967</c:v>
                </c:pt>
                <c:pt idx="137">
                  <c:v>-152.04642372931914</c:v>
                </c:pt>
                <c:pt idx="138">
                  <c:v>-152.4445357853086</c:v>
                </c:pt>
                <c:pt idx="139">
                  <c:v>-152.65180091246157</c:v>
                </c:pt>
                <c:pt idx="140">
                  <c:v>-152.79448454634098</c:v>
                </c:pt>
                <c:pt idx="141">
                  <c:v>-153.29937147773461</c:v>
                </c:pt>
                <c:pt idx="142">
                  <c:v>-153.43659667105777</c:v>
                </c:pt>
                <c:pt idx="143">
                  <c:v>-153.66117216287958</c:v>
                </c:pt>
                <c:pt idx="144">
                  <c:v>-153.78154006119038</c:v>
                </c:pt>
                <c:pt idx="145">
                  <c:v>-154.01613188657774</c:v>
                </c:pt>
                <c:pt idx="146">
                  <c:v>-153.87929208057363</c:v>
                </c:pt>
                <c:pt idx="147">
                  <c:v>-154.10309560625547</c:v>
                </c:pt>
                <c:pt idx="148">
                  <c:v>-154.27071520591241</c:v>
                </c:pt>
                <c:pt idx="149">
                  <c:v>-154.21934427624734</c:v>
                </c:pt>
                <c:pt idx="150">
                  <c:v>-154.10081142965043</c:v>
                </c:pt>
                <c:pt idx="151">
                  <c:v>-154.32544314692791</c:v>
                </c:pt>
                <c:pt idx="152">
                  <c:v>-154.20779504090368</c:v>
                </c:pt>
                <c:pt idx="153">
                  <c:v>-154.43446364022964</c:v>
                </c:pt>
                <c:pt idx="154">
                  <c:v>-154.33902635248435</c:v>
                </c:pt>
                <c:pt idx="155">
                  <c:v>-154.29410436087497</c:v>
                </c:pt>
                <c:pt idx="156">
                  <c:v>-154.20529832451624</c:v>
                </c:pt>
                <c:pt idx="157">
                  <c:v>-153.88168042658913</c:v>
                </c:pt>
                <c:pt idx="158">
                  <c:v>-153.79418996204009</c:v>
                </c:pt>
                <c:pt idx="159">
                  <c:v>-153.4747655449932</c:v>
                </c:pt>
                <c:pt idx="160">
                  <c:v>-153.39916451885932</c:v>
                </c:pt>
                <c:pt idx="161">
                  <c:v>-153.35206276195026</c:v>
                </c:pt>
                <c:pt idx="162">
                  <c:v>-153.28317220051977</c:v>
                </c:pt>
                <c:pt idx="163">
                  <c:v>-152.96612077924075</c:v>
                </c:pt>
              </c:numCache>
            </c:numRef>
          </c:xVal>
          <c:yVal>
            <c:numRef>
              <c:f>'Figure4.2.8'!$D$4:$D$167</c:f>
              <c:numCache>
                <c:formatCode>General</c:formatCode>
                <c:ptCount val="164"/>
                <c:pt idx="0">
                  <c:v>0</c:v>
                </c:pt>
                <c:pt idx="1">
                  <c:v>-1.0090999999999895E-2</c:v>
                </c:pt>
                <c:pt idx="2">
                  <c:v>-6.4679999999998471E-3</c:v>
                </c:pt>
                <c:pt idx="3">
                  <c:v>-1.1311999999999899E-2</c:v>
                </c:pt>
                <c:pt idx="4">
                  <c:v>-1.5357999999999948E-2</c:v>
                </c:pt>
                <c:pt idx="5">
                  <c:v>-8.4859999999998773E-3</c:v>
                </c:pt>
                <c:pt idx="6">
                  <c:v>-1.0927999999999884E-2</c:v>
                </c:pt>
                <c:pt idx="7">
                  <c:v>1.8980999999999994E-2</c:v>
                </c:pt>
                <c:pt idx="8">
                  <c:v>1.0927000000000135E-2</c:v>
                </c:pt>
                <c:pt idx="9">
                  <c:v>5.1744000000000144E-2</c:v>
                </c:pt>
                <c:pt idx="10">
                  <c:v>0.13307500000000005</c:v>
                </c:pt>
                <c:pt idx="11">
                  <c:v>0.20011400000000004</c:v>
                </c:pt>
                <c:pt idx="12">
                  <c:v>0.24712300000000006</c:v>
                </c:pt>
                <c:pt idx="13">
                  <c:v>0.28246500000000013</c:v>
                </c:pt>
                <c:pt idx="14">
                  <c:v>0.37189100000000008</c:v>
                </c:pt>
                <c:pt idx="15">
                  <c:v>0.44266300000000003</c:v>
                </c:pt>
                <c:pt idx="16">
                  <c:v>0.502529</c:v>
                </c:pt>
                <c:pt idx="17">
                  <c:v>0.61972600000000011</c:v>
                </c:pt>
                <c:pt idx="18">
                  <c:v>0.70376200000000022</c:v>
                </c:pt>
                <c:pt idx="19">
                  <c:v>0.77944700000000011</c:v>
                </c:pt>
                <c:pt idx="20">
                  <c:v>0.88960900000000021</c:v>
                </c:pt>
                <c:pt idx="21">
                  <c:v>0.96311900000000017</c:v>
                </c:pt>
                <c:pt idx="22">
                  <c:v>1.0739910000000001</c:v>
                </c:pt>
                <c:pt idx="23">
                  <c:v>1.1013599999999999</c:v>
                </c:pt>
                <c:pt idx="24">
                  <c:v>1.2740860000000001</c:v>
                </c:pt>
                <c:pt idx="25">
                  <c:v>1.3618620000000004</c:v>
                </c:pt>
                <c:pt idx="26">
                  <c:v>1.4785910000000002</c:v>
                </c:pt>
                <c:pt idx="27">
                  <c:v>1.608276</c:v>
                </c:pt>
                <c:pt idx="28">
                  <c:v>1.749271</c:v>
                </c:pt>
                <c:pt idx="29">
                  <c:v>1.8355790000000001</c:v>
                </c:pt>
                <c:pt idx="30">
                  <c:v>2.0131740000000002</c:v>
                </c:pt>
                <c:pt idx="31">
                  <c:v>2.062554</c:v>
                </c:pt>
                <c:pt idx="32">
                  <c:v>2.2326450000000007</c:v>
                </c:pt>
                <c:pt idx="33">
                  <c:v>2.3652860000000002</c:v>
                </c:pt>
                <c:pt idx="34">
                  <c:v>2.5541239999999998</c:v>
                </c:pt>
                <c:pt idx="35">
                  <c:v>2.6454849999999999</c:v>
                </c:pt>
                <c:pt idx="36">
                  <c:v>2.8691410000000004</c:v>
                </c:pt>
                <c:pt idx="37">
                  <c:v>2.9267840000000005</c:v>
                </c:pt>
                <c:pt idx="38">
                  <c:v>3.1394630000000006</c:v>
                </c:pt>
                <c:pt idx="39">
                  <c:v>3.2361580000000005</c:v>
                </c:pt>
                <c:pt idx="40">
                  <c:v>3.4528360000000005</c:v>
                </c:pt>
                <c:pt idx="41">
                  <c:v>3.5446520000000001</c:v>
                </c:pt>
                <c:pt idx="42">
                  <c:v>3.7846160000000002</c:v>
                </c:pt>
                <c:pt idx="43">
                  <c:v>3.8697890000000008</c:v>
                </c:pt>
                <c:pt idx="44">
                  <c:v>4.1256420000000009</c:v>
                </c:pt>
                <c:pt idx="45">
                  <c:v>4.2129700000000003</c:v>
                </c:pt>
                <c:pt idx="46">
                  <c:v>4.4352300000000007</c:v>
                </c:pt>
                <c:pt idx="47">
                  <c:v>4.5625629999999999</c:v>
                </c:pt>
                <c:pt idx="48">
                  <c:v>4.8103740000000004</c:v>
                </c:pt>
                <c:pt idx="49">
                  <c:v>4.9562809999999997</c:v>
                </c:pt>
                <c:pt idx="50">
                  <c:v>5.1962350000000006</c:v>
                </c:pt>
                <c:pt idx="51">
                  <c:v>5.3155619999999999</c:v>
                </c:pt>
                <c:pt idx="52">
                  <c:v>5.5621119999999999</c:v>
                </c:pt>
                <c:pt idx="53">
                  <c:v>5.6855660000000006</c:v>
                </c:pt>
                <c:pt idx="54">
                  <c:v>5.9201079999999999</c:v>
                </c:pt>
                <c:pt idx="55">
                  <c:v>6.0431410000000003</c:v>
                </c:pt>
                <c:pt idx="56">
                  <c:v>6.2789510000000002</c:v>
                </c:pt>
                <c:pt idx="57">
                  <c:v>6.3916130000000004</c:v>
                </c:pt>
                <c:pt idx="58">
                  <c:v>6.7112060000000007</c:v>
                </c:pt>
                <c:pt idx="59">
                  <c:v>6.8598920000000012</c:v>
                </c:pt>
                <c:pt idx="60">
                  <c:v>7.1135350000000006</c:v>
                </c:pt>
                <c:pt idx="61">
                  <c:v>7.214785</c:v>
                </c:pt>
                <c:pt idx="62">
                  <c:v>7.5075910000000006</c:v>
                </c:pt>
                <c:pt idx="63">
                  <c:v>7.6092829999999996</c:v>
                </c:pt>
                <c:pt idx="64">
                  <c:v>7.8925900000000002</c:v>
                </c:pt>
                <c:pt idx="65">
                  <c:v>8.0290660000000003</c:v>
                </c:pt>
                <c:pt idx="66">
                  <c:v>8.3470980000000008</c:v>
                </c:pt>
                <c:pt idx="67">
                  <c:v>8.4755789999999998</c:v>
                </c:pt>
                <c:pt idx="68">
                  <c:v>8.7445820000000012</c:v>
                </c:pt>
                <c:pt idx="69">
                  <c:v>8.8763199999999998</c:v>
                </c:pt>
                <c:pt idx="70">
                  <c:v>9.1688469999999995</c:v>
                </c:pt>
                <c:pt idx="71">
                  <c:v>9.2959300000000002</c:v>
                </c:pt>
                <c:pt idx="72">
                  <c:v>9.5850089999999994</c:v>
                </c:pt>
                <c:pt idx="73">
                  <c:v>9.7470230000000004</c:v>
                </c:pt>
                <c:pt idx="74">
                  <c:v>10.066229999999999</c:v>
                </c:pt>
                <c:pt idx="75">
                  <c:v>10.186007999999999</c:v>
                </c:pt>
                <c:pt idx="76">
                  <c:v>10.458667999999999</c:v>
                </c:pt>
                <c:pt idx="77">
                  <c:v>10.615943000000001</c:v>
                </c:pt>
                <c:pt idx="78">
                  <c:v>10.921764000000001</c:v>
                </c:pt>
                <c:pt idx="79">
                  <c:v>11.074511000000001</c:v>
                </c:pt>
                <c:pt idx="80">
                  <c:v>11.377520000000001</c:v>
                </c:pt>
                <c:pt idx="81">
                  <c:v>11.528703999999999</c:v>
                </c:pt>
                <c:pt idx="82">
                  <c:v>11.829361</c:v>
                </c:pt>
                <c:pt idx="83">
                  <c:v>11.979282000000001</c:v>
                </c:pt>
                <c:pt idx="84">
                  <c:v>12.278961000000001</c:v>
                </c:pt>
                <c:pt idx="85">
                  <c:v>12.391676</c:v>
                </c:pt>
                <c:pt idx="86">
                  <c:v>12.653934000000001</c:v>
                </c:pt>
                <c:pt idx="87">
                  <c:v>12.879773999999999</c:v>
                </c:pt>
                <c:pt idx="88">
                  <c:v>13.183802999999999</c:v>
                </c:pt>
                <c:pt idx="89">
                  <c:v>13.336599</c:v>
                </c:pt>
                <c:pt idx="90">
                  <c:v>13.604220999999999</c:v>
                </c:pt>
                <c:pt idx="91">
                  <c:v>13.759601</c:v>
                </c:pt>
                <c:pt idx="92">
                  <c:v>14.112037000000001</c:v>
                </c:pt>
                <c:pt idx="93">
                  <c:v>14.231619</c:v>
                </c:pt>
                <c:pt idx="94">
                  <c:v>14.550924000000002</c:v>
                </c:pt>
                <c:pt idx="95">
                  <c:v>14.716235000000001</c:v>
                </c:pt>
                <c:pt idx="96">
                  <c:v>15.005858</c:v>
                </c:pt>
                <c:pt idx="97">
                  <c:v>15.1731</c:v>
                </c:pt>
                <c:pt idx="98">
                  <c:v>15.508160000000002</c:v>
                </c:pt>
                <c:pt idx="99">
                  <c:v>15.693172000000001</c:v>
                </c:pt>
                <c:pt idx="100">
                  <c:v>15.968480000000001</c:v>
                </c:pt>
                <c:pt idx="101">
                  <c:v>16.146698000000004</c:v>
                </c:pt>
                <c:pt idx="102">
                  <c:v>16.43196</c:v>
                </c:pt>
                <c:pt idx="103">
                  <c:v>16.575738999999999</c:v>
                </c:pt>
                <c:pt idx="104">
                  <c:v>16.872626999999998</c:v>
                </c:pt>
                <c:pt idx="105">
                  <c:v>17.116847999999997</c:v>
                </c:pt>
                <c:pt idx="106">
                  <c:v>17.429072999999999</c:v>
                </c:pt>
                <c:pt idx="107">
                  <c:v>17.587174000000001</c:v>
                </c:pt>
                <c:pt idx="108">
                  <c:v>17.874647999999997</c:v>
                </c:pt>
                <c:pt idx="109">
                  <c:v>18.042911</c:v>
                </c:pt>
                <c:pt idx="110">
                  <c:v>18.388348999999998</c:v>
                </c:pt>
                <c:pt idx="111">
                  <c:v>18.571038999999999</c:v>
                </c:pt>
                <c:pt idx="112">
                  <c:v>18.886126000000001</c:v>
                </c:pt>
                <c:pt idx="113">
                  <c:v>19.063953999999999</c:v>
                </c:pt>
                <c:pt idx="114">
                  <c:v>19.383448000000001</c:v>
                </c:pt>
                <c:pt idx="115">
                  <c:v>19.530815</c:v>
                </c:pt>
                <c:pt idx="116">
                  <c:v>19.827133999999997</c:v>
                </c:pt>
                <c:pt idx="117">
                  <c:v>19.971744999999999</c:v>
                </c:pt>
                <c:pt idx="118">
                  <c:v>20.316773999999999</c:v>
                </c:pt>
                <c:pt idx="119">
                  <c:v>20.471561999999999</c:v>
                </c:pt>
                <c:pt idx="120">
                  <c:v>20.849644000000001</c:v>
                </c:pt>
                <c:pt idx="121">
                  <c:v>21.011367999999997</c:v>
                </c:pt>
                <c:pt idx="122">
                  <c:v>21.341344999999997</c:v>
                </c:pt>
                <c:pt idx="123">
                  <c:v>21.46744</c:v>
                </c:pt>
                <c:pt idx="124">
                  <c:v>21.756817999999999</c:v>
                </c:pt>
                <c:pt idx="125">
                  <c:v>21.928128999999998</c:v>
                </c:pt>
                <c:pt idx="126">
                  <c:v>22.275112999999997</c:v>
                </c:pt>
                <c:pt idx="127">
                  <c:v>22.401641000000001</c:v>
                </c:pt>
                <c:pt idx="128">
                  <c:v>22.706582999999998</c:v>
                </c:pt>
                <c:pt idx="129">
                  <c:v>22.894618999999999</c:v>
                </c:pt>
                <c:pt idx="130">
                  <c:v>23.241220999999999</c:v>
                </c:pt>
                <c:pt idx="131">
                  <c:v>23.380255999999999</c:v>
                </c:pt>
                <c:pt idx="132">
                  <c:v>23.755051999999999</c:v>
                </c:pt>
                <c:pt idx="133">
                  <c:v>23.859779</c:v>
                </c:pt>
                <c:pt idx="134">
                  <c:v>24.186188999999999</c:v>
                </c:pt>
                <c:pt idx="135">
                  <c:v>24.330300000000001</c:v>
                </c:pt>
                <c:pt idx="136">
                  <c:v>24.637505999999998</c:v>
                </c:pt>
                <c:pt idx="137">
                  <c:v>24.823927000000001</c:v>
                </c:pt>
                <c:pt idx="138">
                  <c:v>25.171419999999998</c:v>
                </c:pt>
                <c:pt idx="139">
                  <c:v>25.336373000000002</c:v>
                </c:pt>
                <c:pt idx="140">
                  <c:v>25.606670999999999</c:v>
                </c:pt>
                <c:pt idx="141">
                  <c:v>25.797718999999997</c:v>
                </c:pt>
                <c:pt idx="142">
                  <c:v>26.087638999999999</c:v>
                </c:pt>
                <c:pt idx="143">
                  <c:v>26.232355999999999</c:v>
                </c:pt>
                <c:pt idx="144">
                  <c:v>26.565200999999998</c:v>
                </c:pt>
                <c:pt idx="145">
                  <c:v>26.696966999999997</c:v>
                </c:pt>
                <c:pt idx="146">
                  <c:v>26.953256</c:v>
                </c:pt>
                <c:pt idx="147">
                  <c:v>27.109365999999998</c:v>
                </c:pt>
                <c:pt idx="148">
                  <c:v>27.378126000000002</c:v>
                </c:pt>
                <c:pt idx="149">
                  <c:v>27.481926999999999</c:v>
                </c:pt>
                <c:pt idx="150">
                  <c:v>27.728331999999998</c:v>
                </c:pt>
                <c:pt idx="151">
                  <c:v>27.891952999999997</c:v>
                </c:pt>
                <c:pt idx="152">
                  <c:v>28.149194000000001</c:v>
                </c:pt>
                <c:pt idx="153">
                  <c:v>28.313547</c:v>
                </c:pt>
                <c:pt idx="154">
                  <c:v>28.532394999999998</c:v>
                </c:pt>
                <c:pt idx="155">
                  <c:v>28.637601</c:v>
                </c:pt>
                <c:pt idx="156">
                  <c:v>28.851091999999998</c:v>
                </c:pt>
                <c:pt idx="157">
                  <c:v>28.914165999999998</c:v>
                </c:pt>
                <c:pt idx="158">
                  <c:v>29.133295999999998</c:v>
                </c:pt>
                <c:pt idx="159">
                  <c:v>29.190781000000001</c:v>
                </c:pt>
                <c:pt idx="160">
                  <c:v>29.388659000000001</c:v>
                </c:pt>
                <c:pt idx="161">
                  <c:v>29.514391</c:v>
                </c:pt>
                <c:pt idx="162">
                  <c:v>29.702146999999997</c:v>
                </c:pt>
                <c:pt idx="163">
                  <c:v>29.761761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C95D-41E5-AEE2-069922385A75}"/>
            </c:ext>
          </c:extLst>
        </c:ser>
        <c:ser>
          <c:idx val="0"/>
          <c:order val="1"/>
          <c:tx>
            <c:strRef>
              <c:f>'head angle (Yamaguti2)'!$G$3</c:f>
              <c:strCache>
                <c:ptCount val="1"/>
                <c:pt idx="0">
                  <c:v>Detected yaw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'Figure4.2.8'!$G$4:$G$164</c:f>
              <c:numCache>
                <c:formatCode>General</c:formatCode>
                <c:ptCount val="161"/>
                <c:pt idx="0">
                  <c:v>-23.930000305175781</c:v>
                </c:pt>
                <c:pt idx="1">
                  <c:v>-26.409999847412109</c:v>
                </c:pt>
                <c:pt idx="2">
                  <c:v>-24.420000076293945</c:v>
                </c:pt>
                <c:pt idx="3">
                  <c:v>-26.190000534057617</c:v>
                </c:pt>
                <c:pt idx="4">
                  <c:v>-26.190000534057617</c:v>
                </c:pt>
                <c:pt idx="5">
                  <c:v>-29.079999923706055</c:v>
                </c:pt>
                <c:pt idx="6">
                  <c:v>-28.690000534057617</c:v>
                </c:pt>
                <c:pt idx="7">
                  <c:v>-28.690000534057617</c:v>
                </c:pt>
                <c:pt idx="8">
                  <c:v>-28.680000305175781</c:v>
                </c:pt>
                <c:pt idx="9">
                  <c:v>-29.170000076293945</c:v>
                </c:pt>
                <c:pt idx="10">
                  <c:v>-31.100000381469727</c:v>
                </c:pt>
                <c:pt idx="11">
                  <c:v>-32.869998931884766</c:v>
                </c:pt>
                <c:pt idx="12">
                  <c:v>-26.309999465942383</c:v>
                </c:pt>
                <c:pt idx="13">
                  <c:v>-26.579999923706055</c:v>
                </c:pt>
                <c:pt idx="14">
                  <c:v>-21.260000228881836</c:v>
                </c:pt>
                <c:pt idx="15">
                  <c:v>-30.5</c:v>
                </c:pt>
                <c:pt idx="16">
                  <c:v>-30.5</c:v>
                </c:pt>
                <c:pt idx="17">
                  <c:v>-29.889999389648438</c:v>
                </c:pt>
                <c:pt idx="18">
                  <c:v>-29.889999389648438</c:v>
                </c:pt>
                <c:pt idx="19">
                  <c:v>-28.079999923706055</c:v>
                </c:pt>
                <c:pt idx="20">
                  <c:v>-33.400001525878906</c:v>
                </c:pt>
                <c:pt idx="21">
                  <c:v>-33.400001525878906</c:v>
                </c:pt>
                <c:pt idx="22">
                  <c:v>-33.400001525878906</c:v>
                </c:pt>
                <c:pt idx="23">
                  <c:v>-26.680000305175781</c:v>
                </c:pt>
                <c:pt idx="24">
                  <c:v>-26.680000305175781</c:v>
                </c:pt>
                <c:pt idx="25">
                  <c:v>-27.620000839233398</c:v>
                </c:pt>
                <c:pt idx="26">
                  <c:v>-30.260000228881836</c:v>
                </c:pt>
                <c:pt idx="27">
                  <c:v>-31.319999694824219</c:v>
                </c:pt>
                <c:pt idx="28">
                  <c:v>-31.319999694824219</c:v>
                </c:pt>
                <c:pt idx="29">
                  <c:v>-39.049999237060547</c:v>
                </c:pt>
                <c:pt idx="30">
                  <c:v>-36.509998321533203</c:v>
                </c:pt>
                <c:pt idx="31">
                  <c:v>-31.239999771118164</c:v>
                </c:pt>
                <c:pt idx="32">
                  <c:v>-36.520000457763672</c:v>
                </c:pt>
                <c:pt idx="33">
                  <c:v>-36.520000457763672</c:v>
                </c:pt>
                <c:pt idx="34">
                  <c:v>-38.430000305175781</c:v>
                </c:pt>
                <c:pt idx="35">
                  <c:v>-38.430000305175781</c:v>
                </c:pt>
                <c:pt idx="36">
                  <c:v>-33.790000915527344</c:v>
                </c:pt>
                <c:pt idx="37">
                  <c:v>-34.180000305175781</c:v>
                </c:pt>
                <c:pt idx="38">
                  <c:v>-33.709999084472656</c:v>
                </c:pt>
                <c:pt idx="39">
                  <c:v>-38.310001373291016</c:v>
                </c:pt>
                <c:pt idx="40">
                  <c:v>-38.310001373291016</c:v>
                </c:pt>
                <c:pt idx="41">
                  <c:v>-37.220001220703125</c:v>
                </c:pt>
                <c:pt idx="42">
                  <c:v>-37.220001220703125</c:v>
                </c:pt>
                <c:pt idx="43">
                  <c:v>-39.599998474121094</c:v>
                </c:pt>
                <c:pt idx="44">
                  <c:v>-36.040000915527344</c:v>
                </c:pt>
                <c:pt idx="45">
                  <c:v>-34.770000457763672</c:v>
                </c:pt>
                <c:pt idx="46">
                  <c:v>-38.860000610351563</c:v>
                </c:pt>
                <c:pt idx="47">
                  <c:v>-38.419998168945313</c:v>
                </c:pt>
                <c:pt idx="48">
                  <c:v>-36.580001831054688</c:v>
                </c:pt>
                <c:pt idx="49">
                  <c:v>-36.580001831054688</c:v>
                </c:pt>
                <c:pt idx="50">
                  <c:v>-39.430000305175781</c:v>
                </c:pt>
                <c:pt idx="51">
                  <c:v>-42.029998779296875</c:v>
                </c:pt>
                <c:pt idx="52">
                  <c:v>-40.700000762939453</c:v>
                </c:pt>
                <c:pt idx="53">
                  <c:v>-43.830001831054688</c:v>
                </c:pt>
                <c:pt idx="54">
                  <c:v>-35.659999847412109</c:v>
                </c:pt>
                <c:pt idx="55">
                  <c:v>-39.380001068115234</c:v>
                </c:pt>
                <c:pt idx="56">
                  <c:v>-41.099998474121094</c:v>
                </c:pt>
                <c:pt idx="57">
                  <c:v>-43.340000152587891</c:v>
                </c:pt>
                <c:pt idx="58">
                  <c:v>-43.340000152587891</c:v>
                </c:pt>
                <c:pt idx="59">
                  <c:v>-41.889999389648438</c:v>
                </c:pt>
                <c:pt idx="60">
                  <c:v>-41.889999389648438</c:v>
                </c:pt>
                <c:pt idx="61">
                  <c:v>-46.799999237060547</c:v>
                </c:pt>
                <c:pt idx="62">
                  <c:v>-47.139999389648438</c:v>
                </c:pt>
                <c:pt idx="63">
                  <c:v>-43.610000610351563</c:v>
                </c:pt>
                <c:pt idx="64">
                  <c:v>-45.119998931884766</c:v>
                </c:pt>
                <c:pt idx="65">
                  <c:v>-47.799999237060547</c:v>
                </c:pt>
                <c:pt idx="66">
                  <c:v>-41.009998321533203</c:v>
                </c:pt>
                <c:pt idx="67">
                  <c:v>-45.459999084472656</c:v>
                </c:pt>
                <c:pt idx="68">
                  <c:v>-42.560001373291016</c:v>
                </c:pt>
                <c:pt idx="69">
                  <c:v>-39.029998779296875</c:v>
                </c:pt>
                <c:pt idx="70">
                  <c:v>-37.029998779296875</c:v>
                </c:pt>
                <c:pt idx="71">
                  <c:v>-40.049999237060547</c:v>
                </c:pt>
                <c:pt idx="72">
                  <c:v>-40.049999237060547</c:v>
                </c:pt>
                <c:pt idx="73">
                  <c:v>-38.680000305175781</c:v>
                </c:pt>
                <c:pt idx="74">
                  <c:v>-44.229999542236328</c:v>
                </c:pt>
                <c:pt idx="75">
                  <c:v>-44.229999542236328</c:v>
                </c:pt>
                <c:pt idx="76">
                  <c:v>-38.090000152587891</c:v>
                </c:pt>
                <c:pt idx="77">
                  <c:v>-39.669998168945313</c:v>
                </c:pt>
                <c:pt idx="78">
                  <c:v>-39.669998168945313</c:v>
                </c:pt>
                <c:pt idx="79">
                  <c:v>-39.569999694824219</c:v>
                </c:pt>
                <c:pt idx="80">
                  <c:v>-52.159999847412109</c:v>
                </c:pt>
                <c:pt idx="81">
                  <c:v>-43.470001220703125</c:v>
                </c:pt>
                <c:pt idx="82">
                  <c:v>-46.639999389648438</c:v>
                </c:pt>
                <c:pt idx="83">
                  <c:v>-55.099998474121094</c:v>
                </c:pt>
                <c:pt idx="84">
                  <c:v>-58.259998321533203</c:v>
                </c:pt>
                <c:pt idx="85">
                  <c:v>-58.259998321533203</c:v>
                </c:pt>
                <c:pt idx="86">
                  <c:v>-59.299999237060547</c:v>
                </c:pt>
                <c:pt idx="87">
                  <c:v>-59.959999084472656</c:v>
                </c:pt>
                <c:pt idx="88">
                  <c:v>-59</c:v>
                </c:pt>
                <c:pt idx="89">
                  <c:v>-54.990001678466797</c:v>
                </c:pt>
                <c:pt idx="90">
                  <c:v>-57.450000762939453</c:v>
                </c:pt>
                <c:pt idx="91">
                  <c:v>-55.090000152587891</c:v>
                </c:pt>
                <c:pt idx="92">
                  <c:v>-55.090000152587891</c:v>
                </c:pt>
                <c:pt idx="93">
                  <c:v>-61.619998931884766</c:v>
                </c:pt>
                <c:pt idx="94">
                  <c:v>-60.130001068115234</c:v>
                </c:pt>
                <c:pt idx="95">
                  <c:v>-61.880001068115234</c:v>
                </c:pt>
                <c:pt idx="96">
                  <c:v>-64.330001831054688</c:v>
                </c:pt>
                <c:pt idx="97">
                  <c:v>-68.370002746582031</c:v>
                </c:pt>
                <c:pt idx="98">
                  <c:v>-69.199996948242188</c:v>
                </c:pt>
                <c:pt idx="99">
                  <c:v>-69.169998168945313</c:v>
                </c:pt>
                <c:pt idx="100">
                  <c:v>-69.169998168945313</c:v>
                </c:pt>
                <c:pt idx="101">
                  <c:v>-71.769996643066406</c:v>
                </c:pt>
                <c:pt idx="102">
                  <c:v>-69.050003051757813</c:v>
                </c:pt>
                <c:pt idx="103">
                  <c:v>-71.239997863769531</c:v>
                </c:pt>
                <c:pt idx="104">
                  <c:v>-70.639999389648438</c:v>
                </c:pt>
                <c:pt idx="105">
                  <c:v>-69.69000244140625</c:v>
                </c:pt>
                <c:pt idx="106">
                  <c:v>-74.610000610351563</c:v>
                </c:pt>
                <c:pt idx="107">
                  <c:v>-74.610000610351563</c:v>
                </c:pt>
                <c:pt idx="108">
                  <c:v>-79.599998474121094</c:v>
                </c:pt>
                <c:pt idx="109">
                  <c:v>-78.699996948242188</c:v>
                </c:pt>
                <c:pt idx="110">
                  <c:v>-79.760002136230469</c:v>
                </c:pt>
                <c:pt idx="111">
                  <c:v>-80.879997253417969</c:v>
                </c:pt>
                <c:pt idx="112">
                  <c:v>-81.610000610351563</c:v>
                </c:pt>
                <c:pt idx="113">
                  <c:v>-81.709999084472656</c:v>
                </c:pt>
                <c:pt idx="114">
                  <c:v>-79.25</c:v>
                </c:pt>
                <c:pt idx="115">
                  <c:v>-81.419998168945313</c:v>
                </c:pt>
                <c:pt idx="116">
                  <c:v>-82.660003662109375</c:v>
                </c:pt>
                <c:pt idx="117">
                  <c:v>-83.330001831054688</c:v>
                </c:pt>
                <c:pt idx="118">
                  <c:v>-81.419998168945313</c:v>
                </c:pt>
                <c:pt idx="119">
                  <c:v>-80.680000305175781</c:v>
                </c:pt>
                <c:pt idx="120">
                  <c:v>-82.400001525878906</c:v>
                </c:pt>
                <c:pt idx="121">
                  <c:v>-83.629997253417969</c:v>
                </c:pt>
                <c:pt idx="122">
                  <c:v>-85.989997863769531</c:v>
                </c:pt>
                <c:pt idx="123">
                  <c:v>-85.599998474121094</c:v>
                </c:pt>
                <c:pt idx="124">
                  <c:v>-85.989997863769531</c:v>
                </c:pt>
                <c:pt idx="125">
                  <c:v>-87.930000305175781</c:v>
                </c:pt>
                <c:pt idx="126">
                  <c:v>-87.779998779296875</c:v>
                </c:pt>
                <c:pt idx="127">
                  <c:v>-88.269996643066406</c:v>
                </c:pt>
                <c:pt idx="128">
                  <c:v>-86.480003356933594</c:v>
                </c:pt>
                <c:pt idx="129">
                  <c:v>-87.269996643066406</c:v>
                </c:pt>
                <c:pt idx="130">
                  <c:v>-87.050003051757813</c:v>
                </c:pt>
                <c:pt idx="131">
                  <c:v>-86.19000244140625</c:v>
                </c:pt>
                <c:pt idx="132">
                  <c:v>-87.400001525878906</c:v>
                </c:pt>
                <c:pt idx="133">
                  <c:v>-85.279998779296875</c:v>
                </c:pt>
                <c:pt idx="134">
                  <c:v>-86.550003051757813</c:v>
                </c:pt>
                <c:pt idx="135">
                  <c:v>-87.540000915527344</c:v>
                </c:pt>
                <c:pt idx="136">
                  <c:v>-87.19000244140625</c:v>
                </c:pt>
                <c:pt idx="137">
                  <c:v>-87.290000915527344</c:v>
                </c:pt>
                <c:pt idx="138">
                  <c:v>-89.160003662109375</c:v>
                </c:pt>
                <c:pt idx="139">
                  <c:v>-87.040000915527344</c:v>
                </c:pt>
                <c:pt idx="140">
                  <c:v>-86.669998168945313</c:v>
                </c:pt>
                <c:pt idx="141">
                  <c:v>-87.05999755859375</c:v>
                </c:pt>
                <c:pt idx="142">
                  <c:v>-85.730003356933594</c:v>
                </c:pt>
                <c:pt idx="143">
                  <c:v>-86.040000915527344</c:v>
                </c:pt>
                <c:pt idx="144">
                  <c:v>-85.5</c:v>
                </c:pt>
                <c:pt idx="145">
                  <c:v>-87.589996337890625</c:v>
                </c:pt>
                <c:pt idx="146">
                  <c:v>-85.339996337890625</c:v>
                </c:pt>
                <c:pt idx="147">
                  <c:v>-85.720001220703125</c:v>
                </c:pt>
                <c:pt idx="148">
                  <c:v>-86.510002136230469</c:v>
                </c:pt>
                <c:pt idx="149">
                  <c:v>-88.209999084472656</c:v>
                </c:pt>
                <c:pt idx="150">
                  <c:v>-86.830001831054688</c:v>
                </c:pt>
                <c:pt idx="151">
                  <c:v>-84.400001525878906</c:v>
                </c:pt>
                <c:pt idx="152">
                  <c:v>-85.339996337890625</c:v>
                </c:pt>
                <c:pt idx="153">
                  <c:v>-82.279998779296875</c:v>
                </c:pt>
                <c:pt idx="154">
                  <c:v>-82.870002746582031</c:v>
                </c:pt>
                <c:pt idx="155">
                  <c:v>-80.540000915527344</c:v>
                </c:pt>
                <c:pt idx="156">
                  <c:v>-81.769996643066406</c:v>
                </c:pt>
                <c:pt idx="157">
                  <c:v>-79.639999389648438</c:v>
                </c:pt>
                <c:pt idx="158">
                  <c:v>-80.610000610351563</c:v>
                </c:pt>
                <c:pt idx="159">
                  <c:v>-80.620002746582031</c:v>
                </c:pt>
                <c:pt idx="160">
                  <c:v>-82.25</c:v>
                </c:pt>
              </c:numCache>
            </c:numRef>
          </c:xVal>
          <c:yVal>
            <c:numRef>
              <c:f>'Figure4.2.8'!$D$4:$D$167</c:f>
              <c:numCache>
                <c:formatCode>General</c:formatCode>
                <c:ptCount val="164"/>
                <c:pt idx="0">
                  <c:v>0</c:v>
                </c:pt>
                <c:pt idx="1">
                  <c:v>-1.0090999999999895E-2</c:v>
                </c:pt>
                <c:pt idx="2">
                  <c:v>-6.4679999999998471E-3</c:v>
                </c:pt>
                <c:pt idx="3">
                  <c:v>-1.1311999999999899E-2</c:v>
                </c:pt>
                <c:pt idx="4">
                  <c:v>-1.5357999999999948E-2</c:v>
                </c:pt>
                <c:pt idx="5">
                  <c:v>-8.4859999999998773E-3</c:v>
                </c:pt>
                <c:pt idx="6">
                  <c:v>-1.0927999999999884E-2</c:v>
                </c:pt>
                <c:pt idx="7">
                  <c:v>1.8980999999999994E-2</c:v>
                </c:pt>
                <c:pt idx="8">
                  <c:v>1.0927000000000135E-2</c:v>
                </c:pt>
                <c:pt idx="9">
                  <c:v>5.1744000000000144E-2</c:v>
                </c:pt>
                <c:pt idx="10">
                  <c:v>0.13307500000000005</c:v>
                </c:pt>
                <c:pt idx="11">
                  <c:v>0.20011400000000004</c:v>
                </c:pt>
                <c:pt idx="12">
                  <c:v>0.24712300000000006</c:v>
                </c:pt>
                <c:pt idx="13">
                  <c:v>0.28246500000000013</c:v>
                </c:pt>
                <c:pt idx="14">
                  <c:v>0.37189100000000008</c:v>
                </c:pt>
                <c:pt idx="15">
                  <c:v>0.44266300000000003</c:v>
                </c:pt>
                <c:pt idx="16">
                  <c:v>0.502529</c:v>
                </c:pt>
                <c:pt idx="17">
                  <c:v>0.61972600000000011</c:v>
                </c:pt>
                <c:pt idx="18">
                  <c:v>0.70376200000000022</c:v>
                </c:pt>
                <c:pt idx="19">
                  <c:v>0.77944700000000011</c:v>
                </c:pt>
                <c:pt idx="20">
                  <c:v>0.88960900000000021</c:v>
                </c:pt>
                <c:pt idx="21">
                  <c:v>0.96311900000000017</c:v>
                </c:pt>
                <c:pt idx="22">
                  <c:v>1.0739910000000001</c:v>
                </c:pt>
                <c:pt idx="23">
                  <c:v>1.1013599999999999</c:v>
                </c:pt>
                <c:pt idx="24">
                  <c:v>1.2740860000000001</c:v>
                </c:pt>
                <c:pt idx="25">
                  <c:v>1.3618620000000004</c:v>
                </c:pt>
                <c:pt idx="26">
                  <c:v>1.4785910000000002</c:v>
                </c:pt>
                <c:pt idx="27">
                  <c:v>1.608276</c:v>
                </c:pt>
                <c:pt idx="28">
                  <c:v>1.749271</c:v>
                </c:pt>
                <c:pt idx="29">
                  <c:v>1.8355790000000001</c:v>
                </c:pt>
                <c:pt idx="30">
                  <c:v>2.0131740000000002</c:v>
                </c:pt>
                <c:pt idx="31">
                  <c:v>2.062554</c:v>
                </c:pt>
                <c:pt idx="32">
                  <c:v>2.2326450000000007</c:v>
                </c:pt>
                <c:pt idx="33">
                  <c:v>2.3652860000000002</c:v>
                </c:pt>
                <c:pt idx="34">
                  <c:v>2.5541239999999998</c:v>
                </c:pt>
                <c:pt idx="35">
                  <c:v>2.6454849999999999</c:v>
                </c:pt>
                <c:pt idx="36">
                  <c:v>2.8691410000000004</c:v>
                </c:pt>
                <c:pt idx="37">
                  <c:v>2.9267840000000005</c:v>
                </c:pt>
                <c:pt idx="38">
                  <c:v>3.1394630000000006</c:v>
                </c:pt>
                <c:pt idx="39">
                  <c:v>3.2361580000000005</c:v>
                </c:pt>
                <c:pt idx="40">
                  <c:v>3.4528360000000005</c:v>
                </c:pt>
                <c:pt idx="41">
                  <c:v>3.5446520000000001</c:v>
                </c:pt>
                <c:pt idx="42">
                  <c:v>3.7846160000000002</c:v>
                </c:pt>
                <c:pt idx="43">
                  <c:v>3.8697890000000008</c:v>
                </c:pt>
                <c:pt idx="44">
                  <c:v>4.1256420000000009</c:v>
                </c:pt>
                <c:pt idx="45">
                  <c:v>4.2129700000000003</c:v>
                </c:pt>
                <c:pt idx="46">
                  <c:v>4.4352300000000007</c:v>
                </c:pt>
                <c:pt idx="47">
                  <c:v>4.5625629999999999</c:v>
                </c:pt>
                <c:pt idx="48">
                  <c:v>4.8103740000000004</c:v>
                </c:pt>
                <c:pt idx="49">
                  <c:v>4.9562809999999997</c:v>
                </c:pt>
                <c:pt idx="50">
                  <c:v>5.1962350000000006</c:v>
                </c:pt>
                <c:pt idx="51">
                  <c:v>5.3155619999999999</c:v>
                </c:pt>
                <c:pt idx="52">
                  <c:v>5.5621119999999999</c:v>
                </c:pt>
                <c:pt idx="53">
                  <c:v>5.6855660000000006</c:v>
                </c:pt>
                <c:pt idx="54">
                  <c:v>5.9201079999999999</c:v>
                </c:pt>
                <c:pt idx="55">
                  <c:v>6.0431410000000003</c:v>
                </c:pt>
                <c:pt idx="56">
                  <c:v>6.2789510000000002</c:v>
                </c:pt>
                <c:pt idx="57">
                  <c:v>6.3916130000000004</c:v>
                </c:pt>
                <c:pt idx="58">
                  <c:v>6.7112060000000007</c:v>
                </c:pt>
                <c:pt idx="59">
                  <c:v>6.8598920000000012</c:v>
                </c:pt>
                <c:pt idx="60">
                  <c:v>7.1135350000000006</c:v>
                </c:pt>
                <c:pt idx="61">
                  <c:v>7.214785</c:v>
                </c:pt>
                <c:pt idx="62">
                  <c:v>7.5075910000000006</c:v>
                </c:pt>
                <c:pt idx="63">
                  <c:v>7.6092829999999996</c:v>
                </c:pt>
                <c:pt idx="64">
                  <c:v>7.8925900000000002</c:v>
                </c:pt>
                <c:pt idx="65">
                  <c:v>8.0290660000000003</c:v>
                </c:pt>
                <c:pt idx="66">
                  <c:v>8.3470980000000008</c:v>
                </c:pt>
                <c:pt idx="67">
                  <c:v>8.4755789999999998</c:v>
                </c:pt>
                <c:pt idx="68">
                  <c:v>8.7445820000000012</c:v>
                </c:pt>
                <c:pt idx="69">
                  <c:v>8.8763199999999998</c:v>
                </c:pt>
                <c:pt idx="70">
                  <c:v>9.1688469999999995</c:v>
                </c:pt>
                <c:pt idx="71">
                  <c:v>9.2959300000000002</c:v>
                </c:pt>
                <c:pt idx="72">
                  <c:v>9.5850089999999994</c:v>
                </c:pt>
                <c:pt idx="73">
                  <c:v>9.7470230000000004</c:v>
                </c:pt>
                <c:pt idx="74">
                  <c:v>10.066229999999999</c:v>
                </c:pt>
                <c:pt idx="75">
                  <c:v>10.186007999999999</c:v>
                </c:pt>
                <c:pt idx="76">
                  <c:v>10.458667999999999</c:v>
                </c:pt>
                <c:pt idx="77">
                  <c:v>10.615943000000001</c:v>
                </c:pt>
                <c:pt idx="78">
                  <c:v>10.921764000000001</c:v>
                </c:pt>
                <c:pt idx="79">
                  <c:v>11.074511000000001</c:v>
                </c:pt>
                <c:pt idx="80">
                  <c:v>11.377520000000001</c:v>
                </c:pt>
                <c:pt idx="81">
                  <c:v>11.528703999999999</c:v>
                </c:pt>
                <c:pt idx="82">
                  <c:v>11.829361</c:v>
                </c:pt>
                <c:pt idx="83">
                  <c:v>11.979282000000001</c:v>
                </c:pt>
                <c:pt idx="84">
                  <c:v>12.278961000000001</c:v>
                </c:pt>
                <c:pt idx="85">
                  <c:v>12.391676</c:v>
                </c:pt>
                <c:pt idx="86">
                  <c:v>12.653934000000001</c:v>
                </c:pt>
                <c:pt idx="87">
                  <c:v>12.879773999999999</c:v>
                </c:pt>
                <c:pt idx="88">
                  <c:v>13.183802999999999</c:v>
                </c:pt>
                <c:pt idx="89">
                  <c:v>13.336599</c:v>
                </c:pt>
                <c:pt idx="90">
                  <c:v>13.604220999999999</c:v>
                </c:pt>
                <c:pt idx="91">
                  <c:v>13.759601</c:v>
                </c:pt>
                <c:pt idx="92">
                  <c:v>14.112037000000001</c:v>
                </c:pt>
                <c:pt idx="93">
                  <c:v>14.231619</c:v>
                </c:pt>
                <c:pt idx="94">
                  <c:v>14.550924000000002</c:v>
                </c:pt>
                <c:pt idx="95">
                  <c:v>14.716235000000001</c:v>
                </c:pt>
                <c:pt idx="96">
                  <c:v>15.005858</c:v>
                </c:pt>
                <c:pt idx="97">
                  <c:v>15.1731</c:v>
                </c:pt>
                <c:pt idx="98">
                  <c:v>15.508160000000002</c:v>
                </c:pt>
                <c:pt idx="99">
                  <c:v>15.693172000000001</c:v>
                </c:pt>
                <c:pt idx="100">
                  <c:v>15.968480000000001</c:v>
                </c:pt>
                <c:pt idx="101">
                  <c:v>16.146698000000004</c:v>
                </c:pt>
                <c:pt idx="102">
                  <c:v>16.43196</c:v>
                </c:pt>
                <c:pt idx="103">
                  <c:v>16.575738999999999</c:v>
                </c:pt>
                <c:pt idx="104">
                  <c:v>16.872626999999998</c:v>
                </c:pt>
                <c:pt idx="105">
                  <c:v>17.116847999999997</c:v>
                </c:pt>
                <c:pt idx="106">
                  <c:v>17.429072999999999</c:v>
                </c:pt>
                <c:pt idx="107">
                  <c:v>17.587174000000001</c:v>
                </c:pt>
                <c:pt idx="108">
                  <c:v>17.874647999999997</c:v>
                </c:pt>
                <c:pt idx="109">
                  <c:v>18.042911</c:v>
                </c:pt>
                <c:pt idx="110">
                  <c:v>18.388348999999998</c:v>
                </c:pt>
                <c:pt idx="111">
                  <c:v>18.571038999999999</c:v>
                </c:pt>
                <c:pt idx="112">
                  <c:v>18.886126000000001</c:v>
                </c:pt>
                <c:pt idx="113">
                  <c:v>19.063953999999999</c:v>
                </c:pt>
                <c:pt idx="114">
                  <c:v>19.383448000000001</c:v>
                </c:pt>
                <c:pt idx="115">
                  <c:v>19.530815</c:v>
                </c:pt>
                <c:pt idx="116">
                  <c:v>19.827133999999997</c:v>
                </c:pt>
                <c:pt idx="117">
                  <c:v>19.971744999999999</c:v>
                </c:pt>
                <c:pt idx="118">
                  <c:v>20.316773999999999</c:v>
                </c:pt>
                <c:pt idx="119">
                  <c:v>20.471561999999999</c:v>
                </c:pt>
                <c:pt idx="120">
                  <c:v>20.849644000000001</c:v>
                </c:pt>
                <c:pt idx="121">
                  <c:v>21.011367999999997</c:v>
                </c:pt>
                <c:pt idx="122">
                  <c:v>21.341344999999997</c:v>
                </c:pt>
                <c:pt idx="123">
                  <c:v>21.46744</c:v>
                </c:pt>
                <c:pt idx="124">
                  <c:v>21.756817999999999</c:v>
                </c:pt>
                <c:pt idx="125">
                  <c:v>21.928128999999998</c:v>
                </c:pt>
                <c:pt idx="126">
                  <c:v>22.275112999999997</c:v>
                </c:pt>
                <c:pt idx="127">
                  <c:v>22.401641000000001</c:v>
                </c:pt>
                <c:pt idx="128">
                  <c:v>22.706582999999998</c:v>
                </c:pt>
                <c:pt idx="129">
                  <c:v>22.894618999999999</c:v>
                </c:pt>
                <c:pt idx="130">
                  <c:v>23.241220999999999</c:v>
                </c:pt>
                <c:pt idx="131">
                  <c:v>23.380255999999999</c:v>
                </c:pt>
                <c:pt idx="132">
                  <c:v>23.755051999999999</c:v>
                </c:pt>
                <c:pt idx="133">
                  <c:v>23.859779</c:v>
                </c:pt>
                <c:pt idx="134">
                  <c:v>24.186188999999999</c:v>
                </c:pt>
                <c:pt idx="135">
                  <c:v>24.330300000000001</c:v>
                </c:pt>
                <c:pt idx="136">
                  <c:v>24.637505999999998</c:v>
                </c:pt>
                <c:pt idx="137">
                  <c:v>24.823927000000001</c:v>
                </c:pt>
                <c:pt idx="138">
                  <c:v>25.171419999999998</c:v>
                </c:pt>
                <c:pt idx="139">
                  <c:v>25.336373000000002</c:v>
                </c:pt>
                <c:pt idx="140">
                  <c:v>25.606670999999999</c:v>
                </c:pt>
                <c:pt idx="141">
                  <c:v>25.797718999999997</c:v>
                </c:pt>
                <c:pt idx="142">
                  <c:v>26.087638999999999</c:v>
                </c:pt>
                <c:pt idx="143">
                  <c:v>26.232355999999999</c:v>
                </c:pt>
                <c:pt idx="144">
                  <c:v>26.565200999999998</c:v>
                </c:pt>
                <c:pt idx="145">
                  <c:v>26.696966999999997</c:v>
                </c:pt>
                <c:pt idx="146">
                  <c:v>26.953256</c:v>
                </c:pt>
                <c:pt idx="147">
                  <c:v>27.109365999999998</c:v>
                </c:pt>
                <c:pt idx="148">
                  <c:v>27.378126000000002</c:v>
                </c:pt>
                <c:pt idx="149">
                  <c:v>27.481926999999999</c:v>
                </c:pt>
                <c:pt idx="150">
                  <c:v>27.728331999999998</c:v>
                </c:pt>
                <c:pt idx="151">
                  <c:v>27.891952999999997</c:v>
                </c:pt>
                <c:pt idx="152">
                  <c:v>28.149194000000001</c:v>
                </c:pt>
                <c:pt idx="153">
                  <c:v>28.313547</c:v>
                </c:pt>
                <c:pt idx="154">
                  <c:v>28.532394999999998</c:v>
                </c:pt>
                <c:pt idx="155">
                  <c:v>28.637601</c:v>
                </c:pt>
                <c:pt idx="156">
                  <c:v>28.851091999999998</c:v>
                </c:pt>
                <c:pt idx="157">
                  <c:v>28.914165999999998</c:v>
                </c:pt>
                <c:pt idx="158">
                  <c:v>29.133295999999998</c:v>
                </c:pt>
                <c:pt idx="159">
                  <c:v>29.190781000000001</c:v>
                </c:pt>
                <c:pt idx="160">
                  <c:v>29.388659000000001</c:v>
                </c:pt>
                <c:pt idx="161">
                  <c:v>29.514391</c:v>
                </c:pt>
                <c:pt idx="162">
                  <c:v>29.702146999999997</c:v>
                </c:pt>
                <c:pt idx="163">
                  <c:v>29.761761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C95D-41E5-AEE2-069922385A7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06218912"/>
        <c:axId val="2106260928"/>
      </c:scatterChart>
      <c:valAx>
        <c:axId val="2106218912"/>
        <c:scaling>
          <c:orientation val="minMax"/>
          <c:max val="70"/>
          <c:min val="-7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Yaw[degree]</a:t>
                </a:r>
                <a:endParaRPr lang="ja-JP"/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vert="horz"/>
          <a:lstStyle/>
          <a:p>
            <a:pPr>
              <a:defRPr/>
            </a:pPr>
            <a:endParaRPr lang="ja-JP"/>
          </a:p>
        </c:txPr>
        <c:crossAx val="2106260928"/>
        <c:crosses val="autoZero"/>
        <c:crossBetween val="midCat"/>
        <c:majorUnit val="35"/>
      </c:valAx>
      <c:valAx>
        <c:axId val="2106260928"/>
        <c:scaling>
          <c:orientation val="minMax"/>
          <c:max val="1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Distance [m]</a:t>
                </a:r>
                <a:endParaRPr lang="ja-JP"/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vert="horz"/>
          <a:lstStyle/>
          <a:p>
            <a:pPr>
              <a:defRPr/>
            </a:pPr>
            <a:endParaRPr lang="ja-JP"/>
          </a:p>
        </c:txPr>
        <c:crossAx val="2106218912"/>
        <c:crosses val="autoZero"/>
        <c:crossBetween val="midCat"/>
        <c:majorUnit val="2"/>
      </c:valAx>
    </c:plotArea>
    <c:legend>
      <c:legendPos val="b"/>
      <c:layout>
        <c:manualLayout>
          <c:xMode val="edge"/>
          <c:yMode val="edge"/>
          <c:x val="2.4913257729175103E-2"/>
          <c:y val="0.91185296191819443"/>
          <c:w val="0.94261441879303365"/>
          <c:h val="7.2787964268923366E-2"/>
        </c:manualLayout>
      </c:layout>
      <c:overlay val="0"/>
      <c:spPr>
        <a:noFill/>
        <a:ln>
          <a:noFill/>
        </a:ln>
        <a:effectLst/>
      </c:spPr>
      <c:txPr>
        <a:bodyPr rot="0" vert="horz"/>
        <a:lstStyle/>
        <a:p>
          <a:pPr>
            <a:defRPr/>
          </a:pPr>
          <a:endParaRPr lang="ja-JP"/>
        </a:p>
      </c:txPr>
    </c:legend>
    <c:plotVisOnly val="1"/>
    <c:dispBlanksAs val="gap"/>
    <c:showDLblsOverMax val="0"/>
    <c:extLst/>
  </c:chart>
  <c:spPr>
    <a:ln>
      <a:noFill/>
    </a:ln>
  </c:spPr>
  <c:txPr>
    <a:bodyPr/>
    <a:lstStyle/>
    <a:p>
      <a:pPr>
        <a:defRPr sz="1400">
          <a:latin typeface="Times New Roman" panose="02020603050405020304" pitchFamily="18" charset="0"/>
          <a:cs typeface="Times New Roman" panose="02020603050405020304" pitchFamily="18" charset="0"/>
        </a:defRPr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1"/>
          <c:order val="0"/>
          <c:tx>
            <c:strRef>
              <c:f>'Figure4.2.11'!$E$3</c:f>
              <c:strCache>
                <c:ptCount val="1"/>
                <c:pt idx="0">
                  <c:v>Theory angle</c:v>
                </c:pt>
              </c:strCache>
            </c:strRef>
          </c:tx>
          <c:spPr>
            <a:ln w="25400">
              <a:noFill/>
            </a:ln>
          </c:spPr>
          <c:xVal>
            <c:numRef>
              <c:f>'Figure4.2.11'!$E$4:$E$167</c:f>
              <c:numCache>
                <c:formatCode>General</c:formatCode>
                <c:ptCount val="164"/>
                <c:pt idx="0">
                  <c:v>-24.775140568831915</c:v>
                </c:pt>
                <c:pt idx="1">
                  <c:v>-24.941080767519367</c:v>
                </c:pt>
                <c:pt idx="2">
                  <c:v>-25.039431247153544</c:v>
                </c:pt>
                <c:pt idx="3">
                  <c:v>-25.432124455331788</c:v>
                </c:pt>
                <c:pt idx="4">
                  <c:v>-25.768182636345728</c:v>
                </c:pt>
                <c:pt idx="5">
                  <c:v>-25.891139609114148</c:v>
                </c:pt>
                <c:pt idx="6">
                  <c:v>-26.217277305140179</c:v>
                </c:pt>
                <c:pt idx="7">
                  <c:v>-26.383975579558339</c:v>
                </c:pt>
                <c:pt idx="8">
                  <c:v>-26.690015553478915</c:v>
                </c:pt>
                <c:pt idx="9">
                  <c:v>-27.07531070732189</c:v>
                </c:pt>
                <c:pt idx="10">
                  <c:v>-27.381714592419996</c:v>
                </c:pt>
                <c:pt idx="11">
                  <c:v>-27.761365926259288</c:v>
                </c:pt>
                <c:pt idx="12">
                  <c:v>-28.031725009201587</c:v>
                </c:pt>
                <c:pt idx="13">
                  <c:v>-28.397561835198346</c:v>
                </c:pt>
                <c:pt idx="14">
                  <c:v>-28.683209872132814</c:v>
                </c:pt>
                <c:pt idx="15">
                  <c:v>-29.062799622971411</c:v>
                </c:pt>
                <c:pt idx="16">
                  <c:v>-29.357314537657587</c:v>
                </c:pt>
                <c:pt idx="17">
                  <c:v>-29.718985581019602</c:v>
                </c:pt>
                <c:pt idx="18">
                  <c:v>-30.405760328421103</c:v>
                </c:pt>
                <c:pt idx="19">
                  <c:v>-30.54091421955664</c:v>
                </c:pt>
                <c:pt idx="20">
                  <c:v>-31.030476041738254</c:v>
                </c:pt>
                <c:pt idx="21">
                  <c:v>-31.390053354693933</c:v>
                </c:pt>
                <c:pt idx="22">
                  <c:v>-31.866904907641086</c:v>
                </c:pt>
                <c:pt idx="23">
                  <c:v>-32.228361460305138</c:v>
                </c:pt>
                <c:pt idx="24">
                  <c:v>-32.936317144448203</c:v>
                </c:pt>
                <c:pt idx="25">
                  <c:v>-33.504171859753505</c:v>
                </c:pt>
                <c:pt idx="26">
                  <c:v>-33.976391592954464</c:v>
                </c:pt>
                <c:pt idx="27">
                  <c:v>-34.310413496946147</c:v>
                </c:pt>
                <c:pt idx="28">
                  <c:v>-35.248996115812737</c:v>
                </c:pt>
                <c:pt idx="29">
                  <c:v>-35.640675393397828</c:v>
                </c:pt>
                <c:pt idx="30">
                  <c:v>-36.310886511105309</c:v>
                </c:pt>
                <c:pt idx="31">
                  <c:v>-36.6843341679605</c:v>
                </c:pt>
                <c:pt idx="32">
                  <c:v>-37.816753371060145</c:v>
                </c:pt>
                <c:pt idx="33">
                  <c:v>-38.189574226163373</c:v>
                </c:pt>
                <c:pt idx="34">
                  <c:v>-39.121953425298763</c:v>
                </c:pt>
                <c:pt idx="35">
                  <c:v>-39.707744893334109</c:v>
                </c:pt>
                <c:pt idx="36">
                  <c:v>-40.668071937966083</c:v>
                </c:pt>
                <c:pt idx="37">
                  <c:v>-41.272022902499216</c:v>
                </c:pt>
                <c:pt idx="38">
                  <c:v>-42.530551500418795</c:v>
                </c:pt>
                <c:pt idx="39">
                  <c:v>-43.099254111950081</c:v>
                </c:pt>
                <c:pt idx="40">
                  <c:v>-44.334497858043122</c:v>
                </c:pt>
                <c:pt idx="41">
                  <c:v>-44.95828410586433</c:v>
                </c:pt>
                <c:pt idx="42">
                  <c:v>-46.265564731667951</c:v>
                </c:pt>
                <c:pt idx="43">
                  <c:v>-46.937548829648435</c:v>
                </c:pt>
                <c:pt idx="44">
                  <c:v>-48.247383968105382</c:v>
                </c:pt>
                <c:pt idx="45">
                  <c:v>-49.416117896434685</c:v>
                </c:pt>
                <c:pt idx="46">
                  <c:v>-51.071826884231683</c:v>
                </c:pt>
                <c:pt idx="47">
                  <c:v>-51.764167634247407</c:v>
                </c:pt>
                <c:pt idx="48">
                  <c:v>-53.4997682428072</c:v>
                </c:pt>
                <c:pt idx="49">
                  <c:v>-54.502541499049563</c:v>
                </c:pt>
                <c:pt idx="50">
                  <c:v>-56.285807767140419</c:v>
                </c:pt>
                <c:pt idx="51">
                  <c:v>-57.034037047380536</c:v>
                </c:pt>
                <c:pt idx="52">
                  <c:v>-59.825058286159582</c:v>
                </c:pt>
                <c:pt idx="53">
                  <c:v>-60.878743764414097</c:v>
                </c:pt>
                <c:pt idx="54">
                  <c:v>-62.597520088964075</c:v>
                </c:pt>
                <c:pt idx="55">
                  <c:v>-63.784232421422828</c:v>
                </c:pt>
                <c:pt idx="56">
                  <c:v>-66.189581616592349</c:v>
                </c:pt>
                <c:pt idx="57">
                  <c:v>-67.491205091530418</c:v>
                </c:pt>
                <c:pt idx="58">
                  <c:v>-70.611333336266085</c:v>
                </c:pt>
                <c:pt idx="59">
                  <c:v>-71.604857154609093</c:v>
                </c:pt>
                <c:pt idx="60">
                  <c:v>-74.275417325666709</c:v>
                </c:pt>
                <c:pt idx="61">
                  <c:v>-75.660520851422163</c:v>
                </c:pt>
                <c:pt idx="62">
                  <c:v>-78.191752440360077</c:v>
                </c:pt>
                <c:pt idx="63">
                  <c:v>-79.529253114983661</c:v>
                </c:pt>
                <c:pt idx="64">
                  <c:v>-82.889315118011055</c:v>
                </c:pt>
                <c:pt idx="65">
                  <c:v>-84.367181663832511</c:v>
                </c:pt>
                <c:pt idx="66">
                  <c:v>-87.055354087230626</c:v>
                </c:pt>
                <c:pt idx="67">
                  <c:v>-88.596258755701271</c:v>
                </c:pt>
                <c:pt idx="68">
                  <c:v>-91.319316102895854</c:v>
                </c:pt>
                <c:pt idx="69">
                  <c:v>-92.920453968188454</c:v>
                </c:pt>
                <c:pt idx="70">
                  <c:v>-95.702302408919905</c:v>
                </c:pt>
                <c:pt idx="71">
                  <c:v>-96.946874372258264</c:v>
                </c:pt>
                <c:pt idx="72">
                  <c:v>-100.18650915514647</c:v>
                </c:pt>
                <c:pt idx="73">
                  <c:v>-101.79846259794286</c:v>
                </c:pt>
                <c:pt idx="74">
                  <c:v>-104.24451015803049</c:v>
                </c:pt>
                <c:pt idx="75">
                  <c:v>-105.48187341046135</c:v>
                </c:pt>
                <c:pt idx="76">
                  <c:v>-108.32102375285773</c:v>
                </c:pt>
                <c:pt idx="77">
                  <c:v>-109.53244167779501</c:v>
                </c:pt>
                <c:pt idx="78">
                  <c:v>-111.95332144595505</c:v>
                </c:pt>
                <c:pt idx="79">
                  <c:v>-113.15350808529831</c:v>
                </c:pt>
                <c:pt idx="80">
                  <c:v>-115.57105783620916</c:v>
                </c:pt>
                <c:pt idx="81">
                  <c:v>-116.76015188138405</c:v>
                </c:pt>
                <c:pt idx="82">
                  <c:v>-118.73652005033605</c:v>
                </c:pt>
                <c:pt idx="83">
                  <c:v>-119.90004987360473</c:v>
                </c:pt>
                <c:pt idx="84">
                  <c:v>-121.83252359075703</c:v>
                </c:pt>
                <c:pt idx="85">
                  <c:v>-122.60468506917616</c:v>
                </c:pt>
                <c:pt idx="86">
                  <c:v>-124.49669400396513</c:v>
                </c:pt>
                <c:pt idx="87">
                  <c:v>-125.61208221092541</c:v>
                </c:pt>
                <c:pt idx="88">
                  <c:v>-127.46574169666749</c:v>
                </c:pt>
                <c:pt idx="89">
                  <c:v>-128.19721025238184</c:v>
                </c:pt>
                <c:pt idx="90">
                  <c:v>-129.64419271989317</c:v>
                </c:pt>
                <c:pt idx="91">
                  <c:v>-130.36023781811849</c:v>
                </c:pt>
                <c:pt idx="92">
                  <c:v>-131.77486824919683</c:v>
                </c:pt>
                <c:pt idx="93">
                  <c:v>-132.47559215555617</c:v>
                </c:pt>
                <c:pt idx="94">
                  <c:v>-133.85849254452157</c:v>
                </c:pt>
                <c:pt idx="95">
                  <c:v>-134.53868903283438</c:v>
                </c:pt>
                <c:pt idx="96">
                  <c:v>-135.89354319074519</c:v>
                </c:pt>
                <c:pt idx="97">
                  <c:v>-136.21705789449564</c:v>
                </c:pt>
                <c:pt idx="98">
                  <c:v>-137.54433618314232</c:v>
                </c:pt>
                <c:pt idx="99">
                  <c:v>-137.85964342416315</c:v>
                </c:pt>
                <c:pt idx="100">
                  <c:v>-138.82279470819668</c:v>
                </c:pt>
                <c:pt idx="101">
                  <c:v>-139.47417338666298</c:v>
                </c:pt>
                <c:pt idx="102">
                  <c:v>-140.41169649163641</c:v>
                </c:pt>
                <c:pt idx="103">
                  <c:v>-140.71344619829858</c:v>
                </c:pt>
                <c:pt idx="104">
                  <c:v>-141.31725959436758</c:v>
                </c:pt>
                <c:pt idx="105">
                  <c:v>-141.94300461025895</c:v>
                </c:pt>
                <c:pt idx="106">
                  <c:v>-142.53406319940592</c:v>
                </c:pt>
                <c:pt idx="107">
                  <c:v>-142.82704614445942</c:v>
                </c:pt>
                <c:pt idx="108">
                  <c:v>-143.72819844979369</c:v>
                </c:pt>
                <c:pt idx="109">
                  <c:v>-143.69513618571193</c:v>
                </c:pt>
                <c:pt idx="110">
                  <c:v>-144.2761462912116</c:v>
                </c:pt>
                <c:pt idx="111">
                  <c:v>-144.88291267875809</c:v>
                </c:pt>
                <c:pt idx="112">
                  <c:v>-145.13939783375952</c:v>
                </c:pt>
                <c:pt idx="113">
                  <c:v>-145.41524955055027</c:v>
                </c:pt>
                <c:pt idx="114">
                  <c:v>-145.98131893358925</c:v>
                </c:pt>
                <c:pt idx="115">
                  <c:v>-145.94686244138393</c:v>
                </c:pt>
                <c:pt idx="116">
                  <c:v>-146.51706290677112</c:v>
                </c:pt>
                <c:pt idx="117">
                  <c:v>-146.48720124230621</c:v>
                </c:pt>
                <c:pt idx="118">
                  <c:v>-147.05095282092591</c:v>
                </c:pt>
                <c:pt idx="119">
                  <c:v>-147.0148317745261</c:v>
                </c:pt>
                <c:pt idx="120">
                  <c:v>-147.58373926704573</c:v>
                </c:pt>
                <c:pt idx="121">
                  <c:v>-147.54070922558282</c:v>
                </c:pt>
                <c:pt idx="122">
                  <c:v>-148.10381362941379</c:v>
                </c:pt>
                <c:pt idx="123">
                  <c:v>-148.07505562362587</c:v>
                </c:pt>
                <c:pt idx="124">
                  <c:v>-148.32714109529257</c:v>
                </c:pt>
                <c:pt idx="125">
                  <c:v>-148.61056186615059</c:v>
                </c:pt>
                <c:pt idx="126">
                  <c:v>-148.55259258759384</c:v>
                </c:pt>
                <c:pt idx="127">
                  <c:v>-148.83229072925045</c:v>
                </c:pt>
                <c:pt idx="128">
                  <c:v>-149.0744787846495</c:v>
                </c:pt>
                <c:pt idx="129">
                  <c:v>-149.05133433068229</c:v>
                </c:pt>
                <c:pt idx="130">
                  <c:v>-148.99907331396872</c:v>
                </c:pt>
                <c:pt idx="131">
                  <c:v>-148.97140231481842</c:v>
                </c:pt>
                <c:pt idx="132">
                  <c:v>-149.52982889166972</c:v>
                </c:pt>
                <c:pt idx="133">
                  <c:v>-149.50671210606077</c:v>
                </c:pt>
                <c:pt idx="134">
                  <c:v>-149.45996627756654</c:v>
                </c:pt>
                <c:pt idx="135">
                  <c:v>-149.43516043265686</c:v>
                </c:pt>
                <c:pt idx="136">
                  <c:v>-149.38045382199829</c:v>
                </c:pt>
                <c:pt idx="137">
                  <c:v>-149.35758094294366</c:v>
                </c:pt>
                <c:pt idx="138">
                  <c:v>-149.31216129428566</c:v>
                </c:pt>
                <c:pt idx="139">
                  <c:v>-149.2899845588592</c:v>
                </c:pt>
                <c:pt idx="140">
                  <c:v>-152.79448454634098</c:v>
                </c:pt>
                <c:pt idx="141">
                  <c:v>-153.29937147773461</c:v>
                </c:pt>
                <c:pt idx="142">
                  <c:v>-153.43659667105777</c:v>
                </c:pt>
                <c:pt idx="143">
                  <c:v>-153.66117216287958</c:v>
                </c:pt>
                <c:pt idx="144">
                  <c:v>-153.78154006119038</c:v>
                </c:pt>
                <c:pt idx="145">
                  <c:v>-154.01613188657774</c:v>
                </c:pt>
                <c:pt idx="146">
                  <c:v>-153.87929208057363</c:v>
                </c:pt>
                <c:pt idx="147">
                  <c:v>-154.10309560625547</c:v>
                </c:pt>
                <c:pt idx="148">
                  <c:v>-154.27071520591241</c:v>
                </c:pt>
                <c:pt idx="149">
                  <c:v>-154.21934427624734</c:v>
                </c:pt>
                <c:pt idx="150">
                  <c:v>-154.10081142965043</c:v>
                </c:pt>
                <c:pt idx="151">
                  <c:v>-154.32544314692791</c:v>
                </c:pt>
                <c:pt idx="152">
                  <c:v>-154.20779504090368</c:v>
                </c:pt>
                <c:pt idx="153">
                  <c:v>-154.43446364022964</c:v>
                </c:pt>
                <c:pt idx="154">
                  <c:v>-154.33902635248435</c:v>
                </c:pt>
                <c:pt idx="155">
                  <c:v>-154.29410436087497</c:v>
                </c:pt>
                <c:pt idx="156">
                  <c:v>-154.20529832451624</c:v>
                </c:pt>
                <c:pt idx="157">
                  <c:v>-153.88168042658913</c:v>
                </c:pt>
                <c:pt idx="158">
                  <c:v>-153.79418996204009</c:v>
                </c:pt>
                <c:pt idx="159">
                  <c:v>-153.4747655449932</c:v>
                </c:pt>
                <c:pt idx="160">
                  <c:v>-153.39916451885932</c:v>
                </c:pt>
              </c:numCache>
            </c:numRef>
          </c:xVal>
          <c:yVal>
            <c:numRef>
              <c:f>'Figure4.2.11'!$D$4:$D$167</c:f>
              <c:numCache>
                <c:formatCode>General</c:formatCode>
                <c:ptCount val="164"/>
                <c:pt idx="0">
                  <c:v>0</c:v>
                </c:pt>
                <c:pt idx="1">
                  <c:v>9.0985000000000135E-2</c:v>
                </c:pt>
                <c:pt idx="2">
                  <c:v>0.2324630000000002</c:v>
                </c:pt>
                <c:pt idx="3">
                  <c:v>0.36433300000000007</c:v>
                </c:pt>
                <c:pt idx="4">
                  <c:v>0.53684999999999994</c:v>
                </c:pt>
                <c:pt idx="5">
                  <c:v>0.65398000000000001</c:v>
                </c:pt>
                <c:pt idx="6">
                  <c:v>0.82861999999999991</c:v>
                </c:pt>
                <c:pt idx="7">
                  <c:v>0.9123650000000002</c:v>
                </c:pt>
                <c:pt idx="8">
                  <c:v>1.0963130000000001</c:v>
                </c:pt>
                <c:pt idx="9">
                  <c:v>1.2266269999999999</c:v>
                </c:pt>
                <c:pt idx="10">
                  <c:v>1.4049560000000001</c:v>
                </c:pt>
                <c:pt idx="11">
                  <c:v>1.536346</c:v>
                </c:pt>
                <c:pt idx="12">
                  <c:v>1.7307289999999997</c:v>
                </c:pt>
                <c:pt idx="13">
                  <c:v>1.8672189999999997</c:v>
                </c:pt>
                <c:pt idx="14">
                  <c:v>2.0468139999999999</c:v>
                </c:pt>
                <c:pt idx="15">
                  <c:v>2.1726920000000005</c:v>
                </c:pt>
                <c:pt idx="16">
                  <c:v>2.3420559999999999</c:v>
                </c:pt>
                <c:pt idx="17">
                  <c:v>2.4750369999999999</c:v>
                </c:pt>
                <c:pt idx="18">
                  <c:v>2.7547859999999997</c:v>
                </c:pt>
                <c:pt idx="19">
                  <c:v>2.840805</c:v>
                </c:pt>
                <c:pt idx="20">
                  <c:v>3.0562480000000001</c:v>
                </c:pt>
                <c:pt idx="21">
                  <c:v>3.1834530000000001</c:v>
                </c:pt>
                <c:pt idx="22">
                  <c:v>3.3981129999999999</c:v>
                </c:pt>
                <c:pt idx="23">
                  <c:v>3.5213009999999998</c:v>
                </c:pt>
                <c:pt idx="24">
                  <c:v>3.7706979999999999</c:v>
                </c:pt>
                <c:pt idx="25">
                  <c:v>3.9415149999999999</c:v>
                </c:pt>
                <c:pt idx="26">
                  <c:v>4.1447340000000006</c:v>
                </c:pt>
                <c:pt idx="27">
                  <c:v>4.2714089999999993</c:v>
                </c:pt>
                <c:pt idx="28">
                  <c:v>4.5493399999999999</c:v>
                </c:pt>
                <c:pt idx="29">
                  <c:v>4.6548389999999999</c:v>
                </c:pt>
                <c:pt idx="30">
                  <c:v>4.897151</c:v>
                </c:pt>
                <c:pt idx="31">
                  <c:v>5.0056880000000001</c:v>
                </c:pt>
                <c:pt idx="32">
                  <c:v>5.3244079999999991</c:v>
                </c:pt>
                <c:pt idx="33">
                  <c:v>5.4306540000000005</c:v>
                </c:pt>
                <c:pt idx="34">
                  <c:v>5.6935779999999996</c:v>
                </c:pt>
                <c:pt idx="35">
                  <c:v>5.8435820000000005</c:v>
                </c:pt>
                <c:pt idx="36">
                  <c:v>6.0946049999999996</c:v>
                </c:pt>
                <c:pt idx="37">
                  <c:v>6.2382250000000008</c:v>
                </c:pt>
                <c:pt idx="38">
                  <c:v>6.5141020000000012</c:v>
                </c:pt>
                <c:pt idx="39">
                  <c:v>6.6621130000000015</c:v>
                </c:pt>
                <c:pt idx="40">
                  <c:v>6.9384360000000003</c:v>
                </c:pt>
                <c:pt idx="41">
                  <c:v>7.0746350000000007</c:v>
                </c:pt>
                <c:pt idx="42">
                  <c:v>7.3368670000000007</c:v>
                </c:pt>
                <c:pt idx="43">
                  <c:v>7.4651440000000004</c:v>
                </c:pt>
                <c:pt idx="44">
                  <c:v>7.7251830000000012</c:v>
                </c:pt>
                <c:pt idx="45">
                  <c:v>7.9318119999999999</c:v>
                </c:pt>
                <c:pt idx="46">
                  <c:v>8.2191020000000012</c:v>
                </c:pt>
                <c:pt idx="47">
                  <c:v>8.3436270000000015</c:v>
                </c:pt>
                <c:pt idx="48">
                  <c:v>8.6229800000000001</c:v>
                </c:pt>
                <c:pt idx="49">
                  <c:v>8.7817010000000018</c:v>
                </c:pt>
                <c:pt idx="50">
                  <c:v>9.0575969999999995</c:v>
                </c:pt>
                <c:pt idx="51">
                  <c:v>9.176463</c:v>
                </c:pt>
                <c:pt idx="52">
                  <c:v>9.557379000000001</c:v>
                </c:pt>
                <c:pt idx="53">
                  <c:v>9.7125310000000002</c:v>
                </c:pt>
                <c:pt idx="54">
                  <c:v>9.9399280000000001</c:v>
                </c:pt>
                <c:pt idx="55">
                  <c:v>10.090774000000001</c:v>
                </c:pt>
                <c:pt idx="56">
                  <c:v>10.392074000000001</c:v>
                </c:pt>
                <c:pt idx="57">
                  <c:v>10.542023000000002</c:v>
                </c:pt>
                <c:pt idx="58">
                  <c:v>10.918251</c:v>
                </c:pt>
                <c:pt idx="59">
                  <c:v>11.031302999999999</c:v>
                </c:pt>
                <c:pt idx="60">
                  <c:v>11.333014000000002</c:v>
                </c:pt>
                <c:pt idx="61">
                  <c:v>11.484952000000002</c:v>
                </c:pt>
                <c:pt idx="62">
                  <c:v>11.754814000000001</c:v>
                </c:pt>
                <c:pt idx="63">
                  <c:v>11.904470000000002</c:v>
                </c:pt>
                <c:pt idx="64">
                  <c:v>12.256835000000001</c:v>
                </c:pt>
                <c:pt idx="65">
                  <c:v>12.412678</c:v>
                </c:pt>
                <c:pt idx="66">
                  <c:v>12.692784</c:v>
                </c:pt>
                <c:pt idx="67">
                  <c:v>12.853546</c:v>
                </c:pt>
                <c:pt idx="68">
                  <c:v>13.137724</c:v>
                </c:pt>
                <c:pt idx="69">
                  <c:v>13.305770000000001</c:v>
                </c:pt>
                <c:pt idx="70">
                  <c:v>13.598936999999999</c:v>
                </c:pt>
                <c:pt idx="71">
                  <c:v>13.733573</c:v>
                </c:pt>
                <c:pt idx="72">
                  <c:v>14.084703000000001</c:v>
                </c:pt>
                <c:pt idx="73">
                  <c:v>14.261013</c:v>
                </c:pt>
                <c:pt idx="74">
                  <c:v>14.535874</c:v>
                </c:pt>
                <c:pt idx="75">
                  <c:v>14.680285</c:v>
                </c:pt>
                <c:pt idx="76">
                  <c:v>15.011796000000002</c:v>
                </c:pt>
                <c:pt idx="77">
                  <c:v>15.156276000000002</c:v>
                </c:pt>
                <c:pt idx="78">
                  <c:v>15.454171000000002</c:v>
                </c:pt>
                <c:pt idx="79">
                  <c:v>15.603975000000002</c:v>
                </c:pt>
                <c:pt idx="80">
                  <c:v>15.93164</c:v>
                </c:pt>
                <c:pt idx="81">
                  <c:v>16.093554000000001</c:v>
                </c:pt>
                <c:pt idx="82">
                  <c:v>16.379916000000001</c:v>
                </c:pt>
                <c:pt idx="83">
                  <c:v>16.545117000000001</c:v>
                </c:pt>
                <c:pt idx="84">
                  <c:v>16.839207000000002</c:v>
                </c:pt>
                <c:pt idx="85">
                  <c:v>16.972102</c:v>
                </c:pt>
                <c:pt idx="86">
                  <c:v>17.277545000000003</c:v>
                </c:pt>
                <c:pt idx="87">
                  <c:v>17.446363000000002</c:v>
                </c:pt>
                <c:pt idx="88">
                  <c:v>17.787609</c:v>
                </c:pt>
                <c:pt idx="89">
                  <c:v>17.923100000000002</c:v>
                </c:pt>
                <c:pt idx="90">
                  <c:v>18.206886999999998</c:v>
                </c:pt>
                <c:pt idx="91">
                  <c:v>18.351049</c:v>
                </c:pt>
                <c:pt idx="92">
                  <c:v>18.651405</c:v>
                </c:pt>
                <c:pt idx="93">
                  <c:v>18.788463</c:v>
                </c:pt>
                <c:pt idx="94">
                  <c:v>19.101652000000001</c:v>
                </c:pt>
                <c:pt idx="95">
                  <c:v>19.277009000000003</c:v>
                </c:pt>
                <c:pt idx="96">
                  <c:v>19.583601999999999</c:v>
                </c:pt>
                <c:pt idx="97">
                  <c:v>19.709710999999999</c:v>
                </c:pt>
                <c:pt idx="98">
                  <c:v>20.032886999999999</c:v>
                </c:pt>
                <c:pt idx="99">
                  <c:v>20.160945000000002</c:v>
                </c:pt>
                <c:pt idx="100">
                  <c:v>20.460205000000002</c:v>
                </c:pt>
                <c:pt idx="101">
                  <c:v>20.612734</c:v>
                </c:pt>
                <c:pt idx="102">
                  <c:v>20.939951000000001</c:v>
                </c:pt>
                <c:pt idx="103">
                  <c:v>21.074274000000003</c:v>
                </c:pt>
                <c:pt idx="104">
                  <c:v>21.330409</c:v>
                </c:pt>
                <c:pt idx="105">
                  <c:v>21.514173</c:v>
                </c:pt>
                <c:pt idx="106">
                  <c:v>21.784578000000003</c:v>
                </c:pt>
                <c:pt idx="107">
                  <c:v>21.922280999999998</c:v>
                </c:pt>
                <c:pt idx="108">
                  <c:v>22.260542000000001</c:v>
                </c:pt>
                <c:pt idx="109">
                  <c:v>22.354406000000001</c:v>
                </c:pt>
                <c:pt idx="110">
                  <c:v>22.624128000000002</c:v>
                </c:pt>
                <c:pt idx="111">
                  <c:v>22.812201000000002</c:v>
                </c:pt>
                <c:pt idx="112">
                  <c:v>23.036408999999999</c:v>
                </c:pt>
                <c:pt idx="113">
                  <c:v>23.204181999999999</c:v>
                </c:pt>
                <c:pt idx="114">
                  <c:v>23.491835999999999</c:v>
                </c:pt>
                <c:pt idx="115">
                  <c:v>23.594683</c:v>
                </c:pt>
                <c:pt idx="116">
                  <c:v>23.864883000000003</c:v>
                </c:pt>
                <c:pt idx="117">
                  <c:v>23.955159999999999</c:v>
                </c:pt>
                <c:pt idx="118">
                  <c:v>24.238222</c:v>
                </c:pt>
                <c:pt idx="119">
                  <c:v>24.350418000000001</c:v>
                </c:pt>
                <c:pt idx="120">
                  <c:v>24.610564000000004</c:v>
                </c:pt>
                <c:pt idx="121">
                  <c:v>24.747758000000001</c:v>
                </c:pt>
                <c:pt idx="122">
                  <c:v>25.020077000000001</c:v>
                </c:pt>
                <c:pt idx="123">
                  <c:v>25.114165</c:v>
                </c:pt>
                <c:pt idx="124">
                  <c:v>25.346434000000002</c:v>
                </c:pt>
                <c:pt idx="125">
                  <c:v>25.473126000000001</c:v>
                </c:pt>
                <c:pt idx="126">
                  <c:v>25.670653000000001</c:v>
                </c:pt>
                <c:pt idx="127">
                  <c:v>25.808281000000001</c:v>
                </c:pt>
                <c:pt idx="128">
                  <c:v>26.077036</c:v>
                </c:pt>
                <c:pt idx="129">
                  <c:v>26.159946999999999</c:v>
                </c:pt>
                <c:pt idx="130">
                  <c:v>26.351654000000003</c:v>
                </c:pt>
                <c:pt idx="131">
                  <c:v>26.455988000000001</c:v>
                </c:pt>
                <c:pt idx="132">
                  <c:v>26.728717</c:v>
                </c:pt>
                <c:pt idx="133">
                  <c:v>26.817097</c:v>
                </c:pt>
                <c:pt idx="134">
                  <c:v>27.000007000000004</c:v>
                </c:pt>
                <c:pt idx="135">
                  <c:v>27.098305</c:v>
                </c:pt>
                <c:pt idx="136">
                  <c:v>27.321883000000003</c:v>
                </c:pt>
                <c:pt idx="137">
                  <c:v>27.417702000000002</c:v>
                </c:pt>
                <c:pt idx="138">
                  <c:v>27.610033000000001</c:v>
                </c:pt>
                <c:pt idx="139">
                  <c:v>27.706249</c:v>
                </c:pt>
                <c:pt idx="140">
                  <c:v>25.606670999999999</c:v>
                </c:pt>
                <c:pt idx="141">
                  <c:v>25.797718999999997</c:v>
                </c:pt>
                <c:pt idx="142">
                  <c:v>26.087638999999999</c:v>
                </c:pt>
                <c:pt idx="143">
                  <c:v>26.232355999999999</c:v>
                </c:pt>
                <c:pt idx="144">
                  <c:v>26.565200999999998</c:v>
                </c:pt>
                <c:pt idx="145">
                  <c:v>26.696966999999997</c:v>
                </c:pt>
                <c:pt idx="146">
                  <c:v>26.953256</c:v>
                </c:pt>
                <c:pt idx="147">
                  <c:v>27.109365999999998</c:v>
                </c:pt>
                <c:pt idx="148">
                  <c:v>27.378126000000002</c:v>
                </c:pt>
                <c:pt idx="149">
                  <c:v>27.481926999999999</c:v>
                </c:pt>
                <c:pt idx="150">
                  <c:v>27.728331999999998</c:v>
                </c:pt>
                <c:pt idx="151">
                  <c:v>27.891952999999997</c:v>
                </c:pt>
                <c:pt idx="152">
                  <c:v>28.149194000000001</c:v>
                </c:pt>
                <c:pt idx="153">
                  <c:v>28.313547</c:v>
                </c:pt>
                <c:pt idx="154">
                  <c:v>28.532394999999998</c:v>
                </c:pt>
                <c:pt idx="155">
                  <c:v>28.637601</c:v>
                </c:pt>
                <c:pt idx="156">
                  <c:v>28.851091999999998</c:v>
                </c:pt>
                <c:pt idx="157">
                  <c:v>28.914165999999998</c:v>
                </c:pt>
                <c:pt idx="158">
                  <c:v>29.133295999999998</c:v>
                </c:pt>
                <c:pt idx="159">
                  <c:v>29.190781000000001</c:v>
                </c:pt>
                <c:pt idx="160">
                  <c:v>29.388659000000001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568-4DCF-8B18-E2FAE84E7A5D}"/>
            </c:ext>
          </c:extLst>
        </c:ser>
        <c:ser>
          <c:idx val="0"/>
          <c:order val="1"/>
          <c:tx>
            <c:strRef>
              <c:f>'Figure4.2.11'!$G$3</c:f>
              <c:strCache>
                <c:ptCount val="1"/>
                <c:pt idx="0">
                  <c:v>Detected yaw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'Figure4.2.11'!$G$4:$G$164</c:f>
              <c:numCache>
                <c:formatCode>General</c:formatCode>
                <c:ptCount val="161"/>
                <c:pt idx="0">
                  <c:v>-26.739999771118164</c:v>
                </c:pt>
                <c:pt idx="1">
                  <c:v>-29.149999618530273</c:v>
                </c:pt>
                <c:pt idx="2">
                  <c:v>-29.149999618530273</c:v>
                </c:pt>
                <c:pt idx="3">
                  <c:v>-29.350000381469727</c:v>
                </c:pt>
                <c:pt idx="4">
                  <c:v>-28.780000686645508</c:v>
                </c:pt>
                <c:pt idx="5">
                  <c:v>-28.780000686645508</c:v>
                </c:pt>
                <c:pt idx="6">
                  <c:v>-28.430000305175781</c:v>
                </c:pt>
                <c:pt idx="7">
                  <c:v>-30.909999847412109</c:v>
                </c:pt>
                <c:pt idx="8">
                  <c:v>-29.610000610351563</c:v>
                </c:pt>
                <c:pt idx="9">
                  <c:v>-28.100000381469727</c:v>
                </c:pt>
                <c:pt idx="10">
                  <c:v>-28.100000381469727</c:v>
                </c:pt>
                <c:pt idx="11">
                  <c:v>-22.950000762939453</c:v>
                </c:pt>
                <c:pt idx="12">
                  <c:v>-21.290000915527344</c:v>
                </c:pt>
                <c:pt idx="13">
                  <c:v>-21.290000915527344</c:v>
                </c:pt>
                <c:pt idx="14">
                  <c:v>-21.719999313354492</c:v>
                </c:pt>
                <c:pt idx="15">
                  <c:v>-19.520000457763672</c:v>
                </c:pt>
                <c:pt idx="16">
                  <c:v>-19.530000686645508</c:v>
                </c:pt>
                <c:pt idx="17">
                  <c:v>-23.75</c:v>
                </c:pt>
                <c:pt idx="18">
                  <c:v>-20.350000381469727</c:v>
                </c:pt>
                <c:pt idx="19">
                  <c:v>-33.5</c:v>
                </c:pt>
                <c:pt idx="20">
                  <c:v>-17.260000228881836</c:v>
                </c:pt>
                <c:pt idx="21">
                  <c:v>-21.440000534057617</c:v>
                </c:pt>
                <c:pt idx="22">
                  <c:v>-23.5</c:v>
                </c:pt>
                <c:pt idx="23">
                  <c:v>-23.5</c:v>
                </c:pt>
                <c:pt idx="24">
                  <c:v>-18.920000076293945</c:v>
                </c:pt>
                <c:pt idx="25">
                  <c:v>-8.3400001525878906</c:v>
                </c:pt>
                <c:pt idx="26">
                  <c:v>-8.3400001525878906</c:v>
                </c:pt>
                <c:pt idx="27">
                  <c:v>-22.760000228881836</c:v>
                </c:pt>
                <c:pt idx="28">
                  <c:v>-21.270000457763672</c:v>
                </c:pt>
                <c:pt idx="29">
                  <c:v>-19.420000076293945</c:v>
                </c:pt>
                <c:pt idx="30">
                  <c:v>-19.420000076293945</c:v>
                </c:pt>
                <c:pt idx="31">
                  <c:v>-10.710000038146973</c:v>
                </c:pt>
                <c:pt idx="32">
                  <c:v>-17.729999542236328</c:v>
                </c:pt>
                <c:pt idx="33">
                  <c:v>-17.729999542236328</c:v>
                </c:pt>
                <c:pt idx="34">
                  <c:v>-4.4499998092651367</c:v>
                </c:pt>
                <c:pt idx="35">
                  <c:v>-4.4499998092651367</c:v>
                </c:pt>
                <c:pt idx="36">
                  <c:v>-15.560000419616699</c:v>
                </c:pt>
                <c:pt idx="37">
                  <c:v>-15.560000419616699</c:v>
                </c:pt>
                <c:pt idx="38">
                  <c:v>-16.850000381469727</c:v>
                </c:pt>
                <c:pt idx="39">
                  <c:v>-16.850000381469727</c:v>
                </c:pt>
                <c:pt idx="40">
                  <c:v>-25.639999389648438</c:v>
                </c:pt>
                <c:pt idx="41">
                  <c:v>-22.799999237060547</c:v>
                </c:pt>
                <c:pt idx="42">
                  <c:v>-22.799999237060547</c:v>
                </c:pt>
                <c:pt idx="43">
                  <c:v>-22.989999771118164</c:v>
                </c:pt>
                <c:pt idx="44">
                  <c:v>-22.989999771118164</c:v>
                </c:pt>
                <c:pt idx="45">
                  <c:v>-26.430000305175781</c:v>
                </c:pt>
                <c:pt idx="46">
                  <c:v>-32.240001678466797</c:v>
                </c:pt>
                <c:pt idx="47">
                  <c:v>-32.240001678466797</c:v>
                </c:pt>
                <c:pt idx="48">
                  <c:v>-35.860000610351563</c:v>
                </c:pt>
                <c:pt idx="49">
                  <c:v>-13.979999542236328</c:v>
                </c:pt>
                <c:pt idx="50">
                  <c:v>-13.979999542236328</c:v>
                </c:pt>
                <c:pt idx="51">
                  <c:v>-15.479999542236328</c:v>
                </c:pt>
                <c:pt idx="52">
                  <c:v>-14.539999961853027</c:v>
                </c:pt>
                <c:pt idx="53">
                  <c:v>-34.849998474121094</c:v>
                </c:pt>
                <c:pt idx="54">
                  <c:v>-34.849998474121094</c:v>
                </c:pt>
                <c:pt idx="55">
                  <c:v>-29.440000534057617</c:v>
                </c:pt>
                <c:pt idx="56">
                  <c:v>-24.049999237060547</c:v>
                </c:pt>
                <c:pt idx="57">
                  <c:v>-39.610000610351563</c:v>
                </c:pt>
                <c:pt idx="58">
                  <c:v>-52.080001831054688</c:v>
                </c:pt>
                <c:pt idx="59">
                  <c:v>-52.080001831054688</c:v>
                </c:pt>
                <c:pt idx="60">
                  <c:v>-52.060001373291016</c:v>
                </c:pt>
                <c:pt idx="61">
                  <c:v>-52.060001373291016</c:v>
                </c:pt>
                <c:pt idx="62">
                  <c:v>-56.520000457763672</c:v>
                </c:pt>
                <c:pt idx="63">
                  <c:v>-45.659999847412109</c:v>
                </c:pt>
                <c:pt idx="64">
                  <c:v>-58.130001068115234</c:v>
                </c:pt>
                <c:pt idx="65">
                  <c:v>-57.400001525878906</c:v>
                </c:pt>
                <c:pt idx="66">
                  <c:v>-60.540000915527344</c:v>
                </c:pt>
                <c:pt idx="67">
                  <c:v>-64.290000915527344</c:v>
                </c:pt>
                <c:pt idx="68">
                  <c:v>-64.290000915527344</c:v>
                </c:pt>
                <c:pt idx="69">
                  <c:v>-55.110000610351563</c:v>
                </c:pt>
                <c:pt idx="70">
                  <c:v>-62.029998779296875</c:v>
                </c:pt>
                <c:pt idx="71">
                  <c:v>-62.029998779296875</c:v>
                </c:pt>
                <c:pt idx="72">
                  <c:v>-67.150001525878906</c:v>
                </c:pt>
                <c:pt idx="73">
                  <c:v>-61.279998779296875</c:v>
                </c:pt>
                <c:pt idx="74">
                  <c:v>-65.389999389648438</c:v>
                </c:pt>
                <c:pt idx="75">
                  <c:v>-61.470001220703125</c:v>
                </c:pt>
                <c:pt idx="76">
                  <c:v>-61.470001220703125</c:v>
                </c:pt>
                <c:pt idx="77">
                  <c:v>-66.760002136230469</c:v>
                </c:pt>
                <c:pt idx="78">
                  <c:v>-66.769996643066406</c:v>
                </c:pt>
                <c:pt idx="79">
                  <c:v>-66.769996643066406</c:v>
                </c:pt>
                <c:pt idx="80">
                  <c:v>-61.459999084472656</c:v>
                </c:pt>
                <c:pt idx="81">
                  <c:v>-68.260002136230469</c:v>
                </c:pt>
                <c:pt idx="82">
                  <c:v>-68.260002136230469</c:v>
                </c:pt>
                <c:pt idx="83">
                  <c:v>-71.900001525878906</c:v>
                </c:pt>
                <c:pt idx="84">
                  <c:v>-68.629997253417969</c:v>
                </c:pt>
                <c:pt idx="85">
                  <c:v>-68.629997253417969</c:v>
                </c:pt>
                <c:pt idx="86">
                  <c:v>-71.519996643066406</c:v>
                </c:pt>
                <c:pt idx="87">
                  <c:v>-72.620002746582031</c:v>
                </c:pt>
                <c:pt idx="88">
                  <c:v>-72.620002746582031</c:v>
                </c:pt>
                <c:pt idx="89">
                  <c:v>-72.620002746582031</c:v>
                </c:pt>
                <c:pt idx="90">
                  <c:v>-79.279998779296875</c:v>
                </c:pt>
                <c:pt idx="91">
                  <c:v>-71.410003662109375</c:v>
                </c:pt>
                <c:pt idx="92">
                  <c:v>-71.410003662109375</c:v>
                </c:pt>
                <c:pt idx="93">
                  <c:v>-62.540000915527344</c:v>
                </c:pt>
                <c:pt idx="94">
                  <c:v>-71.480003356933594</c:v>
                </c:pt>
                <c:pt idx="95">
                  <c:v>-63.020000457763672</c:v>
                </c:pt>
                <c:pt idx="96">
                  <c:v>-63.020000457763672</c:v>
                </c:pt>
                <c:pt idx="97">
                  <c:v>-60.569999694824219</c:v>
                </c:pt>
                <c:pt idx="98">
                  <c:v>-45.409999847412109</c:v>
                </c:pt>
                <c:pt idx="99">
                  <c:v>-45.409999847412109</c:v>
                </c:pt>
                <c:pt idx="100">
                  <c:v>-53.009998321533203</c:v>
                </c:pt>
                <c:pt idx="101">
                  <c:v>-58.900001525878906</c:v>
                </c:pt>
                <c:pt idx="102">
                  <c:v>-64.510002136230469</c:v>
                </c:pt>
                <c:pt idx="103">
                  <c:v>-54.509998321533203</c:v>
                </c:pt>
                <c:pt idx="104">
                  <c:v>-53.799999237060547</c:v>
                </c:pt>
                <c:pt idx="105">
                  <c:v>-47.330001831054688</c:v>
                </c:pt>
                <c:pt idx="106">
                  <c:v>-47.330001831054688</c:v>
                </c:pt>
                <c:pt idx="107">
                  <c:v>-65.800003051757813</c:v>
                </c:pt>
                <c:pt idx="108">
                  <c:v>-65.800003051757813</c:v>
                </c:pt>
                <c:pt idx="109">
                  <c:v>-69.660003662109375</c:v>
                </c:pt>
                <c:pt idx="110">
                  <c:v>-74.480003356933594</c:v>
                </c:pt>
                <c:pt idx="111">
                  <c:v>-74.480003356933594</c:v>
                </c:pt>
                <c:pt idx="112">
                  <c:v>-65.919998168945313</c:v>
                </c:pt>
                <c:pt idx="113">
                  <c:v>-65.919998168945313</c:v>
                </c:pt>
                <c:pt idx="114">
                  <c:v>-70.069999694824219</c:v>
                </c:pt>
                <c:pt idx="115">
                  <c:v>-68.580001831054688</c:v>
                </c:pt>
                <c:pt idx="116">
                  <c:v>-58.959999084472656</c:v>
                </c:pt>
                <c:pt idx="117">
                  <c:v>-58.959999084472656</c:v>
                </c:pt>
                <c:pt idx="118">
                  <c:v>-67.739997863769531</c:v>
                </c:pt>
                <c:pt idx="119">
                  <c:v>-68.160003662109375</c:v>
                </c:pt>
                <c:pt idx="120">
                  <c:v>-66.910003662109375</c:v>
                </c:pt>
                <c:pt idx="121">
                  <c:v>-66.910003662109375</c:v>
                </c:pt>
                <c:pt idx="122">
                  <c:v>-57.189998626708984</c:v>
                </c:pt>
                <c:pt idx="123">
                  <c:v>-58.799999237060547</c:v>
                </c:pt>
                <c:pt idx="124">
                  <c:v>-62.479999542236328</c:v>
                </c:pt>
                <c:pt idx="125">
                  <c:v>-72.089996337890625</c:v>
                </c:pt>
                <c:pt idx="126">
                  <c:v>-66.800003051757813</c:v>
                </c:pt>
                <c:pt idx="127">
                  <c:v>-66.800003051757813</c:v>
                </c:pt>
                <c:pt idx="128">
                  <c:v>3.0499999523162842</c:v>
                </c:pt>
                <c:pt idx="129">
                  <c:v>-81.930000305175781</c:v>
                </c:pt>
                <c:pt idx="130">
                  <c:v>-81.930000305175781</c:v>
                </c:pt>
                <c:pt idx="131">
                  <c:v>-78.55999755859375</c:v>
                </c:pt>
                <c:pt idx="132">
                  <c:v>-78.55999755859375</c:v>
                </c:pt>
                <c:pt idx="133">
                  <c:v>-43.090000152587891</c:v>
                </c:pt>
                <c:pt idx="134">
                  <c:v>-39.810001373291016</c:v>
                </c:pt>
                <c:pt idx="135">
                  <c:v>-39.810001373291016</c:v>
                </c:pt>
                <c:pt idx="136">
                  <c:v>-30.120000839233398</c:v>
                </c:pt>
                <c:pt idx="137">
                  <c:v>-30.120000839233398</c:v>
                </c:pt>
                <c:pt idx="138">
                  <c:v>-13.189999580383301</c:v>
                </c:pt>
                <c:pt idx="139">
                  <c:v>-13.189999580383301</c:v>
                </c:pt>
                <c:pt idx="140">
                  <c:v>-10.260000228881836</c:v>
                </c:pt>
                <c:pt idx="141">
                  <c:v>-4.559999942779541</c:v>
                </c:pt>
                <c:pt idx="142">
                  <c:v>-3.3199999332427979</c:v>
                </c:pt>
                <c:pt idx="143">
                  <c:v>-3.9000000953674316</c:v>
                </c:pt>
                <c:pt idx="144">
                  <c:v>-3.9000000953674316</c:v>
                </c:pt>
                <c:pt idx="145">
                  <c:v>-3.9000000953674316</c:v>
                </c:pt>
                <c:pt idx="146">
                  <c:v>-3.4800000190734863</c:v>
                </c:pt>
                <c:pt idx="147">
                  <c:v>-6.0199999809265137</c:v>
                </c:pt>
                <c:pt idx="148">
                  <c:v>-0.23000000417232513</c:v>
                </c:pt>
                <c:pt idx="149">
                  <c:v>-0.23000000417232513</c:v>
                </c:pt>
                <c:pt idx="150">
                  <c:v>-4.5900001525878906</c:v>
                </c:pt>
                <c:pt idx="151">
                  <c:v>-4.5900001525878906</c:v>
                </c:pt>
                <c:pt idx="152">
                  <c:v>-6.6700000762939453</c:v>
                </c:pt>
                <c:pt idx="153">
                  <c:v>-4.7399997711181641</c:v>
                </c:pt>
                <c:pt idx="154">
                  <c:v>-5.6399998664855957</c:v>
                </c:pt>
                <c:pt idx="155">
                  <c:v>-6.380000114440918</c:v>
                </c:pt>
                <c:pt idx="156">
                  <c:v>-4.0199999809265137</c:v>
                </c:pt>
                <c:pt idx="157">
                  <c:v>-3.2200000286102295</c:v>
                </c:pt>
                <c:pt idx="158">
                  <c:v>-2.1800000667572021</c:v>
                </c:pt>
                <c:pt idx="159">
                  <c:v>-4.6999998092651367</c:v>
                </c:pt>
                <c:pt idx="160">
                  <c:v>-2.5399999618530273</c:v>
                </c:pt>
              </c:numCache>
            </c:numRef>
          </c:xVal>
          <c:yVal>
            <c:numRef>
              <c:f>'Figure4.2.11'!$D$4:$D$167</c:f>
              <c:numCache>
                <c:formatCode>General</c:formatCode>
                <c:ptCount val="164"/>
                <c:pt idx="0">
                  <c:v>0</c:v>
                </c:pt>
                <c:pt idx="1">
                  <c:v>9.0985000000000135E-2</c:v>
                </c:pt>
                <c:pt idx="2">
                  <c:v>0.2324630000000002</c:v>
                </c:pt>
                <c:pt idx="3">
                  <c:v>0.36433300000000007</c:v>
                </c:pt>
                <c:pt idx="4">
                  <c:v>0.53684999999999994</c:v>
                </c:pt>
                <c:pt idx="5">
                  <c:v>0.65398000000000001</c:v>
                </c:pt>
                <c:pt idx="6">
                  <c:v>0.82861999999999991</c:v>
                </c:pt>
                <c:pt idx="7">
                  <c:v>0.9123650000000002</c:v>
                </c:pt>
                <c:pt idx="8">
                  <c:v>1.0963130000000001</c:v>
                </c:pt>
                <c:pt idx="9">
                  <c:v>1.2266269999999999</c:v>
                </c:pt>
                <c:pt idx="10">
                  <c:v>1.4049560000000001</c:v>
                </c:pt>
                <c:pt idx="11">
                  <c:v>1.536346</c:v>
                </c:pt>
                <c:pt idx="12">
                  <c:v>1.7307289999999997</c:v>
                </c:pt>
                <c:pt idx="13">
                  <c:v>1.8672189999999997</c:v>
                </c:pt>
                <c:pt idx="14">
                  <c:v>2.0468139999999999</c:v>
                </c:pt>
                <c:pt idx="15">
                  <c:v>2.1726920000000005</c:v>
                </c:pt>
                <c:pt idx="16">
                  <c:v>2.3420559999999999</c:v>
                </c:pt>
                <c:pt idx="17">
                  <c:v>2.4750369999999999</c:v>
                </c:pt>
                <c:pt idx="18">
                  <c:v>2.7547859999999997</c:v>
                </c:pt>
                <c:pt idx="19">
                  <c:v>2.840805</c:v>
                </c:pt>
                <c:pt idx="20">
                  <c:v>3.0562480000000001</c:v>
                </c:pt>
                <c:pt idx="21">
                  <c:v>3.1834530000000001</c:v>
                </c:pt>
                <c:pt idx="22">
                  <c:v>3.3981129999999999</c:v>
                </c:pt>
                <c:pt idx="23">
                  <c:v>3.5213009999999998</c:v>
                </c:pt>
                <c:pt idx="24">
                  <c:v>3.7706979999999999</c:v>
                </c:pt>
                <c:pt idx="25">
                  <c:v>3.9415149999999999</c:v>
                </c:pt>
                <c:pt idx="26">
                  <c:v>4.1447340000000006</c:v>
                </c:pt>
                <c:pt idx="27">
                  <c:v>4.2714089999999993</c:v>
                </c:pt>
                <c:pt idx="28">
                  <c:v>4.5493399999999999</c:v>
                </c:pt>
                <c:pt idx="29">
                  <c:v>4.6548389999999999</c:v>
                </c:pt>
                <c:pt idx="30">
                  <c:v>4.897151</c:v>
                </c:pt>
                <c:pt idx="31">
                  <c:v>5.0056880000000001</c:v>
                </c:pt>
                <c:pt idx="32">
                  <c:v>5.3244079999999991</c:v>
                </c:pt>
                <c:pt idx="33">
                  <c:v>5.4306540000000005</c:v>
                </c:pt>
                <c:pt idx="34">
                  <c:v>5.6935779999999996</c:v>
                </c:pt>
                <c:pt idx="35">
                  <c:v>5.8435820000000005</c:v>
                </c:pt>
                <c:pt idx="36">
                  <c:v>6.0946049999999996</c:v>
                </c:pt>
                <c:pt idx="37">
                  <c:v>6.2382250000000008</c:v>
                </c:pt>
                <c:pt idx="38">
                  <c:v>6.5141020000000012</c:v>
                </c:pt>
                <c:pt idx="39">
                  <c:v>6.6621130000000015</c:v>
                </c:pt>
                <c:pt idx="40">
                  <c:v>6.9384360000000003</c:v>
                </c:pt>
                <c:pt idx="41">
                  <c:v>7.0746350000000007</c:v>
                </c:pt>
                <c:pt idx="42">
                  <c:v>7.3368670000000007</c:v>
                </c:pt>
                <c:pt idx="43">
                  <c:v>7.4651440000000004</c:v>
                </c:pt>
                <c:pt idx="44">
                  <c:v>7.7251830000000012</c:v>
                </c:pt>
                <c:pt idx="45">
                  <c:v>7.9318119999999999</c:v>
                </c:pt>
                <c:pt idx="46">
                  <c:v>8.2191020000000012</c:v>
                </c:pt>
                <c:pt idx="47">
                  <c:v>8.3436270000000015</c:v>
                </c:pt>
                <c:pt idx="48">
                  <c:v>8.6229800000000001</c:v>
                </c:pt>
                <c:pt idx="49">
                  <c:v>8.7817010000000018</c:v>
                </c:pt>
                <c:pt idx="50">
                  <c:v>9.0575969999999995</c:v>
                </c:pt>
                <c:pt idx="51">
                  <c:v>9.176463</c:v>
                </c:pt>
                <c:pt idx="52">
                  <c:v>9.557379000000001</c:v>
                </c:pt>
                <c:pt idx="53">
                  <c:v>9.7125310000000002</c:v>
                </c:pt>
                <c:pt idx="54">
                  <c:v>9.9399280000000001</c:v>
                </c:pt>
                <c:pt idx="55">
                  <c:v>10.090774000000001</c:v>
                </c:pt>
                <c:pt idx="56">
                  <c:v>10.392074000000001</c:v>
                </c:pt>
                <c:pt idx="57">
                  <c:v>10.542023000000002</c:v>
                </c:pt>
                <c:pt idx="58">
                  <c:v>10.918251</c:v>
                </c:pt>
                <c:pt idx="59">
                  <c:v>11.031302999999999</c:v>
                </c:pt>
                <c:pt idx="60">
                  <c:v>11.333014000000002</c:v>
                </c:pt>
                <c:pt idx="61">
                  <c:v>11.484952000000002</c:v>
                </c:pt>
                <c:pt idx="62">
                  <c:v>11.754814000000001</c:v>
                </c:pt>
                <c:pt idx="63">
                  <c:v>11.904470000000002</c:v>
                </c:pt>
                <c:pt idx="64">
                  <c:v>12.256835000000001</c:v>
                </c:pt>
                <c:pt idx="65">
                  <c:v>12.412678</c:v>
                </c:pt>
                <c:pt idx="66">
                  <c:v>12.692784</c:v>
                </c:pt>
                <c:pt idx="67">
                  <c:v>12.853546</c:v>
                </c:pt>
                <c:pt idx="68">
                  <c:v>13.137724</c:v>
                </c:pt>
                <c:pt idx="69">
                  <c:v>13.305770000000001</c:v>
                </c:pt>
                <c:pt idx="70">
                  <c:v>13.598936999999999</c:v>
                </c:pt>
                <c:pt idx="71">
                  <c:v>13.733573</c:v>
                </c:pt>
                <c:pt idx="72">
                  <c:v>14.084703000000001</c:v>
                </c:pt>
                <c:pt idx="73">
                  <c:v>14.261013</c:v>
                </c:pt>
                <c:pt idx="74">
                  <c:v>14.535874</c:v>
                </c:pt>
                <c:pt idx="75">
                  <c:v>14.680285</c:v>
                </c:pt>
                <c:pt idx="76">
                  <c:v>15.011796000000002</c:v>
                </c:pt>
                <c:pt idx="77">
                  <c:v>15.156276000000002</c:v>
                </c:pt>
                <c:pt idx="78">
                  <c:v>15.454171000000002</c:v>
                </c:pt>
                <c:pt idx="79">
                  <c:v>15.603975000000002</c:v>
                </c:pt>
                <c:pt idx="80">
                  <c:v>15.93164</c:v>
                </c:pt>
                <c:pt idx="81">
                  <c:v>16.093554000000001</c:v>
                </c:pt>
                <c:pt idx="82">
                  <c:v>16.379916000000001</c:v>
                </c:pt>
                <c:pt idx="83">
                  <c:v>16.545117000000001</c:v>
                </c:pt>
                <c:pt idx="84">
                  <c:v>16.839207000000002</c:v>
                </c:pt>
                <c:pt idx="85">
                  <c:v>16.972102</c:v>
                </c:pt>
                <c:pt idx="86">
                  <c:v>17.277545000000003</c:v>
                </c:pt>
                <c:pt idx="87">
                  <c:v>17.446363000000002</c:v>
                </c:pt>
                <c:pt idx="88">
                  <c:v>17.787609</c:v>
                </c:pt>
                <c:pt idx="89">
                  <c:v>17.923100000000002</c:v>
                </c:pt>
                <c:pt idx="90">
                  <c:v>18.206886999999998</c:v>
                </c:pt>
                <c:pt idx="91">
                  <c:v>18.351049</c:v>
                </c:pt>
                <c:pt idx="92">
                  <c:v>18.651405</c:v>
                </c:pt>
                <c:pt idx="93">
                  <c:v>18.788463</c:v>
                </c:pt>
                <c:pt idx="94">
                  <c:v>19.101652000000001</c:v>
                </c:pt>
                <c:pt idx="95">
                  <c:v>19.277009000000003</c:v>
                </c:pt>
                <c:pt idx="96">
                  <c:v>19.583601999999999</c:v>
                </c:pt>
                <c:pt idx="97">
                  <c:v>19.709710999999999</c:v>
                </c:pt>
                <c:pt idx="98">
                  <c:v>20.032886999999999</c:v>
                </c:pt>
                <c:pt idx="99">
                  <c:v>20.160945000000002</c:v>
                </c:pt>
                <c:pt idx="100">
                  <c:v>20.460205000000002</c:v>
                </c:pt>
                <c:pt idx="101">
                  <c:v>20.612734</c:v>
                </c:pt>
                <c:pt idx="102">
                  <c:v>20.939951000000001</c:v>
                </c:pt>
                <c:pt idx="103">
                  <c:v>21.074274000000003</c:v>
                </c:pt>
                <c:pt idx="104">
                  <c:v>21.330409</c:v>
                </c:pt>
                <c:pt idx="105">
                  <c:v>21.514173</c:v>
                </c:pt>
                <c:pt idx="106">
                  <c:v>21.784578000000003</c:v>
                </c:pt>
                <c:pt idx="107">
                  <c:v>21.922280999999998</c:v>
                </c:pt>
                <c:pt idx="108">
                  <c:v>22.260542000000001</c:v>
                </c:pt>
                <c:pt idx="109">
                  <c:v>22.354406000000001</c:v>
                </c:pt>
                <c:pt idx="110">
                  <c:v>22.624128000000002</c:v>
                </c:pt>
                <c:pt idx="111">
                  <c:v>22.812201000000002</c:v>
                </c:pt>
                <c:pt idx="112">
                  <c:v>23.036408999999999</c:v>
                </c:pt>
                <c:pt idx="113">
                  <c:v>23.204181999999999</c:v>
                </c:pt>
                <c:pt idx="114">
                  <c:v>23.491835999999999</c:v>
                </c:pt>
                <c:pt idx="115">
                  <c:v>23.594683</c:v>
                </c:pt>
                <c:pt idx="116">
                  <c:v>23.864883000000003</c:v>
                </c:pt>
                <c:pt idx="117">
                  <c:v>23.955159999999999</c:v>
                </c:pt>
                <c:pt idx="118">
                  <c:v>24.238222</c:v>
                </c:pt>
                <c:pt idx="119">
                  <c:v>24.350418000000001</c:v>
                </c:pt>
                <c:pt idx="120">
                  <c:v>24.610564000000004</c:v>
                </c:pt>
                <c:pt idx="121">
                  <c:v>24.747758000000001</c:v>
                </c:pt>
                <c:pt idx="122">
                  <c:v>25.020077000000001</c:v>
                </c:pt>
                <c:pt idx="123">
                  <c:v>25.114165</c:v>
                </c:pt>
                <c:pt idx="124">
                  <c:v>25.346434000000002</c:v>
                </c:pt>
                <c:pt idx="125">
                  <c:v>25.473126000000001</c:v>
                </c:pt>
                <c:pt idx="126">
                  <c:v>25.670653000000001</c:v>
                </c:pt>
                <c:pt idx="127">
                  <c:v>25.808281000000001</c:v>
                </c:pt>
                <c:pt idx="128">
                  <c:v>26.077036</c:v>
                </c:pt>
                <c:pt idx="129">
                  <c:v>26.159946999999999</c:v>
                </c:pt>
                <c:pt idx="130">
                  <c:v>26.351654000000003</c:v>
                </c:pt>
                <c:pt idx="131">
                  <c:v>26.455988000000001</c:v>
                </c:pt>
                <c:pt idx="132">
                  <c:v>26.728717</c:v>
                </c:pt>
                <c:pt idx="133">
                  <c:v>26.817097</c:v>
                </c:pt>
                <c:pt idx="134">
                  <c:v>27.000007000000004</c:v>
                </c:pt>
                <c:pt idx="135">
                  <c:v>27.098305</c:v>
                </c:pt>
                <c:pt idx="136">
                  <c:v>27.321883000000003</c:v>
                </c:pt>
                <c:pt idx="137">
                  <c:v>27.417702000000002</c:v>
                </c:pt>
                <c:pt idx="138">
                  <c:v>27.610033000000001</c:v>
                </c:pt>
                <c:pt idx="139">
                  <c:v>27.706249</c:v>
                </c:pt>
                <c:pt idx="140">
                  <c:v>25.606670999999999</c:v>
                </c:pt>
                <c:pt idx="141">
                  <c:v>25.797718999999997</c:v>
                </c:pt>
                <c:pt idx="142">
                  <c:v>26.087638999999999</c:v>
                </c:pt>
                <c:pt idx="143">
                  <c:v>26.232355999999999</c:v>
                </c:pt>
                <c:pt idx="144">
                  <c:v>26.565200999999998</c:v>
                </c:pt>
                <c:pt idx="145">
                  <c:v>26.696966999999997</c:v>
                </c:pt>
                <c:pt idx="146">
                  <c:v>26.953256</c:v>
                </c:pt>
                <c:pt idx="147">
                  <c:v>27.109365999999998</c:v>
                </c:pt>
                <c:pt idx="148">
                  <c:v>27.378126000000002</c:v>
                </c:pt>
                <c:pt idx="149">
                  <c:v>27.481926999999999</c:v>
                </c:pt>
                <c:pt idx="150">
                  <c:v>27.728331999999998</c:v>
                </c:pt>
                <c:pt idx="151">
                  <c:v>27.891952999999997</c:v>
                </c:pt>
                <c:pt idx="152">
                  <c:v>28.149194000000001</c:v>
                </c:pt>
                <c:pt idx="153">
                  <c:v>28.313547</c:v>
                </c:pt>
                <c:pt idx="154">
                  <c:v>28.532394999999998</c:v>
                </c:pt>
                <c:pt idx="155">
                  <c:v>28.637601</c:v>
                </c:pt>
                <c:pt idx="156">
                  <c:v>28.851091999999998</c:v>
                </c:pt>
                <c:pt idx="157">
                  <c:v>28.914165999999998</c:v>
                </c:pt>
                <c:pt idx="158">
                  <c:v>29.133295999999998</c:v>
                </c:pt>
                <c:pt idx="159">
                  <c:v>29.190781000000001</c:v>
                </c:pt>
                <c:pt idx="160">
                  <c:v>29.388659000000001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E568-4DCF-8B18-E2FAE84E7A5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06218912"/>
        <c:axId val="2106260928"/>
      </c:scatterChart>
      <c:valAx>
        <c:axId val="2106218912"/>
        <c:scaling>
          <c:orientation val="minMax"/>
          <c:max val="70"/>
          <c:min val="-7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Yaw[degree]</a:t>
                </a:r>
                <a:endParaRPr lang="ja-JP"/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vert="horz"/>
          <a:lstStyle/>
          <a:p>
            <a:pPr>
              <a:defRPr/>
            </a:pPr>
            <a:endParaRPr lang="ja-JP"/>
          </a:p>
        </c:txPr>
        <c:crossAx val="2106260928"/>
        <c:crosses val="autoZero"/>
        <c:crossBetween val="midCat"/>
        <c:majorUnit val="35"/>
      </c:valAx>
      <c:valAx>
        <c:axId val="2106260928"/>
        <c:scaling>
          <c:orientation val="minMax"/>
          <c:max val="1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Distance [m]</a:t>
                </a:r>
                <a:endParaRPr lang="ja-JP"/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vert="horz"/>
          <a:lstStyle/>
          <a:p>
            <a:pPr>
              <a:defRPr/>
            </a:pPr>
            <a:endParaRPr lang="ja-JP"/>
          </a:p>
        </c:txPr>
        <c:crossAx val="2106218912"/>
        <c:crosses val="autoZero"/>
        <c:crossBetween val="midCat"/>
        <c:majorUnit val="2"/>
      </c:valAx>
    </c:plotArea>
    <c:legend>
      <c:legendPos val="b"/>
      <c:layout>
        <c:manualLayout>
          <c:xMode val="edge"/>
          <c:yMode val="edge"/>
          <c:x val="2.4913257729175103E-2"/>
          <c:y val="0.91185296191819443"/>
          <c:w val="0.94261441879303365"/>
          <c:h val="7.2787964268923366E-2"/>
        </c:manualLayout>
      </c:layout>
      <c:overlay val="0"/>
      <c:spPr>
        <a:noFill/>
        <a:ln>
          <a:noFill/>
        </a:ln>
        <a:effectLst/>
      </c:spPr>
      <c:txPr>
        <a:bodyPr rot="0" vert="horz"/>
        <a:lstStyle/>
        <a:p>
          <a:pPr>
            <a:defRPr/>
          </a:pPr>
          <a:endParaRPr lang="ja-JP"/>
        </a:p>
      </c:txPr>
    </c:legend>
    <c:plotVisOnly val="1"/>
    <c:dispBlanksAs val="gap"/>
    <c:showDLblsOverMax val="0"/>
    <c:extLst/>
  </c:chart>
  <c:spPr>
    <a:ln>
      <a:noFill/>
    </a:ln>
  </c:spPr>
  <c:txPr>
    <a:bodyPr/>
    <a:lstStyle/>
    <a:p>
      <a:pPr>
        <a:defRPr sz="1400">
          <a:latin typeface="Times New Roman" panose="02020603050405020304" pitchFamily="18" charset="0"/>
          <a:cs typeface="Times New Roman" panose="02020603050405020304" pitchFamily="18" charset="0"/>
        </a:defRPr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1"/>
          <c:order val="0"/>
          <c:tx>
            <c:strRef>
              <c:f>[1]Hikaru1!$A$1</c:f>
              <c:strCache>
                <c:ptCount val="1"/>
                <c:pt idx="0">
                  <c:v>Orbit</c:v>
                </c:pt>
              </c:strCache>
            </c:strRef>
          </c:tx>
          <c:spPr>
            <a:ln w="19050">
              <a:noFill/>
            </a:ln>
          </c:spPr>
          <c:xVal>
            <c:numRef>
              <c:f>[1]Hikaru1!$N$4:$N$143</c:f>
              <c:numCache>
                <c:formatCode>General</c:formatCode>
                <c:ptCount val="140"/>
                <c:pt idx="0">
                  <c:v>0</c:v>
                </c:pt>
                <c:pt idx="1">
                  <c:v>-3.419000000000011E-3</c:v>
                </c:pt>
                <c:pt idx="2">
                  <c:v>3.5698999999999988E-2</c:v>
                </c:pt>
                <c:pt idx="3">
                  <c:v>-8.539999999999992E-3</c:v>
                </c:pt>
                <c:pt idx="4">
                  <c:v>-1.6386000000000012E-2</c:v>
                </c:pt>
                <c:pt idx="5">
                  <c:v>7.4540000000000075E-3</c:v>
                </c:pt>
                <c:pt idx="6">
                  <c:v>6.3789999999999906E-3</c:v>
                </c:pt>
                <c:pt idx="7">
                  <c:v>3.8589999999999805E-3</c:v>
                </c:pt>
                <c:pt idx="8">
                  <c:v>1.5668000000000008E-2</c:v>
                </c:pt>
                <c:pt idx="9">
                  <c:v>-1.8339000000000012E-2</c:v>
                </c:pt>
                <c:pt idx="10">
                  <c:v>-5.6059999999999947E-3</c:v>
                </c:pt>
                <c:pt idx="11">
                  <c:v>-3.4224000000000004E-2</c:v>
                </c:pt>
                <c:pt idx="12">
                  <c:v>1.5999999999991133E-5</c:v>
                </c:pt>
                <c:pt idx="13">
                  <c:v>-1.8859999999999998E-2</c:v>
                </c:pt>
                <c:pt idx="14">
                  <c:v>7.4770000000000036E-3</c:v>
                </c:pt>
                <c:pt idx="15">
                  <c:v>-1.7198000000000008E-2</c:v>
                </c:pt>
                <c:pt idx="16">
                  <c:v>5.013999999999982E-3</c:v>
                </c:pt>
                <c:pt idx="17">
                  <c:v>-7.9560000000000169E-3</c:v>
                </c:pt>
                <c:pt idx="18">
                  <c:v>-1.2216000000000008E-2</c:v>
                </c:pt>
                <c:pt idx="19">
                  <c:v>6.0010000000000046E-3</c:v>
                </c:pt>
                <c:pt idx="20">
                  <c:v>1.7989999999999982E-2</c:v>
                </c:pt>
                <c:pt idx="21">
                  <c:v>1.0293000000000007E-2</c:v>
                </c:pt>
                <c:pt idx="22">
                  <c:v>3.1043999999999985E-2</c:v>
                </c:pt>
                <c:pt idx="23">
                  <c:v>2.4389999999999988E-2</c:v>
                </c:pt>
                <c:pt idx="24">
                  <c:v>2.0995000000000007E-2</c:v>
                </c:pt>
                <c:pt idx="25">
                  <c:v>3.3709999999999808E-3</c:v>
                </c:pt>
                <c:pt idx="26">
                  <c:v>3.2354999999999988E-2</c:v>
                </c:pt>
                <c:pt idx="27">
                  <c:v>4.3434E-2</c:v>
                </c:pt>
                <c:pt idx="28">
                  <c:v>2.7885999999999998E-2</c:v>
                </c:pt>
                <c:pt idx="29">
                  <c:v>1.648599999999999E-2</c:v>
                </c:pt>
                <c:pt idx="30">
                  <c:v>4.5495000000000008E-2</c:v>
                </c:pt>
                <c:pt idx="31">
                  <c:v>4.4622999999999989E-2</c:v>
                </c:pt>
                <c:pt idx="32">
                  <c:v>4.260499999999999E-2</c:v>
                </c:pt>
                <c:pt idx="33">
                  <c:v>4.5741999999999991E-2</c:v>
                </c:pt>
                <c:pt idx="34">
                  <c:v>5.7581999999999994E-2</c:v>
                </c:pt>
                <c:pt idx="35">
                  <c:v>5.6992999999999995E-2</c:v>
                </c:pt>
                <c:pt idx="36">
                  <c:v>6.711499999999998E-2</c:v>
                </c:pt>
                <c:pt idx="37">
                  <c:v>6.5483E-2</c:v>
                </c:pt>
                <c:pt idx="38">
                  <c:v>5.0403999999999997E-2</c:v>
                </c:pt>
                <c:pt idx="39">
                  <c:v>6.9264999999999993E-2</c:v>
                </c:pt>
                <c:pt idx="40">
                  <c:v>7.7638000000000013E-2</c:v>
                </c:pt>
                <c:pt idx="41">
                  <c:v>8.3257000000000012E-2</c:v>
                </c:pt>
                <c:pt idx="42">
                  <c:v>8.0995999999999985E-2</c:v>
                </c:pt>
                <c:pt idx="43">
                  <c:v>7.7549000000000007E-2</c:v>
                </c:pt>
                <c:pt idx="44">
                  <c:v>9.0609999999999982E-2</c:v>
                </c:pt>
                <c:pt idx="45">
                  <c:v>8.3475999999999995E-2</c:v>
                </c:pt>
                <c:pt idx="46">
                  <c:v>8.0925999999999984E-2</c:v>
                </c:pt>
                <c:pt idx="47">
                  <c:v>9.0413999999999994E-2</c:v>
                </c:pt>
                <c:pt idx="48">
                  <c:v>8.4846999999999978E-2</c:v>
                </c:pt>
                <c:pt idx="49">
                  <c:v>8.5608000000000004E-2</c:v>
                </c:pt>
                <c:pt idx="50">
                  <c:v>9.1787000000000007E-2</c:v>
                </c:pt>
                <c:pt idx="51">
                  <c:v>0.10460499999999999</c:v>
                </c:pt>
                <c:pt idx="52">
                  <c:v>7.9030000000000003E-2</c:v>
                </c:pt>
                <c:pt idx="53">
                  <c:v>9.8736999999999991E-2</c:v>
                </c:pt>
                <c:pt idx="54">
                  <c:v>9.7147999999999998E-2</c:v>
                </c:pt>
                <c:pt idx="55">
                  <c:v>9.1776999999999984E-2</c:v>
                </c:pt>
                <c:pt idx="56">
                  <c:v>8.9950999999999989E-2</c:v>
                </c:pt>
                <c:pt idx="57">
                  <c:v>6.8493999999999999E-2</c:v>
                </c:pt>
                <c:pt idx="58">
                  <c:v>8.4818999999999992E-2</c:v>
                </c:pt>
                <c:pt idx="59">
                  <c:v>8.020300000000001E-2</c:v>
                </c:pt>
                <c:pt idx="60">
                  <c:v>7.9260999999999998E-2</c:v>
                </c:pt>
                <c:pt idx="61">
                  <c:v>7.3294999999999985E-2</c:v>
                </c:pt>
                <c:pt idx="62">
                  <c:v>4.3913999999999988E-2</c:v>
                </c:pt>
                <c:pt idx="63">
                  <c:v>7.2160000000000002E-2</c:v>
                </c:pt>
                <c:pt idx="64">
                  <c:v>4.2573000000000007E-2</c:v>
                </c:pt>
                <c:pt idx="65">
                  <c:v>4.515000000000001E-2</c:v>
                </c:pt>
                <c:pt idx="66">
                  <c:v>2.7573999999999984E-2</c:v>
                </c:pt>
                <c:pt idx="67">
                  <c:v>2.3459000000000004E-2</c:v>
                </c:pt>
                <c:pt idx="68">
                  <c:v>1.9924999999999984E-2</c:v>
                </c:pt>
                <c:pt idx="69">
                  <c:v>6.3580000000000043E-3</c:v>
                </c:pt>
                <c:pt idx="70">
                  <c:v>1.8640000000000043E-3</c:v>
                </c:pt>
                <c:pt idx="71">
                  <c:v>-2.0618000000000011E-2</c:v>
                </c:pt>
                <c:pt idx="72">
                  <c:v>-3.6681000000000012E-2</c:v>
                </c:pt>
                <c:pt idx="73">
                  <c:v>-3.6938000000000006E-2</c:v>
                </c:pt>
                <c:pt idx="74">
                  <c:v>-4.9948000000000006E-2</c:v>
                </c:pt>
                <c:pt idx="75">
                  <c:v>-6.6364000000000006E-2</c:v>
                </c:pt>
                <c:pt idx="76">
                  <c:v>-7.5630000000000017E-2</c:v>
                </c:pt>
                <c:pt idx="77">
                  <c:v>-7.8196000000000002E-2</c:v>
                </c:pt>
                <c:pt idx="78">
                  <c:v>-8.8563000000000003E-2</c:v>
                </c:pt>
                <c:pt idx="79">
                  <c:v>-8.9170000000000013E-2</c:v>
                </c:pt>
                <c:pt idx="80">
                  <c:v>-0.126745</c:v>
                </c:pt>
                <c:pt idx="81">
                  <c:v>-0.13479400000000002</c:v>
                </c:pt>
                <c:pt idx="82">
                  <c:v>-0.16421200000000002</c:v>
                </c:pt>
                <c:pt idx="83">
                  <c:v>-0.165135</c:v>
                </c:pt>
                <c:pt idx="84">
                  <c:v>-0.184166</c:v>
                </c:pt>
                <c:pt idx="85">
                  <c:v>-0.20988400000000001</c:v>
                </c:pt>
                <c:pt idx="86">
                  <c:v>-0.22463600000000003</c:v>
                </c:pt>
                <c:pt idx="87">
                  <c:v>-0.207848</c:v>
                </c:pt>
                <c:pt idx="88">
                  <c:v>-0.24706400000000003</c:v>
                </c:pt>
                <c:pt idx="89">
                  <c:v>-0.25677100000000003</c:v>
                </c:pt>
                <c:pt idx="90">
                  <c:v>-0.28417000000000003</c:v>
                </c:pt>
                <c:pt idx="91">
                  <c:v>-0.29630899999999999</c:v>
                </c:pt>
                <c:pt idx="92">
                  <c:v>-0.32633500000000004</c:v>
                </c:pt>
                <c:pt idx="93">
                  <c:v>-0.32240400000000002</c:v>
                </c:pt>
                <c:pt idx="94">
                  <c:v>-0.34975499999999998</c:v>
                </c:pt>
                <c:pt idx="95">
                  <c:v>-0.378909</c:v>
                </c:pt>
                <c:pt idx="96">
                  <c:v>-0.38139300000000004</c:v>
                </c:pt>
                <c:pt idx="97">
                  <c:v>-0.43054799999999999</c:v>
                </c:pt>
                <c:pt idx="98">
                  <c:v>-0.43444900000000003</c:v>
                </c:pt>
                <c:pt idx="99">
                  <c:v>-0.47957800000000006</c:v>
                </c:pt>
                <c:pt idx="100">
                  <c:v>-0.525675</c:v>
                </c:pt>
                <c:pt idx="101">
                  <c:v>-0.507826</c:v>
                </c:pt>
                <c:pt idx="102">
                  <c:v>-0.56576899999999997</c:v>
                </c:pt>
                <c:pt idx="103">
                  <c:v>-0.60555300000000001</c:v>
                </c:pt>
                <c:pt idx="104">
                  <c:v>-0.66979700000000009</c:v>
                </c:pt>
                <c:pt idx="105">
                  <c:v>-0.6656510000000001</c:v>
                </c:pt>
                <c:pt idx="106">
                  <c:v>-0.73234999999999995</c:v>
                </c:pt>
                <c:pt idx="107">
                  <c:v>-0.76574399999999998</c:v>
                </c:pt>
                <c:pt idx="108">
                  <c:v>-0.79552999999999996</c:v>
                </c:pt>
                <c:pt idx="109">
                  <c:v>-0.87271700000000008</c:v>
                </c:pt>
                <c:pt idx="110">
                  <c:v>-0.92171499999999995</c:v>
                </c:pt>
                <c:pt idx="111">
                  <c:v>-0.90050299999999994</c:v>
                </c:pt>
                <c:pt idx="112">
                  <c:v>-0.99124100000000004</c:v>
                </c:pt>
                <c:pt idx="113">
                  <c:v>-1.0353859999999999</c:v>
                </c:pt>
                <c:pt idx="114">
                  <c:v>-1.0818109999999999</c:v>
                </c:pt>
                <c:pt idx="115">
                  <c:v>-1.160509</c:v>
                </c:pt>
                <c:pt idx="116">
                  <c:v>-1.1866569999999999</c:v>
                </c:pt>
                <c:pt idx="117">
                  <c:v>-1.2545819999999999</c:v>
                </c:pt>
                <c:pt idx="118">
                  <c:v>-1.2839859999999998</c:v>
                </c:pt>
                <c:pt idx="119">
                  <c:v>-1.3668709999999999</c:v>
                </c:pt>
                <c:pt idx="120">
                  <c:v>-1.372911</c:v>
                </c:pt>
                <c:pt idx="121">
                  <c:v>-1.472418</c:v>
                </c:pt>
                <c:pt idx="122">
                  <c:v>-1.480729</c:v>
                </c:pt>
                <c:pt idx="123">
                  <c:v>-1.547723</c:v>
                </c:pt>
                <c:pt idx="124">
                  <c:v>-1.6172359999999999</c:v>
                </c:pt>
                <c:pt idx="125">
                  <c:v>-1.610473</c:v>
                </c:pt>
                <c:pt idx="126">
                  <c:v>-1.748597</c:v>
                </c:pt>
                <c:pt idx="127">
                  <c:v>-1.7471079999999999</c:v>
                </c:pt>
                <c:pt idx="128">
                  <c:v>-1.8343579999999999</c:v>
                </c:pt>
                <c:pt idx="129">
                  <c:v>-1.8912549999999999</c:v>
                </c:pt>
                <c:pt idx="130">
                  <c:v>-2.022777</c:v>
                </c:pt>
                <c:pt idx="131">
                  <c:v>-2.0943170000000002</c:v>
                </c:pt>
                <c:pt idx="132">
                  <c:v>-2.0772080000000002</c:v>
                </c:pt>
                <c:pt idx="133">
                  <c:v>-2.1367120000000002</c:v>
                </c:pt>
                <c:pt idx="134">
                  <c:v>-2.2598159999999998</c:v>
                </c:pt>
                <c:pt idx="135">
                  <c:v>-2.326041</c:v>
                </c:pt>
                <c:pt idx="136">
                  <c:v>-2.476534</c:v>
                </c:pt>
                <c:pt idx="137">
                  <c:v>-2.5410189999999999</c:v>
                </c:pt>
                <c:pt idx="138">
                  <c:v>-2.6706089999999998</c:v>
                </c:pt>
                <c:pt idx="139">
                  <c:v>-2.7354090000000002</c:v>
                </c:pt>
              </c:numCache>
            </c:numRef>
          </c:xVal>
          <c:yVal>
            <c:numRef>
              <c:f>[1]Hikaru1!$O$4:$O$143</c:f>
              <c:numCache>
                <c:formatCode>General</c:formatCode>
                <c:ptCount val="140"/>
                <c:pt idx="0">
                  <c:v>0</c:v>
                </c:pt>
                <c:pt idx="1">
                  <c:v>9.0985000000000135E-2</c:v>
                </c:pt>
                <c:pt idx="2">
                  <c:v>0.2324630000000002</c:v>
                </c:pt>
                <c:pt idx="3">
                  <c:v>0.36433300000000007</c:v>
                </c:pt>
                <c:pt idx="4">
                  <c:v>0.53684999999999994</c:v>
                </c:pt>
                <c:pt idx="5">
                  <c:v>0.65398000000000001</c:v>
                </c:pt>
                <c:pt idx="6">
                  <c:v>0.82861999999999991</c:v>
                </c:pt>
                <c:pt idx="7">
                  <c:v>0.9123650000000002</c:v>
                </c:pt>
                <c:pt idx="8">
                  <c:v>1.0963130000000001</c:v>
                </c:pt>
                <c:pt idx="9">
                  <c:v>1.2266269999999999</c:v>
                </c:pt>
                <c:pt idx="10">
                  <c:v>1.4049560000000001</c:v>
                </c:pt>
                <c:pt idx="11">
                  <c:v>1.536346</c:v>
                </c:pt>
                <c:pt idx="12">
                  <c:v>1.7307289999999997</c:v>
                </c:pt>
                <c:pt idx="13">
                  <c:v>1.8672189999999997</c:v>
                </c:pt>
                <c:pt idx="14">
                  <c:v>2.0468139999999999</c:v>
                </c:pt>
                <c:pt idx="15">
                  <c:v>2.1726920000000005</c:v>
                </c:pt>
                <c:pt idx="16">
                  <c:v>2.3420559999999999</c:v>
                </c:pt>
                <c:pt idx="17">
                  <c:v>2.4750369999999999</c:v>
                </c:pt>
                <c:pt idx="18">
                  <c:v>2.7547859999999997</c:v>
                </c:pt>
                <c:pt idx="19">
                  <c:v>2.840805</c:v>
                </c:pt>
                <c:pt idx="20">
                  <c:v>3.0562480000000001</c:v>
                </c:pt>
                <c:pt idx="21">
                  <c:v>3.1834530000000001</c:v>
                </c:pt>
                <c:pt idx="22">
                  <c:v>3.3981129999999999</c:v>
                </c:pt>
                <c:pt idx="23">
                  <c:v>3.5213009999999998</c:v>
                </c:pt>
                <c:pt idx="24">
                  <c:v>3.7706979999999999</c:v>
                </c:pt>
                <c:pt idx="25">
                  <c:v>3.9415149999999999</c:v>
                </c:pt>
                <c:pt idx="26">
                  <c:v>4.1447340000000006</c:v>
                </c:pt>
                <c:pt idx="27">
                  <c:v>4.2714089999999993</c:v>
                </c:pt>
                <c:pt idx="28">
                  <c:v>4.5493399999999999</c:v>
                </c:pt>
                <c:pt idx="29">
                  <c:v>4.6548389999999999</c:v>
                </c:pt>
                <c:pt idx="30">
                  <c:v>4.897151</c:v>
                </c:pt>
                <c:pt idx="31">
                  <c:v>5.0056880000000001</c:v>
                </c:pt>
                <c:pt idx="32">
                  <c:v>5.3244079999999991</c:v>
                </c:pt>
                <c:pt idx="33">
                  <c:v>5.4306540000000005</c:v>
                </c:pt>
                <c:pt idx="34">
                  <c:v>5.6935779999999996</c:v>
                </c:pt>
                <c:pt idx="35">
                  <c:v>5.8435820000000005</c:v>
                </c:pt>
                <c:pt idx="36">
                  <c:v>6.0946049999999996</c:v>
                </c:pt>
                <c:pt idx="37">
                  <c:v>6.2382250000000008</c:v>
                </c:pt>
                <c:pt idx="38">
                  <c:v>6.5141020000000012</c:v>
                </c:pt>
                <c:pt idx="39">
                  <c:v>6.6621130000000015</c:v>
                </c:pt>
                <c:pt idx="40">
                  <c:v>6.9384360000000003</c:v>
                </c:pt>
                <c:pt idx="41">
                  <c:v>7.0746350000000007</c:v>
                </c:pt>
                <c:pt idx="42">
                  <c:v>7.3368670000000007</c:v>
                </c:pt>
                <c:pt idx="43">
                  <c:v>7.4651440000000004</c:v>
                </c:pt>
                <c:pt idx="44">
                  <c:v>7.7251830000000012</c:v>
                </c:pt>
                <c:pt idx="45">
                  <c:v>7.9318119999999999</c:v>
                </c:pt>
                <c:pt idx="46">
                  <c:v>8.2191020000000012</c:v>
                </c:pt>
                <c:pt idx="47">
                  <c:v>8.3436270000000015</c:v>
                </c:pt>
                <c:pt idx="48">
                  <c:v>8.6229800000000001</c:v>
                </c:pt>
                <c:pt idx="49">
                  <c:v>8.7817010000000018</c:v>
                </c:pt>
                <c:pt idx="50">
                  <c:v>9.0575969999999995</c:v>
                </c:pt>
                <c:pt idx="51">
                  <c:v>9.176463</c:v>
                </c:pt>
                <c:pt idx="52">
                  <c:v>9.557379000000001</c:v>
                </c:pt>
                <c:pt idx="53">
                  <c:v>9.7125310000000002</c:v>
                </c:pt>
                <c:pt idx="54">
                  <c:v>9.9399280000000001</c:v>
                </c:pt>
                <c:pt idx="55">
                  <c:v>10.090774000000001</c:v>
                </c:pt>
                <c:pt idx="56">
                  <c:v>10.392074000000001</c:v>
                </c:pt>
                <c:pt idx="57">
                  <c:v>10.542023000000002</c:v>
                </c:pt>
                <c:pt idx="58">
                  <c:v>10.918251</c:v>
                </c:pt>
                <c:pt idx="59">
                  <c:v>11.031302999999999</c:v>
                </c:pt>
                <c:pt idx="60">
                  <c:v>11.333014000000002</c:v>
                </c:pt>
                <c:pt idx="61">
                  <c:v>11.484952000000002</c:v>
                </c:pt>
                <c:pt idx="62">
                  <c:v>11.754814000000001</c:v>
                </c:pt>
                <c:pt idx="63">
                  <c:v>11.904470000000002</c:v>
                </c:pt>
                <c:pt idx="64">
                  <c:v>12.256835000000001</c:v>
                </c:pt>
                <c:pt idx="65">
                  <c:v>12.412678</c:v>
                </c:pt>
                <c:pt idx="66">
                  <c:v>12.692784</c:v>
                </c:pt>
                <c:pt idx="67">
                  <c:v>12.853546</c:v>
                </c:pt>
                <c:pt idx="68">
                  <c:v>13.137724</c:v>
                </c:pt>
                <c:pt idx="69">
                  <c:v>13.305770000000001</c:v>
                </c:pt>
                <c:pt idx="70">
                  <c:v>13.598936999999999</c:v>
                </c:pt>
                <c:pt idx="71">
                  <c:v>13.733573</c:v>
                </c:pt>
                <c:pt idx="72">
                  <c:v>14.084703000000001</c:v>
                </c:pt>
                <c:pt idx="73">
                  <c:v>14.261013</c:v>
                </c:pt>
                <c:pt idx="74">
                  <c:v>14.535874</c:v>
                </c:pt>
                <c:pt idx="75">
                  <c:v>14.680285</c:v>
                </c:pt>
                <c:pt idx="76">
                  <c:v>15.011796000000002</c:v>
                </c:pt>
                <c:pt idx="77">
                  <c:v>15.156276000000002</c:v>
                </c:pt>
                <c:pt idx="78">
                  <c:v>15.454171000000002</c:v>
                </c:pt>
                <c:pt idx="79">
                  <c:v>15.603975000000002</c:v>
                </c:pt>
                <c:pt idx="80">
                  <c:v>15.93164</c:v>
                </c:pt>
                <c:pt idx="81">
                  <c:v>16.093554000000001</c:v>
                </c:pt>
                <c:pt idx="82">
                  <c:v>16.379916000000001</c:v>
                </c:pt>
                <c:pt idx="83">
                  <c:v>16.545117000000001</c:v>
                </c:pt>
                <c:pt idx="84">
                  <c:v>16.839207000000002</c:v>
                </c:pt>
                <c:pt idx="85">
                  <c:v>16.972102</c:v>
                </c:pt>
                <c:pt idx="86">
                  <c:v>17.277545000000003</c:v>
                </c:pt>
                <c:pt idx="87">
                  <c:v>17.446363000000002</c:v>
                </c:pt>
                <c:pt idx="88">
                  <c:v>17.787609</c:v>
                </c:pt>
                <c:pt idx="89">
                  <c:v>17.923100000000002</c:v>
                </c:pt>
                <c:pt idx="90">
                  <c:v>18.206886999999998</c:v>
                </c:pt>
                <c:pt idx="91">
                  <c:v>18.351049</c:v>
                </c:pt>
                <c:pt idx="92">
                  <c:v>18.651405</c:v>
                </c:pt>
                <c:pt idx="93">
                  <c:v>18.788463</c:v>
                </c:pt>
                <c:pt idx="94">
                  <c:v>19.101652000000001</c:v>
                </c:pt>
                <c:pt idx="95">
                  <c:v>19.277009000000003</c:v>
                </c:pt>
                <c:pt idx="96">
                  <c:v>19.583601999999999</c:v>
                </c:pt>
                <c:pt idx="97">
                  <c:v>19.709710999999999</c:v>
                </c:pt>
                <c:pt idx="98">
                  <c:v>20.032886999999999</c:v>
                </c:pt>
                <c:pt idx="99">
                  <c:v>20.160945000000002</c:v>
                </c:pt>
                <c:pt idx="100">
                  <c:v>20.460205000000002</c:v>
                </c:pt>
                <c:pt idx="101">
                  <c:v>20.612734</c:v>
                </c:pt>
                <c:pt idx="102">
                  <c:v>20.939951000000001</c:v>
                </c:pt>
                <c:pt idx="103">
                  <c:v>21.074274000000003</c:v>
                </c:pt>
                <c:pt idx="104">
                  <c:v>21.330409</c:v>
                </c:pt>
                <c:pt idx="105">
                  <c:v>21.514173</c:v>
                </c:pt>
                <c:pt idx="106">
                  <c:v>21.784578000000003</c:v>
                </c:pt>
                <c:pt idx="107">
                  <c:v>21.922280999999998</c:v>
                </c:pt>
                <c:pt idx="108">
                  <c:v>22.260542000000001</c:v>
                </c:pt>
                <c:pt idx="109">
                  <c:v>22.354406000000001</c:v>
                </c:pt>
                <c:pt idx="110">
                  <c:v>22.624128000000002</c:v>
                </c:pt>
                <c:pt idx="111">
                  <c:v>22.812201000000002</c:v>
                </c:pt>
                <c:pt idx="112">
                  <c:v>23.036408999999999</c:v>
                </c:pt>
                <c:pt idx="113">
                  <c:v>23.204181999999999</c:v>
                </c:pt>
                <c:pt idx="114">
                  <c:v>23.491835999999999</c:v>
                </c:pt>
                <c:pt idx="115">
                  <c:v>23.594683</c:v>
                </c:pt>
                <c:pt idx="116">
                  <c:v>23.864883000000003</c:v>
                </c:pt>
                <c:pt idx="117">
                  <c:v>23.955159999999999</c:v>
                </c:pt>
                <c:pt idx="118">
                  <c:v>24.238222</c:v>
                </c:pt>
                <c:pt idx="119">
                  <c:v>24.350418000000001</c:v>
                </c:pt>
                <c:pt idx="120">
                  <c:v>24.610564000000004</c:v>
                </c:pt>
                <c:pt idx="121">
                  <c:v>24.747758000000001</c:v>
                </c:pt>
                <c:pt idx="122">
                  <c:v>25.020077000000001</c:v>
                </c:pt>
                <c:pt idx="123">
                  <c:v>25.114165</c:v>
                </c:pt>
                <c:pt idx="124">
                  <c:v>25.346434000000002</c:v>
                </c:pt>
                <c:pt idx="125">
                  <c:v>25.473126000000001</c:v>
                </c:pt>
                <c:pt idx="126">
                  <c:v>25.670653000000001</c:v>
                </c:pt>
                <c:pt idx="127">
                  <c:v>25.808281000000001</c:v>
                </c:pt>
                <c:pt idx="128">
                  <c:v>26.077036</c:v>
                </c:pt>
                <c:pt idx="129">
                  <c:v>26.159946999999999</c:v>
                </c:pt>
                <c:pt idx="130">
                  <c:v>26.351654000000003</c:v>
                </c:pt>
                <c:pt idx="131">
                  <c:v>26.455988000000001</c:v>
                </c:pt>
                <c:pt idx="132">
                  <c:v>26.728717</c:v>
                </c:pt>
                <c:pt idx="133">
                  <c:v>26.817097</c:v>
                </c:pt>
                <c:pt idx="134">
                  <c:v>27.000007000000004</c:v>
                </c:pt>
                <c:pt idx="135">
                  <c:v>27.098305</c:v>
                </c:pt>
                <c:pt idx="136">
                  <c:v>27.321883000000003</c:v>
                </c:pt>
                <c:pt idx="137">
                  <c:v>27.417702000000002</c:v>
                </c:pt>
                <c:pt idx="138">
                  <c:v>27.610033000000001</c:v>
                </c:pt>
                <c:pt idx="139">
                  <c:v>27.706249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115-A968-44C7-87AC-89076F6997E3}"/>
            </c:ext>
          </c:extLst>
        </c:ser>
        <c:ser>
          <c:idx val="2"/>
          <c:order val="1"/>
          <c:tx>
            <c:strRef>
              <c:f>[1]Hikaru2!$A$1</c:f>
              <c:strCache>
                <c:ptCount val="1"/>
                <c:pt idx="0">
                  <c:v>Orbit</c:v>
                </c:pt>
              </c:strCache>
            </c:strRef>
          </c:tx>
          <c:spPr>
            <a:ln w="19050">
              <a:noFill/>
            </a:ln>
          </c:spPr>
          <c:xVal>
            <c:numRef>
              <c:f>[1]Hikaru2!$N$4:$N$167</c:f>
              <c:numCache>
                <c:formatCode>General</c:formatCode>
                <c:ptCount val="164"/>
                <c:pt idx="0">
                  <c:v>0</c:v>
                </c:pt>
                <c:pt idx="1">
                  <c:v>-7.3750000000000005E-3</c:v>
                </c:pt>
                <c:pt idx="2">
                  <c:v>-4.711000000000006E-3</c:v>
                </c:pt>
                <c:pt idx="3">
                  <c:v>-8.2529999999999999E-3</c:v>
                </c:pt>
                <c:pt idx="4">
                  <c:v>-1.1181000000000005E-2</c:v>
                </c:pt>
                <c:pt idx="5">
                  <c:v>-6.1770000000000071E-3</c:v>
                </c:pt>
                <c:pt idx="6">
                  <c:v>-7.9320000000000015E-3</c:v>
                </c:pt>
                <c:pt idx="7">
                  <c:v>1.3858999999999995E-2</c:v>
                </c:pt>
                <c:pt idx="8">
                  <c:v>7.9319999999999946E-3</c:v>
                </c:pt>
                <c:pt idx="9">
                  <c:v>3.7666999999999999E-2</c:v>
                </c:pt>
                <c:pt idx="10">
                  <c:v>1.6828999999999993E-2</c:v>
                </c:pt>
                <c:pt idx="11">
                  <c:v>-1.3990000000000002E-2</c:v>
                </c:pt>
                <c:pt idx="12">
                  <c:v>2.0836E-2</c:v>
                </c:pt>
                <c:pt idx="13">
                  <c:v>4.7035E-2</c:v>
                </c:pt>
                <c:pt idx="14">
                  <c:v>3.3873999999999994E-2</c:v>
                </c:pt>
                <c:pt idx="15">
                  <c:v>7.3469999999999942E-3</c:v>
                </c:pt>
                <c:pt idx="16">
                  <c:v>5.2524999999999995E-2</c:v>
                </c:pt>
                <c:pt idx="17">
                  <c:v>-1.7159000000000004E-2</c:v>
                </c:pt>
                <c:pt idx="18">
                  <c:v>4.7441999999999991E-2</c:v>
                </c:pt>
                <c:pt idx="19">
                  <c:v>2.6930999999999997E-2</c:v>
                </c:pt>
                <c:pt idx="20">
                  <c:v>3.3825999999999995E-2</c:v>
                </c:pt>
                <c:pt idx="21">
                  <c:v>1.2903999999999997E-2</c:v>
                </c:pt>
                <c:pt idx="22">
                  <c:v>2.2200000000000004E-2</c:v>
                </c:pt>
                <c:pt idx="23">
                  <c:v>4.4021999999999992E-2</c:v>
                </c:pt>
                <c:pt idx="24">
                  <c:v>2.6274999999999993E-2</c:v>
                </c:pt>
                <c:pt idx="25">
                  <c:v>1.9667E-2</c:v>
                </c:pt>
                <c:pt idx="26">
                  <c:v>3.7711000000000001E-2</c:v>
                </c:pt>
                <c:pt idx="27">
                  <c:v>-1.0147000000000005E-2</c:v>
                </c:pt>
                <c:pt idx="28">
                  <c:v>3.1143999999999991E-2</c:v>
                </c:pt>
                <c:pt idx="29">
                  <c:v>2.7173000000000003E-2</c:v>
                </c:pt>
                <c:pt idx="30">
                  <c:v>2.5735000000000001E-2</c:v>
                </c:pt>
                <c:pt idx="31">
                  <c:v>6.8763999999999992E-2</c:v>
                </c:pt>
                <c:pt idx="32">
                  <c:v>6.4548000000000008E-2</c:v>
                </c:pt>
                <c:pt idx="33">
                  <c:v>2.947E-2</c:v>
                </c:pt>
                <c:pt idx="34">
                  <c:v>4.778099999999999E-2</c:v>
                </c:pt>
                <c:pt idx="35">
                  <c:v>5.5459999999999995E-2</c:v>
                </c:pt>
                <c:pt idx="36">
                  <c:v>3.5750999999999991E-2</c:v>
                </c:pt>
                <c:pt idx="37">
                  <c:v>9.0505000000000002E-2</c:v>
                </c:pt>
                <c:pt idx="38">
                  <c:v>6.6997999999999988E-2</c:v>
                </c:pt>
                <c:pt idx="39">
                  <c:v>8.5661000000000001E-2</c:v>
                </c:pt>
                <c:pt idx="40">
                  <c:v>7.3571999999999999E-2</c:v>
                </c:pt>
                <c:pt idx="41">
                  <c:v>9.0663999999999995E-2</c:v>
                </c:pt>
                <c:pt idx="42">
                  <c:v>0.11078799999999998</c:v>
                </c:pt>
                <c:pt idx="43">
                  <c:v>0.124459</c:v>
                </c:pt>
                <c:pt idx="44">
                  <c:v>9.5317000000000013E-2</c:v>
                </c:pt>
                <c:pt idx="45">
                  <c:v>0.11504399999999998</c:v>
                </c:pt>
                <c:pt idx="46">
                  <c:v>0.13502400000000001</c:v>
                </c:pt>
                <c:pt idx="47">
                  <c:v>0.12787899999999999</c:v>
                </c:pt>
                <c:pt idx="48">
                  <c:v>0.111739</c:v>
                </c:pt>
                <c:pt idx="49">
                  <c:v>0.13356999999999999</c:v>
                </c:pt>
                <c:pt idx="50">
                  <c:v>0.120905</c:v>
                </c:pt>
                <c:pt idx="51">
                  <c:v>0.11671000000000001</c:v>
                </c:pt>
                <c:pt idx="52">
                  <c:v>0.124989</c:v>
                </c:pt>
                <c:pt idx="53">
                  <c:v>0.13275200000000001</c:v>
                </c:pt>
                <c:pt idx="54">
                  <c:v>0.13806000000000002</c:v>
                </c:pt>
                <c:pt idx="55">
                  <c:v>0.152228</c:v>
                </c:pt>
                <c:pt idx="56">
                  <c:v>0.17296600000000001</c:v>
                </c:pt>
                <c:pt idx="57">
                  <c:v>0.17896000000000001</c:v>
                </c:pt>
                <c:pt idx="58">
                  <c:v>0.180534</c:v>
                </c:pt>
                <c:pt idx="59">
                  <c:v>0.16944399999999998</c:v>
                </c:pt>
                <c:pt idx="60">
                  <c:v>0.16893900000000001</c:v>
                </c:pt>
                <c:pt idx="61">
                  <c:v>0.171625</c:v>
                </c:pt>
                <c:pt idx="62">
                  <c:v>0.17034100000000002</c:v>
                </c:pt>
                <c:pt idx="63">
                  <c:v>0.18132699999999999</c:v>
                </c:pt>
                <c:pt idx="64">
                  <c:v>0.18266499999999999</c:v>
                </c:pt>
                <c:pt idx="65">
                  <c:v>0.17821999999999999</c:v>
                </c:pt>
                <c:pt idx="66">
                  <c:v>0.18049299999999999</c:v>
                </c:pt>
                <c:pt idx="67">
                  <c:v>0.16913900000000001</c:v>
                </c:pt>
                <c:pt idx="68">
                  <c:v>0.185782</c:v>
                </c:pt>
                <c:pt idx="69">
                  <c:v>0.19300800000000001</c:v>
                </c:pt>
                <c:pt idx="70">
                  <c:v>0.182809</c:v>
                </c:pt>
                <c:pt idx="71">
                  <c:v>0.18875400000000001</c:v>
                </c:pt>
                <c:pt idx="72">
                  <c:v>0.19348099999999999</c:v>
                </c:pt>
                <c:pt idx="73">
                  <c:v>0.193636</c:v>
                </c:pt>
                <c:pt idx="74">
                  <c:v>0.192276</c:v>
                </c:pt>
                <c:pt idx="75">
                  <c:v>0.19792599999999999</c:v>
                </c:pt>
                <c:pt idx="76">
                  <c:v>0.19301699999999999</c:v>
                </c:pt>
                <c:pt idx="77">
                  <c:v>0.206373</c:v>
                </c:pt>
                <c:pt idx="78">
                  <c:v>0.198022</c:v>
                </c:pt>
                <c:pt idx="79">
                  <c:v>0.20089400000000002</c:v>
                </c:pt>
                <c:pt idx="80">
                  <c:v>0.199794</c:v>
                </c:pt>
                <c:pt idx="81">
                  <c:v>0.205735</c:v>
                </c:pt>
                <c:pt idx="82">
                  <c:v>0.20857300000000001</c:v>
                </c:pt>
                <c:pt idx="83">
                  <c:v>0.20943300000000001</c:v>
                </c:pt>
                <c:pt idx="84">
                  <c:v>0.214001</c:v>
                </c:pt>
                <c:pt idx="85">
                  <c:v>0.206374</c:v>
                </c:pt>
                <c:pt idx="86">
                  <c:v>0.217694</c:v>
                </c:pt>
                <c:pt idx="87">
                  <c:v>0.21961600000000001</c:v>
                </c:pt>
                <c:pt idx="88">
                  <c:v>0.21193800000000002</c:v>
                </c:pt>
                <c:pt idx="89">
                  <c:v>0.21066699999999999</c:v>
                </c:pt>
                <c:pt idx="90">
                  <c:v>0.219026</c:v>
                </c:pt>
                <c:pt idx="91">
                  <c:v>0.216442</c:v>
                </c:pt>
                <c:pt idx="92">
                  <c:v>0.21722099999999997</c:v>
                </c:pt>
                <c:pt idx="93">
                  <c:v>0.21499999999999997</c:v>
                </c:pt>
                <c:pt idx="94">
                  <c:v>0.22164200000000003</c:v>
                </c:pt>
                <c:pt idx="95">
                  <c:v>0.21341900000000003</c:v>
                </c:pt>
                <c:pt idx="96">
                  <c:v>0.21346999999999999</c:v>
                </c:pt>
                <c:pt idx="97">
                  <c:v>0.21590099999999998</c:v>
                </c:pt>
                <c:pt idx="98">
                  <c:v>0.23515400000000003</c:v>
                </c:pt>
                <c:pt idx="99">
                  <c:v>0.210481</c:v>
                </c:pt>
                <c:pt idx="100">
                  <c:v>0.19305699999999998</c:v>
                </c:pt>
                <c:pt idx="101">
                  <c:v>0.20158300000000001</c:v>
                </c:pt>
                <c:pt idx="102">
                  <c:v>0.18858800000000001</c:v>
                </c:pt>
                <c:pt idx="103">
                  <c:v>0.18602600000000002</c:v>
                </c:pt>
                <c:pt idx="104">
                  <c:v>0.17497599999999999</c:v>
                </c:pt>
                <c:pt idx="105">
                  <c:v>0.183422</c:v>
                </c:pt>
                <c:pt idx="106">
                  <c:v>0.17533199999999999</c:v>
                </c:pt>
                <c:pt idx="107">
                  <c:v>0.17448</c:v>
                </c:pt>
                <c:pt idx="108">
                  <c:v>0.14607599999999998</c:v>
                </c:pt>
                <c:pt idx="109">
                  <c:v>0.14199500000000001</c:v>
                </c:pt>
                <c:pt idx="110">
                  <c:v>0.134798</c:v>
                </c:pt>
                <c:pt idx="111">
                  <c:v>0.12467200000000001</c:v>
                </c:pt>
                <c:pt idx="112">
                  <c:v>0.105321</c:v>
                </c:pt>
                <c:pt idx="113">
                  <c:v>0.11474699999999999</c:v>
                </c:pt>
                <c:pt idx="114">
                  <c:v>0.11224500000000001</c:v>
                </c:pt>
                <c:pt idx="115">
                  <c:v>9.2312999999999992E-2</c:v>
                </c:pt>
                <c:pt idx="116">
                  <c:v>5.9326999999999998E-2</c:v>
                </c:pt>
                <c:pt idx="117">
                  <c:v>5.1117999999999997E-2</c:v>
                </c:pt>
                <c:pt idx="118">
                  <c:v>5.9607999999999994E-2</c:v>
                </c:pt>
                <c:pt idx="119">
                  <c:v>4.9501999999999997E-2</c:v>
                </c:pt>
                <c:pt idx="120">
                  <c:v>4.5676999999999995E-2</c:v>
                </c:pt>
                <c:pt idx="121">
                  <c:v>3.8461000000000002E-2</c:v>
                </c:pt>
                <c:pt idx="122">
                  <c:v>2.6402000000000002E-2</c:v>
                </c:pt>
                <c:pt idx="123">
                  <c:v>-1.5697000000000003E-2</c:v>
                </c:pt>
                <c:pt idx="124">
                  <c:v>-5.1999000000000004E-2</c:v>
                </c:pt>
                <c:pt idx="125">
                  <c:v>-5.2139000000000005E-2</c:v>
                </c:pt>
                <c:pt idx="126">
                  <c:v>-4.7441000000000004E-2</c:v>
                </c:pt>
                <c:pt idx="127">
                  <c:v>-7.8615000000000004E-2</c:v>
                </c:pt>
                <c:pt idx="128">
                  <c:v>-0.10160400000000001</c:v>
                </c:pt>
                <c:pt idx="129">
                  <c:v>-9.9788000000000016E-2</c:v>
                </c:pt>
                <c:pt idx="130">
                  <c:v>-0.142676</c:v>
                </c:pt>
                <c:pt idx="131">
                  <c:v>-0.17344700000000002</c:v>
                </c:pt>
                <c:pt idx="132">
                  <c:v>-0.143292</c:v>
                </c:pt>
                <c:pt idx="133">
                  <c:v>-0.22359700000000002</c:v>
                </c:pt>
                <c:pt idx="134">
                  <c:v>-0.22476200000000002</c:v>
                </c:pt>
                <c:pt idx="135">
                  <c:v>-0.24927299999999999</c:v>
                </c:pt>
                <c:pt idx="136">
                  <c:v>-0.30793799999999999</c:v>
                </c:pt>
                <c:pt idx="137">
                  <c:v>-0.27461000000000002</c:v>
                </c:pt>
                <c:pt idx="138">
                  <c:v>-0.35102300000000003</c:v>
                </c:pt>
                <c:pt idx="139">
                  <c:v>-0.38042499999999996</c:v>
                </c:pt>
                <c:pt idx="140">
                  <c:v>-0.48048299999999994</c:v>
                </c:pt>
                <c:pt idx="141">
                  <c:v>-0.43675800000000004</c:v>
                </c:pt>
                <c:pt idx="142">
                  <c:v>-0.54334900000000008</c:v>
                </c:pt>
                <c:pt idx="143">
                  <c:v>-0.55099900000000002</c:v>
                </c:pt>
                <c:pt idx="144">
                  <c:v>-0.68033600000000005</c:v>
                </c:pt>
                <c:pt idx="145">
                  <c:v>-0.67568400000000006</c:v>
                </c:pt>
                <c:pt idx="146">
                  <c:v>-0.84188400000000008</c:v>
                </c:pt>
                <c:pt idx="147">
                  <c:v>-0.85019800000000001</c:v>
                </c:pt>
                <c:pt idx="148">
                  <c:v>-0.92877799999999999</c:v>
                </c:pt>
                <c:pt idx="149">
                  <c:v>-0.99480600000000008</c:v>
                </c:pt>
                <c:pt idx="150">
                  <c:v>-1.1514359999999999</c:v>
                </c:pt>
                <c:pt idx="151">
                  <c:v>-1.1588699999999998</c:v>
                </c:pt>
                <c:pt idx="152">
                  <c:v>-1.3208639999999998</c:v>
                </c:pt>
                <c:pt idx="153">
                  <c:v>-1.3256999999999999</c:v>
                </c:pt>
                <c:pt idx="154">
                  <c:v>-1.4622110000000001</c:v>
                </c:pt>
                <c:pt idx="155">
                  <c:v>-1.5278509999999998</c:v>
                </c:pt>
                <c:pt idx="156">
                  <c:v>-1.660909</c:v>
                </c:pt>
                <c:pt idx="157">
                  <c:v>-1.8025800000000001</c:v>
                </c:pt>
                <c:pt idx="158">
                  <c:v>-1.940598</c:v>
                </c:pt>
                <c:pt idx="159">
                  <c:v>-2.081331</c:v>
                </c:pt>
                <c:pt idx="160">
                  <c:v>-2.2071280000000004</c:v>
                </c:pt>
                <c:pt idx="161">
                  <c:v>-2.28708</c:v>
                </c:pt>
                <c:pt idx="162">
                  <c:v>-2.4064520000000003</c:v>
                </c:pt>
                <c:pt idx="163">
                  <c:v>-2.5530320000000004</c:v>
                </c:pt>
              </c:numCache>
            </c:numRef>
          </c:xVal>
          <c:yVal>
            <c:numRef>
              <c:f>[1]Hikaru2!$O$4:$O$167</c:f>
              <c:numCache>
                <c:formatCode>General</c:formatCode>
                <c:ptCount val="164"/>
                <c:pt idx="0">
                  <c:v>0</c:v>
                </c:pt>
                <c:pt idx="1">
                  <c:v>-1.0090999999999895E-2</c:v>
                </c:pt>
                <c:pt idx="2">
                  <c:v>-6.4679999999998471E-3</c:v>
                </c:pt>
                <c:pt idx="3">
                  <c:v>-1.1311999999999899E-2</c:v>
                </c:pt>
                <c:pt idx="4">
                  <c:v>-1.5357999999999948E-2</c:v>
                </c:pt>
                <c:pt idx="5">
                  <c:v>-8.4859999999998773E-3</c:v>
                </c:pt>
                <c:pt idx="6">
                  <c:v>-1.0927999999999884E-2</c:v>
                </c:pt>
                <c:pt idx="7">
                  <c:v>1.8980999999999994E-2</c:v>
                </c:pt>
                <c:pt idx="8">
                  <c:v>1.0927000000000135E-2</c:v>
                </c:pt>
                <c:pt idx="9">
                  <c:v>5.1744000000000144E-2</c:v>
                </c:pt>
                <c:pt idx="10">
                  <c:v>0.13307500000000005</c:v>
                </c:pt>
                <c:pt idx="11">
                  <c:v>0.20011400000000004</c:v>
                </c:pt>
                <c:pt idx="12">
                  <c:v>0.24712300000000006</c:v>
                </c:pt>
                <c:pt idx="13">
                  <c:v>0.28246500000000013</c:v>
                </c:pt>
                <c:pt idx="14">
                  <c:v>0.37189100000000008</c:v>
                </c:pt>
                <c:pt idx="15">
                  <c:v>0.44266300000000003</c:v>
                </c:pt>
                <c:pt idx="16">
                  <c:v>0.502529</c:v>
                </c:pt>
                <c:pt idx="17">
                  <c:v>0.61972600000000011</c:v>
                </c:pt>
                <c:pt idx="18">
                  <c:v>0.70376200000000022</c:v>
                </c:pt>
                <c:pt idx="19">
                  <c:v>0.77944700000000011</c:v>
                </c:pt>
                <c:pt idx="20">
                  <c:v>0.88960900000000021</c:v>
                </c:pt>
                <c:pt idx="21">
                  <c:v>0.96311900000000017</c:v>
                </c:pt>
                <c:pt idx="22">
                  <c:v>1.0739910000000001</c:v>
                </c:pt>
                <c:pt idx="23">
                  <c:v>1.1013599999999999</c:v>
                </c:pt>
                <c:pt idx="24">
                  <c:v>1.2740860000000001</c:v>
                </c:pt>
                <c:pt idx="25">
                  <c:v>1.3618620000000004</c:v>
                </c:pt>
                <c:pt idx="26">
                  <c:v>1.4785910000000002</c:v>
                </c:pt>
                <c:pt idx="27">
                  <c:v>1.608276</c:v>
                </c:pt>
                <c:pt idx="28">
                  <c:v>1.749271</c:v>
                </c:pt>
                <c:pt idx="29">
                  <c:v>1.8355790000000001</c:v>
                </c:pt>
                <c:pt idx="30">
                  <c:v>2.0131740000000002</c:v>
                </c:pt>
                <c:pt idx="31">
                  <c:v>2.062554</c:v>
                </c:pt>
                <c:pt idx="32">
                  <c:v>2.2326450000000007</c:v>
                </c:pt>
                <c:pt idx="33">
                  <c:v>2.3652860000000002</c:v>
                </c:pt>
                <c:pt idx="34">
                  <c:v>2.5541239999999998</c:v>
                </c:pt>
                <c:pt idx="35">
                  <c:v>2.6454849999999999</c:v>
                </c:pt>
                <c:pt idx="36">
                  <c:v>2.8691410000000004</c:v>
                </c:pt>
                <c:pt idx="37">
                  <c:v>2.9267840000000005</c:v>
                </c:pt>
                <c:pt idx="38">
                  <c:v>3.1394630000000006</c:v>
                </c:pt>
                <c:pt idx="39">
                  <c:v>3.2361580000000005</c:v>
                </c:pt>
                <c:pt idx="40">
                  <c:v>3.4528360000000005</c:v>
                </c:pt>
                <c:pt idx="41">
                  <c:v>3.5446520000000001</c:v>
                </c:pt>
                <c:pt idx="42">
                  <c:v>3.7846160000000002</c:v>
                </c:pt>
                <c:pt idx="43">
                  <c:v>3.8697890000000008</c:v>
                </c:pt>
                <c:pt idx="44">
                  <c:v>4.1256420000000009</c:v>
                </c:pt>
                <c:pt idx="45">
                  <c:v>4.2129700000000003</c:v>
                </c:pt>
                <c:pt idx="46">
                  <c:v>4.4352300000000007</c:v>
                </c:pt>
                <c:pt idx="47">
                  <c:v>4.5625629999999999</c:v>
                </c:pt>
                <c:pt idx="48">
                  <c:v>4.8103740000000004</c:v>
                </c:pt>
                <c:pt idx="49">
                  <c:v>4.9562809999999997</c:v>
                </c:pt>
                <c:pt idx="50">
                  <c:v>5.1962350000000006</c:v>
                </c:pt>
                <c:pt idx="51">
                  <c:v>5.3155619999999999</c:v>
                </c:pt>
                <c:pt idx="52">
                  <c:v>5.5621119999999999</c:v>
                </c:pt>
                <c:pt idx="53">
                  <c:v>5.6855660000000006</c:v>
                </c:pt>
                <c:pt idx="54">
                  <c:v>5.9201079999999999</c:v>
                </c:pt>
                <c:pt idx="55">
                  <c:v>6.0431410000000003</c:v>
                </c:pt>
                <c:pt idx="56">
                  <c:v>6.2789510000000002</c:v>
                </c:pt>
                <c:pt idx="57">
                  <c:v>6.3916130000000004</c:v>
                </c:pt>
                <c:pt idx="58">
                  <c:v>6.7112060000000007</c:v>
                </c:pt>
                <c:pt idx="59">
                  <c:v>6.8598920000000012</c:v>
                </c:pt>
                <c:pt idx="60">
                  <c:v>7.1135350000000006</c:v>
                </c:pt>
                <c:pt idx="61">
                  <c:v>7.214785</c:v>
                </c:pt>
                <c:pt idx="62">
                  <c:v>7.5075910000000006</c:v>
                </c:pt>
                <c:pt idx="63">
                  <c:v>7.6092829999999996</c:v>
                </c:pt>
                <c:pt idx="64">
                  <c:v>7.8925900000000002</c:v>
                </c:pt>
                <c:pt idx="65">
                  <c:v>8.0290660000000003</c:v>
                </c:pt>
                <c:pt idx="66">
                  <c:v>8.3470980000000008</c:v>
                </c:pt>
                <c:pt idx="67">
                  <c:v>8.4755789999999998</c:v>
                </c:pt>
                <c:pt idx="68">
                  <c:v>8.7445820000000012</c:v>
                </c:pt>
                <c:pt idx="69">
                  <c:v>8.8763199999999998</c:v>
                </c:pt>
                <c:pt idx="70">
                  <c:v>9.1688469999999995</c:v>
                </c:pt>
                <c:pt idx="71">
                  <c:v>9.2959300000000002</c:v>
                </c:pt>
                <c:pt idx="72">
                  <c:v>9.5850089999999994</c:v>
                </c:pt>
                <c:pt idx="73">
                  <c:v>9.7470230000000004</c:v>
                </c:pt>
                <c:pt idx="74">
                  <c:v>10.066229999999999</c:v>
                </c:pt>
                <c:pt idx="75">
                  <c:v>10.186007999999999</c:v>
                </c:pt>
                <c:pt idx="76">
                  <c:v>10.458667999999999</c:v>
                </c:pt>
                <c:pt idx="77">
                  <c:v>10.615943000000001</c:v>
                </c:pt>
                <c:pt idx="78">
                  <c:v>10.921764000000001</c:v>
                </c:pt>
                <c:pt idx="79">
                  <c:v>11.074511000000001</c:v>
                </c:pt>
                <c:pt idx="80">
                  <c:v>11.377520000000001</c:v>
                </c:pt>
                <c:pt idx="81">
                  <c:v>11.528703999999999</c:v>
                </c:pt>
                <c:pt idx="82">
                  <c:v>11.829361</c:v>
                </c:pt>
                <c:pt idx="83">
                  <c:v>11.979282000000001</c:v>
                </c:pt>
                <c:pt idx="84">
                  <c:v>12.278961000000001</c:v>
                </c:pt>
                <c:pt idx="85">
                  <c:v>12.391676</c:v>
                </c:pt>
                <c:pt idx="86">
                  <c:v>12.653934000000001</c:v>
                </c:pt>
                <c:pt idx="87">
                  <c:v>12.879773999999999</c:v>
                </c:pt>
                <c:pt idx="88">
                  <c:v>13.183802999999999</c:v>
                </c:pt>
                <c:pt idx="89">
                  <c:v>13.336599</c:v>
                </c:pt>
                <c:pt idx="90">
                  <c:v>13.604220999999999</c:v>
                </c:pt>
                <c:pt idx="91">
                  <c:v>13.759601</c:v>
                </c:pt>
                <c:pt idx="92">
                  <c:v>14.112037000000001</c:v>
                </c:pt>
                <c:pt idx="93">
                  <c:v>14.231619</c:v>
                </c:pt>
                <c:pt idx="94">
                  <c:v>14.550924000000002</c:v>
                </c:pt>
                <c:pt idx="95">
                  <c:v>14.716235000000001</c:v>
                </c:pt>
                <c:pt idx="96">
                  <c:v>15.005858</c:v>
                </c:pt>
                <c:pt idx="97">
                  <c:v>15.1731</c:v>
                </c:pt>
                <c:pt idx="98">
                  <c:v>15.508160000000002</c:v>
                </c:pt>
                <c:pt idx="99">
                  <c:v>15.693172000000001</c:v>
                </c:pt>
                <c:pt idx="100">
                  <c:v>15.968480000000001</c:v>
                </c:pt>
                <c:pt idx="101">
                  <c:v>16.146698000000004</c:v>
                </c:pt>
                <c:pt idx="102">
                  <c:v>16.43196</c:v>
                </c:pt>
                <c:pt idx="103">
                  <c:v>16.575738999999999</c:v>
                </c:pt>
                <c:pt idx="104">
                  <c:v>16.872626999999998</c:v>
                </c:pt>
                <c:pt idx="105">
                  <c:v>17.116847999999997</c:v>
                </c:pt>
                <c:pt idx="106">
                  <c:v>17.429072999999999</c:v>
                </c:pt>
                <c:pt idx="107">
                  <c:v>17.587174000000001</c:v>
                </c:pt>
                <c:pt idx="108">
                  <c:v>17.874647999999997</c:v>
                </c:pt>
                <c:pt idx="109">
                  <c:v>18.042911</c:v>
                </c:pt>
                <c:pt idx="110">
                  <c:v>18.388348999999998</c:v>
                </c:pt>
                <c:pt idx="111">
                  <c:v>18.571038999999999</c:v>
                </c:pt>
                <c:pt idx="112">
                  <c:v>18.886126000000001</c:v>
                </c:pt>
                <c:pt idx="113">
                  <c:v>19.063953999999999</c:v>
                </c:pt>
                <c:pt idx="114">
                  <c:v>19.383448000000001</c:v>
                </c:pt>
                <c:pt idx="115">
                  <c:v>19.530815</c:v>
                </c:pt>
                <c:pt idx="116">
                  <c:v>19.827133999999997</c:v>
                </c:pt>
                <c:pt idx="117">
                  <c:v>19.971744999999999</c:v>
                </c:pt>
                <c:pt idx="118">
                  <c:v>20.316773999999999</c:v>
                </c:pt>
                <c:pt idx="119">
                  <c:v>20.471561999999999</c:v>
                </c:pt>
                <c:pt idx="120">
                  <c:v>20.849644000000001</c:v>
                </c:pt>
                <c:pt idx="121">
                  <c:v>21.011367999999997</c:v>
                </c:pt>
                <c:pt idx="122">
                  <c:v>21.341344999999997</c:v>
                </c:pt>
                <c:pt idx="123">
                  <c:v>21.46744</c:v>
                </c:pt>
                <c:pt idx="124">
                  <c:v>21.756817999999999</c:v>
                </c:pt>
                <c:pt idx="125">
                  <c:v>21.928128999999998</c:v>
                </c:pt>
                <c:pt idx="126">
                  <c:v>22.275112999999997</c:v>
                </c:pt>
                <c:pt idx="127">
                  <c:v>22.401641000000001</c:v>
                </c:pt>
                <c:pt idx="128">
                  <c:v>22.706582999999998</c:v>
                </c:pt>
                <c:pt idx="129">
                  <c:v>22.894618999999999</c:v>
                </c:pt>
                <c:pt idx="130">
                  <c:v>23.241220999999999</c:v>
                </c:pt>
                <c:pt idx="131">
                  <c:v>23.380255999999999</c:v>
                </c:pt>
                <c:pt idx="132">
                  <c:v>23.755051999999999</c:v>
                </c:pt>
                <c:pt idx="133">
                  <c:v>23.859779</c:v>
                </c:pt>
                <c:pt idx="134">
                  <c:v>24.186188999999999</c:v>
                </c:pt>
                <c:pt idx="135">
                  <c:v>24.330300000000001</c:v>
                </c:pt>
                <c:pt idx="136">
                  <c:v>24.637505999999998</c:v>
                </c:pt>
                <c:pt idx="137">
                  <c:v>24.823927000000001</c:v>
                </c:pt>
                <c:pt idx="138">
                  <c:v>25.171419999999998</c:v>
                </c:pt>
                <c:pt idx="139">
                  <c:v>25.336373000000002</c:v>
                </c:pt>
                <c:pt idx="140">
                  <c:v>25.606670999999999</c:v>
                </c:pt>
                <c:pt idx="141">
                  <c:v>25.797718999999997</c:v>
                </c:pt>
                <c:pt idx="142">
                  <c:v>26.087638999999999</c:v>
                </c:pt>
                <c:pt idx="143">
                  <c:v>26.232355999999999</c:v>
                </c:pt>
                <c:pt idx="144">
                  <c:v>26.565200999999998</c:v>
                </c:pt>
                <c:pt idx="145">
                  <c:v>26.696966999999997</c:v>
                </c:pt>
                <c:pt idx="146">
                  <c:v>26.953256</c:v>
                </c:pt>
                <c:pt idx="147">
                  <c:v>27.109365999999998</c:v>
                </c:pt>
                <c:pt idx="148">
                  <c:v>27.378126000000002</c:v>
                </c:pt>
                <c:pt idx="149">
                  <c:v>27.481926999999999</c:v>
                </c:pt>
                <c:pt idx="150">
                  <c:v>27.728331999999998</c:v>
                </c:pt>
                <c:pt idx="151">
                  <c:v>27.891952999999997</c:v>
                </c:pt>
                <c:pt idx="152">
                  <c:v>28.149194000000001</c:v>
                </c:pt>
                <c:pt idx="153">
                  <c:v>28.313547</c:v>
                </c:pt>
                <c:pt idx="154">
                  <c:v>28.532394999999998</c:v>
                </c:pt>
                <c:pt idx="155">
                  <c:v>28.637601</c:v>
                </c:pt>
                <c:pt idx="156">
                  <c:v>28.851091999999998</c:v>
                </c:pt>
                <c:pt idx="157">
                  <c:v>28.914165999999998</c:v>
                </c:pt>
                <c:pt idx="158">
                  <c:v>29.133295999999998</c:v>
                </c:pt>
                <c:pt idx="159">
                  <c:v>29.190781000000001</c:v>
                </c:pt>
                <c:pt idx="160">
                  <c:v>29.388659000000001</c:v>
                </c:pt>
                <c:pt idx="161">
                  <c:v>29.514391</c:v>
                </c:pt>
                <c:pt idx="162">
                  <c:v>29.702146999999997</c:v>
                </c:pt>
                <c:pt idx="163">
                  <c:v>29.761761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116-A968-44C7-87AC-89076F6997E3}"/>
            </c:ext>
          </c:extLst>
        </c:ser>
        <c:ser>
          <c:idx val="3"/>
          <c:order val="2"/>
          <c:tx>
            <c:strRef>
              <c:f>[1]Ogasawara1!$A$1</c:f>
              <c:strCache>
                <c:ptCount val="1"/>
                <c:pt idx="0">
                  <c:v>Orbit</c:v>
                </c:pt>
              </c:strCache>
            </c:strRef>
          </c:tx>
          <c:spPr>
            <a:ln w="19050">
              <a:noFill/>
            </a:ln>
          </c:spPr>
          <c:xVal>
            <c:numRef>
              <c:f>[1]Ogasawara1!$N$4:$N$89</c:f>
              <c:numCache>
                <c:formatCode>General</c:formatCode>
                <c:ptCount val="86"/>
                <c:pt idx="0">
                  <c:v>0</c:v>
                </c:pt>
                <c:pt idx="1">
                  <c:v>-4.4799999999997907E-4</c:v>
                </c:pt>
                <c:pt idx="2">
                  <c:v>-3.6364000000000035E-2</c:v>
                </c:pt>
                <c:pt idx="3">
                  <c:v>-3.4120000000000004E-2</c:v>
                </c:pt>
                <c:pt idx="4">
                  <c:v>-3.210900000000004E-2</c:v>
                </c:pt>
                <c:pt idx="5">
                  <c:v>-3.903800000000001E-2</c:v>
                </c:pt>
                <c:pt idx="6">
                  <c:v>-5.0912000000000034E-2</c:v>
                </c:pt>
                <c:pt idx="7">
                  <c:v>-4.9293999999999984E-2</c:v>
                </c:pt>
                <c:pt idx="8">
                  <c:v>-6.3254000000000019E-2</c:v>
                </c:pt>
                <c:pt idx="9">
                  <c:v>-6.1298999999999979E-2</c:v>
                </c:pt>
                <c:pt idx="10">
                  <c:v>-5.3559999999999948E-2</c:v>
                </c:pt>
                <c:pt idx="11">
                  <c:v>-6.7721999999999977E-2</c:v>
                </c:pt>
                <c:pt idx="12">
                  <c:v>-8.7623000000000048E-2</c:v>
                </c:pt>
                <c:pt idx="13">
                  <c:v>-6.1889999999999987E-2</c:v>
                </c:pt>
                <c:pt idx="14">
                  <c:v>-8.4073999999999954E-2</c:v>
                </c:pt>
                <c:pt idx="15">
                  <c:v>-9.0462999999999974E-2</c:v>
                </c:pt>
                <c:pt idx="16">
                  <c:v>-8.7760999999999964E-2</c:v>
                </c:pt>
                <c:pt idx="17">
                  <c:v>-9.8993000000000053E-2</c:v>
                </c:pt>
                <c:pt idx="18">
                  <c:v>-0.12304899999999998</c:v>
                </c:pt>
                <c:pt idx="19">
                  <c:v>-0.12902700000000006</c:v>
                </c:pt>
                <c:pt idx="20">
                  <c:v>-0.13353700000000004</c:v>
                </c:pt>
                <c:pt idx="21">
                  <c:v>-0.13038099999999997</c:v>
                </c:pt>
                <c:pt idx="22">
                  <c:v>-0.14984199999999998</c:v>
                </c:pt>
                <c:pt idx="23">
                  <c:v>-0.15304899999999999</c:v>
                </c:pt>
                <c:pt idx="24">
                  <c:v>-0.16278099999999995</c:v>
                </c:pt>
                <c:pt idx="25">
                  <c:v>-0.16442799999999999</c:v>
                </c:pt>
                <c:pt idx="26">
                  <c:v>-0.16891300000000001</c:v>
                </c:pt>
                <c:pt idx="27">
                  <c:v>-0.168015</c:v>
                </c:pt>
                <c:pt idx="28">
                  <c:v>-0.17657000000000006</c:v>
                </c:pt>
                <c:pt idx="29">
                  <c:v>-0.18529899999999999</c:v>
                </c:pt>
                <c:pt idx="30">
                  <c:v>-0.193019</c:v>
                </c:pt>
                <c:pt idx="31">
                  <c:v>-0.19439499999999998</c:v>
                </c:pt>
                <c:pt idx="32">
                  <c:v>-0.20641099999999996</c:v>
                </c:pt>
                <c:pt idx="33">
                  <c:v>-0.19907600000000003</c:v>
                </c:pt>
                <c:pt idx="34">
                  <c:v>-0.22126499999999999</c:v>
                </c:pt>
                <c:pt idx="35">
                  <c:v>-0.217943</c:v>
                </c:pt>
                <c:pt idx="36">
                  <c:v>-0.22489300000000004</c:v>
                </c:pt>
                <c:pt idx="37">
                  <c:v>-0.23205200000000004</c:v>
                </c:pt>
                <c:pt idx="38">
                  <c:v>-0.25390999999999997</c:v>
                </c:pt>
                <c:pt idx="39">
                  <c:v>-0.25221500000000002</c:v>
                </c:pt>
                <c:pt idx="40">
                  <c:v>-0.280144</c:v>
                </c:pt>
                <c:pt idx="41">
                  <c:v>-0.29043599999999997</c:v>
                </c:pt>
                <c:pt idx="42">
                  <c:v>-0.29044700000000001</c:v>
                </c:pt>
                <c:pt idx="43">
                  <c:v>-0.297315</c:v>
                </c:pt>
                <c:pt idx="44">
                  <c:v>-0.31921499999999997</c:v>
                </c:pt>
                <c:pt idx="45">
                  <c:v>-0.32497599999999999</c:v>
                </c:pt>
                <c:pt idx="46">
                  <c:v>-0.34057100000000001</c:v>
                </c:pt>
                <c:pt idx="47">
                  <c:v>-0.35041000000000005</c:v>
                </c:pt>
                <c:pt idx="48">
                  <c:v>-0.37149500000000002</c:v>
                </c:pt>
                <c:pt idx="49">
                  <c:v>-0.36187599999999998</c:v>
                </c:pt>
                <c:pt idx="50">
                  <c:v>-0.383799</c:v>
                </c:pt>
                <c:pt idx="51">
                  <c:v>-0.38086700000000001</c:v>
                </c:pt>
                <c:pt idx="52">
                  <c:v>-0.36937599999999998</c:v>
                </c:pt>
                <c:pt idx="53">
                  <c:v>-0.41522199999999998</c:v>
                </c:pt>
                <c:pt idx="54">
                  <c:v>-0.41734900000000003</c:v>
                </c:pt>
                <c:pt idx="55">
                  <c:v>-0.41993900000000001</c:v>
                </c:pt>
                <c:pt idx="56">
                  <c:v>-0.429151</c:v>
                </c:pt>
                <c:pt idx="57">
                  <c:v>-0.44538600000000006</c:v>
                </c:pt>
                <c:pt idx="58">
                  <c:v>-0.42781400000000003</c:v>
                </c:pt>
                <c:pt idx="59">
                  <c:v>-0.453017</c:v>
                </c:pt>
                <c:pt idx="60">
                  <c:v>-0.45325099999999996</c:v>
                </c:pt>
                <c:pt idx="61">
                  <c:v>-0.43808600000000003</c:v>
                </c:pt>
                <c:pt idx="62">
                  <c:v>-0.456347</c:v>
                </c:pt>
                <c:pt idx="63">
                  <c:v>-0.47579000000000005</c:v>
                </c:pt>
                <c:pt idx="64">
                  <c:v>-0.49466699999999997</c:v>
                </c:pt>
                <c:pt idx="65">
                  <c:v>-0.45569799999999999</c:v>
                </c:pt>
                <c:pt idx="66">
                  <c:v>-0.45870800000000006</c:v>
                </c:pt>
                <c:pt idx="67">
                  <c:v>-0.45958700000000002</c:v>
                </c:pt>
                <c:pt idx="68">
                  <c:v>-0.46163100000000001</c:v>
                </c:pt>
                <c:pt idx="69">
                  <c:v>-0.48445700000000003</c:v>
                </c:pt>
                <c:pt idx="70">
                  <c:v>-0.47530200000000006</c:v>
                </c:pt>
                <c:pt idx="71">
                  <c:v>-0.46244099999999999</c:v>
                </c:pt>
                <c:pt idx="72">
                  <c:v>-0.48756300000000002</c:v>
                </c:pt>
                <c:pt idx="73">
                  <c:v>-0.52707899999999996</c:v>
                </c:pt>
                <c:pt idx="74">
                  <c:v>-0.49687700000000001</c:v>
                </c:pt>
                <c:pt idx="75">
                  <c:v>-0.48086099999999998</c:v>
                </c:pt>
                <c:pt idx="76">
                  <c:v>-0.50393399999999999</c:v>
                </c:pt>
                <c:pt idx="77">
                  <c:v>-0.51378400000000002</c:v>
                </c:pt>
                <c:pt idx="78">
                  <c:v>-0.44932600000000006</c:v>
                </c:pt>
                <c:pt idx="79">
                  <c:v>-0.53656399999999993</c:v>
                </c:pt>
                <c:pt idx="80">
                  <c:v>-0.47859100000000004</c:v>
                </c:pt>
                <c:pt idx="81">
                  <c:v>-0.48559099999999999</c:v>
                </c:pt>
                <c:pt idx="82">
                  <c:v>-0.50728899999999999</c:v>
                </c:pt>
                <c:pt idx="83">
                  <c:v>-0.51270800000000005</c:v>
                </c:pt>
                <c:pt idx="84">
                  <c:v>-0.51125799999999999</c:v>
                </c:pt>
                <c:pt idx="85">
                  <c:v>-0.51744200000000007</c:v>
                </c:pt>
              </c:numCache>
            </c:numRef>
          </c:xVal>
          <c:yVal>
            <c:numRef>
              <c:f>[1]Ogasawara1!$O$4:$O$89</c:f>
              <c:numCache>
                <c:formatCode>General</c:formatCode>
                <c:ptCount val="86"/>
                <c:pt idx="0">
                  <c:v>0</c:v>
                </c:pt>
                <c:pt idx="1">
                  <c:v>0.13595499999999994</c:v>
                </c:pt>
                <c:pt idx="2">
                  <c:v>0.50542500000000024</c:v>
                </c:pt>
                <c:pt idx="3">
                  <c:v>0.63660800000000017</c:v>
                </c:pt>
                <c:pt idx="4">
                  <c:v>0.95405400000000007</c:v>
                </c:pt>
                <c:pt idx="5">
                  <c:v>1.1338270000000001</c:v>
                </c:pt>
                <c:pt idx="6">
                  <c:v>1.4855770000000001</c:v>
                </c:pt>
                <c:pt idx="7">
                  <c:v>1.6619559999999993</c:v>
                </c:pt>
                <c:pt idx="8">
                  <c:v>1.9951279999999998</c:v>
                </c:pt>
                <c:pt idx="9">
                  <c:v>2.1632969999999996</c:v>
                </c:pt>
                <c:pt idx="10">
                  <c:v>2.493897</c:v>
                </c:pt>
                <c:pt idx="11">
                  <c:v>2.6981809999999995</c:v>
                </c:pt>
                <c:pt idx="12">
                  <c:v>3.0503530000000003</c:v>
                </c:pt>
                <c:pt idx="13">
                  <c:v>3.2150410000000003</c:v>
                </c:pt>
                <c:pt idx="14">
                  <c:v>3.6974790000000004</c:v>
                </c:pt>
                <c:pt idx="15">
                  <c:v>3.8869720000000005</c:v>
                </c:pt>
                <c:pt idx="16">
                  <c:v>4.264208</c:v>
                </c:pt>
                <c:pt idx="17">
                  <c:v>4.4447099999999997</c:v>
                </c:pt>
                <c:pt idx="18">
                  <c:v>4.8445580000000001</c:v>
                </c:pt>
                <c:pt idx="19">
                  <c:v>5.021039</c:v>
                </c:pt>
                <c:pt idx="20">
                  <c:v>5.4148430000000003</c:v>
                </c:pt>
                <c:pt idx="21">
                  <c:v>5.5887159999999998</c:v>
                </c:pt>
                <c:pt idx="22">
                  <c:v>5.9269450000000008</c:v>
                </c:pt>
                <c:pt idx="23">
                  <c:v>6.095961</c:v>
                </c:pt>
                <c:pt idx="24">
                  <c:v>6.4308679999999994</c:v>
                </c:pt>
                <c:pt idx="25">
                  <c:v>6.5976480000000004</c:v>
                </c:pt>
                <c:pt idx="26">
                  <c:v>6.9707460000000001</c:v>
                </c:pt>
                <c:pt idx="27">
                  <c:v>7.1360680000000007</c:v>
                </c:pt>
                <c:pt idx="28">
                  <c:v>7.5063579999999996</c:v>
                </c:pt>
                <c:pt idx="29">
                  <c:v>7.6707979999999996</c:v>
                </c:pt>
                <c:pt idx="30">
                  <c:v>8.0414690000000011</c:v>
                </c:pt>
                <c:pt idx="31">
                  <c:v>8.2065420000000007</c:v>
                </c:pt>
                <c:pt idx="32">
                  <c:v>8.5385999999999989</c:v>
                </c:pt>
                <c:pt idx="33">
                  <c:v>8.7042769999999976</c:v>
                </c:pt>
                <c:pt idx="34">
                  <c:v>9.0417670000000001</c:v>
                </c:pt>
                <c:pt idx="35">
                  <c:v>9.2099350000000015</c:v>
                </c:pt>
                <c:pt idx="36">
                  <c:v>9.5515799999999977</c:v>
                </c:pt>
                <c:pt idx="37">
                  <c:v>9.7249870000000005</c:v>
                </c:pt>
                <c:pt idx="38">
                  <c:v>10.166396999999998</c:v>
                </c:pt>
                <c:pt idx="39">
                  <c:v>10.298792999999998</c:v>
                </c:pt>
                <c:pt idx="40">
                  <c:v>10.666420999999998</c:v>
                </c:pt>
                <c:pt idx="41">
                  <c:v>10.852802000000001</c:v>
                </c:pt>
                <c:pt idx="42">
                  <c:v>11.178286</c:v>
                </c:pt>
                <c:pt idx="43">
                  <c:v>11.370091</c:v>
                </c:pt>
                <c:pt idx="44">
                  <c:v>11.716777999999998</c:v>
                </c:pt>
                <c:pt idx="45">
                  <c:v>11.916459999999999</c:v>
                </c:pt>
                <c:pt idx="46">
                  <c:v>12.276505999999998</c:v>
                </c:pt>
                <c:pt idx="47">
                  <c:v>12.43587</c:v>
                </c:pt>
                <c:pt idx="48">
                  <c:v>12.86946</c:v>
                </c:pt>
                <c:pt idx="49">
                  <c:v>13.081697</c:v>
                </c:pt>
                <c:pt idx="50">
                  <c:v>13.428782999999999</c:v>
                </c:pt>
                <c:pt idx="51">
                  <c:v>13.598260999999999</c:v>
                </c:pt>
                <c:pt idx="52">
                  <c:v>14.001203999999998</c:v>
                </c:pt>
                <c:pt idx="53">
                  <c:v>14.151881999999999</c:v>
                </c:pt>
                <c:pt idx="54">
                  <c:v>14.524025999999997</c:v>
                </c:pt>
                <c:pt idx="55">
                  <c:v>14.716334999999999</c:v>
                </c:pt>
                <c:pt idx="56">
                  <c:v>15.182563999999999</c:v>
                </c:pt>
                <c:pt idx="57">
                  <c:v>15.330469999999998</c:v>
                </c:pt>
                <c:pt idx="58">
                  <c:v>15.733774999999998</c:v>
                </c:pt>
                <c:pt idx="59">
                  <c:v>15.897988999999997</c:v>
                </c:pt>
                <c:pt idx="60">
                  <c:v>16.266089000000001</c:v>
                </c:pt>
                <c:pt idx="61">
                  <c:v>16.48</c:v>
                </c:pt>
                <c:pt idx="62">
                  <c:v>16.888120000000001</c:v>
                </c:pt>
                <c:pt idx="63">
                  <c:v>17.068006999999998</c:v>
                </c:pt>
                <c:pt idx="64">
                  <c:v>17.418025999999998</c:v>
                </c:pt>
                <c:pt idx="65">
                  <c:v>17.634996999999998</c:v>
                </c:pt>
                <c:pt idx="66">
                  <c:v>17.989657000000001</c:v>
                </c:pt>
                <c:pt idx="67">
                  <c:v>18.171324000000002</c:v>
                </c:pt>
                <c:pt idx="68">
                  <c:v>18.545566000000001</c:v>
                </c:pt>
                <c:pt idx="69">
                  <c:v>18.76294</c:v>
                </c:pt>
                <c:pt idx="70">
                  <c:v>19.147531000000001</c:v>
                </c:pt>
                <c:pt idx="71">
                  <c:v>19.335788000000001</c:v>
                </c:pt>
                <c:pt idx="72">
                  <c:v>19.679745999999998</c:v>
                </c:pt>
                <c:pt idx="73">
                  <c:v>19.835583</c:v>
                </c:pt>
                <c:pt idx="74">
                  <c:v>20.238101999999998</c:v>
                </c:pt>
                <c:pt idx="75">
                  <c:v>20.444490999999999</c:v>
                </c:pt>
                <c:pt idx="76">
                  <c:v>20.825813</c:v>
                </c:pt>
                <c:pt idx="77">
                  <c:v>20.958970999999998</c:v>
                </c:pt>
                <c:pt idx="78">
                  <c:v>21.362711999999998</c:v>
                </c:pt>
                <c:pt idx="79">
                  <c:v>21.485423000000001</c:v>
                </c:pt>
                <c:pt idx="80">
                  <c:v>21.921119999999998</c:v>
                </c:pt>
                <c:pt idx="81">
                  <c:v>22.064915999999997</c:v>
                </c:pt>
                <c:pt idx="82">
                  <c:v>22.369786000000001</c:v>
                </c:pt>
                <c:pt idx="83">
                  <c:v>22.517146999999998</c:v>
                </c:pt>
                <c:pt idx="84">
                  <c:v>22.798986999999997</c:v>
                </c:pt>
                <c:pt idx="85">
                  <c:v>22.953467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117-A968-44C7-87AC-89076F6997E3}"/>
            </c:ext>
          </c:extLst>
        </c:ser>
        <c:ser>
          <c:idx val="4"/>
          <c:order val="3"/>
          <c:tx>
            <c:strRef>
              <c:f>[1]Ogasawara2!$A$1</c:f>
              <c:strCache>
                <c:ptCount val="1"/>
                <c:pt idx="0">
                  <c:v>Orbit</c:v>
                </c:pt>
              </c:strCache>
            </c:strRef>
          </c:tx>
          <c:spPr>
            <a:ln w="19050">
              <a:noFill/>
            </a:ln>
          </c:spPr>
          <c:xVal>
            <c:numRef>
              <c:f>[1]Ogasawara2!$N$4:$N$170</c:f>
              <c:numCache>
                <c:formatCode>General</c:formatCode>
                <c:ptCount val="167"/>
                <c:pt idx="0">
                  <c:v>0</c:v>
                </c:pt>
                <c:pt idx="1">
                  <c:v>9.4049999999999724E-3</c:v>
                </c:pt>
                <c:pt idx="2">
                  <c:v>1.3511000000000082E-2</c:v>
                </c:pt>
                <c:pt idx="3">
                  <c:v>1.3229000000000043E-2</c:v>
                </c:pt>
                <c:pt idx="4">
                  <c:v>1.5266000000000076E-2</c:v>
                </c:pt>
                <c:pt idx="5">
                  <c:v>1.6735000000000014E-2</c:v>
                </c:pt>
                <c:pt idx="6">
                  <c:v>2.2624000000000023E-2</c:v>
                </c:pt>
                <c:pt idx="7">
                  <c:v>1.2673000000000002E-2</c:v>
                </c:pt>
                <c:pt idx="8">
                  <c:v>7.6440000000000058E-3</c:v>
                </c:pt>
                <c:pt idx="9">
                  <c:v>2.0650000000000546E-3</c:v>
                </c:pt>
                <c:pt idx="10">
                  <c:v>-7.6209999999999811E-3</c:v>
                </c:pt>
                <c:pt idx="11">
                  <c:v>-1.0852999999999951E-2</c:v>
                </c:pt>
                <c:pt idx="12">
                  <c:v>-1.7319999999999936E-2</c:v>
                </c:pt>
                <c:pt idx="13">
                  <c:v>-2.2034999999999968E-2</c:v>
                </c:pt>
                <c:pt idx="14">
                  <c:v>-2.4694999999999936E-2</c:v>
                </c:pt>
                <c:pt idx="15">
                  <c:v>-2.0889000000000012E-2</c:v>
                </c:pt>
                <c:pt idx="16">
                  <c:v>-1.996199999999999E-2</c:v>
                </c:pt>
                <c:pt idx="17">
                  <c:v>-9.6970000000000025E-3</c:v>
                </c:pt>
                <c:pt idx="18">
                  <c:v>7.3590000000000374E-3</c:v>
                </c:pt>
                <c:pt idx="19">
                  <c:v>2.084400000000005E-2</c:v>
                </c:pt>
                <c:pt idx="20">
                  <c:v>3.5041000000000051E-2</c:v>
                </c:pt>
                <c:pt idx="21">
                  <c:v>8.6539999999999968E-3</c:v>
                </c:pt>
                <c:pt idx="22">
                  <c:v>-2.8039999999999964E-2</c:v>
                </c:pt>
                <c:pt idx="23">
                  <c:v>9.8079999999999921E-3</c:v>
                </c:pt>
                <c:pt idx="24">
                  <c:v>2.1990999999999986E-2</c:v>
                </c:pt>
                <c:pt idx="25">
                  <c:v>7.3790000000000192E-3</c:v>
                </c:pt>
                <c:pt idx="26">
                  <c:v>-1.7879999999999997E-2</c:v>
                </c:pt>
                <c:pt idx="27">
                  <c:v>3.2682000000000017E-2</c:v>
                </c:pt>
                <c:pt idx="28">
                  <c:v>5.0538999999999987E-2</c:v>
                </c:pt>
                <c:pt idx="29">
                  <c:v>5.5799999999999275E-4</c:v>
                </c:pt>
                <c:pt idx="30">
                  <c:v>2.0960000000000038E-2</c:v>
                </c:pt>
                <c:pt idx="31">
                  <c:v>-1.7829999999999929E-2</c:v>
                </c:pt>
                <c:pt idx="32">
                  <c:v>1.3349000000000047E-2</c:v>
                </c:pt>
                <c:pt idx="33">
                  <c:v>-1.8658999999999992E-2</c:v>
                </c:pt>
                <c:pt idx="34">
                  <c:v>1.5331999999999993E-2</c:v>
                </c:pt>
                <c:pt idx="35">
                  <c:v>-1.0531999999999925E-2</c:v>
                </c:pt>
                <c:pt idx="36">
                  <c:v>1.6173000000000003E-2</c:v>
                </c:pt>
                <c:pt idx="37">
                  <c:v>-5.2069999999999938E-3</c:v>
                </c:pt>
                <c:pt idx="38">
                  <c:v>3.9051000000000044E-2</c:v>
                </c:pt>
                <c:pt idx="39">
                  <c:v>2.5561000000000035E-2</c:v>
                </c:pt>
                <c:pt idx="40">
                  <c:v>-3.4286999999999922E-2</c:v>
                </c:pt>
                <c:pt idx="41">
                  <c:v>2.0088000000000078E-2</c:v>
                </c:pt>
                <c:pt idx="42">
                  <c:v>-7.0499999999992726E-4</c:v>
                </c:pt>
                <c:pt idx="43">
                  <c:v>-5.7139999999999422E-3</c:v>
                </c:pt>
                <c:pt idx="44">
                  <c:v>-6.9099999999999683E-3</c:v>
                </c:pt>
                <c:pt idx="45">
                  <c:v>-3.9370000000000117E-3</c:v>
                </c:pt>
                <c:pt idx="46">
                  <c:v>2.7600000000006732E-4</c:v>
                </c:pt>
                <c:pt idx="47">
                  <c:v>3.0163000000000013E-2</c:v>
                </c:pt>
                <c:pt idx="48">
                  <c:v>-1.1509000000000014E-2</c:v>
                </c:pt>
                <c:pt idx="49">
                  <c:v>8.859000000000037E-3</c:v>
                </c:pt>
                <c:pt idx="50">
                  <c:v>-2.5761999999999945E-2</c:v>
                </c:pt>
                <c:pt idx="51">
                  <c:v>1.4461999999999989E-2</c:v>
                </c:pt>
                <c:pt idx="52">
                  <c:v>-3.1799999999999502E-3</c:v>
                </c:pt>
                <c:pt idx="53">
                  <c:v>2.2629999999999997E-2</c:v>
                </c:pt>
                <c:pt idx="54">
                  <c:v>1.5420000000000301E-3</c:v>
                </c:pt>
                <c:pt idx="55">
                  <c:v>3.7707999999999971E-2</c:v>
                </c:pt>
                <c:pt idx="56">
                  <c:v>2.6581000000000018E-2</c:v>
                </c:pt>
                <c:pt idx="57">
                  <c:v>1.3883000000000038E-2</c:v>
                </c:pt>
                <c:pt idx="58">
                  <c:v>4.090000000000032E-3</c:v>
                </c:pt>
                <c:pt idx="59">
                  <c:v>2.7840000000000031E-2</c:v>
                </c:pt>
                <c:pt idx="60">
                  <c:v>2.2312000000000012E-2</c:v>
                </c:pt>
                <c:pt idx="61">
                  <c:v>1.5234000000000037E-2</c:v>
                </c:pt>
                <c:pt idx="62">
                  <c:v>3.0022000000000049E-2</c:v>
                </c:pt>
                <c:pt idx="63">
                  <c:v>2.6182999999999994E-2</c:v>
                </c:pt>
                <c:pt idx="64">
                  <c:v>5.3430000000000751E-3</c:v>
                </c:pt>
                <c:pt idx="65">
                  <c:v>-1.4770999999999958E-2</c:v>
                </c:pt>
                <c:pt idx="66">
                  <c:v>-2.6396999999999934E-2</c:v>
                </c:pt>
                <c:pt idx="67">
                  <c:v>-1.7728999999999929E-2</c:v>
                </c:pt>
                <c:pt idx="68">
                  <c:v>-1.5461000000000013E-2</c:v>
                </c:pt>
                <c:pt idx="69">
                  <c:v>-3.9569999999999939E-2</c:v>
                </c:pt>
                <c:pt idx="70">
                  <c:v>-2.844799999999998E-2</c:v>
                </c:pt>
                <c:pt idx="71">
                  <c:v>-6.5156999999999923E-2</c:v>
                </c:pt>
                <c:pt idx="72">
                  <c:v>-4.7235999999999993E-2</c:v>
                </c:pt>
                <c:pt idx="73">
                  <c:v>-5.1597999999999956E-2</c:v>
                </c:pt>
                <c:pt idx="74">
                  <c:v>-5.2886999999999948E-2</c:v>
                </c:pt>
                <c:pt idx="75">
                  <c:v>-8.0304999999999946E-2</c:v>
                </c:pt>
                <c:pt idx="76">
                  <c:v>-6.7762999999999921E-2</c:v>
                </c:pt>
                <c:pt idx="77">
                  <c:v>-8.885299999999996E-2</c:v>
                </c:pt>
                <c:pt idx="78">
                  <c:v>-8.6379000000000025E-2</c:v>
                </c:pt>
                <c:pt idx="79">
                  <c:v>-9.9740000000000009E-2</c:v>
                </c:pt>
                <c:pt idx="80">
                  <c:v>-0.10929800000000001</c:v>
                </c:pt>
                <c:pt idx="81">
                  <c:v>-0.107255</c:v>
                </c:pt>
                <c:pt idx="82">
                  <c:v>-9.3648000000000023E-2</c:v>
                </c:pt>
                <c:pt idx="83">
                  <c:v>-0.12491099999999995</c:v>
                </c:pt>
                <c:pt idx="84">
                  <c:v>-0.11969600000000002</c:v>
                </c:pt>
                <c:pt idx="85">
                  <c:v>-0.11507499999999993</c:v>
                </c:pt>
                <c:pt idx="86">
                  <c:v>-0.12598100000000001</c:v>
                </c:pt>
                <c:pt idx="87">
                  <c:v>-0.128438</c:v>
                </c:pt>
                <c:pt idx="88">
                  <c:v>-0.13803199999999993</c:v>
                </c:pt>
                <c:pt idx="89">
                  <c:v>-0.13054200000000002</c:v>
                </c:pt>
                <c:pt idx="90">
                  <c:v>-0.14031099999999994</c:v>
                </c:pt>
                <c:pt idx="91">
                  <c:v>-0.14196399999999995</c:v>
                </c:pt>
                <c:pt idx="92">
                  <c:v>-0.14386599999999999</c:v>
                </c:pt>
                <c:pt idx="93">
                  <c:v>-0.13831200000000002</c:v>
                </c:pt>
                <c:pt idx="94">
                  <c:v>-0.14640199999999992</c:v>
                </c:pt>
                <c:pt idx="95">
                  <c:v>-0.14971399999999996</c:v>
                </c:pt>
                <c:pt idx="96">
                  <c:v>-0.15570200000000001</c:v>
                </c:pt>
                <c:pt idx="97">
                  <c:v>-0.16214900000000002</c:v>
                </c:pt>
                <c:pt idx="98">
                  <c:v>-0.159606</c:v>
                </c:pt>
                <c:pt idx="99">
                  <c:v>-0.15842099999999995</c:v>
                </c:pt>
                <c:pt idx="100">
                  <c:v>-0.16168599999999991</c:v>
                </c:pt>
                <c:pt idx="101">
                  <c:v>-0.157524</c:v>
                </c:pt>
                <c:pt idx="102">
                  <c:v>-0.16988199999999995</c:v>
                </c:pt>
                <c:pt idx="103">
                  <c:v>-0.16451299999999994</c:v>
                </c:pt>
                <c:pt idx="104">
                  <c:v>-0.18209600000000001</c:v>
                </c:pt>
                <c:pt idx="105">
                  <c:v>-0.18239099999999997</c:v>
                </c:pt>
                <c:pt idx="106">
                  <c:v>-0.19014</c:v>
                </c:pt>
                <c:pt idx="107">
                  <c:v>-0.19750299999999993</c:v>
                </c:pt>
                <c:pt idx="108">
                  <c:v>-0.20486500000000002</c:v>
                </c:pt>
                <c:pt idx="109">
                  <c:v>-0.21199099999999999</c:v>
                </c:pt>
                <c:pt idx="110">
                  <c:v>-0.21527499999999999</c:v>
                </c:pt>
                <c:pt idx="111">
                  <c:v>-0.23762199999999997</c:v>
                </c:pt>
                <c:pt idx="112">
                  <c:v>-0.24058199999999999</c:v>
                </c:pt>
                <c:pt idx="113">
                  <c:v>-0.24928699999999993</c:v>
                </c:pt>
                <c:pt idx="114">
                  <c:v>-0.24786399999999992</c:v>
                </c:pt>
                <c:pt idx="115">
                  <c:v>-0.287798</c:v>
                </c:pt>
                <c:pt idx="116">
                  <c:v>-0.28922199999999998</c:v>
                </c:pt>
                <c:pt idx="117">
                  <c:v>-0.28783399999999998</c:v>
                </c:pt>
                <c:pt idx="118">
                  <c:v>-0.319351</c:v>
                </c:pt>
                <c:pt idx="119">
                  <c:v>-0.31806399999999996</c:v>
                </c:pt>
                <c:pt idx="120">
                  <c:v>-0.31083100000000002</c:v>
                </c:pt>
                <c:pt idx="121">
                  <c:v>-0.35921500000000001</c:v>
                </c:pt>
                <c:pt idx="122">
                  <c:v>-0.35350399999999998</c:v>
                </c:pt>
                <c:pt idx="123">
                  <c:v>-0.36438399999999999</c:v>
                </c:pt>
                <c:pt idx="124">
                  <c:v>-0.381969</c:v>
                </c:pt>
                <c:pt idx="125">
                  <c:v>-0.39350299999999999</c:v>
                </c:pt>
                <c:pt idx="126">
                  <c:v>-0.39552099999999996</c:v>
                </c:pt>
                <c:pt idx="127">
                  <c:v>-0.42693399999999998</c:v>
                </c:pt>
                <c:pt idx="128">
                  <c:v>-0.42710499999999996</c:v>
                </c:pt>
                <c:pt idx="129">
                  <c:v>-0.42264799999999997</c:v>
                </c:pt>
                <c:pt idx="130">
                  <c:v>-0.43020200000000003</c:v>
                </c:pt>
                <c:pt idx="131">
                  <c:v>-0.43767899999999998</c:v>
                </c:pt>
                <c:pt idx="132">
                  <c:v>-0.44752999999999998</c:v>
                </c:pt>
                <c:pt idx="133">
                  <c:v>-0.49594199999999994</c:v>
                </c:pt>
                <c:pt idx="134">
                  <c:v>-0.47745299999999996</c:v>
                </c:pt>
                <c:pt idx="135">
                  <c:v>-0.50023600000000001</c:v>
                </c:pt>
                <c:pt idx="136">
                  <c:v>-0.50826000000000005</c:v>
                </c:pt>
                <c:pt idx="137">
                  <c:v>-0.494201</c:v>
                </c:pt>
                <c:pt idx="138">
                  <c:v>-0.53426700000000005</c:v>
                </c:pt>
                <c:pt idx="139">
                  <c:v>-0.54474900000000004</c:v>
                </c:pt>
                <c:pt idx="140">
                  <c:v>-0.56157400000000002</c:v>
                </c:pt>
                <c:pt idx="141">
                  <c:v>-0.53586300000000009</c:v>
                </c:pt>
                <c:pt idx="142">
                  <c:v>-0.57260100000000003</c:v>
                </c:pt>
                <c:pt idx="143">
                  <c:v>-0.56312699999999993</c:v>
                </c:pt>
                <c:pt idx="144">
                  <c:v>-0.59423099999999995</c:v>
                </c:pt>
                <c:pt idx="145">
                  <c:v>-0.58769499999999997</c:v>
                </c:pt>
                <c:pt idx="146">
                  <c:v>-0.58726500000000004</c:v>
                </c:pt>
                <c:pt idx="147">
                  <c:v>-0.61745000000000005</c:v>
                </c:pt>
                <c:pt idx="148">
                  <c:v>-0.59819800000000001</c:v>
                </c:pt>
                <c:pt idx="149">
                  <c:v>-0.61737400000000009</c:v>
                </c:pt>
                <c:pt idx="150">
                  <c:v>-0.64922900000000006</c:v>
                </c:pt>
                <c:pt idx="151">
                  <c:v>-0.60699099999999995</c:v>
                </c:pt>
                <c:pt idx="152">
                  <c:v>-0.65403</c:v>
                </c:pt>
                <c:pt idx="153">
                  <c:v>-0.61768400000000001</c:v>
                </c:pt>
                <c:pt idx="154">
                  <c:v>-0.66992300000000005</c:v>
                </c:pt>
                <c:pt idx="155">
                  <c:v>-0.69239499999999998</c:v>
                </c:pt>
                <c:pt idx="156">
                  <c:v>-0.63224000000000002</c:v>
                </c:pt>
                <c:pt idx="157">
                  <c:v>-0.65104399999999996</c:v>
                </c:pt>
                <c:pt idx="158">
                  <c:v>-0.67192999999999992</c:v>
                </c:pt>
                <c:pt idx="159">
                  <c:v>-0.72070100000000004</c:v>
                </c:pt>
                <c:pt idx="160">
                  <c:v>-0.6629259999999999</c:v>
                </c:pt>
                <c:pt idx="161">
                  <c:v>-0.71031099999999991</c:v>
                </c:pt>
                <c:pt idx="162">
                  <c:v>-0.70099399999999989</c:v>
                </c:pt>
                <c:pt idx="163">
                  <c:v>-0.69400499999999998</c:v>
                </c:pt>
                <c:pt idx="164">
                  <c:v>-0.74455899999999997</c:v>
                </c:pt>
                <c:pt idx="165">
                  <c:v>-0.71540899999999996</c:v>
                </c:pt>
                <c:pt idx="166">
                  <c:v>-0.7638879999999999</c:v>
                </c:pt>
              </c:numCache>
            </c:numRef>
          </c:xVal>
          <c:yVal>
            <c:numRef>
              <c:f>[1]Ogasawara2!$O$4:$O$170</c:f>
              <c:numCache>
                <c:formatCode>General</c:formatCode>
                <c:ptCount val="167"/>
                <c:pt idx="0">
                  <c:v>0</c:v>
                </c:pt>
                <c:pt idx="1">
                  <c:v>1.2939999999999827E-2</c:v>
                </c:pt>
                <c:pt idx="2">
                  <c:v>1.8607999999999947E-2</c:v>
                </c:pt>
                <c:pt idx="3">
                  <c:v>1.819399999999996E-2</c:v>
                </c:pt>
                <c:pt idx="4">
                  <c:v>2.1048999999999977E-2</c:v>
                </c:pt>
                <c:pt idx="5">
                  <c:v>2.3066000000000031E-2</c:v>
                </c:pt>
                <c:pt idx="6">
                  <c:v>3.1153999999999998E-2</c:v>
                </c:pt>
                <c:pt idx="7">
                  <c:v>1.7366999999999962E-2</c:v>
                </c:pt>
                <c:pt idx="8">
                  <c:v>1.0519000000000006E-2</c:v>
                </c:pt>
                <c:pt idx="9">
                  <c:v>2.8229999999998655E-3</c:v>
                </c:pt>
                <c:pt idx="10">
                  <c:v>-1.0529999999999973E-2</c:v>
                </c:pt>
                <c:pt idx="11">
                  <c:v>-1.4978000000000066E-2</c:v>
                </c:pt>
                <c:pt idx="12">
                  <c:v>-2.3884000000000016E-2</c:v>
                </c:pt>
                <c:pt idx="13">
                  <c:v>-3.0348000000000184E-2</c:v>
                </c:pt>
                <c:pt idx="14">
                  <c:v>-3.3969000000000055E-2</c:v>
                </c:pt>
                <c:pt idx="15">
                  <c:v>-2.8704000000000177E-2</c:v>
                </c:pt>
                <c:pt idx="16">
                  <c:v>-2.7525000000000091E-2</c:v>
                </c:pt>
                <c:pt idx="17">
                  <c:v>-1.3354000000000043E-2</c:v>
                </c:pt>
                <c:pt idx="18">
                  <c:v>1.0105000000000018E-2</c:v>
                </c:pt>
                <c:pt idx="19">
                  <c:v>2.8733999999999923E-2</c:v>
                </c:pt>
                <c:pt idx="20">
                  <c:v>4.8086999999999991E-2</c:v>
                </c:pt>
                <c:pt idx="21">
                  <c:v>0.12665599999999996</c:v>
                </c:pt>
                <c:pt idx="22">
                  <c:v>0.19058499999999981</c:v>
                </c:pt>
                <c:pt idx="23">
                  <c:v>0.24156899999999998</c:v>
                </c:pt>
                <c:pt idx="24">
                  <c:v>0.25805700000000004</c:v>
                </c:pt>
                <c:pt idx="25">
                  <c:v>0.35042200000000001</c:v>
                </c:pt>
                <c:pt idx="26">
                  <c:v>0.42775499999999989</c:v>
                </c:pt>
                <c:pt idx="27">
                  <c:v>0.494836</c:v>
                </c:pt>
                <c:pt idx="28">
                  <c:v>0.518316</c:v>
                </c:pt>
                <c:pt idx="29">
                  <c:v>0.67014900000000011</c:v>
                </c:pt>
                <c:pt idx="30">
                  <c:v>0.69672299999999976</c:v>
                </c:pt>
                <c:pt idx="31">
                  <c:v>0.85969499999999999</c:v>
                </c:pt>
                <c:pt idx="32">
                  <c:v>0.89941799999999994</c:v>
                </c:pt>
                <c:pt idx="33">
                  <c:v>1.0674080000000001</c:v>
                </c:pt>
                <c:pt idx="34">
                  <c:v>1.110017</c:v>
                </c:pt>
                <c:pt idx="35">
                  <c:v>1.2815779999999999</c:v>
                </c:pt>
                <c:pt idx="36">
                  <c:v>1.3146310000000001</c:v>
                </c:pt>
                <c:pt idx="37">
                  <c:v>1.4878509999999998</c:v>
                </c:pt>
                <c:pt idx="38">
                  <c:v>1.5414300000000001</c:v>
                </c:pt>
                <c:pt idx="39">
                  <c:v>1.7199219999999997</c:v>
                </c:pt>
                <c:pt idx="40">
                  <c:v>1.8408309999999999</c:v>
                </c:pt>
                <c:pt idx="41">
                  <c:v>1.9982980000000001</c:v>
                </c:pt>
                <c:pt idx="42">
                  <c:v>2.0674579999999998</c:v>
                </c:pt>
                <c:pt idx="43">
                  <c:v>2.2455569999999998</c:v>
                </c:pt>
                <c:pt idx="44">
                  <c:v>2.3348069999999996</c:v>
                </c:pt>
                <c:pt idx="45">
                  <c:v>2.5166169999999992</c:v>
                </c:pt>
                <c:pt idx="46">
                  <c:v>2.6091349999999993</c:v>
                </c:pt>
                <c:pt idx="47">
                  <c:v>2.8145099999999994</c:v>
                </c:pt>
                <c:pt idx="48">
                  <c:v>2.9403379999999997</c:v>
                </c:pt>
                <c:pt idx="49">
                  <c:v>3.1286239999999998</c:v>
                </c:pt>
                <c:pt idx="50">
                  <c:v>3.2574229999999997</c:v>
                </c:pt>
                <c:pt idx="51">
                  <c:v>3.4591719999999997</c:v>
                </c:pt>
                <c:pt idx="52">
                  <c:v>3.5999680000000001</c:v>
                </c:pt>
                <c:pt idx="53">
                  <c:v>3.7806889999999993</c:v>
                </c:pt>
                <c:pt idx="54">
                  <c:v>3.9134820000000001</c:v>
                </c:pt>
                <c:pt idx="55">
                  <c:v>4.0977490000000003</c:v>
                </c:pt>
                <c:pt idx="56">
                  <c:v>4.2351369999999999</c:v>
                </c:pt>
                <c:pt idx="57">
                  <c:v>4.5125359999999999</c:v>
                </c:pt>
                <c:pt idx="58">
                  <c:v>4.6451719999999996</c:v>
                </c:pt>
                <c:pt idx="59">
                  <c:v>4.8732419999999994</c:v>
                </c:pt>
                <c:pt idx="60">
                  <c:v>5.0044219999999999</c:v>
                </c:pt>
                <c:pt idx="61">
                  <c:v>5.2646689999999996</c:v>
                </c:pt>
                <c:pt idx="62">
                  <c:v>5.341723</c:v>
                </c:pt>
                <c:pt idx="63">
                  <c:v>5.5954259999999998</c:v>
                </c:pt>
                <c:pt idx="64">
                  <c:v>5.767963</c:v>
                </c:pt>
                <c:pt idx="65">
                  <c:v>6.0598139999999994</c:v>
                </c:pt>
                <c:pt idx="66">
                  <c:v>6.1717069999999996</c:v>
                </c:pt>
                <c:pt idx="67">
                  <c:v>6.4136229999999994</c:v>
                </c:pt>
                <c:pt idx="68">
                  <c:v>6.5309710000000001</c:v>
                </c:pt>
                <c:pt idx="69">
                  <c:v>6.799658</c:v>
                </c:pt>
                <c:pt idx="70">
                  <c:v>6.9734599999999993</c:v>
                </c:pt>
                <c:pt idx="71">
                  <c:v>7.2781309999999992</c:v>
                </c:pt>
                <c:pt idx="72">
                  <c:v>7.3950650000000007</c:v>
                </c:pt>
                <c:pt idx="73">
                  <c:v>7.654770000000001</c:v>
                </c:pt>
                <c:pt idx="74">
                  <c:v>7.8084589999999992</c:v>
                </c:pt>
                <c:pt idx="75">
                  <c:v>8.097745999999999</c:v>
                </c:pt>
                <c:pt idx="76">
                  <c:v>8.2031279999999995</c:v>
                </c:pt>
                <c:pt idx="77">
                  <c:v>8.5351520000000001</c:v>
                </c:pt>
                <c:pt idx="78">
                  <c:v>8.6799330000000001</c:v>
                </c:pt>
                <c:pt idx="79">
                  <c:v>8.9574079999999991</c:v>
                </c:pt>
                <c:pt idx="80">
                  <c:v>9.0931599999999992</c:v>
                </c:pt>
                <c:pt idx="81">
                  <c:v>9.3688839999999995</c:v>
                </c:pt>
                <c:pt idx="82">
                  <c:v>9.5090119999999985</c:v>
                </c:pt>
                <c:pt idx="83">
                  <c:v>9.8552099999999996</c:v>
                </c:pt>
                <c:pt idx="84">
                  <c:v>9.9884260000000005</c:v>
                </c:pt>
                <c:pt idx="85">
                  <c:v>10.250189000000001</c:v>
                </c:pt>
                <c:pt idx="86">
                  <c:v>10.376469</c:v>
                </c:pt>
                <c:pt idx="87">
                  <c:v>10.674101</c:v>
                </c:pt>
                <c:pt idx="88">
                  <c:v>10.840961999999999</c:v>
                </c:pt>
                <c:pt idx="89">
                  <c:v>11.093457000000001</c:v>
                </c:pt>
                <c:pt idx="90">
                  <c:v>11.299631</c:v>
                </c:pt>
                <c:pt idx="91">
                  <c:v>11.588243</c:v>
                </c:pt>
                <c:pt idx="92">
                  <c:v>11.711318</c:v>
                </c:pt>
                <c:pt idx="93">
                  <c:v>11.997966</c:v>
                </c:pt>
                <c:pt idx="94">
                  <c:v>12.160591</c:v>
                </c:pt>
                <c:pt idx="95">
                  <c:v>12.404729</c:v>
                </c:pt>
                <c:pt idx="96">
                  <c:v>12.567406999999999</c:v>
                </c:pt>
                <c:pt idx="97">
                  <c:v>12.893336999999999</c:v>
                </c:pt>
                <c:pt idx="98">
                  <c:v>13.056321000000001</c:v>
                </c:pt>
                <c:pt idx="99">
                  <c:v>13.301556999999999</c:v>
                </c:pt>
                <c:pt idx="100">
                  <c:v>13.465774</c:v>
                </c:pt>
                <c:pt idx="101">
                  <c:v>13.795064</c:v>
                </c:pt>
                <c:pt idx="102">
                  <c:v>13.962688</c:v>
                </c:pt>
                <c:pt idx="103">
                  <c:v>14.212529999999999</c:v>
                </c:pt>
                <c:pt idx="104">
                  <c:v>14.384273</c:v>
                </c:pt>
                <c:pt idx="105">
                  <c:v>14.725068000000002</c:v>
                </c:pt>
                <c:pt idx="106">
                  <c:v>14.856076999999999</c:v>
                </c:pt>
                <c:pt idx="107">
                  <c:v>15.163022999999999</c:v>
                </c:pt>
                <c:pt idx="108">
                  <c:v>15.297425000000002</c:v>
                </c:pt>
                <c:pt idx="109">
                  <c:v>15.612667999999999</c:v>
                </c:pt>
                <c:pt idx="110">
                  <c:v>15.749777</c:v>
                </c:pt>
                <c:pt idx="111">
                  <c:v>16.033857999999999</c:v>
                </c:pt>
                <c:pt idx="112">
                  <c:v>16.175260999999999</c:v>
                </c:pt>
                <c:pt idx="113">
                  <c:v>16.511745000000001</c:v>
                </c:pt>
                <c:pt idx="114">
                  <c:v>16.705363000000002</c:v>
                </c:pt>
                <c:pt idx="115">
                  <c:v>16.970737</c:v>
                </c:pt>
                <c:pt idx="116">
                  <c:v>17.122608</c:v>
                </c:pt>
                <c:pt idx="117">
                  <c:v>17.430056</c:v>
                </c:pt>
                <c:pt idx="118">
                  <c:v>17.551002</c:v>
                </c:pt>
                <c:pt idx="119">
                  <c:v>17.870855000000002</c:v>
                </c:pt>
                <c:pt idx="120">
                  <c:v>18.030432000000001</c:v>
                </c:pt>
                <c:pt idx="121">
                  <c:v>18.337809</c:v>
                </c:pt>
                <c:pt idx="122">
                  <c:v>18.505623000000003</c:v>
                </c:pt>
                <c:pt idx="123">
                  <c:v>18.804347000000003</c:v>
                </c:pt>
                <c:pt idx="124">
                  <c:v>18.935179000000002</c:v>
                </c:pt>
                <c:pt idx="125">
                  <c:v>19.247721000000002</c:v>
                </c:pt>
                <c:pt idx="126">
                  <c:v>19.373699999999999</c:v>
                </c:pt>
                <c:pt idx="127">
                  <c:v>19.715300000000003</c:v>
                </c:pt>
                <c:pt idx="128">
                  <c:v>19.846138000000003</c:v>
                </c:pt>
                <c:pt idx="129">
                  <c:v>20.176822000000001</c:v>
                </c:pt>
                <c:pt idx="130">
                  <c:v>20.319730000000003</c:v>
                </c:pt>
                <c:pt idx="131">
                  <c:v>20.605873000000003</c:v>
                </c:pt>
                <c:pt idx="132">
                  <c:v>20.757336000000002</c:v>
                </c:pt>
                <c:pt idx="133">
                  <c:v>21.018401000000001</c:v>
                </c:pt>
                <c:pt idx="134">
                  <c:v>21.226935000000001</c:v>
                </c:pt>
                <c:pt idx="135">
                  <c:v>21.477917000000001</c:v>
                </c:pt>
                <c:pt idx="136">
                  <c:v>21.642141000000002</c:v>
                </c:pt>
                <c:pt idx="137">
                  <c:v>21.950101000000004</c:v>
                </c:pt>
                <c:pt idx="138">
                  <c:v>22.071242000000002</c:v>
                </c:pt>
                <c:pt idx="139">
                  <c:v>22.418269000000002</c:v>
                </c:pt>
                <c:pt idx="140">
                  <c:v>22.521577000000001</c:v>
                </c:pt>
                <c:pt idx="141">
                  <c:v>22.847078000000003</c:v>
                </c:pt>
                <c:pt idx="142">
                  <c:v>22.976144000000001</c:v>
                </c:pt>
                <c:pt idx="143">
                  <c:v>23.241798000000003</c:v>
                </c:pt>
                <c:pt idx="144">
                  <c:v>23.369836000000003</c:v>
                </c:pt>
                <c:pt idx="145">
                  <c:v>23.649960000000004</c:v>
                </c:pt>
                <c:pt idx="146">
                  <c:v>23.845701000000002</c:v>
                </c:pt>
                <c:pt idx="147">
                  <c:v>24.081546000000003</c:v>
                </c:pt>
                <c:pt idx="148">
                  <c:v>24.263356000000002</c:v>
                </c:pt>
                <c:pt idx="149">
                  <c:v>24.495751000000002</c:v>
                </c:pt>
                <c:pt idx="150">
                  <c:v>24.641111000000002</c:v>
                </c:pt>
                <c:pt idx="151">
                  <c:v>24.914923000000002</c:v>
                </c:pt>
                <c:pt idx="152">
                  <c:v>25.085735</c:v>
                </c:pt>
                <c:pt idx="153">
                  <c:v>25.380186000000002</c:v>
                </c:pt>
                <c:pt idx="154">
                  <c:v>25.448489000000002</c:v>
                </c:pt>
                <c:pt idx="155">
                  <c:v>25.713367000000002</c:v>
                </c:pt>
                <c:pt idx="156">
                  <c:v>25.872943000000003</c:v>
                </c:pt>
                <c:pt idx="157">
                  <c:v>26.144139000000003</c:v>
                </c:pt>
                <c:pt idx="158">
                  <c:v>26.298253000000003</c:v>
                </c:pt>
                <c:pt idx="159">
                  <c:v>26.493710000000004</c:v>
                </c:pt>
                <c:pt idx="160">
                  <c:v>26.670844000000002</c:v>
                </c:pt>
                <c:pt idx="161">
                  <c:v>26.870771000000001</c:v>
                </c:pt>
                <c:pt idx="162">
                  <c:v>26.991191000000004</c:v>
                </c:pt>
                <c:pt idx="163">
                  <c:v>27.253400000000003</c:v>
                </c:pt>
                <c:pt idx="164">
                  <c:v>27.328466000000002</c:v>
                </c:pt>
                <c:pt idx="165">
                  <c:v>27.565465</c:v>
                </c:pt>
                <c:pt idx="166">
                  <c:v>27.638984000000001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118-A968-44C7-87AC-89076F6997E3}"/>
            </c:ext>
          </c:extLst>
        </c:ser>
        <c:ser>
          <c:idx val="5"/>
          <c:order val="4"/>
          <c:tx>
            <c:strRef>
              <c:f>[1]Onoki1!$A$1</c:f>
              <c:strCache>
                <c:ptCount val="1"/>
                <c:pt idx="0">
                  <c:v>Orbit</c:v>
                </c:pt>
              </c:strCache>
            </c:strRef>
          </c:tx>
          <c:spPr>
            <a:ln w="19050">
              <a:noFill/>
            </a:ln>
          </c:spPr>
          <c:xVal>
            <c:numRef>
              <c:f>[1]Onoki1!$N$4:$N$152</c:f>
              <c:numCache>
                <c:formatCode>General</c:formatCode>
                <c:ptCount val="149"/>
                <c:pt idx="0">
                  <c:v>0</c:v>
                </c:pt>
                <c:pt idx="1">
                  <c:v>2.8550000000000181E-3</c:v>
                </c:pt>
                <c:pt idx="2">
                  <c:v>-5.5979999999999563E-3</c:v>
                </c:pt>
                <c:pt idx="3">
                  <c:v>9.7049999999999272E-3</c:v>
                </c:pt>
                <c:pt idx="4">
                  <c:v>2.7039999999999508E-3</c:v>
                </c:pt>
                <c:pt idx="5">
                  <c:v>1.8169000000000098E-2</c:v>
                </c:pt>
                <c:pt idx="6">
                  <c:v>-4.1690000000000962E-3</c:v>
                </c:pt>
                <c:pt idx="7">
                  <c:v>2.8652000000000045E-2</c:v>
                </c:pt>
                <c:pt idx="8">
                  <c:v>-2.9136999999999944E-2</c:v>
                </c:pt>
                <c:pt idx="9">
                  <c:v>1.3583000000000085E-2</c:v>
                </c:pt>
                <c:pt idx="10">
                  <c:v>1.5709999999999127E-3</c:v>
                </c:pt>
                <c:pt idx="11">
                  <c:v>2.2307999999999995E-2</c:v>
                </c:pt>
                <c:pt idx="12">
                  <c:v>-2.3345000000000029E-2</c:v>
                </c:pt>
                <c:pt idx="13">
                  <c:v>-1.8912000000000036E-2</c:v>
                </c:pt>
                <c:pt idx="14">
                  <c:v>3.343900000000008E-2</c:v>
                </c:pt>
                <c:pt idx="15">
                  <c:v>8.2629999999999197E-3</c:v>
                </c:pt>
                <c:pt idx="16">
                  <c:v>1.4752999999999929E-2</c:v>
                </c:pt>
                <c:pt idx="17">
                  <c:v>-3.116100000000006E-2</c:v>
                </c:pt>
                <c:pt idx="18">
                  <c:v>2.5656999999999926E-2</c:v>
                </c:pt>
                <c:pt idx="19">
                  <c:v>-2.3413999999999987E-2</c:v>
                </c:pt>
                <c:pt idx="20">
                  <c:v>-4.8140000000000786E-3</c:v>
                </c:pt>
                <c:pt idx="21">
                  <c:v>-1.2527000000000043E-2</c:v>
                </c:pt>
                <c:pt idx="22">
                  <c:v>-2.7478000000000065E-2</c:v>
                </c:pt>
                <c:pt idx="23">
                  <c:v>-3.5183999999999972E-2</c:v>
                </c:pt>
                <c:pt idx="24">
                  <c:v>-5.1920000000000074E-3</c:v>
                </c:pt>
                <c:pt idx="25">
                  <c:v>-1.8722999999999958E-2</c:v>
                </c:pt>
                <c:pt idx="26">
                  <c:v>-6.1100000000010365E-4</c:v>
                </c:pt>
                <c:pt idx="27">
                  <c:v>-2.3501999999999953E-2</c:v>
                </c:pt>
                <c:pt idx="28">
                  <c:v>-1.3916999999999917E-2</c:v>
                </c:pt>
                <c:pt idx="29">
                  <c:v>-3.1775000000000095E-2</c:v>
                </c:pt>
                <c:pt idx="30">
                  <c:v>-3.2795000000000074E-2</c:v>
                </c:pt>
                <c:pt idx="31">
                  <c:v>-3.8769000000000005E-2</c:v>
                </c:pt>
                <c:pt idx="32">
                  <c:v>-4.4662000000000035E-2</c:v>
                </c:pt>
                <c:pt idx="33">
                  <c:v>-5.635799999999995E-2</c:v>
                </c:pt>
                <c:pt idx="34">
                  <c:v>-6.3844000000000053E-2</c:v>
                </c:pt>
                <c:pt idx="35">
                  <c:v>-5.8537000000000033E-2</c:v>
                </c:pt>
                <c:pt idx="36">
                  <c:v>-6.7826999999999998E-2</c:v>
                </c:pt>
                <c:pt idx="37">
                  <c:v>-5.4787000000000037E-2</c:v>
                </c:pt>
                <c:pt idx="38">
                  <c:v>-4.9798000000000002E-2</c:v>
                </c:pt>
                <c:pt idx="39">
                  <c:v>-3.5094000000000049E-2</c:v>
                </c:pt>
                <c:pt idx="40">
                  <c:v>-5.5779999999999975E-2</c:v>
                </c:pt>
                <c:pt idx="41">
                  <c:v>-4.1305000000000064E-2</c:v>
                </c:pt>
                <c:pt idx="42">
                  <c:v>-3.6713999999999941E-2</c:v>
                </c:pt>
                <c:pt idx="43">
                  <c:v>-2.8781999999999926E-2</c:v>
                </c:pt>
                <c:pt idx="44">
                  <c:v>-2.6144000000000008E-2</c:v>
                </c:pt>
                <c:pt idx="45">
                  <c:v>-3.8213999999999942E-2</c:v>
                </c:pt>
                <c:pt idx="46">
                  <c:v>-1.7336999999999988E-2</c:v>
                </c:pt>
                <c:pt idx="47">
                  <c:v>-7.0499999999999547E-3</c:v>
                </c:pt>
                <c:pt idx="48">
                  <c:v>-2.1690000000000966E-3</c:v>
                </c:pt>
                <c:pt idx="49">
                  <c:v>5.9729999999999566E-3</c:v>
                </c:pt>
                <c:pt idx="50">
                  <c:v>1.3757000000000063E-2</c:v>
                </c:pt>
                <c:pt idx="51">
                  <c:v>1.6816000000000032E-2</c:v>
                </c:pt>
                <c:pt idx="52">
                  <c:v>2.3703999999999951E-2</c:v>
                </c:pt>
                <c:pt idx="53">
                  <c:v>3.0061999999999898E-2</c:v>
                </c:pt>
                <c:pt idx="54">
                  <c:v>3.0772999999999912E-2</c:v>
                </c:pt>
                <c:pt idx="55">
                  <c:v>3.9867999999999938E-2</c:v>
                </c:pt>
                <c:pt idx="56">
                  <c:v>4.5789999999999963E-2</c:v>
                </c:pt>
                <c:pt idx="57">
                  <c:v>5.4432999999999995E-2</c:v>
                </c:pt>
                <c:pt idx="58">
                  <c:v>5.6090999999999898E-2</c:v>
                </c:pt>
                <c:pt idx="59">
                  <c:v>5.3715999999999896E-2</c:v>
                </c:pt>
                <c:pt idx="60">
                  <c:v>6.064899999999989E-2</c:v>
                </c:pt>
                <c:pt idx="61">
                  <c:v>7.8898999999999886E-2</c:v>
                </c:pt>
                <c:pt idx="62">
                  <c:v>6.4732999999999943E-2</c:v>
                </c:pt>
                <c:pt idx="63">
                  <c:v>7.4075000000000044E-2</c:v>
                </c:pt>
                <c:pt idx="64">
                  <c:v>9.0692999999999982E-2</c:v>
                </c:pt>
                <c:pt idx="65">
                  <c:v>8.9855000000000018E-2</c:v>
                </c:pt>
                <c:pt idx="66">
                  <c:v>0.10830199999999991</c:v>
                </c:pt>
                <c:pt idx="67">
                  <c:v>0.11553800000000002</c:v>
                </c:pt>
                <c:pt idx="68">
                  <c:v>0.1156769999999999</c:v>
                </c:pt>
                <c:pt idx="69">
                  <c:v>0.12286200000000008</c:v>
                </c:pt>
                <c:pt idx="70">
                  <c:v>0.130769</c:v>
                </c:pt>
                <c:pt idx="71">
                  <c:v>0.14814100000000008</c:v>
                </c:pt>
                <c:pt idx="72">
                  <c:v>0.15824700000000008</c:v>
                </c:pt>
                <c:pt idx="73">
                  <c:v>0.1534380000000001</c:v>
                </c:pt>
                <c:pt idx="74">
                  <c:v>0.17359999999999992</c:v>
                </c:pt>
                <c:pt idx="75">
                  <c:v>0.16279700000000003</c:v>
                </c:pt>
                <c:pt idx="76">
                  <c:v>0.17254500000000009</c:v>
                </c:pt>
                <c:pt idx="77">
                  <c:v>0.17274700000000007</c:v>
                </c:pt>
                <c:pt idx="78">
                  <c:v>0.18301999999999999</c:v>
                </c:pt>
                <c:pt idx="79">
                  <c:v>0.18392000000000008</c:v>
                </c:pt>
                <c:pt idx="80">
                  <c:v>0.17557999999999993</c:v>
                </c:pt>
                <c:pt idx="81">
                  <c:v>0.184722</c:v>
                </c:pt>
                <c:pt idx="82">
                  <c:v>0.1671969999999999</c:v>
                </c:pt>
                <c:pt idx="83">
                  <c:v>0.15736100000000011</c:v>
                </c:pt>
                <c:pt idx="84">
                  <c:v>0.1583989999999999</c:v>
                </c:pt>
                <c:pt idx="85">
                  <c:v>0.16229500000000008</c:v>
                </c:pt>
                <c:pt idx="86">
                  <c:v>0.15675500000000012</c:v>
                </c:pt>
                <c:pt idx="87">
                  <c:v>0.15800700000000006</c:v>
                </c:pt>
                <c:pt idx="88">
                  <c:v>0.14214400000000002</c:v>
                </c:pt>
                <c:pt idx="89">
                  <c:v>0.13917200000000002</c:v>
                </c:pt>
                <c:pt idx="90">
                  <c:v>0.12883500000000003</c:v>
                </c:pt>
                <c:pt idx="91">
                  <c:v>0.13278099999999995</c:v>
                </c:pt>
                <c:pt idx="92">
                  <c:v>0.11770499999999993</c:v>
                </c:pt>
                <c:pt idx="93">
                  <c:v>0.10181799999999999</c:v>
                </c:pt>
                <c:pt idx="94">
                  <c:v>0.10399800000000005</c:v>
                </c:pt>
                <c:pt idx="95">
                  <c:v>8.0027000000000043E-2</c:v>
                </c:pt>
                <c:pt idx="96">
                  <c:v>9.8552999999999891E-2</c:v>
                </c:pt>
                <c:pt idx="97">
                  <c:v>7.8401000000000068E-2</c:v>
                </c:pt>
                <c:pt idx="98">
                  <c:v>5.9424999999999957E-2</c:v>
                </c:pt>
                <c:pt idx="99">
                  <c:v>6.3916999999999918E-2</c:v>
                </c:pt>
                <c:pt idx="100">
                  <c:v>4.5289999999999962E-2</c:v>
                </c:pt>
                <c:pt idx="101">
                  <c:v>3.5401000000000071E-2</c:v>
                </c:pt>
                <c:pt idx="102">
                  <c:v>2.5778999999999996E-2</c:v>
                </c:pt>
                <c:pt idx="103">
                  <c:v>2.3634000000000016E-2</c:v>
                </c:pt>
                <c:pt idx="104">
                  <c:v>1.1548000000000003E-2</c:v>
                </c:pt>
                <c:pt idx="105">
                  <c:v>-1.0413000000000011E-2</c:v>
                </c:pt>
                <c:pt idx="106">
                  <c:v>-2.5413999999999989E-2</c:v>
                </c:pt>
                <c:pt idx="107">
                  <c:v>-2.6577E-2</c:v>
                </c:pt>
                <c:pt idx="108">
                  <c:v>-1.8320000000001074E-3</c:v>
                </c:pt>
                <c:pt idx="109">
                  <c:v>-3.9939000000000079E-2</c:v>
                </c:pt>
                <c:pt idx="110">
                  <c:v>-4.3929000000000086E-2</c:v>
                </c:pt>
                <c:pt idx="111">
                  <c:v>-2.8241999999999962E-2</c:v>
                </c:pt>
                <c:pt idx="112">
                  <c:v>-7.4874999999999997E-2</c:v>
                </c:pt>
                <c:pt idx="113">
                  <c:v>-6.7528000000000019E-2</c:v>
                </c:pt>
                <c:pt idx="114">
                  <c:v>-6.2436999999999902E-2</c:v>
                </c:pt>
                <c:pt idx="115">
                  <c:v>-7.913100000000009E-2</c:v>
                </c:pt>
                <c:pt idx="116">
                  <c:v>-5.87639999999999E-2</c:v>
                </c:pt>
                <c:pt idx="117">
                  <c:v>-8.6649000000000115E-2</c:v>
                </c:pt>
                <c:pt idx="118">
                  <c:v>-8.8877999999999929E-2</c:v>
                </c:pt>
                <c:pt idx="119">
                  <c:v>-0.10182500000000005</c:v>
                </c:pt>
                <c:pt idx="120">
                  <c:v>-9.6965999999999899E-2</c:v>
                </c:pt>
                <c:pt idx="121">
                  <c:v>-0.11057200000000011</c:v>
                </c:pt>
                <c:pt idx="122">
                  <c:v>-0.10145599999999991</c:v>
                </c:pt>
                <c:pt idx="123">
                  <c:v>-0.11838400000000002</c:v>
                </c:pt>
                <c:pt idx="124">
                  <c:v>-8.3329999999999932E-2</c:v>
                </c:pt>
                <c:pt idx="125">
                  <c:v>-0.12901399999999991</c:v>
                </c:pt>
                <c:pt idx="126">
                  <c:v>-9.5256000000000091E-2</c:v>
                </c:pt>
                <c:pt idx="127">
                  <c:v>-9.6353000000000064E-2</c:v>
                </c:pt>
                <c:pt idx="128">
                  <c:v>-0.12618200000000002</c:v>
                </c:pt>
                <c:pt idx="129">
                  <c:v>-0.13475199999999996</c:v>
                </c:pt>
                <c:pt idx="130">
                  <c:v>-0.14422499999999991</c:v>
                </c:pt>
                <c:pt idx="131">
                  <c:v>-9.3400000000000094E-2</c:v>
                </c:pt>
                <c:pt idx="132">
                  <c:v>-0.1183889999999999</c:v>
                </c:pt>
                <c:pt idx="133">
                  <c:v>-0.12297900000000005</c:v>
                </c:pt>
                <c:pt idx="134">
                  <c:v>-0.127029</c:v>
                </c:pt>
                <c:pt idx="135">
                  <c:v>-0.11618900000000008</c:v>
                </c:pt>
                <c:pt idx="136">
                  <c:v>-0.11715499999999998</c:v>
                </c:pt>
                <c:pt idx="137">
                  <c:v>-0.12355999999999995</c:v>
                </c:pt>
                <c:pt idx="138">
                  <c:v>-0.12269499999999994</c:v>
                </c:pt>
                <c:pt idx="139">
                  <c:v>-0.10838799999999993</c:v>
                </c:pt>
                <c:pt idx="140">
                  <c:v>-0.1149670000000001</c:v>
                </c:pt>
                <c:pt idx="141">
                  <c:v>-0.12667599999999993</c:v>
                </c:pt>
                <c:pt idx="142">
                  <c:v>-0.17112699999999995</c:v>
                </c:pt>
                <c:pt idx="143">
                  <c:v>-0.17579400000000009</c:v>
                </c:pt>
                <c:pt idx="144">
                  <c:v>-0.22125599999999998</c:v>
                </c:pt>
                <c:pt idx="145">
                  <c:v>-0.21003099999999994</c:v>
                </c:pt>
                <c:pt idx="146">
                  <c:v>-0.24413599999999996</c:v>
                </c:pt>
                <c:pt idx="147">
                  <c:v>-0.23286199999999996</c:v>
                </c:pt>
                <c:pt idx="148">
                  <c:v>-0.28162300000000007</c:v>
                </c:pt>
              </c:numCache>
            </c:numRef>
          </c:xVal>
          <c:yVal>
            <c:numRef>
              <c:f>[1]Onoki1!$O$4:$O$152</c:f>
              <c:numCache>
                <c:formatCode>General</c:formatCode>
                <c:ptCount val="149"/>
                <c:pt idx="0">
                  <c:v>0</c:v>
                </c:pt>
                <c:pt idx="1">
                  <c:v>0.11302399999999989</c:v>
                </c:pt>
                <c:pt idx="2">
                  <c:v>0.20953099999999997</c:v>
                </c:pt>
                <c:pt idx="3">
                  <c:v>0.33643599999999968</c:v>
                </c:pt>
                <c:pt idx="4">
                  <c:v>0.43255999999999994</c:v>
                </c:pt>
                <c:pt idx="5">
                  <c:v>0.55689100000000014</c:v>
                </c:pt>
                <c:pt idx="6">
                  <c:v>0.6308269999999998</c:v>
                </c:pt>
                <c:pt idx="7">
                  <c:v>0.7746590000000001</c:v>
                </c:pt>
                <c:pt idx="8">
                  <c:v>0.90185300000000013</c:v>
                </c:pt>
                <c:pt idx="9">
                  <c:v>1.0538530000000002</c:v>
                </c:pt>
                <c:pt idx="10">
                  <c:v>1.1363570000000001</c:v>
                </c:pt>
                <c:pt idx="11">
                  <c:v>1.353272</c:v>
                </c:pt>
                <c:pt idx="12">
                  <c:v>1.4863220000000001</c:v>
                </c:pt>
                <c:pt idx="13">
                  <c:v>1.6759600000000001</c:v>
                </c:pt>
                <c:pt idx="14">
                  <c:v>1.7371179999999999</c:v>
                </c:pt>
                <c:pt idx="15">
                  <c:v>1.9764810000000002</c:v>
                </c:pt>
                <c:pt idx="16">
                  <c:v>2.071618</c:v>
                </c:pt>
                <c:pt idx="17">
                  <c:v>2.3641749999999999</c:v>
                </c:pt>
                <c:pt idx="18">
                  <c:v>2.4260419999999998</c:v>
                </c:pt>
                <c:pt idx="19">
                  <c:v>2.7038169999999995</c:v>
                </c:pt>
                <c:pt idx="20">
                  <c:v>2.8041110000000002</c:v>
                </c:pt>
                <c:pt idx="21">
                  <c:v>3.0341450000000001</c:v>
                </c:pt>
                <c:pt idx="22">
                  <c:v>3.1744300000000001</c:v>
                </c:pt>
                <c:pt idx="23">
                  <c:v>3.470011</c:v>
                </c:pt>
                <c:pt idx="24">
                  <c:v>3.5728870000000001</c:v>
                </c:pt>
                <c:pt idx="25">
                  <c:v>3.8502360000000002</c:v>
                </c:pt>
                <c:pt idx="26">
                  <c:v>3.9378470000000001</c:v>
                </c:pt>
                <c:pt idx="27">
                  <c:v>4.1959329999999992</c:v>
                </c:pt>
                <c:pt idx="28">
                  <c:v>4.3405830000000005</c:v>
                </c:pt>
                <c:pt idx="29">
                  <c:v>4.6573590000000005</c:v>
                </c:pt>
                <c:pt idx="30">
                  <c:v>4.7860660000000008</c:v>
                </c:pt>
                <c:pt idx="31">
                  <c:v>5.0350250000000001</c:v>
                </c:pt>
                <c:pt idx="32">
                  <c:v>5.1547800000000006</c:v>
                </c:pt>
                <c:pt idx="33">
                  <c:v>5.4499210000000007</c:v>
                </c:pt>
                <c:pt idx="34">
                  <c:v>5.5634300000000003</c:v>
                </c:pt>
                <c:pt idx="35">
                  <c:v>5.8007909999999994</c:v>
                </c:pt>
                <c:pt idx="36">
                  <c:v>5.9090689999999997</c:v>
                </c:pt>
                <c:pt idx="37">
                  <c:v>6.1430540000000002</c:v>
                </c:pt>
                <c:pt idx="38">
                  <c:v>6.2568799999999989</c:v>
                </c:pt>
                <c:pt idx="39">
                  <c:v>6.4834749999999985</c:v>
                </c:pt>
                <c:pt idx="40">
                  <c:v>6.6305820000000004</c:v>
                </c:pt>
                <c:pt idx="41">
                  <c:v>6.9001629999999992</c:v>
                </c:pt>
                <c:pt idx="42">
                  <c:v>7.0051359999999985</c:v>
                </c:pt>
                <c:pt idx="43">
                  <c:v>7.2611719999999984</c:v>
                </c:pt>
                <c:pt idx="44">
                  <c:v>7.4106199999999989</c:v>
                </c:pt>
                <c:pt idx="45">
                  <c:v>7.6470049999999992</c:v>
                </c:pt>
                <c:pt idx="46">
                  <c:v>7.7526790000000005</c:v>
                </c:pt>
                <c:pt idx="47">
                  <c:v>8.0387189999999986</c:v>
                </c:pt>
                <c:pt idx="48">
                  <c:v>8.1788439999999998</c:v>
                </c:pt>
                <c:pt idx="49">
                  <c:v>8.4535299999999989</c:v>
                </c:pt>
                <c:pt idx="50">
                  <c:v>8.5898889999999994</c:v>
                </c:pt>
                <c:pt idx="51">
                  <c:v>8.8535869999999992</c:v>
                </c:pt>
                <c:pt idx="52">
                  <c:v>8.9853649999999998</c:v>
                </c:pt>
                <c:pt idx="53">
                  <c:v>9.2845969999999998</c:v>
                </c:pt>
                <c:pt idx="54">
                  <c:v>9.4104139999999994</c:v>
                </c:pt>
                <c:pt idx="55">
                  <c:v>9.619961</c:v>
                </c:pt>
                <c:pt idx="56">
                  <c:v>9.7444589999999991</c:v>
                </c:pt>
                <c:pt idx="57">
                  <c:v>9.989825999999999</c:v>
                </c:pt>
                <c:pt idx="58">
                  <c:v>10.110619999999999</c:v>
                </c:pt>
                <c:pt idx="59">
                  <c:v>10.348934999999999</c:v>
                </c:pt>
                <c:pt idx="60">
                  <c:v>10.508118</c:v>
                </c:pt>
                <c:pt idx="61">
                  <c:v>10.745666</c:v>
                </c:pt>
                <c:pt idx="62">
                  <c:v>10.860415999999999</c:v>
                </c:pt>
                <c:pt idx="63">
                  <c:v>11.132275</c:v>
                </c:pt>
                <c:pt idx="64">
                  <c:v>11.210818</c:v>
                </c:pt>
                <c:pt idx="65">
                  <c:v>11.440595999999999</c:v>
                </c:pt>
                <c:pt idx="66">
                  <c:v>11.594317</c:v>
                </c:pt>
                <c:pt idx="67">
                  <c:v>11.822812000000001</c:v>
                </c:pt>
                <c:pt idx="68">
                  <c:v>11.974748</c:v>
                </c:pt>
                <c:pt idx="69">
                  <c:v>12.202442999999999</c:v>
                </c:pt>
                <c:pt idx="70">
                  <c:v>12.582161000000001</c:v>
                </c:pt>
                <c:pt idx="71">
                  <c:v>12.733206000000001</c:v>
                </c:pt>
                <c:pt idx="72">
                  <c:v>12.961236</c:v>
                </c:pt>
                <c:pt idx="73">
                  <c:v>13.115183999999999</c:v>
                </c:pt>
                <c:pt idx="74">
                  <c:v>13.343385999999999</c:v>
                </c:pt>
                <c:pt idx="75">
                  <c:v>13.500271</c:v>
                </c:pt>
                <c:pt idx="76">
                  <c:v>13.732810000000001</c:v>
                </c:pt>
                <c:pt idx="77">
                  <c:v>13.890245999999999</c:v>
                </c:pt>
                <c:pt idx="78">
                  <c:v>14.166184000000001</c:v>
                </c:pt>
                <c:pt idx="79">
                  <c:v>14.286493999999999</c:v>
                </c:pt>
                <c:pt idx="80">
                  <c:v>14.532546999999999</c:v>
                </c:pt>
                <c:pt idx="81">
                  <c:v>14.694281</c:v>
                </c:pt>
                <c:pt idx="82">
                  <c:v>14.950345000000002</c:v>
                </c:pt>
                <c:pt idx="83">
                  <c:v>15.038189999999998</c:v>
                </c:pt>
                <c:pt idx="84">
                  <c:v>15.294832999999999</c:v>
                </c:pt>
                <c:pt idx="85">
                  <c:v>15.423678000000001</c:v>
                </c:pt>
                <c:pt idx="86">
                  <c:v>15.735484000000001</c:v>
                </c:pt>
                <c:pt idx="87">
                  <c:v>15.870090000000001</c:v>
                </c:pt>
                <c:pt idx="88">
                  <c:v>16.106510999999998</c:v>
                </c:pt>
                <c:pt idx="89">
                  <c:v>16.247813999999998</c:v>
                </c:pt>
                <c:pt idx="90">
                  <c:v>16.490210999999999</c:v>
                </c:pt>
                <c:pt idx="91">
                  <c:v>16.633158999999999</c:v>
                </c:pt>
                <c:pt idx="92">
                  <c:v>16.937879000000002</c:v>
                </c:pt>
                <c:pt idx="93">
                  <c:v>17.047968000000001</c:v>
                </c:pt>
                <c:pt idx="94">
                  <c:v>17.303684000000001</c:v>
                </c:pt>
                <c:pt idx="95">
                  <c:v>17.423258999999998</c:v>
                </c:pt>
                <c:pt idx="96">
                  <c:v>17.678804</c:v>
                </c:pt>
                <c:pt idx="97">
                  <c:v>17.801193000000001</c:v>
                </c:pt>
                <c:pt idx="98">
                  <c:v>18.092899000000003</c:v>
                </c:pt>
                <c:pt idx="99">
                  <c:v>18.203825000000002</c:v>
                </c:pt>
                <c:pt idx="100">
                  <c:v>18.449810999999997</c:v>
                </c:pt>
                <c:pt idx="101">
                  <c:v>18.575768</c:v>
                </c:pt>
                <c:pt idx="102">
                  <c:v>18.82555</c:v>
                </c:pt>
                <c:pt idx="103">
                  <c:v>18.950931000000001</c:v>
                </c:pt>
                <c:pt idx="104">
                  <c:v>19.213573</c:v>
                </c:pt>
                <c:pt idx="105">
                  <c:v>19.296192999999999</c:v>
                </c:pt>
                <c:pt idx="106">
                  <c:v>19.572004</c:v>
                </c:pt>
                <c:pt idx="107">
                  <c:v>19.707665000000002</c:v>
                </c:pt>
                <c:pt idx="108">
                  <c:v>19.960969000000002</c:v>
                </c:pt>
                <c:pt idx="109">
                  <c:v>20.065760999999998</c:v>
                </c:pt>
                <c:pt idx="110">
                  <c:v>20.284006999999999</c:v>
                </c:pt>
                <c:pt idx="111">
                  <c:v>20.415184999999997</c:v>
                </c:pt>
                <c:pt idx="112">
                  <c:v>20.608492999999999</c:v>
                </c:pt>
                <c:pt idx="113">
                  <c:v>20.752762999999998</c:v>
                </c:pt>
                <c:pt idx="114">
                  <c:v>20.979706</c:v>
                </c:pt>
                <c:pt idx="115">
                  <c:v>21.075309999999998</c:v>
                </c:pt>
                <c:pt idx="116">
                  <c:v>21.376224999999998</c:v>
                </c:pt>
                <c:pt idx="117">
                  <c:v>21.488286000000002</c:v>
                </c:pt>
                <c:pt idx="118">
                  <c:v>21.743003000000002</c:v>
                </c:pt>
                <c:pt idx="119">
                  <c:v>21.843022000000001</c:v>
                </c:pt>
                <c:pt idx="120">
                  <c:v>22.100078</c:v>
                </c:pt>
                <c:pt idx="121">
                  <c:v>22.204813999999999</c:v>
                </c:pt>
                <c:pt idx="122">
                  <c:v>22.467574000000003</c:v>
                </c:pt>
                <c:pt idx="123">
                  <c:v>22.580587999999999</c:v>
                </c:pt>
                <c:pt idx="124">
                  <c:v>22.823255000000003</c:v>
                </c:pt>
                <c:pt idx="125">
                  <c:v>22.976030999999999</c:v>
                </c:pt>
                <c:pt idx="126">
                  <c:v>23.23143</c:v>
                </c:pt>
                <c:pt idx="127">
                  <c:v>23.333981999999999</c:v>
                </c:pt>
                <c:pt idx="128">
                  <c:v>23.578320999999999</c:v>
                </c:pt>
                <c:pt idx="129">
                  <c:v>23.694545999999999</c:v>
                </c:pt>
                <c:pt idx="130">
                  <c:v>23.920918999999998</c:v>
                </c:pt>
                <c:pt idx="131">
                  <c:v>24.071004000000002</c:v>
                </c:pt>
                <c:pt idx="132">
                  <c:v>24.328437999999998</c:v>
                </c:pt>
                <c:pt idx="133">
                  <c:v>24.448672999999999</c:v>
                </c:pt>
                <c:pt idx="134">
                  <c:v>24.686426000000001</c:v>
                </c:pt>
                <c:pt idx="135">
                  <c:v>24.789106</c:v>
                </c:pt>
                <c:pt idx="136">
                  <c:v>25.031089999999999</c:v>
                </c:pt>
                <c:pt idx="137">
                  <c:v>25.163169999999997</c:v>
                </c:pt>
                <c:pt idx="138">
                  <c:v>25.412013999999999</c:v>
                </c:pt>
                <c:pt idx="139">
                  <c:v>25.518017</c:v>
                </c:pt>
                <c:pt idx="140">
                  <c:v>25.787935999999998</c:v>
                </c:pt>
                <c:pt idx="141">
                  <c:v>25.938839999999999</c:v>
                </c:pt>
                <c:pt idx="142">
                  <c:v>26.143400999999997</c:v>
                </c:pt>
                <c:pt idx="143">
                  <c:v>26.288043999999999</c:v>
                </c:pt>
                <c:pt idx="144">
                  <c:v>26.500029999999999</c:v>
                </c:pt>
                <c:pt idx="145">
                  <c:v>26.623707</c:v>
                </c:pt>
                <c:pt idx="146">
                  <c:v>26.823233000000002</c:v>
                </c:pt>
                <c:pt idx="147">
                  <c:v>26.95091</c:v>
                </c:pt>
                <c:pt idx="148">
                  <c:v>27.180474999999998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119-A968-44C7-87AC-89076F6997E3}"/>
            </c:ext>
          </c:extLst>
        </c:ser>
        <c:ser>
          <c:idx val="6"/>
          <c:order val="5"/>
          <c:tx>
            <c:strRef>
              <c:f>[1]Onoki2!$A$1</c:f>
              <c:strCache>
                <c:ptCount val="1"/>
                <c:pt idx="0">
                  <c:v>Orbit</c:v>
                </c:pt>
              </c:strCache>
            </c:strRef>
          </c:tx>
          <c:spPr>
            <a:ln w="19050">
              <a:noFill/>
            </a:ln>
          </c:spPr>
          <c:xVal>
            <c:numRef>
              <c:f>[1]Onoki2!$N$4:$N$152</c:f>
              <c:numCache>
                <c:formatCode>General</c:formatCode>
                <c:ptCount val="149"/>
                <c:pt idx="0">
                  <c:v>0</c:v>
                </c:pt>
                <c:pt idx="1">
                  <c:v>-2.5072000000000004E-2</c:v>
                </c:pt>
                <c:pt idx="2">
                  <c:v>4.7699999999997544E-4</c:v>
                </c:pt>
                <c:pt idx="3">
                  <c:v>-1.9668000000000008E-2</c:v>
                </c:pt>
                <c:pt idx="4">
                  <c:v>4.1009999999999987E-3</c:v>
                </c:pt>
                <c:pt idx="5">
                  <c:v>-1.2246999999999958E-2</c:v>
                </c:pt>
                <c:pt idx="6">
                  <c:v>1.0914999999999965E-2</c:v>
                </c:pt>
                <c:pt idx="7">
                  <c:v>2.3351999999999977E-2</c:v>
                </c:pt>
                <c:pt idx="8">
                  <c:v>3.6120000000000006E-2</c:v>
                </c:pt>
                <c:pt idx="9">
                  <c:v>3.9399999999999977E-2</c:v>
                </c:pt>
                <c:pt idx="10">
                  <c:v>3.529600000000005E-2</c:v>
                </c:pt>
                <c:pt idx="11">
                  <c:v>2.6769999999999981E-2</c:v>
                </c:pt>
                <c:pt idx="12">
                  <c:v>3.7278000000000019E-2</c:v>
                </c:pt>
                <c:pt idx="13">
                  <c:v>6.9236999999999965E-2</c:v>
                </c:pt>
                <c:pt idx="14">
                  <c:v>5.546199999999999E-2</c:v>
                </c:pt>
                <c:pt idx="15">
                  <c:v>5.546199999999999E-2</c:v>
                </c:pt>
                <c:pt idx="16">
                  <c:v>5.546199999999999E-2</c:v>
                </c:pt>
                <c:pt idx="17">
                  <c:v>5.546199999999999E-2</c:v>
                </c:pt>
                <c:pt idx="18">
                  <c:v>7.8361999999999973E-2</c:v>
                </c:pt>
                <c:pt idx="19">
                  <c:v>6.0759000000000014E-2</c:v>
                </c:pt>
                <c:pt idx="20">
                  <c:v>8.2490000000000008E-2</c:v>
                </c:pt>
                <c:pt idx="21">
                  <c:v>8.0692999999999987E-2</c:v>
                </c:pt>
                <c:pt idx="22">
                  <c:v>9.9359000000000045E-2</c:v>
                </c:pt>
                <c:pt idx="23">
                  <c:v>0.119327</c:v>
                </c:pt>
                <c:pt idx="24">
                  <c:v>0.11095100000000002</c:v>
                </c:pt>
                <c:pt idx="25">
                  <c:v>0.12187400000000002</c:v>
                </c:pt>
                <c:pt idx="26">
                  <c:v>0.10714999999999998</c:v>
                </c:pt>
                <c:pt idx="27">
                  <c:v>0.10873900000000003</c:v>
                </c:pt>
                <c:pt idx="28">
                  <c:v>0.12009799999999995</c:v>
                </c:pt>
                <c:pt idx="29">
                  <c:v>0.12646400000000005</c:v>
                </c:pt>
                <c:pt idx="30">
                  <c:v>0.12547800000000006</c:v>
                </c:pt>
                <c:pt idx="31">
                  <c:v>0.14137400000000003</c:v>
                </c:pt>
                <c:pt idx="32">
                  <c:v>0.13249900000000003</c:v>
                </c:pt>
                <c:pt idx="33">
                  <c:v>0.121611</c:v>
                </c:pt>
                <c:pt idx="34">
                  <c:v>0.12209600000000001</c:v>
                </c:pt>
                <c:pt idx="35">
                  <c:v>0.12928499999999998</c:v>
                </c:pt>
                <c:pt idx="36">
                  <c:v>0.12695299999999998</c:v>
                </c:pt>
                <c:pt idx="37">
                  <c:v>0.13042600000000004</c:v>
                </c:pt>
                <c:pt idx="38">
                  <c:v>0.11399300000000005</c:v>
                </c:pt>
                <c:pt idx="39">
                  <c:v>0.12962599999999999</c:v>
                </c:pt>
                <c:pt idx="40">
                  <c:v>0.11588300000000004</c:v>
                </c:pt>
                <c:pt idx="41">
                  <c:v>0.12807000000000004</c:v>
                </c:pt>
                <c:pt idx="42">
                  <c:v>0.11275700000000007</c:v>
                </c:pt>
                <c:pt idx="43">
                  <c:v>0.11334100000000001</c:v>
                </c:pt>
                <c:pt idx="44">
                  <c:v>0.10533699999999999</c:v>
                </c:pt>
                <c:pt idx="45">
                  <c:v>0.10275000000000001</c:v>
                </c:pt>
                <c:pt idx="46">
                  <c:v>0.10034500000000003</c:v>
                </c:pt>
                <c:pt idx="47">
                  <c:v>0.10312400000000002</c:v>
                </c:pt>
                <c:pt idx="48">
                  <c:v>8.2904999999999979E-2</c:v>
                </c:pt>
                <c:pt idx="49">
                  <c:v>8.6204000000000072E-2</c:v>
                </c:pt>
                <c:pt idx="50">
                  <c:v>7.0457999999999965E-2</c:v>
                </c:pt>
                <c:pt idx="51">
                  <c:v>5.9475000000000021E-2</c:v>
                </c:pt>
                <c:pt idx="52">
                  <c:v>6.6288999999999987E-2</c:v>
                </c:pt>
                <c:pt idx="53">
                  <c:v>6.0921000000000051E-2</c:v>
                </c:pt>
                <c:pt idx="54">
                  <c:v>5.3360000000000012E-2</c:v>
                </c:pt>
                <c:pt idx="55">
                  <c:v>4.3133000000000039E-2</c:v>
                </c:pt>
                <c:pt idx="56">
                  <c:v>3.4682999999999992E-2</c:v>
                </c:pt>
                <c:pt idx="57">
                  <c:v>4.057000000000005E-2</c:v>
                </c:pt>
                <c:pt idx="58">
                  <c:v>3.331899999999996E-2</c:v>
                </c:pt>
                <c:pt idx="59">
                  <c:v>2.5783999999999991E-2</c:v>
                </c:pt>
                <c:pt idx="60">
                  <c:v>3.8350000000000023E-2</c:v>
                </c:pt>
                <c:pt idx="61">
                  <c:v>1.8802999999999997E-2</c:v>
                </c:pt>
                <c:pt idx="62">
                  <c:v>2.1177999999999999E-2</c:v>
                </c:pt>
                <c:pt idx="63">
                  <c:v>1.6518000000000029E-2</c:v>
                </c:pt>
                <c:pt idx="64">
                  <c:v>2.5017000000000053E-2</c:v>
                </c:pt>
                <c:pt idx="65">
                  <c:v>8.4060000000000627E-3</c:v>
                </c:pt>
                <c:pt idx="66">
                  <c:v>-2.1100000000000138E-3</c:v>
                </c:pt>
                <c:pt idx="67">
                  <c:v>9.5700000000000507E-3</c:v>
                </c:pt>
                <c:pt idx="68">
                  <c:v>-6.6539999999999967E-3</c:v>
                </c:pt>
                <c:pt idx="69">
                  <c:v>-7.7029999999999746E-3</c:v>
                </c:pt>
                <c:pt idx="70">
                  <c:v>-2.148000000000002E-2</c:v>
                </c:pt>
                <c:pt idx="71">
                  <c:v>-8.9209999999999359E-3</c:v>
                </c:pt>
                <c:pt idx="72">
                  <c:v>-2.9184999999999947E-2</c:v>
                </c:pt>
                <c:pt idx="73">
                  <c:v>-2.6758000000000039E-2</c:v>
                </c:pt>
                <c:pt idx="74">
                  <c:v>-3.0562000000000013E-2</c:v>
                </c:pt>
                <c:pt idx="75">
                  <c:v>-3.1275999999999957E-2</c:v>
                </c:pt>
                <c:pt idx="76">
                  <c:v>-3.4559999999999945E-2</c:v>
                </c:pt>
                <c:pt idx="77">
                  <c:v>-2.6444999999999937E-2</c:v>
                </c:pt>
                <c:pt idx="78">
                  <c:v>-2.541700000000003E-2</c:v>
                </c:pt>
                <c:pt idx="79">
                  <c:v>-3.1192999999999985E-2</c:v>
                </c:pt>
                <c:pt idx="80">
                  <c:v>-1.1649000000000001E-2</c:v>
                </c:pt>
                <c:pt idx="81">
                  <c:v>-1.3070000000000165E-3</c:v>
                </c:pt>
                <c:pt idx="82">
                  <c:v>-4.6899999999993724E-4</c:v>
                </c:pt>
                <c:pt idx="83">
                  <c:v>6.479000000000042E-3</c:v>
                </c:pt>
                <c:pt idx="84">
                  <c:v>2.7529999999999975E-2</c:v>
                </c:pt>
                <c:pt idx="85">
                  <c:v>3.6166000000000052E-2</c:v>
                </c:pt>
                <c:pt idx="86">
                  <c:v>4.1994000000000031E-2</c:v>
                </c:pt>
                <c:pt idx="87">
                  <c:v>4.7465000000000035E-2</c:v>
                </c:pt>
                <c:pt idx="88">
                  <c:v>5.2166000000000053E-2</c:v>
                </c:pt>
                <c:pt idx="89">
                  <c:v>5.5270999999999959E-2</c:v>
                </c:pt>
                <c:pt idx="90">
                  <c:v>7.9798000000000008E-2</c:v>
                </c:pt>
                <c:pt idx="91">
                  <c:v>8.1969000000000056E-2</c:v>
                </c:pt>
                <c:pt idx="92">
                  <c:v>0.10095299999999997</c:v>
                </c:pt>
                <c:pt idx="93">
                  <c:v>0.12218899999999996</c:v>
                </c:pt>
                <c:pt idx="94">
                  <c:v>0.13628800000000002</c:v>
                </c:pt>
                <c:pt idx="95">
                  <c:v>0.13265200000000005</c:v>
                </c:pt>
                <c:pt idx="96">
                  <c:v>0.15356300000000001</c:v>
                </c:pt>
                <c:pt idx="97">
                  <c:v>0.16221400000000005</c:v>
                </c:pt>
                <c:pt idx="98">
                  <c:v>0.14640400000000001</c:v>
                </c:pt>
                <c:pt idx="99">
                  <c:v>0.14438900000000002</c:v>
                </c:pt>
                <c:pt idx="100">
                  <c:v>0.17077599999999996</c:v>
                </c:pt>
                <c:pt idx="101">
                  <c:v>0.17480600000000004</c:v>
                </c:pt>
                <c:pt idx="102">
                  <c:v>0.17159299999999997</c:v>
                </c:pt>
                <c:pt idx="103">
                  <c:v>0.19285800000000006</c:v>
                </c:pt>
                <c:pt idx="104">
                  <c:v>0.188943</c:v>
                </c:pt>
                <c:pt idx="105">
                  <c:v>0.21216999999999997</c:v>
                </c:pt>
                <c:pt idx="106">
                  <c:v>0.21230600000000005</c:v>
                </c:pt>
                <c:pt idx="107">
                  <c:v>0.18427599999999997</c:v>
                </c:pt>
                <c:pt idx="108">
                  <c:v>0.20760100000000001</c:v>
                </c:pt>
                <c:pt idx="109">
                  <c:v>0.18812800000000005</c:v>
                </c:pt>
                <c:pt idx="110">
                  <c:v>0.20261500000000002</c:v>
                </c:pt>
                <c:pt idx="111">
                  <c:v>0.19218000000000007</c:v>
                </c:pt>
                <c:pt idx="112">
                  <c:v>0.19055500000000006</c:v>
                </c:pt>
                <c:pt idx="113">
                  <c:v>0.18401099999999998</c:v>
                </c:pt>
                <c:pt idx="114">
                  <c:v>0.19749300000000006</c:v>
                </c:pt>
                <c:pt idx="115">
                  <c:v>0.20296900000000007</c:v>
                </c:pt>
                <c:pt idx="116">
                  <c:v>0.17646600000000001</c:v>
                </c:pt>
                <c:pt idx="117">
                  <c:v>0.22849900000000004</c:v>
                </c:pt>
                <c:pt idx="118">
                  <c:v>0.21599400000000002</c:v>
                </c:pt>
                <c:pt idx="119">
                  <c:v>0.19955700000000001</c:v>
                </c:pt>
                <c:pt idx="120">
                  <c:v>0.185082</c:v>
                </c:pt>
                <c:pt idx="121">
                  <c:v>0.18351800000000004</c:v>
                </c:pt>
                <c:pt idx="122">
                  <c:v>0.19585000000000002</c:v>
                </c:pt>
                <c:pt idx="123">
                  <c:v>0.18266100000000007</c:v>
                </c:pt>
                <c:pt idx="124">
                  <c:v>0.18650400000000003</c:v>
                </c:pt>
                <c:pt idx="125">
                  <c:v>0.16985400000000003</c:v>
                </c:pt>
                <c:pt idx="126">
                  <c:v>0.18074800000000005</c:v>
                </c:pt>
                <c:pt idx="127">
                  <c:v>0.17359100000000002</c:v>
                </c:pt>
                <c:pt idx="128">
                  <c:v>0.18207699999999999</c:v>
                </c:pt>
                <c:pt idx="129">
                  <c:v>0.18993600000000005</c:v>
                </c:pt>
                <c:pt idx="130">
                  <c:v>0.209394</c:v>
                </c:pt>
                <c:pt idx="131">
                  <c:v>0.20503999999999997</c:v>
                </c:pt>
                <c:pt idx="132">
                  <c:v>0.1555</c:v>
                </c:pt>
                <c:pt idx="133">
                  <c:v>0.22320299999999998</c:v>
                </c:pt>
                <c:pt idx="134">
                  <c:v>0.17866899999999999</c:v>
                </c:pt>
                <c:pt idx="135">
                  <c:v>0.199236</c:v>
                </c:pt>
                <c:pt idx="136">
                  <c:v>0.20739700000000005</c:v>
                </c:pt>
                <c:pt idx="137">
                  <c:v>0.14244000000000007</c:v>
                </c:pt>
                <c:pt idx="138">
                  <c:v>0.17046299999999998</c:v>
                </c:pt>
                <c:pt idx="139">
                  <c:v>0.17163999999999999</c:v>
                </c:pt>
                <c:pt idx="140">
                  <c:v>0.13912599999999997</c:v>
                </c:pt>
                <c:pt idx="141">
                  <c:v>0.14521400000000007</c:v>
                </c:pt>
                <c:pt idx="142">
                  <c:v>0.11961199999999997</c:v>
                </c:pt>
                <c:pt idx="143">
                  <c:v>0.13572000000000004</c:v>
                </c:pt>
                <c:pt idx="144">
                  <c:v>0.13999900000000004</c:v>
                </c:pt>
                <c:pt idx="145">
                  <c:v>0.11380899999999997</c:v>
                </c:pt>
                <c:pt idx="146">
                  <c:v>6.2839000000000061E-2</c:v>
                </c:pt>
                <c:pt idx="147">
                  <c:v>9.6714000000000064E-2</c:v>
                </c:pt>
                <c:pt idx="148">
                  <c:v>0.12253300000000002</c:v>
                </c:pt>
              </c:numCache>
            </c:numRef>
          </c:xVal>
          <c:yVal>
            <c:numRef>
              <c:f>[1]Onoki2!$O$4:$O$152</c:f>
              <c:numCache>
                <c:formatCode>General</c:formatCode>
                <c:ptCount val="149"/>
                <c:pt idx="0">
                  <c:v>0</c:v>
                </c:pt>
                <c:pt idx="1">
                  <c:v>0.12895200000000023</c:v>
                </c:pt>
                <c:pt idx="2">
                  <c:v>0.30254700000000051</c:v>
                </c:pt>
                <c:pt idx="3">
                  <c:v>0.43194700000000014</c:v>
                </c:pt>
                <c:pt idx="4">
                  <c:v>0.59843100000000049</c:v>
                </c:pt>
                <c:pt idx="5">
                  <c:v>0.72716499999999995</c:v>
                </c:pt>
                <c:pt idx="6">
                  <c:v>0.95744900000000055</c:v>
                </c:pt>
                <c:pt idx="7">
                  <c:v>1.0368270000000002</c:v>
                </c:pt>
                <c:pt idx="8">
                  <c:v>1.2511430000000001</c:v>
                </c:pt>
                <c:pt idx="9">
                  <c:v>1.3870630000000002</c:v>
                </c:pt>
                <c:pt idx="10">
                  <c:v>1.5803060000000004</c:v>
                </c:pt>
                <c:pt idx="11">
                  <c:v>1.702531</c:v>
                </c:pt>
                <c:pt idx="12">
                  <c:v>1.9630300000000007</c:v>
                </c:pt>
                <c:pt idx="13">
                  <c:v>2.0485259999999998</c:v>
                </c:pt>
                <c:pt idx="14">
                  <c:v>2.1612080000000007</c:v>
                </c:pt>
                <c:pt idx="15">
                  <c:v>2.1612080000000007</c:v>
                </c:pt>
                <c:pt idx="16">
                  <c:v>2.1612080000000007</c:v>
                </c:pt>
                <c:pt idx="17">
                  <c:v>2.1612080000000007</c:v>
                </c:pt>
                <c:pt idx="18">
                  <c:v>2.9384080000000004</c:v>
                </c:pt>
                <c:pt idx="19">
                  <c:v>3.0395540000000012</c:v>
                </c:pt>
                <c:pt idx="20">
                  <c:v>3.2188470000000007</c:v>
                </c:pt>
                <c:pt idx="21">
                  <c:v>3.3268360000000001</c:v>
                </c:pt>
                <c:pt idx="22">
                  <c:v>3.4991260000000013</c:v>
                </c:pt>
                <c:pt idx="23">
                  <c:v>3.6164939999999999</c:v>
                </c:pt>
                <c:pt idx="24">
                  <c:v>3.8206560000000001</c:v>
                </c:pt>
                <c:pt idx="25">
                  <c:v>3.9293760000000013</c:v>
                </c:pt>
                <c:pt idx="26">
                  <c:v>4.1247410000000011</c:v>
                </c:pt>
                <c:pt idx="27">
                  <c:v>4.2755840000000003</c:v>
                </c:pt>
                <c:pt idx="28">
                  <c:v>4.4779580000000001</c:v>
                </c:pt>
                <c:pt idx="29">
                  <c:v>4.5780190000000012</c:v>
                </c:pt>
                <c:pt idx="30">
                  <c:v>4.8170029999999997</c:v>
                </c:pt>
                <c:pt idx="31">
                  <c:v>4.9182690000000013</c:v>
                </c:pt>
                <c:pt idx="32">
                  <c:v>5.1476290000000002</c:v>
                </c:pt>
                <c:pt idx="33">
                  <c:v>5.2354990000000008</c:v>
                </c:pt>
                <c:pt idx="34">
                  <c:v>5.4635460000000009</c:v>
                </c:pt>
                <c:pt idx="35">
                  <c:v>5.5562069999999997</c:v>
                </c:pt>
                <c:pt idx="36">
                  <c:v>5.7781170000000008</c:v>
                </c:pt>
                <c:pt idx="37">
                  <c:v>5.9113730000000002</c:v>
                </c:pt>
                <c:pt idx="38">
                  <c:v>6.1243000000000007</c:v>
                </c:pt>
                <c:pt idx="39">
                  <c:v>6.2151690000000013</c:v>
                </c:pt>
                <c:pt idx="40">
                  <c:v>6.468146</c:v>
                </c:pt>
                <c:pt idx="41">
                  <c:v>6.5559920000000016</c:v>
                </c:pt>
                <c:pt idx="42">
                  <c:v>6.8466140000000006</c:v>
                </c:pt>
                <c:pt idx="43">
                  <c:v>6.9301220000000008</c:v>
                </c:pt>
                <c:pt idx="44">
                  <c:v>7.1770680000000002</c:v>
                </c:pt>
                <c:pt idx="45">
                  <c:v>7.3000579999999999</c:v>
                </c:pt>
                <c:pt idx="46">
                  <c:v>7.5044650000000015</c:v>
                </c:pt>
                <c:pt idx="47">
                  <c:v>7.6269340000000003</c:v>
                </c:pt>
                <c:pt idx="48">
                  <c:v>7.8681539999999996</c:v>
                </c:pt>
                <c:pt idx="49">
                  <c:v>7.9494000000000007</c:v>
                </c:pt>
                <c:pt idx="50">
                  <c:v>8.1904200000000014</c:v>
                </c:pt>
                <c:pt idx="51">
                  <c:v>8.3510100000000023</c:v>
                </c:pt>
                <c:pt idx="52">
                  <c:v>8.5122969999999984</c:v>
                </c:pt>
                <c:pt idx="53">
                  <c:v>8.6729599999999998</c:v>
                </c:pt>
                <c:pt idx="54">
                  <c:v>8.8338730000000005</c:v>
                </c:pt>
                <c:pt idx="55">
                  <c:v>8.9144259999999989</c:v>
                </c:pt>
                <c:pt idx="56">
                  <c:v>9.1566799999999997</c:v>
                </c:pt>
                <c:pt idx="57">
                  <c:v>9.3179880000000015</c:v>
                </c:pt>
                <c:pt idx="58">
                  <c:v>9.4803940000000004</c:v>
                </c:pt>
                <c:pt idx="59">
                  <c:v>9.5621860000000023</c:v>
                </c:pt>
                <c:pt idx="60">
                  <c:v>9.8052639999999993</c:v>
                </c:pt>
                <c:pt idx="61">
                  <c:v>9.8892290000000003</c:v>
                </c:pt>
                <c:pt idx="62">
                  <c:v>10.135438000000002</c:v>
                </c:pt>
                <c:pt idx="63">
                  <c:v>10.260076000000002</c:v>
                </c:pt>
                <c:pt idx="64">
                  <c:v>10.549957999999998</c:v>
                </c:pt>
                <c:pt idx="65">
                  <c:v>10.637057</c:v>
                </c:pt>
                <c:pt idx="66">
                  <c:v>10.850550999999999</c:v>
                </c:pt>
                <c:pt idx="67">
                  <c:v>10.975618000000003</c:v>
                </c:pt>
                <c:pt idx="68">
                  <c:v>11.194442000000002</c:v>
                </c:pt>
                <c:pt idx="69">
                  <c:v>11.324800000000003</c:v>
                </c:pt>
                <c:pt idx="70">
                  <c:v>11.503858000000001</c:v>
                </c:pt>
                <c:pt idx="71">
                  <c:v>11.632507000000002</c:v>
                </c:pt>
                <c:pt idx="72">
                  <c:v>11.862425000000004</c:v>
                </c:pt>
                <c:pt idx="73">
                  <c:v>11.997305000000001</c:v>
                </c:pt>
                <c:pt idx="74">
                  <c:v>12.227551</c:v>
                </c:pt>
                <c:pt idx="75">
                  <c:v>12.367003</c:v>
                </c:pt>
                <c:pt idx="76">
                  <c:v>12.556026000000003</c:v>
                </c:pt>
                <c:pt idx="77">
                  <c:v>12.695178</c:v>
                </c:pt>
                <c:pt idx="78">
                  <c:v>12.887204000000002</c:v>
                </c:pt>
                <c:pt idx="79">
                  <c:v>12.987159999999999</c:v>
                </c:pt>
                <c:pt idx="80">
                  <c:v>13.224678000000001</c:v>
                </c:pt>
                <c:pt idx="81">
                  <c:v>13.319568000000004</c:v>
                </c:pt>
                <c:pt idx="82">
                  <c:v>13.521501000000001</c:v>
                </c:pt>
                <c:pt idx="83">
                  <c:v>13.671882000000002</c:v>
                </c:pt>
                <c:pt idx="84">
                  <c:v>13.921669000000001</c:v>
                </c:pt>
                <c:pt idx="85">
                  <c:v>14.022899000000001</c:v>
                </c:pt>
                <c:pt idx="86">
                  <c:v>14.234621000000002</c:v>
                </c:pt>
                <c:pt idx="87">
                  <c:v>14.340524000000002</c:v>
                </c:pt>
                <c:pt idx="88">
                  <c:v>14.559374</c:v>
                </c:pt>
                <c:pt idx="89">
                  <c:v>14.670032000000003</c:v>
                </c:pt>
                <c:pt idx="90">
                  <c:v>14.882830000000002</c:v>
                </c:pt>
                <c:pt idx="91">
                  <c:v>14.997511000000003</c:v>
                </c:pt>
                <c:pt idx="92">
                  <c:v>15.220737000000002</c:v>
                </c:pt>
                <c:pt idx="93">
                  <c:v>15.386198</c:v>
                </c:pt>
                <c:pt idx="94">
                  <c:v>15.621639000000004</c:v>
                </c:pt>
                <c:pt idx="95">
                  <c:v>15.749554</c:v>
                </c:pt>
                <c:pt idx="96">
                  <c:v>15.988640999999999</c:v>
                </c:pt>
                <c:pt idx="97">
                  <c:v>16.111777000000004</c:v>
                </c:pt>
                <c:pt idx="98">
                  <c:v>16.32339</c:v>
                </c:pt>
                <c:pt idx="99">
                  <c:v>16.459971000000003</c:v>
                </c:pt>
                <c:pt idx="100">
                  <c:v>16.713037</c:v>
                </c:pt>
                <c:pt idx="101">
                  <c:v>16.850281000000003</c:v>
                </c:pt>
                <c:pt idx="102">
                  <c:v>17.06831</c:v>
                </c:pt>
                <c:pt idx="103">
                  <c:v>17.194960000000002</c:v>
                </c:pt>
                <c:pt idx="104">
                  <c:v>17.422308000000001</c:v>
                </c:pt>
                <c:pt idx="105">
                  <c:v>17.552014000000003</c:v>
                </c:pt>
                <c:pt idx="106">
                  <c:v>17.784471000000003</c:v>
                </c:pt>
                <c:pt idx="107">
                  <c:v>17.891434</c:v>
                </c:pt>
                <c:pt idx="108">
                  <c:v>18.108961000000004</c:v>
                </c:pt>
                <c:pt idx="109">
                  <c:v>18.211029000000003</c:v>
                </c:pt>
                <c:pt idx="110">
                  <c:v>18.445861000000001</c:v>
                </c:pt>
                <c:pt idx="111">
                  <c:v>18.542023</c:v>
                </c:pt>
                <c:pt idx="112">
                  <c:v>18.803426999999999</c:v>
                </c:pt>
                <c:pt idx="113">
                  <c:v>18.899100000000004</c:v>
                </c:pt>
                <c:pt idx="114">
                  <c:v>19.153859000000001</c:v>
                </c:pt>
                <c:pt idx="115">
                  <c:v>19.239357000000002</c:v>
                </c:pt>
                <c:pt idx="116">
                  <c:v>19.456614000000002</c:v>
                </c:pt>
                <c:pt idx="117">
                  <c:v>19.585067000000002</c:v>
                </c:pt>
                <c:pt idx="118">
                  <c:v>19.793604000000002</c:v>
                </c:pt>
                <c:pt idx="119">
                  <c:v>19.912208000000003</c:v>
                </c:pt>
                <c:pt idx="120">
                  <c:v>20.130692000000003</c:v>
                </c:pt>
                <c:pt idx="121">
                  <c:v>20.234755</c:v>
                </c:pt>
                <c:pt idx="122">
                  <c:v>20.426424000000004</c:v>
                </c:pt>
                <c:pt idx="123">
                  <c:v>20.548655000000004</c:v>
                </c:pt>
                <c:pt idx="124">
                  <c:v>20.758222000000004</c:v>
                </c:pt>
                <c:pt idx="125">
                  <c:v>20.889533</c:v>
                </c:pt>
                <c:pt idx="126">
                  <c:v>21.097240000000003</c:v>
                </c:pt>
                <c:pt idx="127">
                  <c:v>21.220034000000002</c:v>
                </c:pt>
                <c:pt idx="128">
                  <c:v>21.438597000000001</c:v>
                </c:pt>
                <c:pt idx="129">
                  <c:v>21.544846000000003</c:v>
                </c:pt>
                <c:pt idx="130">
                  <c:v>21.755659000000001</c:v>
                </c:pt>
                <c:pt idx="131">
                  <c:v>21.883091</c:v>
                </c:pt>
                <c:pt idx="132">
                  <c:v>22.078365000000002</c:v>
                </c:pt>
                <c:pt idx="133">
                  <c:v>22.229568000000004</c:v>
                </c:pt>
                <c:pt idx="134">
                  <c:v>22.423828</c:v>
                </c:pt>
                <c:pt idx="135">
                  <c:v>22.522487000000002</c:v>
                </c:pt>
                <c:pt idx="136">
                  <c:v>22.773967000000003</c:v>
                </c:pt>
                <c:pt idx="137">
                  <c:v>22.874265999999999</c:v>
                </c:pt>
                <c:pt idx="138">
                  <c:v>23.103189000000004</c:v>
                </c:pt>
                <c:pt idx="139">
                  <c:v>23.240197999999999</c:v>
                </c:pt>
                <c:pt idx="140">
                  <c:v>23.433285000000001</c:v>
                </c:pt>
                <c:pt idx="141">
                  <c:v>23.566681000000003</c:v>
                </c:pt>
                <c:pt idx="142">
                  <c:v>23.753810000000001</c:v>
                </c:pt>
                <c:pt idx="143">
                  <c:v>23.875076</c:v>
                </c:pt>
                <c:pt idx="144">
                  <c:v>24.017516000000001</c:v>
                </c:pt>
                <c:pt idx="145">
                  <c:v>24.061321</c:v>
                </c:pt>
                <c:pt idx="146">
                  <c:v>24.146198999999999</c:v>
                </c:pt>
                <c:pt idx="147">
                  <c:v>24.242256000000001</c:v>
                </c:pt>
                <c:pt idx="148">
                  <c:v>24.353098000000003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11A-A968-44C7-87AC-89076F6997E3}"/>
            </c:ext>
          </c:extLst>
        </c:ser>
        <c:ser>
          <c:idx val="7"/>
          <c:order val="6"/>
          <c:tx>
            <c:strRef>
              <c:f>[1]Matsuda1!$A$1</c:f>
              <c:strCache>
                <c:ptCount val="1"/>
                <c:pt idx="0">
                  <c:v>Orbit</c:v>
                </c:pt>
              </c:strCache>
            </c:strRef>
          </c:tx>
          <c:spPr>
            <a:ln w="19050">
              <a:noFill/>
            </a:ln>
          </c:spPr>
          <c:xVal>
            <c:numRef>
              <c:f>[1]Matsuda1!$N$4:$N$98</c:f>
              <c:numCache>
                <c:formatCode>General</c:formatCode>
                <c:ptCount val="95"/>
                <c:pt idx="0">
                  <c:v>0</c:v>
                </c:pt>
                <c:pt idx="1">
                  <c:v>9.363000000000057E-3</c:v>
                </c:pt>
                <c:pt idx="2">
                  <c:v>1.1342999999999961E-2</c:v>
                </c:pt>
                <c:pt idx="3">
                  <c:v>2.7442999999999985E-2</c:v>
                </c:pt>
                <c:pt idx="4">
                  <c:v>2.3913000000000011E-2</c:v>
                </c:pt>
                <c:pt idx="5">
                  <c:v>5.4636999999999943E-2</c:v>
                </c:pt>
                <c:pt idx="6">
                  <c:v>6.2035999999999945E-2</c:v>
                </c:pt>
                <c:pt idx="7">
                  <c:v>5.8398000000000026E-2</c:v>
                </c:pt>
                <c:pt idx="8">
                  <c:v>7.4586999999999987E-2</c:v>
                </c:pt>
                <c:pt idx="9">
                  <c:v>7.9250000000000001E-2</c:v>
                </c:pt>
                <c:pt idx="10">
                  <c:v>5.8863000000000054E-2</c:v>
                </c:pt>
                <c:pt idx="11">
                  <c:v>6.1833999999999945E-2</c:v>
                </c:pt>
                <c:pt idx="12">
                  <c:v>7.7827999999999981E-2</c:v>
                </c:pt>
                <c:pt idx="13">
                  <c:v>3.6990000000000009E-2</c:v>
                </c:pt>
                <c:pt idx="14">
                  <c:v>5.5488000000000058E-2</c:v>
                </c:pt>
                <c:pt idx="15">
                  <c:v>1.5128000000000042E-2</c:v>
                </c:pt>
                <c:pt idx="16">
                  <c:v>2.0371999999999956E-2</c:v>
                </c:pt>
                <c:pt idx="17">
                  <c:v>1.953999999999951E-3</c:v>
                </c:pt>
                <c:pt idx="18">
                  <c:v>-9.8730000000000467E-3</c:v>
                </c:pt>
                <c:pt idx="19">
                  <c:v>-1.8796000000000049E-2</c:v>
                </c:pt>
                <c:pt idx="20">
                  <c:v>-3.0158999999999991E-2</c:v>
                </c:pt>
                <c:pt idx="21">
                  <c:v>-4.5892000000000051E-2</c:v>
                </c:pt>
                <c:pt idx="22">
                  <c:v>-6.046900000000005E-2</c:v>
                </c:pt>
                <c:pt idx="23">
                  <c:v>-6.6460000000000033E-2</c:v>
                </c:pt>
                <c:pt idx="24">
                  <c:v>-8.2894999999999983E-2</c:v>
                </c:pt>
                <c:pt idx="25">
                  <c:v>-7.6741999999999963E-2</c:v>
                </c:pt>
                <c:pt idx="26">
                  <c:v>-9.358699999999999E-2</c:v>
                </c:pt>
                <c:pt idx="27">
                  <c:v>-9.9397000000000055E-2</c:v>
                </c:pt>
                <c:pt idx="28">
                  <c:v>-0.11281500000000005</c:v>
                </c:pt>
                <c:pt idx="29">
                  <c:v>-0.11210799999999994</c:v>
                </c:pt>
                <c:pt idx="30">
                  <c:v>-0.12331600000000004</c:v>
                </c:pt>
                <c:pt idx="31">
                  <c:v>-0.12256399999999996</c:v>
                </c:pt>
                <c:pt idx="32">
                  <c:v>-0.12796199999999999</c:v>
                </c:pt>
                <c:pt idx="33">
                  <c:v>-0.13281899999999996</c:v>
                </c:pt>
                <c:pt idx="34">
                  <c:v>-0.13684799999999997</c:v>
                </c:pt>
                <c:pt idx="35">
                  <c:v>-0.14499999999999999</c:v>
                </c:pt>
                <c:pt idx="36">
                  <c:v>-0.160769</c:v>
                </c:pt>
                <c:pt idx="37">
                  <c:v>-0.15943399999999996</c:v>
                </c:pt>
                <c:pt idx="38">
                  <c:v>-0.17185799999999996</c:v>
                </c:pt>
                <c:pt idx="39">
                  <c:v>-0.18117999999999995</c:v>
                </c:pt>
                <c:pt idx="40">
                  <c:v>-0.21143600000000004</c:v>
                </c:pt>
                <c:pt idx="41">
                  <c:v>-0.20540599999999995</c:v>
                </c:pt>
                <c:pt idx="42">
                  <c:v>-0.23346400000000006</c:v>
                </c:pt>
                <c:pt idx="43">
                  <c:v>-0.23615900000000001</c:v>
                </c:pt>
                <c:pt idx="44">
                  <c:v>-0.25325400000000003</c:v>
                </c:pt>
                <c:pt idx="45">
                  <c:v>-0.25113000000000002</c:v>
                </c:pt>
                <c:pt idx="46">
                  <c:v>-0.27787099999999998</c:v>
                </c:pt>
                <c:pt idx="47">
                  <c:v>-0.28271500000000005</c:v>
                </c:pt>
                <c:pt idx="48">
                  <c:v>-0.31701599999999996</c:v>
                </c:pt>
                <c:pt idx="49">
                  <c:v>-0.31484400000000007</c:v>
                </c:pt>
                <c:pt idx="50">
                  <c:v>-0.32668200000000003</c:v>
                </c:pt>
                <c:pt idx="51">
                  <c:v>-0.35236000000000001</c:v>
                </c:pt>
                <c:pt idx="52">
                  <c:v>-0.36526100000000006</c:v>
                </c:pt>
                <c:pt idx="53">
                  <c:v>-0.37293700000000002</c:v>
                </c:pt>
                <c:pt idx="54">
                  <c:v>-0.39497100000000002</c:v>
                </c:pt>
                <c:pt idx="55">
                  <c:v>-0.40731599999999996</c:v>
                </c:pt>
                <c:pt idx="56">
                  <c:v>-0.42030900000000004</c:v>
                </c:pt>
                <c:pt idx="57">
                  <c:v>-0.42052</c:v>
                </c:pt>
                <c:pt idx="58">
                  <c:v>-0.45588600000000001</c:v>
                </c:pt>
                <c:pt idx="59">
                  <c:v>-0.46059100000000003</c:v>
                </c:pt>
                <c:pt idx="60">
                  <c:v>-0.48405300000000001</c:v>
                </c:pt>
                <c:pt idx="61">
                  <c:v>-0.47601500000000002</c:v>
                </c:pt>
                <c:pt idx="62">
                  <c:v>-0.49956900000000004</c:v>
                </c:pt>
                <c:pt idx="63">
                  <c:v>-0.51521900000000009</c:v>
                </c:pt>
                <c:pt idx="64">
                  <c:v>-0.52628500000000011</c:v>
                </c:pt>
                <c:pt idx="65">
                  <c:v>-0.54496499999999992</c:v>
                </c:pt>
                <c:pt idx="66">
                  <c:v>-0.51226800000000006</c:v>
                </c:pt>
                <c:pt idx="67">
                  <c:v>-0.51944600000000007</c:v>
                </c:pt>
                <c:pt idx="68">
                  <c:v>-0.54352700000000009</c:v>
                </c:pt>
                <c:pt idx="69">
                  <c:v>-0.56476000000000004</c:v>
                </c:pt>
                <c:pt idx="70">
                  <c:v>-0.59398299999999993</c:v>
                </c:pt>
                <c:pt idx="71">
                  <c:v>-0.55473600000000001</c:v>
                </c:pt>
                <c:pt idx="72">
                  <c:v>-0.61465200000000009</c:v>
                </c:pt>
                <c:pt idx="73">
                  <c:v>-0.61615100000000012</c:v>
                </c:pt>
                <c:pt idx="74">
                  <c:v>-0.62326900000000007</c:v>
                </c:pt>
                <c:pt idx="75">
                  <c:v>-0.63444400000000001</c:v>
                </c:pt>
                <c:pt idx="76">
                  <c:v>-0.68732400000000005</c:v>
                </c:pt>
                <c:pt idx="77">
                  <c:v>-0.71823100000000006</c:v>
                </c:pt>
                <c:pt idx="78">
                  <c:v>-0.73602400000000001</c:v>
                </c:pt>
                <c:pt idx="79">
                  <c:v>-0.7332820000000001</c:v>
                </c:pt>
                <c:pt idx="80">
                  <c:v>-0.80390300000000003</c:v>
                </c:pt>
                <c:pt idx="81">
                  <c:v>-0.77478800000000003</c:v>
                </c:pt>
                <c:pt idx="82">
                  <c:v>-0.80712699999999993</c:v>
                </c:pt>
                <c:pt idx="83">
                  <c:v>-0.78419899999999998</c:v>
                </c:pt>
                <c:pt idx="84">
                  <c:v>-0.80555500000000013</c:v>
                </c:pt>
                <c:pt idx="85">
                  <c:v>-0.79049700000000001</c:v>
                </c:pt>
                <c:pt idx="86">
                  <c:v>-0.83838699999999999</c:v>
                </c:pt>
                <c:pt idx="87">
                  <c:v>-0.80624499999999999</c:v>
                </c:pt>
                <c:pt idx="88">
                  <c:v>-0.85333799999999993</c:v>
                </c:pt>
                <c:pt idx="89">
                  <c:v>-0.80367100000000002</c:v>
                </c:pt>
                <c:pt idx="90">
                  <c:v>-0.79223299999999997</c:v>
                </c:pt>
                <c:pt idx="91">
                  <c:v>-0.84705100000000011</c:v>
                </c:pt>
                <c:pt idx="92">
                  <c:v>-0.82863699999999996</c:v>
                </c:pt>
                <c:pt idx="93">
                  <c:v>-0.74544600000000005</c:v>
                </c:pt>
                <c:pt idx="94">
                  <c:v>-0.813855</c:v>
                </c:pt>
              </c:numCache>
            </c:numRef>
          </c:xVal>
          <c:yVal>
            <c:numRef>
              <c:f>[1]Matsuda1!$O$4:$O$98</c:f>
              <c:numCache>
                <c:formatCode>General</c:formatCode>
                <c:ptCount val="95"/>
                <c:pt idx="0">
                  <c:v>0</c:v>
                </c:pt>
                <c:pt idx="1">
                  <c:v>0.16170899999999983</c:v>
                </c:pt>
                <c:pt idx="2">
                  <c:v>0.53451000000000026</c:v>
                </c:pt>
                <c:pt idx="3">
                  <c:v>0.69311599999999995</c:v>
                </c:pt>
                <c:pt idx="4">
                  <c:v>1.1091129999999993</c:v>
                </c:pt>
                <c:pt idx="5">
                  <c:v>1.2702069999999994</c:v>
                </c:pt>
                <c:pt idx="6">
                  <c:v>1.6055159999999997</c:v>
                </c:pt>
                <c:pt idx="7">
                  <c:v>1.7948269999999993</c:v>
                </c:pt>
                <c:pt idx="8">
                  <c:v>2.1185829999999997</c:v>
                </c:pt>
                <c:pt idx="9">
                  <c:v>2.3039049999999999</c:v>
                </c:pt>
                <c:pt idx="10">
                  <c:v>2.6437649999999993</c:v>
                </c:pt>
                <c:pt idx="11">
                  <c:v>2.8182520000000006</c:v>
                </c:pt>
                <c:pt idx="12">
                  <c:v>3.1644390000000002</c:v>
                </c:pt>
                <c:pt idx="13">
                  <c:v>3.3577050000000002</c:v>
                </c:pt>
                <c:pt idx="14">
                  <c:v>3.6876999999999991</c:v>
                </c:pt>
                <c:pt idx="15">
                  <c:v>3.8732430000000004</c:v>
                </c:pt>
                <c:pt idx="16">
                  <c:v>4.2312669999999999</c:v>
                </c:pt>
                <c:pt idx="17">
                  <c:v>4.4204429999999997</c:v>
                </c:pt>
                <c:pt idx="18">
                  <c:v>4.754637999999999</c:v>
                </c:pt>
                <c:pt idx="19">
                  <c:v>4.8935759999999995</c:v>
                </c:pt>
                <c:pt idx="20">
                  <c:v>5.262829</c:v>
                </c:pt>
                <c:pt idx="21">
                  <c:v>5.4402309999999998</c:v>
                </c:pt>
                <c:pt idx="22">
                  <c:v>5.751042</c:v>
                </c:pt>
                <c:pt idx="23">
                  <c:v>5.9269229999999986</c:v>
                </c:pt>
                <c:pt idx="24">
                  <c:v>6.2288740000000002</c:v>
                </c:pt>
                <c:pt idx="25">
                  <c:v>6.4466900000000003</c:v>
                </c:pt>
                <c:pt idx="26">
                  <c:v>6.7836590000000001</c:v>
                </c:pt>
                <c:pt idx="27">
                  <c:v>6.9511340000000006</c:v>
                </c:pt>
                <c:pt idx="28">
                  <c:v>7.2829239999999995</c:v>
                </c:pt>
                <c:pt idx="29">
                  <c:v>7.4488500000000002</c:v>
                </c:pt>
                <c:pt idx="30">
                  <c:v>7.8176000000000005</c:v>
                </c:pt>
                <c:pt idx="31">
                  <c:v>7.9812250000000002</c:v>
                </c:pt>
                <c:pt idx="32">
                  <c:v>8.2659199999999995</c:v>
                </c:pt>
                <c:pt idx="33">
                  <c:v>8.428172</c:v>
                </c:pt>
                <c:pt idx="34">
                  <c:v>8.793158</c:v>
                </c:pt>
                <c:pt idx="35">
                  <c:v>8.9553840000000005</c:v>
                </c:pt>
                <c:pt idx="36">
                  <c:v>9.2812260000000002</c:v>
                </c:pt>
                <c:pt idx="37">
                  <c:v>9.3626170000000002</c:v>
                </c:pt>
                <c:pt idx="38">
                  <c:v>9.6907829999999997</c:v>
                </c:pt>
                <c:pt idx="39">
                  <c:v>9.8563369999999999</c:v>
                </c:pt>
                <c:pt idx="40">
                  <c:v>10.108589</c:v>
                </c:pt>
                <c:pt idx="41">
                  <c:v>10.274593999999999</c:v>
                </c:pt>
                <c:pt idx="42">
                  <c:v>10.659030000000001</c:v>
                </c:pt>
                <c:pt idx="43">
                  <c:v>10.787523999999999</c:v>
                </c:pt>
                <c:pt idx="44">
                  <c:v>11.136502</c:v>
                </c:pt>
                <c:pt idx="45">
                  <c:v>11.310798999999999</c:v>
                </c:pt>
                <c:pt idx="46">
                  <c:v>11.583976</c:v>
                </c:pt>
                <c:pt idx="47">
                  <c:v>11.765132000000001</c:v>
                </c:pt>
                <c:pt idx="48">
                  <c:v>12.096294999999998</c:v>
                </c:pt>
                <c:pt idx="49">
                  <c:v>12.281694</c:v>
                </c:pt>
                <c:pt idx="50">
                  <c:v>12.570136999999999</c:v>
                </c:pt>
                <c:pt idx="51">
                  <c:v>12.724859</c:v>
                </c:pt>
                <c:pt idx="52">
                  <c:v>13.074342000000001</c:v>
                </c:pt>
                <c:pt idx="53">
                  <c:v>13.228155999999998</c:v>
                </c:pt>
                <c:pt idx="54">
                  <c:v>13.59745</c:v>
                </c:pt>
                <c:pt idx="55">
                  <c:v>13.761073000000001</c:v>
                </c:pt>
                <c:pt idx="56">
                  <c:v>14.089651999999999</c:v>
                </c:pt>
                <c:pt idx="57">
                  <c:v>14.254199000000002</c:v>
                </c:pt>
                <c:pt idx="58">
                  <c:v>14.611894000000001</c:v>
                </c:pt>
                <c:pt idx="59">
                  <c:v>14.787545999999999</c:v>
                </c:pt>
                <c:pt idx="60">
                  <c:v>15.097257999999998</c:v>
                </c:pt>
                <c:pt idx="61">
                  <c:v>15.273020000000001</c:v>
                </c:pt>
                <c:pt idx="62">
                  <c:v>15.598438999999999</c:v>
                </c:pt>
                <c:pt idx="63">
                  <c:v>15.800044999999999</c:v>
                </c:pt>
                <c:pt idx="64">
                  <c:v>16.134283</c:v>
                </c:pt>
                <c:pt idx="65">
                  <c:v>16.282143999999999</c:v>
                </c:pt>
                <c:pt idx="66">
                  <c:v>16.668002000000001</c:v>
                </c:pt>
                <c:pt idx="67">
                  <c:v>16.814803000000001</c:v>
                </c:pt>
                <c:pt idx="68">
                  <c:v>17.197147000000001</c:v>
                </c:pt>
                <c:pt idx="69">
                  <c:v>17.364671999999999</c:v>
                </c:pt>
                <c:pt idx="70">
                  <c:v>17.696521000000001</c:v>
                </c:pt>
                <c:pt idx="71">
                  <c:v>17.895982</c:v>
                </c:pt>
                <c:pt idx="72">
                  <c:v>18.194418000000002</c:v>
                </c:pt>
                <c:pt idx="73">
                  <c:v>18.444516</c:v>
                </c:pt>
                <c:pt idx="74">
                  <c:v>18.793467</c:v>
                </c:pt>
                <c:pt idx="75">
                  <c:v>18.980668999999999</c:v>
                </c:pt>
                <c:pt idx="76">
                  <c:v>19.306652999999997</c:v>
                </c:pt>
                <c:pt idx="77">
                  <c:v>19.525210000000001</c:v>
                </c:pt>
                <c:pt idx="78">
                  <c:v>19.829991999999997</c:v>
                </c:pt>
                <c:pt idx="79">
                  <c:v>20.021978999999998</c:v>
                </c:pt>
                <c:pt idx="80">
                  <c:v>20.302354000000001</c:v>
                </c:pt>
                <c:pt idx="81">
                  <c:v>20.472536999999999</c:v>
                </c:pt>
                <c:pt idx="82">
                  <c:v>20.825162000000002</c:v>
                </c:pt>
                <c:pt idx="83">
                  <c:v>21.01229</c:v>
                </c:pt>
                <c:pt idx="84">
                  <c:v>21.370365999999997</c:v>
                </c:pt>
                <c:pt idx="85">
                  <c:v>21.578178000000001</c:v>
                </c:pt>
                <c:pt idx="86">
                  <c:v>21.87294</c:v>
                </c:pt>
                <c:pt idx="87">
                  <c:v>22.068662</c:v>
                </c:pt>
                <c:pt idx="88">
                  <c:v>22.376009</c:v>
                </c:pt>
                <c:pt idx="89">
                  <c:v>22.557929000000001</c:v>
                </c:pt>
                <c:pt idx="90">
                  <c:v>22.797031</c:v>
                </c:pt>
                <c:pt idx="91">
                  <c:v>22.873995000000001</c:v>
                </c:pt>
                <c:pt idx="92">
                  <c:v>23.110337999999999</c:v>
                </c:pt>
                <c:pt idx="93">
                  <c:v>23.257888000000001</c:v>
                </c:pt>
                <c:pt idx="94">
                  <c:v>23.357766000000002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11B-A968-44C7-87AC-89076F6997E3}"/>
            </c:ext>
          </c:extLst>
        </c:ser>
        <c:ser>
          <c:idx val="8"/>
          <c:order val="7"/>
          <c:tx>
            <c:strRef>
              <c:f>[1]Matsuda2!$A$1</c:f>
              <c:strCache>
                <c:ptCount val="1"/>
                <c:pt idx="0">
                  <c:v>Orbit</c:v>
                </c:pt>
              </c:strCache>
            </c:strRef>
          </c:tx>
          <c:spPr>
            <a:ln w="19050">
              <a:noFill/>
            </a:ln>
          </c:spPr>
          <c:xVal>
            <c:numRef>
              <c:f>[1]Matsuda2!$N$4:$N$148</c:f>
              <c:numCache>
                <c:formatCode>General</c:formatCode>
                <c:ptCount val="145"/>
                <c:pt idx="0">
                  <c:v>0</c:v>
                </c:pt>
                <c:pt idx="1">
                  <c:v>-3.4809999999999945E-3</c:v>
                </c:pt>
                <c:pt idx="2">
                  <c:v>-5.7799999999997458E-4</c:v>
                </c:pt>
                <c:pt idx="3">
                  <c:v>5.1890000000000781E-3</c:v>
                </c:pt>
                <c:pt idx="4">
                  <c:v>6.0760000000000224E-3</c:v>
                </c:pt>
                <c:pt idx="5">
                  <c:v>1.8398999999999888E-2</c:v>
                </c:pt>
                <c:pt idx="6">
                  <c:v>-1.7986000000000103E-2</c:v>
                </c:pt>
                <c:pt idx="7">
                  <c:v>-6.0475000000000022E-2</c:v>
                </c:pt>
                <c:pt idx="8">
                  <c:v>-4.7952000000000002E-2</c:v>
                </c:pt>
                <c:pt idx="9">
                  <c:v>-4.3287000000000034E-2</c:v>
                </c:pt>
                <c:pt idx="10">
                  <c:v>-4.620100000000002E-2</c:v>
                </c:pt>
                <c:pt idx="11">
                  <c:v>-4.9399999999999979E-2</c:v>
                </c:pt>
                <c:pt idx="12">
                  <c:v>-1.3940000000000055E-2</c:v>
                </c:pt>
                <c:pt idx="13">
                  <c:v>-2.6075000000000046E-2</c:v>
                </c:pt>
                <c:pt idx="14">
                  <c:v>5.7480000000000473E-3</c:v>
                </c:pt>
                <c:pt idx="15">
                  <c:v>3.4329999999999929E-3</c:v>
                </c:pt>
                <c:pt idx="16">
                  <c:v>-8.0609999999999224E-3</c:v>
                </c:pt>
                <c:pt idx="17">
                  <c:v>-3.7119999999999892E-3</c:v>
                </c:pt>
                <c:pt idx="18">
                  <c:v>-3.1520000000000437E-3</c:v>
                </c:pt>
                <c:pt idx="19">
                  <c:v>-3.7509999999999766E-3</c:v>
                </c:pt>
                <c:pt idx="20">
                  <c:v>-5.7799999999997458E-4</c:v>
                </c:pt>
                <c:pt idx="21">
                  <c:v>9.1800000000000631E-3</c:v>
                </c:pt>
                <c:pt idx="22">
                  <c:v>1.7069999999998801E-3</c:v>
                </c:pt>
                <c:pt idx="23">
                  <c:v>-2.9899999999997816E-4</c:v>
                </c:pt>
                <c:pt idx="24">
                  <c:v>-6.9239999999999779E-3</c:v>
                </c:pt>
                <c:pt idx="25">
                  <c:v>-8.9290000000000879E-3</c:v>
                </c:pt>
                <c:pt idx="26">
                  <c:v>2.9039999999999964E-3</c:v>
                </c:pt>
                <c:pt idx="27">
                  <c:v>1.4078999999999951E-2</c:v>
                </c:pt>
                <c:pt idx="28">
                  <c:v>2.9305000000000064E-2</c:v>
                </c:pt>
                <c:pt idx="29">
                  <c:v>-1.5096000000000004E-2</c:v>
                </c:pt>
                <c:pt idx="30">
                  <c:v>-3.0216999999999983E-2</c:v>
                </c:pt>
                <c:pt idx="31">
                  <c:v>2.5979999999999562E-3</c:v>
                </c:pt>
                <c:pt idx="32">
                  <c:v>1.067599999999993E-2</c:v>
                </c:pt>
                <c:pt idx="33">
                  <c:v>-5.43100000000004E-3</c:v>
                </c:pt>
                <c:pt idx="34">
                  <c:v>1.4389999999999873E-2</c:v>
                </c:pt>
                <c:pt idx="35">
                  <c:v>1.2259999999998854E-3</c:v>
                </c:pt>
                <c:pt idx="36">
                  <c:v>-2.6166000000000054E-2</c:v>
                </c:pt>
                <c:pt idx="37">
                  <c:v>4.6776000000000068E-2</c:v>
                </c:pt>
                <c:pt idx="38">
                  <c:v>2.766300000000001E-2</c:v>
                </c:pt>
                <c:pt idx="39">
                  <c:v>3.2002999999999927E-2</c:v>
                </c:pt>
                <c:pt idx="40">
                  <c:v>-1.7826000000000022E-2</c:v>
                </c:pt>
                <c:pt idx="41">
                  <c:v>4.2625999999999976E-2</c:v>
                </c:pt>
                <c:pt idx="42">
                  <c:v>7.9949999999998911E-3</c:v>
                </c:pt>
                <c:pt idx="43">
                  <c:v>2.4047000000000027E-2</c:v>
                </c:pt>
                <c:pt idx="44">
                  <c:v>-3.0946000000000026E-2</c:v>
                </c:pt>
                <c:pt idx="45">
                  <c:v>-6.0050000000001092E-3</c:v>
                </c:pt>
                <c:pt idx="46">
                  <c:v>-1.2750000000000001E-2</c:v>
                </c:pt>
                <c:pt idx="47">
                  <c:v>-3.7298999999999978E-2</c:v>
                </c:pt>
                <c:pt idx="48">
                  <c:v>-5.9215000000000031E-2</c:v>
                </c:pt>
                <c:pt idx="49">
                  <c:v>-7.7841999999999981E-2</c:v>
                </c:pt>
                <c:pt idx="50">
                  <c:v>-9.5471999999999987E-2</c:v>
                </c:pt>
                <c:pt idx="51">
                  <c:v>-9.945400000000007E-2</c:v>
                </c:pt>
                <c:pt idx="52">
                  <c:v>-0.10858400000000006</c:v>
                </c:pt>
                <c:pt idx="53">
                  <c:v>-0.13614700000000005</c:v>
                </c:pt>
                <c:pt idx="54">
                  <c:v>-0.12514300000000003</c:v>
                </c:pt>
                <c:pt idx="55">
                  <c:v>-0.14921500000000004</c:v>
                </c:pt>
                <c:pt idx="56">
                  <c:v>-0.14726300000000003</c:v>
                </c:pt>
                <c:pt idx="57">
                  <c:v>-0.15443500000000007</c:v>
                </c:pt>
                <c:pt idx="58">
                  <c:v>-0.16959400000000005</c:v>
                </c:pt>
                <c:pt idx="59">
                  <c:v>-0.19327900000000001</c:v>
                </c:pt>
                <c:pt idx="60">
                  <c:v>-0.15829499999999996</c:v>
                </c:pt>
                <c:pt idx="61">
                  <c:v>-0.15892200000000004</c:v>
                </c:pt>
                <c:pt idx="62">
                  <c:v>-0.16317899999999999</c:v>
                </c:pt>
                <c:pt idx="63">
                  <c:v>-0.16320200000000001</c:v>
                </c:pt>
                <c:pt idx="64">
                  <c:v>-0.14604100000000006</c:v>
                </c:pt>
                <c:pt idx="65">
                  <c:v>-0.14481899999999998</c:v>
                </c:pt>
                <c:pt idx="66">
                  <c:v>-0.11889400000000001</c:v>
                </c:pt>
                <c:pt idx="67">
                  <c:v>-0.115673</c:v>
                </c:pt>
                <c:pt idx="68">
                  <c:v>-8.7345000000000034E-2</c:v>
                </c:pt>
                <c:pt idx="69">
                  <c:v>-8.2231999999999972E-2</c:v>
                </c:pt>
                <c:pt idx="70">
                  <c:v>-7.1959000000000065E-2</c:v>
                </c:pt>
                <c:pt idx="71">
                  <c:v>-6.2370999999999982E-2</c:v>
                </c:pt>
                <c:pt idx="72">
                  <c:v>-5.8197000000000006E-2</c:v>
                </c:pt>
                <c:pt idx="73">
                  <c:v>-4.9456000000000021E-2</c:v>
                </c:pt>
                <c:pt idx="74">
                  <c:v>-5.7449000000000069E-2</c:v>
                </c:pt>
                <c:pt idx="75">
                  <c:v>-0.11758799999999997</c:v>
                </c:pt>
                <c:pt idx="76">
                  <c:v>-4.9855999999999998E-2</c:v>
                </c:pt>
                <c:pt idx="77">
                  <c:v>-5.5080000000000039E-2</c:v>
                </c:pt>
                <c:pt idx="78">
                  <c:v>-6.1341999999999987E-2</c:v>
                </c:pt>
                <c:pt idx="79">
                  <c:v>-6.1989000000000037E-2</c:v>
                </c:pt>
                <c:pt idx="80">
                  <c:v>-7.3618000000000058E-2</c:v>
                </c:pt>
                <c:pt idx="81">
                  <c:v>-8.4231E-2</c:v>
                </c:pt>
                <c:pt idx="82">
                  <c:v>-9.5173000000000008E-2</c:v>
                </c:pt>
                <c:pt idx="83">
                  <c:v>-0.10810900000000004</c:v>
                </c:pt>
                <c:pt idx="84">
                  <c:v>-0.12182600000000002</c:v>
                </c:pt>
                <c:pt idx="85">
                  <c:v>-0.11605600000000005</c:v>
                </c:pt>
                <c:pt idx="86">
                  <c:v>-0.13104499999999997</c:v>
                </c:pt>
                <c:pt idx="87">
                  <c:v>-0.14075099999999999</c:v>
                </c:pt>
                <c:pt idx="88">
                  <c:v>-0.14161199999999996</c:v>
                </c:pt>
                <c:pt idx="89">
                  <c:v>-0.15548900000000004</c:v>
                </c:pt>
                <c:pt idx="90">
                  <c:v>-0.16434199999999999</c:v>
                </c:pt>
                <c:pt idx="91">
                  <c:v>-0.16922000000000004</c:v>
                </c:pt>
                <c:pt idx="92">
                  <c:v>-0.16670400000000007</c:v>
                </c:pt>
                <c:pt idx="93">
                  <c:v>-0.18056700000000001</c:v>
                </c:pt>
                <c:pt idx="94">
                  <c:v>-0.19144900000000006</c:v>
                </c:pt>
                <c:pt idx="95">
                  <c:v>-0.19583500000000004</c:v>
                </c:pt>
                <c:pt idx="96">
                  <c:v>-0.20516600000000007</c:v>
                </c:pt>
                <c:pt idx="97">
                  <c:v>-0.20300300000000004</c:v>
                </c:pt>
                <c:pt idx="98">
                  <c:v>-0.20568799999999998</c:v>
                </c:pt>
                <c:pt idx="99">
                  <c:v>-0.22035800000000005</c:v>
                </c:pt>
                <c:pt idx="100">
                  <c:v>-0.20868899999999996</c:v>
                </c:pt>
                <c:pt idx="101">
                  <c:v>-0.20771400000000007</c:v>
                </c:pt>
                <c:pt idx="102">
                  <c:v>-0.21337099999999998</c:v>
                </c:pt>
                <c:pt idx="103">
                  <c:v>-0.21449900000000002</c:v>
                </c:pt>
                <c:pt idx="104">
                  <c:v>-0.24241800000000002</c:v>
                </c:pt>
                <c:pt idx="105">
                  <c:v>-0.24190700000000004</c:v>
                </c:pt>
                <c:pt idx="106">
                  <c:v>-0.269625</c:v>
                </c:pt>
                <c:pt idx="107">
                  <c:v>-0.267847</c:v>
                </c:pt>
                <c:pt idx="108">
                  <c:v>-0.28174700000000008</c:v>
                </c:pt>
                <c:pt idx="109">
                  <c:v>-0.27661400000000003</c:v>
                </c:pt>
                <c:pt idx="110">
                  <c:v>-0.30439300000000002</c:v>
                </c:pt>
                <c:pt idx="111">
                  <c:v>-0.31880700000000001</c:v>
                </c:pt>
                <c:pt idx="112">
                  <c:v>-0.31025000000000003</c:v>
                </c:pt>
                <c:pt idx="113">
                  <c:v>-0.31845500000000004</c:v>
                </c:pt>
                <c:pt idx="114">
                  <c:v>-0.34723100000000001</c:v>
                </c:pt>
                <c:pt idx="115">
                  <c:v>-0.35351700000000008</c:v>
                </c:pt>
                <c:pt idx="116">
                  <c:v>-0.34634100000000001</c:v>
                </c:pt>
                <c:pt idx="117">
                  <c:v>-0.34707900000000008</c:v>
                </c:pt>
                <c:pt idx="118">
                  <c:v>-0.34966900000000001</c:v>
                </c:pt>
                <c:pt idx="119">
                  <c:v>-0.35328399999999999</c:v>
                </c:pt>
                <c:pt idx="120">
                  <c:v>-0.337586</c:v>
                </c:pt>
                <c:pt idx="121">
                  <c:v>-0.33050200000000007</c:v>
                </c:pt>
                <c:pt idx="122">
                  <c:v>-0.362817</c:v>
                </c:pt>
                <c:pt idx="123">
                  <c:v>-0.35953400000000002</c:v>
                </c:pt>
                <c:pt idx="124">
                  <c:v>-0.37681700000000001</c:v>
                </c:pt>
                <c:pt idx="125">
                  <c:v>-0.39430799999999999</c:v>
                </c:pt>
                <c:pt idx="126">
                  <c:v>-0.37310800000000005</c:v>
                </c:pt>
                <c:pt idx="127">
                  <c:v>-0.39978999999999998</c:v>
                </c:pt>
                <c:pt idx="128">
                  <c:v>-0.40454200000000001</c:v>
                </c:pt>
                <c:pt idx="129">
                  <c:v>-0.44315300000000002</c:v>
                </c:pt>
                <c:pt idx="130">
                  <c:v>-0.47055000000000008</c:v>
                </c:pt>
                <c:pt idx="131">
                  <c:v>-0.45082100000000003</c:v>
                </c:pt>
                <c:pt idx="132">
                  <c:v>-0.48458100000000004</c:v>
                </c:pt>
                <c:pt idx="133">
                  <c:v>-0.461559</c:v>
                </c:pt>
                <c:pt idx="134">
                  <c:v>-0.48800300000000008</c:v>
                </c:pt>
                <c:pt idx="135">
                  <c:v>-0.46349599999999996</c:v>
                </c:pt>
                <c:pt idx="136">
                  <c:v>-0.50878000000000001</c:v>
                </c:pt>
                <c:pt idx="137">
                  <c:v>-0.47377700000000006</c:v>
                </c:pt>
                <c:pt idx="138">
                  <c:v>-0.48707000000000006</c:v>
                </c:pt>
                <c:pt idx="139">
                  <c:v>-0.54358000000000006</c:v>
                </c:pt>
                <c:pt idx="140">
                  <c:v>-0.50647400000000009</c:v>
                </c:pt>
                <c:pt idx="141">
                  <c:v>-0.52660200000000001</c:v>
                </c:pt>
                <c:pt idx="142">
                  <c:v>-0.48345400000000005</c:v>
                </c:pt>
                <c:pt idx="143">
                  <c:v>-0.46767899999999996</c:v>
                </c:pt>
                <c:pt idx="144">
                  <c:v>-0.46248600000000001</c:v>
                </c:pt>
              </c:numCache>
            </c:numRef>
          </c:xVal>
          <c:yVal>
            <c:numRef>
              <c:f>[1]Matsuda2!$O$4:$O$148</c:f>
              <c:numCache>
                <c:formatCode>General</c:formatCode>
                <c:ptCount val="145"/>
                <c:pt idx="0">
                  <c:v>0</c:v>
                </c:pt>
                <c:pt idx="1">
                  <c:v>-4.8819999999998344E-3</c:v>
                </c:pt>
                <c:pt idx="2">
                  <c:v>-8.0700000000001636E-4</c:v>
                </c:pt>
                <c:pt idx="3">
                  <c:v>7.3550000000000186E-3</c:v>
                </c:pt>
                <c:pt idx="4">
                  <c:v>8.5650000000000552E-3</c:v>
                </c:pt>
                <c:pt idx="5">
                  <c:v>2.6180000000000064E-2</c:v>
                </c:pt>
                <c:pt idx="6">
                  <c:v>9.2632000000000062E-2</c:v>
                </c:pt>
                <c:pt idx="7">
                  <c:v>0.15003100000000019</c:v>
                </c:pt>
                <c:pt idx="8">
                  <c:v>0.16751100000000019</c:v>
                </c:pt>
                <c:pt idx="9">
                  <c:v>0.17400700000000008</c:v>
                </c:pt>
                <c:pt idx="10">
                  <c:v>0.16994200000000001</c:v>
                </c:pt>
                <c:pt idx="11">
                  <c:v>0.16547400000000018</c:v>
                </c:pt>
                <c:pt idx="12">
                  <c:v>9.8342000000000096E-2</c:v>
                </c:pt>
                <c:pt idx="13">
                  <c:v>8.120299999999997E-2</c:v>
                </c:pt>
                <c:pt idx="14">
                  <c:v>8.1820000000000174E-3</c:v>
                </c:pt>
                <c:pt idx="15">
                  <c:v>4.9239999999999779E-3</c:v>
                </c:pt>
                <c:pt idx="16">
                  <c:v>-1.1439999999999827E-2</c:v>
                </c:pt>
                <c:pt idx="17">
                  <c:v>-5.3369999999999893E-3</c:v>
                </c:pt>
                <c:pt idx="18">
                  <c:v>-4.4990000000000238E-3</c:v>
                </c:pt>
                <c:pt idx="19">
                  <c:v>-5.3059999999998126E-3</c:v>
                </c:pt>
                <c:pt idx="20">
                  <c:v>-8.1700000000000728E-4</c:v>
                </c:pt>
                <c:pt idx="21">
                  <c:v>1.3105999999999994E-2</c:v>
                </c:pt>
                <c:pt idx="22">
                  <c:v>2.4619999999999889E-3</c:v>
                </c:pt>
                <c:pt idx="23">
                  <c:v>-4.0300000000002004E-4</c:v>
                </c:pt>
                <c:pt idx="24">
                  <c:v>-9.7949999999998455E-3</c:v>
                </c:pt>
                <c:pt idx="25">
                  <c:v>-1.2669999999999846E-2</c:v>
                </c:pt>
                <c:pt idx="26">
                  <c:v>4.0760000000000223E-3</c:v>
                </c:pt>
                <c:pt idx="27">
                  <c:v>2.004600000000005E-2</c:v>
                </c:pt>
                <c:pt idx="28">
                  <c:v>4.1736000000000106E-2</c:v>
                </c:pt>
                <c:pt idx="29">
                  <c:v>9.6708000000000086E-2</c:v>
                </c:pt>
                <c:pt idx="30">
                  <c:v>0.19232500000000005</c:v>
                </c:pt>
                <c:pt idx="31">
                  <c:v>0.23831300000000011</c:v>
                </c:pt>
                <c:pt idx="32">
                  <c:v>0.36466200000000004</c:v>
                </c:pt>
                <c:pt idx="33">
                  <c:v>0.45617100000000005</c:v>
                </c:pt>
                <c:pt idx="34">
                  <c:v>0.59572700000000012</c:v>
                </c:pt>
                <c:pt idx="35">
                  <c:v>0.68889000000000011</c:v>
                </c:pt>
                <c:pt idx="36">
                  <c:v>0.87110799999999999</c:v>
                </c:pt>
                <c:pt idx="37">
                  <c:v>0.96763800000000022</c:v>
                </c:pt>
                <c:pt idx="38">
                  <c:v>1.1550499999999999</c:v>
                </c:pt>
                <c:pt idx="39">
                  <c:v>1.2652300000000003</c:v>
                </c:pt>
                <c:pt idx="40">
                  <c:v>1.5093830000000001</c:v>
                </c:pt>
                <c:pt idx="41">
                  <c:v>1.5852410000000003</c:v>
                </c:pt>
                <c:pt idx="42">
                  <c:v>1.839262</c:v>
                </c:pt>
                <c:pt idx="43">
                  <c:v>1.9556980000000002</c:v>
                </c:pt>
                <c:pt idx="44">
                  <c:v>2.2690569999999997</c:v>
                </c:pt>
                <c:pt idx="45">
                  <c:v>2.3905119999999997</c:v>
                </c:pt>
                <c:pt idx="46">
                  <c:v>2.6543130000000001</c:v>
                </c:pt>
                <c:pt idx="47">
                  <c:v>2.8036980000000002</c:v>
                </c:pt>
                <c:pt idx="48">
                  <c:v>3.1244680000000007</c:v>
                </c:pt>
                <c:pt idx="49">
                  <c:v>3.2725590000000002</c:v>
                </c:pt>
                <c:pt idx="50">
                  <c:v>3.5817780000000004</c:v>
                </c:pt>
                <c:pt idx="51">
                  <c:v>3.7372290000000001</c:v>
                </c:pt>
                <c:pt idx="52">
                  <c:v>4.1156230000000003</c:v>
                </c:pt>
                <c:pt idx="53">
                  <c:v>4.3148100000000005</c:v>
                </c:pt>
                <c:pt idx="54">
                  <c:v>4.6168580000000006</c:v>
                </c:pt>
                <c:pt idx="55">
                  <c:v>4.8088230000000003</c:v>
                </c:pt>
                <c:pt idx="56">
                  <c:v>5.1556980000000001</c:v>
                </c:pt>
                <c:pt idx="57">
                  <c:v>5.3509810000000009</c:v>
                </c:pt>
                <c:pt idx="58">
                  <c:v>5.7927790000000003</c:v>
                </c:pt>
                <c:pt idx="59">
                  <c:v>5.963280000000001</c:v>
                </c:pt>
                <c:pt idx="60">
                  <c:v>6.3544670000000005</c:v>
                </c:pt>
                <c:pt idx="61">
                  <c:v>6.5315270000000005</c:v>
                </c:pt>
                <c:pt idx="62">
                  <c:v>6.9309970000000005</c:v>
                </c:pt>
                <c:pt idx="63">
                  <c:v>7.0985999999999994</c:v>
                </c:pt>
                <c:pt idx="64">
                  <c:v>7.4893210000000012</c:v>
                </c:pt>
                <c:pt idx="65">
                  <c:v>7.7011080000000014</c:v>
                </c:pt>
                <c:pt idx="66">
                  <c:v>8.1245990000000017</c:v>
                </c:pt>
                <c:pt idx="67">
                  <c:v>8.3251580000000001</c:v>
                </c:pt>
                <c:pt idx="68">
                  <c:v>8.678055999999998</c:v>
                </c:pt>
                <c:pt idx="69">
                  <c:v>8.869788999999999</c:v>
                </c:pt>
                <c:pt idx="70">
                  <c:v>9.2442519999999995</c:v>
                </c:pt>
                <c:pt idx="71">
                  <c:v>9.4289819999999995</c:v>
                </c:pt>
                <c:pt idx="72">
                  <c:v>9.8291909999999998</c:v>
                </c:pt>
                <c:pt idx="73">
                  <c:v>10.005637999999999</c:v>
                </c:pt>
                <c:pt idx="74">
                  <c:v>10.387617000000001</c:v>
                </c:pt>
                <c:pt idx="75">
                  <c:v>10.625242999999999</c:v>
                </c:pt>
                <c:pt idx="76">
                  <c:v>11.012805999999999</c:v>
                </c:pt>
                <c:pt idx="77">
                  <c:v>11.175065999999999</c:v>
                </c:pt>
                <c:pt idx="78">
                  <c:v>11.538101999999999</c:v>
                </c:pt>
                <c:pt idx="79">
                  <c:v>11.738567999999999</c:v>
                </c:pt>
                <c:pt idx="80">
                  <c:v>12.056413999999998</c:v>
                </c:pt>
                <c:pt idx="81">
                  <c:v>12.214594999999999</c:v>
                </c:pt>
                <c:pt idx="82">
                  <c:v>12.610645999999999</c:v>
                </c:pt>
                <c:pt idx="83">
                  <c:v>12.768979999999999</c:v>
                </c:pt>
                <c:pt idx="84">
                  <c:v>13.166293</c:v>
                </c:pt>
                <c:pt idx="85">
                  <c:v>13.325203</c:v>
                </c:pt>
                <c:pt idx="86">
                  <c:v>13.645925999999999</c:v>
                </c:pt>
                <c:pt idx="87">
                  <c:v>13.807588000000001</c:v>
                </c:pt>
                <c:pt idx="88">
                  <c:v>14.131391000000001</c:v>
                </c:pt>
                <c:pt idx="89">
                  <c:v>14.296647999999999</c:v>
                </c:pt>
                <c:pt idx="90">
                  <c:v>14.586423</c:v>
                </c:pt>
                <c:pt idx="91">
                  <c:v>14.795487999999999</c:v>
                </c:pt>
                <c:pt idx="92">
                  <c:v>15.132117000000001</c:v>
                </c:pt>
                <c:pt idx="93">
                  <c:v>15.306676999999999</c:v>
                </c:pt>
                <c:pt idx="94">
                  <c:v>15.613403</c:v>
                </c:pt>
                <c:pt idx="95">
                  <c:v>15.746735999999999</c:v>
                </c:pt>
                <c:pt idx="96">
                  <c:v>16.062328999999998</c:v>
                </c:pt>
                <c:pt idx="97">
                  <c:v>16.243227000000001</c:v>
                </c:pt>
                <c:pt idx="98">
                  <c:v>16.521259000000001</c:v>
                </c:pt>
                <c:pt idx="99">
                  <c:v>16.668130000000001</c:v>
                </c:pt>
                <c:pt idx="100">
                  <c:v>17.046363000000003</c:v>
                </c:pt>
                <c:pt idx="101">
                  <c:v>17.192778000000004</c:v>
                </c:pt>
                <c:pt idx="102">
                  <c:v>17.495084000000002</c:v>
                </c:pt>
                <c:pt idx="103">
                  <c:v>17.648349000000003</c:v>
                </c:pt>
                <c:pt idx="104">
                  <c:v>17.923154000000004</c:v>
                </c:pt>
                <c:pt idx="105">
                  <c:v>18.082083000000004</c:v>
                </c:pt>
                <c:pt idx="106">
                  <c:v>18.369386000000002</c:v>
                </c:pt>
                <c:pt idx="107">
                  <c:v>18.534488000000003</c:v>
                </c:pt>
                <c:pt idx="108">
                  <c:v>18.884392999999999</c:v>
                </c:pt>
                <c:pt idx="109">
                  <c:v>19.056021000000001</c:v>
                </c:pt>
                <c:pt idx="110">
                  <c:v>19.313717</c:v>
                </c:pt>
                <c:pt idx="111">
                  <c:v>19.445578000000001</c:v>
                </c:pt>
                <c:pt idx="112">
                  <c:v>19.750563000000003</c:v>
                </c:pt>
                <c:pt idx="113">
                  <c:v>19.884083000000004</c:v>
                </c:pt>
                <c:pt idx="114">
                  <c:v>20.166809000000001</c:v>
                </c:pt>
                <c:pt idx="115">
                  <c:v>20.304887000000004</c:v>
                </c:pt>
                <c:pt idx="116">
                  <c:v>20.640211000000004</c:v>
                </c:pt>
                <c:pt idx="117">
                  <c:v>20.780764000000005</c:v>
                </c:pt>
                <c:pt idx="118">
                  <c:v>21.069397000000002</c:v>
                </c:pt>
                <c:pt idx="119">
                  <c:v>21.219117000000004</c:v>
                </c:pt>
                <c:pt idx="120">
                  <c:v>21.504634000000003</c:v>
                </c:pt>
                <c:pt idx="121">
                  <c:v>21.651412000000001</c:v>
                </c:pt>
                <c:pt idx="122">
                  <c:v>21.917813000000002</c:v>
                </c:pt>
                <c:pt idx="123">
                  <c:v>22.075079000000002</c:v>
                </c:pt>
                <c:pt idx="124">
                  <c:v>22.422361000000002</c:v>
                </c:pt>
                <c:pt idx="125">
                  <c:v>22.524984</c:v>
                </c:pt>
                <c:pt idx="126">
                  <c:v>22.848086000000002</c:v>
                </c:pt>
                <c:pt idx="127">
                  <c:v>22.965322</c:v>
                </c:pt>
                <c:pt idx="128">
                  <c:v>23.241501</c:v>
                </c:pt>
                <c:pt idx="129">
                  <c:v>23.376811000000004</c:v>
                </c:pt>
                <c:pt idx="130">
                  <c:v>23.691414000000002</c:v>
                </c:pt>
                <c:pt idx="131">
                  <c:v>23.862110000000001</c:v>
                </c:pt>
                <c:pt idx="132">
                  <c:v>24.099937000000001</c:v>
                </c:pt>
                <c:pt idx="133">
                  <c:v>24.274360000000001</c:v>
                </c:pt>
                <c:pt idx="134">
                  <c:v>24.513521000000001</c:v>
                </c:pt>
                <c:pt idx="135">
                  <c:v>24.693912000000001</c:v>
                </c:pt>
                <c:pt idx="136">
                  <c:v>24.967510000000004</c:v>
                </c:pt>
                <c:pt idx="137">
                  <c:v>25.143061000000003</c:v>
                </c:pt>
                <c:pt idx="138">
                  <c:v>25.386525000000002</c:v>
                </c:pt>
                <c:pt idx="139">
                  <c:v>25.461726000000002</c:v>
                </c:pt>
                <c:pt idx="140">
                  <c:v>25.762062000000004</c:v>
                </c:pt>
                <c:pt idx="141">
                  <c:v>25.909355999999999</c:v>
                </c:pt>
                <c:pt idx="142">
                  <c:v>26.215756000000003</c:v>
                </c:pt>
                <c:pt idx="143">
                  <c:v>26.318325000000002</c:v>
                </c:pt>
                <c:pt idx="144">
                  <c:v>26.565171000000003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11C-A968-44C7-87AC-89076F6997E3}"/>
            </c:ext>
          </c:extLst>
        </c:ser>
        <c:ser>
          <c:idx val="9"/>
          <c:order val="8"/>
          <c:tx>
            <c:strRef>
              <c:f>[1]Yamaguti1!$A$1</c:f>
              <c:strCache>
                <c:ptCount val="1"/>
                <c:pt idx="0">
                  <c:v>Orbit</c:v>
                </c:pt>
              </c:strCache>
            </c:strRef>
          </c:tx>
          <c:spPr>
            <a:ln w="19050">
              <a:noFill/>
            </a:ln>
          </c:spPr>
          <c:xVal>
            <c:numRef>
              <c:f>[1]Yamaguti1!$N$4:$N$129</c:f>
              <c:numCache>
                <c:formatCode>General</c:formatCode>
                <c:ptCount val="126"/>
                <c:pt idx="0">
                  <c:v>0</c:v>
                </c:pt>
                <c:pt idx="1">
                  <c:v>1.3442000000000008E-2</c:v>
                </c:pt>
                <c:pt idx="2">
                  <c:v>1.6489000000000031E-2</c:v>
                </c:pt>
                <c:pt idx="3">
                  <c:v>3.3137000000000055E-2</c:v>
                </c:pt>
                <c:pt idx="4">
                  <c:v>4.0837000000000102E-2</c:v>
                </c:pt>
                <c:pt idx="5">
                  <c:v>3.9770000000000097E-2</c:v>
                </c:pt>
                <c:pt idx="6">
                  <c:v>4.7422000000000138E-2</c:v>
                </c:pt>
                <c:pt idx="7">
                  <c:v>4.4410999999999944E-2</c:v>
                </c:pt>
                <c:pt idx="8">
                  <c:v>4.8854000000000154E-2</c:v>
                </c:pt>
                <c:pt idx="9">
                  <c:v>5.2528000000000137E-2</c:v>
                </c:pt>
                <c:pt idx="10">
                  <c:v>6.8640999999999966E-2</c:v>
                </c:pt>
                <c:pt idx="11">
                  <c:v>8.0093999999999943E-2</c:v>
                </c:pt>
                <c:pt idx="12">
                  <c:v>0.10484600000000012</c:v>
                </c:pt>
                <c:pt idx="13">
                  <c:v>0.10330499999999995</c:v>
                </c:pt>
                <c:pt idx="14">
                  <c:v>0.10572200000000009</c:v>
                </c:pt>
                <c:pt idx="15">
                  <c:v>0.13163099999999997</c:v>
                </c:pt>
                <c:pt idx="16">
                  <c:v>0.14004200000000003</c:v>
                </c:pt>
                <c:pt idx="17">
                  <c:v>0.15490099999999996</c:v>
                </c:pt>
                <c:pt idx="18">
                  <c:v>0.15576499999999999</c:v>
                </c:pt>
                <c:pt idx="19">
                  <c:v>0.15344600000000003</c:v>
                </c:pt>
                <c:pt idx="20">
                  <c:v>0.15971300000000008</c:v>
                </c:pt>
                <c:pt idx="21">
                  <c:v>0.17395899999999995</c:v>
                </c:pt>
                <c:pt idx="22">
                  <c:v>0.16683299999999998</c:v>
                </c:pt>
                <c:pt idx="23">
                  <c:v>0.17989099999999997</c:v>
                </c:pt>
                <c:pt idx="24">
                  <c:v>0.17496799999999996</c:v>
                </c:pt>
                <c:pt idx="25">
                  <c:v>0.1726930000000001</c:v>
                </c:pt>
                <c:pt idx="26">
                  <c:v>0.16869300000000009</c:v>
                </c:pt>
                <c:pt idx="27">
                  <c:v>0.18054399999999998</c:v>
                </c:pt>
                <c:pt idx="28">
                  <c:v>0.18670300000000009</c:v>
                </c:pt>
                <c:pt idx="29">
                  <c:v>0.172322</c:v>
                </c:pt>
                <c:pt idx="30">
                  <c:v>0.185611</c:v>
                </c:pt>
                <c:pt idx="31">
                  <c:v>0.15462999999999999</c:v>
                </c:pt>
                <c:pt idx="32">
                  <c:v>0.16575599999999999</c:v>
                </c:pt>
                <c:pt idx="33">
                  <c:v>0.14994999999999994</c:v>
                </c:pt>
                <c:pt idx="34">
                  <c:v>0.136293</c:v>
                </c:pt>
                <c:pt idx="35">
                  <c:v>0.14121600000000001</c:v>
                </c:pt>
                <c:pt idx="36">
                  <c:v>0.12584299999999995</c:v>
                </c:pt>
                <c:pt idx="37">
                  <c:v>0.12519300000000011</c:v>
                </c:pt>
                <c:pt idx="38">
                  <c:v>9.5393000000000144E-2</c:v>
                </c:pt>
                <c:pt idx="39">
                  <c:v>7.7976000000000004E-2</c:v>
                </c:pt>
                <c:pt idx="40">
                  <c:v>7.115700000000004E-2</c:v>
                </c:pt>
                <c:pt idx="41">
                  <c:v>6.2845000000000137E-2</c:v>
                </c:pt>
                <c:pt idx="42">
                  <c:v>5.447799999999995E-2</c:v>
                </c:pt>
                <c:pt idx="43">
                  <c:v>3.481299999999999E-2</c:v>
                </c:pt>
                <c:pt idx="44">
                  <c:v>2.9586000000000015E-2</c:v>
                </c:pt>
                <c:pt idx="45">
                  <c:v>2.4686000000000034E-2</c:v>
                </c:pt>
                <c:pt idx="46">
                  <c:v>1.9820000000000049E-2</c:v>
                </c:pt>
                <c:pt idx="47">
                  <c:v>-2.4239999999999783E-3</c:v>
                </c:pt>
                <c:pt idx="48">
                  <c:v>-1.5115999999999985E-2</c:v>
                </c:pt>
                <c:pt idx="49">
                  <c:v>-1.8274000000000002E-2</c:v>
                </c:pt>
                <c:pt idx="50">
                  <c:v>-1.3278999999999997E-2</c:v>
                </c:pt>
                <c:pt idx="51">
                  <c:v>-2.3653999999999998E-2</c:v>
                </c:pt>
                <c:pt idx="52">
                  <c:v>-3.5955999999999905E-2</c:v>
                </c:pt>
                <c:pt idx="53">
                  <c:v>-3.8414999999999963E-2</c:v>
                </c:pt>
                <c:pt idx="54">
                  <c:v>-6.168099999999993E-2</c:v>
                </c:pt>
                <c:pt idx="55">
                  <c:v>-4.9594999999999917E-2</c:v>
                </c:pt>
                <c:pt idx="56">
                  <c:v>-5.5606999999999969E-2</c:v>
                </c:pt>
                <c:pt idx="57">
                  <c:v>-6.8818999999999964E-2</c:v>
                </c:pt>
                <c:pt idx="58">
                  <c:v>-7.6895999999999964E-2</c:v>
                </c:pt>
                <c:pt idx="59">
                  <c:v>-7.8471999999999986E-2</c:v>
                </c:pt>
                <c:pt idx="60">
                  <c:v>-9.5099999999999907E-2</c:v>
                </c:pt>
                <c:pt idx="61">
                  <c:v>-9.8862999999999951E-2</c:v>
                </c:pt>
                <c:pt idx="62">
                  <c:v>-8.0452999999999983E-2</c:v>
                </c:pt>
                <c:pt idx="63">
                  <c:v>-8.8738999999999915E-2</c:v>
                </c:pt>
                <c:pt idx="64">
                  <c:v>-0.11072899999999992</c:v>
                </c:pt>
                <c:pt idx="65">
                  <c:v>-9.8192000000000015E-2</c:v>
                </c:pt>
                <c:pt idx="66">
                  <c:v>-0.11954699999999992</c:v>
                </c:pt>
                <c:pt idx="67">
                  <c:v>-0.12414199999999995</c:v>
                </c:pt>
                <c:pt idx="68">
                  <c:v>-0.11664099999999997</c:v>
                </c:pt>
                <c:pt idx="69">
                  <c:v>-0.119726</c:v>
                </c:pt>
                <c:pt idx="70">
                  <c:v>-0.14781899999999995</c:v>
                </c:pt>
                <c:pt idx="71">
                  <c:v>-0.14778299999999991</c:v>
                </c:pt>
                <c:pt idx="72">
                  <c:v>-0.1597589999999999</c:v>
                </c:pt>
                <c:pt idx="73">
                  <c:v>-0.16219700000000001</c:v>
                </c:pt>
                <c:pt idx="74">
                  <c:v>-0.15286199999999997</c:v>
                </c:pt>
                <c:pt idx="75">
                  <c:v>-0.18653999999999996</c:v>
                </c:pt>
                <c:pt idx="76">
                  <c:v>-0.19701599999999997</c:v>
                </c:pt>
                <c:pt idx="77">
                  <c:v>-0.19279199999999991</c:v>
                </c:pt>
                <c:pt idx="78">
                  <c:v>-0.21438499999999999</c:v>
                </c:pt>
                <c:pt idx="79">
                  <c:v>-0.23632799999999998</c:v>
                </c:pt>
                <c:pt idx="80">
                  <c:v>-0.21857899999999997</c:v>
                </c:pt>
                <c:pt idx="81">
                  <c:v>-0.24677299999999991</c:v>
                </c:pt>
                <c:pt idx="82">
                  <c:v>-0.22071199999999999</c:v>
                </c:pt>
                <c:pt idx="83">
                  <c:v>-0.27969499999999992</c:v>
                </c:pt>
                <c:pt idx="84">
                  <c:v>-0.28293499999999994</c:v>
                </c:pt>
                <c:pt idx="85">
                  <c:v>-0.28877900000000001</c:v>
                </c:pt>
                <c:pt idx="86">
                  <c:v>-0.30293300000000001</c:v>
                </c:pt>
                <c:pt idx="87">
                  <c:v>-0.30355899999999997</c:v>
                </c:pt>
                <c:pt idx="88">
                  <c:v>-0.31591900000000001</c:v>
                </c:pt>
                <c:pt idx="89">
                  <c:v>-0.32964799999999994</c:v>
                </c:pt>
                <c:pt idx="90">
                  <c:v>-0.34318300000000002</c:v>
                </c:pt>
                <c:pt idx="91">
                  <c:v>-0.35772599999999999</c:v>
                </c:pt>
                <c:pt idx="92">
                  <c:v>-0.36916099999999996</c:v>
                </c:pt>
                <c:pt idx="93">
                  <c:v>-0.40260099999999999</c:v>
                </c:pt>
                <c:pt idx="94">
                  <c:v>-0.37421899999999997</c:v>
                </c:pt>
                <c:pt idx="95">
                  <c:v>-0.38696099999999989</c:v>
                </c:pt>
                <c:pt idx="96">
                  <c:v>-0.45183499999999993</c:v>
                </c:pt>
                <c:pt idx="97">
                  <c:v>-0.43354599999999993</c:v>
                </c:pt>
                <c:pt idx="98">
                  <c:v>-0.42905199999999993</c:v>
                </c:pt>
                <c:pt idx="99">
                  <c:v>-0.44491099999999995</c:v>
                </c:pt>
                <c:pt idx="100">
                  <c:v>-0.50211099999999997</c:v>
                </c:pt>
                <c:pt idx="101">
                  <c:v>-0.5041779999999999</c:v>
                </c:pt>
                <c:pt idx="102">
                  <c:v>-0.45749199999999995</c:v>
                </c:pt>
                <c:pt idx="103">
                  <c:v>-0.51288999999999985</c:v>
                </c:pt>
                <c:pt idx="104">
                  <c:v>-0.52505400000000002</c:v>
                </c:pt>
                <c:pt idx="105">
                  <c:v>-0.51828299999999994</c:v>
                </c:pt>
                <c:pt idx="106">
                  <c:v>-0.52713399999999999</c:v>
                </c:pt>
                <c:pt idx="107">
                  <c:v>-0.56454599999999999</c:v>
                </c:pt>
                <c:pt idx="108">
                  <c:v>-0.49540699999999999</c:v>
                </c:pt>
                <c:pt idx="109">
                  <c:v>-0.55681199999999986</c:v>
                </c:pt>
                <c:pt idx="110">
                  <c:v>-0.54299399999999998</c:v>
                </c:pt>
                <c:pt idx="111">
                  <c:v>-0.52524000000000004</c:v>
                </c:pt>
                <c:pt idx="112">
                  <c:v>-0.56362299999999999</c:v>
                </c:pt>
                <c:pt idx="113">
                  <c:v>-0.53707700000000003</c:v>
                </c:pt>
                <c:pt idx="114">
                  <c:v>-0.588507</c:v>
                </c:pt>
                <c:pt idx="115">
                  <c:v>-0.55539499999999997</c:v>
                </c:pt>
                <c:pt idx="116">
                  <c:v>-0.60846299999999998</c:v>
                </c:pt>
                <c:pt idx="117">
                  <c:v>-0.57653299999999996</c:v>
                </c:pt>
                <c:pt idx="118">
                  <c:v>-0.57053599999999993</c:v>
                </c:pt>
                <c:pt idx="119">
                  <c:v>-0.57786199999999999</c:v>
                </c:pt>
                <c:pt idx="120">
                  <c:v>-0.56417899999999999</c:v>
                </c:pt>
                <c:pt idx="121">
                  <c:v>-0.575492</c:v>
                </c:pt>
                <c:pt idx="122">
                  <c:v>-0.49930099999999994</c:v>
                </c:pt>
                <c:pt idx="123">
                  <c:v>-0.52615999999999996</c:v>
                </c:pt>
                <c:pt idx="124">
                  <c:v>-0.49696099999999999</c:v>
                </c:pt>
                <c:pt idx="125">
                  <c:v>-0.50830500000000001</c:v>
                </c:pt>
              </c:numCache>
            </c:numRef>
          </c:xVal>
          <c:yVal>
            <c:numRef>
              <c:f>[1]Yamaguti1!$O$4:$O$129</c:f>
              <c:numCache>
                <c:formatCode>General</c:formatCode>
                <c:ptCount val="126"/>
                <c:pt idx="0">
                  <c:v>0</c:v>
                </c:pt>
                <c:pt idx="1">
                  <c:v>0.13632000000000064</c:v>
                </c:pt>
                <c:pt idx="2">
                  <c:v>0.44571000000000005</c:v>
                </c:pt>
                <c:pt idx="3">
                  <c:v>0.57775700000000052</c:v>
                </c:pt>
                <c:pt idx="4">
                  <c:v>0.818384</c:v>
                </c:pt>
                <c:pt idx="5">
                  <c:v>0.93307800000000041</c:v>
                </c:pt>
                <c:pt idx="6">
                  <c:v>1.1649040000000004</c:v>
                </c:pt>
                <c:pt idx="7">
                  <c:v>1.2743400000000003</c:v>
                </c:pt>
                <c:pt idx="8">
                  <c:v>1.4962260000000005</c:v>
                </c:pt>
                <c:pt idx="9">
                  <c:v>1.6596450000000005</c:v>
                </c:pt>
                <c:pt idx="10">
                  <c:v>1.8798559999999997</c:v>
                </c:pt>
                <c:pt idx="11">
                  <c:v>1.9899650000000002</c:v>
                </c:pt>
                <c:pt idx="12">
                  <c:v>2.2075690000000012</c:v>
                </c:pt>
                <c:pt idx="13">
                  <c:v>2.3568729999999998</c:v>
                </c:pt>
                <c:pt idx="14">
                  <c:v>2.6038909999999995</c:v>
                </c:pt>
                <c:pt idx="15">
                  <c:v>2.7612039999999998</c:v>
                </c:pt>
                <c:pt idx="16">
                  <c:v>3.0017749999999999</c:v>
                </c:pt>
                <c:pt idx="17">
                  <c:v>3.1016640000000009</c:v>
                </c:pt>
                <c:pt idx="18">
                  <c:v>3.3318029999999998</c:v>
                </c:pt>
                <c:pt idx="19">
                  <c:v>3.4666910000000009</c:v>
                </c:pt>
                <c:pt idx="20">
                  <c:v>3.6923070000000009</c:v>
                </c:pt>
                <c:pt idx="21">
                  <c:v>3.7858070000000006</c:v>
                </c:pt>
                <c:pt idx="22">
                  <c:v>4.0873469999999994</c:v>
                </c:pt>
                <c:pt idx="23">
                  <c:v>4.1772740000000015</c:v>
                </c:pt>
                <c:pt idx="24">
                  <c:v>4.4299500000000007</c:v>
                </c:pt>
                <c:pt idx="25">
                  <c:v>4.5548340000000005</c:v>
                </c:pt>
                <c:pt idx="26">
                  <c:v>4.8023890000000016</c:v>
                </c:pt>
                <c:pt idx="27">
                  <c:v>4.887442000000001</c:v>
                </c:pt>
                <c:pt idx="28">
                  <c:v>5.1328649999999998</c:v>
                </c:pt>
                <c:pt idx="29">
                  <c:v>5.2910320000000013</c:v>
                </c:pt>
                <c:pt idx="30">
                  <c:v>5.5331930000000016</c:v>
                </c:pt>
                <c:pt idx="31">
                  <c:v>5.6869350000000018</c:v>
                </c:pt>
                <c:pt idx="32">
                  <c:v>5.9253440000000008</c:v>
                </c:pt>
                <c:pt idx="33">
                  <c:v>6.0413330000000007</c:v>
                </c:pt>
                <c:pt idx="34">
                  <c:v>6.3142129999999996</c:v>
                </c:pt>
                <c:pt idx="35">
                  <c:v>6.392621000000001</c:v>
                </c:pt>
                <c:pt idx="36">
                  <c:v>6.7035500000000017</c:v>
                </c:pt>
                <c:pt idx="37">
                  <c:v>6.7812849999999996</c:v>
                </c:pt>
                <c:pt idx="38">
                  <c:v>7.0925410000000015</c:v>
                </c:pt>
                <c:pt idx="39">
                  <c:v>7.4837370000000014</c:v>
                </c:pt>
                <c:pt idx="40">
                  <c:v>7.5625120000000008</c:v>
                </c:pt>
                <c:pt idx="41">
                  <c:v>7.799061</c:v>
                </c:pt>
                <c:pt idx="42">
                  <c:v>7.9578920000000002</c:v>
                </c:pt>
                <c:pt idx="43">
                  <c:v>8.1986000000000008</c:v>
                </c:pt>
                <c:pt idx="44">
                  <c:v>8.3593600000000006</c:v>
                </c:pt>
                <c:pt idx="45">
                  <c:v>8.6019340000000017</c:v>
                </c:pt>
                <c:pt idx="46">
                  <c:v>8.7652859999999997</c:v>
                </c:pt>
                <c:pt idx="47">
                  <c:v>9.0160549999999997</c:v>
                </c:pt>
                <c:pt idx="48">
                  <c:v>9.1016650000000006</c:v>
                </c:pt>
                <c:pt idx="49">
                  <c:v>9.3532019999999996</c:v>
                </c:pt>
                <c:pt idx="50">
                  <c:v>9.5208320000000004</c:v>
                </c:pt>
                <c:pt idx="51">
                  <c:v>9.7374230000000015</c:v>
                </c:pt>
                <c:pt idx="52">
                  <c:v>9.8708360000000006</c:v>
                </c:pt>
                <c:pt idx="53">
                  <c:v>10.134359999999999</c:v>
                </c:pt>
                <c:pt idx="54">
                  <c:v>10.275724</c:v>
                </c:pt>
                <c:pt idx="55">
                  <c:v>10.541818000000001</c:v>
                </c:pt>
                <c:pt idx="56">
                  <c:v>10.681391000000001</c:v>
                </c:pt>
                <c:pt idx="57">
                  <c:v>10.919152</c:v>
                </c:pt>
                <c:pt idx="58">
                  <c:v>11.064271999999999</c:v>
                </c:pt>
                <c:pt idx="59">
                  <c:v>11.304770000000003</c:v>
                </c:pt>
                <c:pt idx="60">
                  <c:v>11.409974</c:v>
                </c:pt>
                <c:pt idx="61">
                  <c:v>11.709337000000001</c:v>
                </c:pt>
                <c:pt idx="62">
                  <c:v>11.851355000000002</c:v>
                </c:pt>
                <c:pt idx="63">
                  <c:v>12.113111</c:v>
                </c:pt>
                <c:pt idx="64">
                  <c:v>12.23024</c:v>
                </c:pt>
                <c:pt idx="65">
                  <c:v>12.489722</c:v>
                </c:pt>
                <c:pt idx="66">
                  <c:v>12.611338000000002</c:v>
                </c:pt>
                <c:pt idx="67">
                  <c:v>12.8354</c:v>
                </c:pt>
                <c:pt idx="68">
                  <c:v>12.999772</c:v>
                </c:pt>
                <c:pt idx="69">
                  <c:v>13.290117</c:v>
                </c:pt>
                <c:pt idx="70">
                  <c:v>13.427489</c:v>
                </c:pt>
                <c:pt idx="71">
                  <c:v>13.668051000000002</c:v>
                </c:pt>
                <c:pt idx="72">
                  <c:v>13.799456000000001</c:v>
                </c:pt>
                <c:pt idx="73">
                  <c:v>14.051575999999999</c:v>
                </c:pt>
                <c:pt idx="74">
                  <c:v>14.171995000000001</c:v>
                </c:pt>
                <c:pt idx="75">
                  <c:v>14.393517000000003</c:v>
                </c:pt>
                <c:pt idx="76">
                  <c:v>14.534491000000001</c:v>
                </c:pt>
                <c:pt idx="77">
                  <c:v>14.801864</c:v>
                </c:pt>
                <c:pt idx="78">
                  <c:v>14.958794000000001</c:v>
                </c:pt>
                <c:pt idx="79">
                  <c:v>15.190151</c:v>
                </c:pt>
                <c:pt idx="80">
                  <c:v>15.318681999999999</c:v>
                </c:pt>
                <c:pt idx="81">
                  <c:v>15.565185</c:v>
                </c:pt>
                <c:pt idx="82">
                  <c:v>15.691226</c:v>
                </c:pt>
                <c:pt idx="83">
                  <c:v>15.899818000000002</c:v>
                </c:pt>
                <c:pt idx="84">
                  <c:v>16.059032000000002</c:v>
                </c:pt>
                <c:pt idx="85">
                  <c:v>16.303928000000003</c:v>
                </c:pt>
                <c:pt idx="86">
                  <c:v>16.399273000000001</c:v>
                </c:pt>
                <c:pt idx="87">
                  <c:v>16.648052000000003</c:v>
                </c:pt>
                <c:pt idx="88">
                  <c:v>16.745156999999999</c:v>
                </c:pt>
                <c:pt idx="89">
                  <c:v>17.017339</c:v>
                </c:pt>
                <c:pt idx="90">
                  <c:v>17.119472000000002</c:v>
                </c:pt>
                <c:pt idx="91">
                  <c:v>17.403675000000003</c:v>
                </c:pt>
                <c:pt idx="92">
                  <c:v>17.507660999999999</c:v>
                </c:pt>
                <c:pt idx="93">
                  <c:v>17.730976999999999</c:v>
                </c:pt>
                <c:pt idx="94">
                  <c:v>17.888074</c:v>
                </c:pt>
                <c:pt idx="95">
                  <c:v>18.096117</c:v>
                </c:pt>
                <c:pt idx="96">
                  <c:v>18.172207999999998</c:v>
                </c:pt>
                <c:pt idx="97">
                  <c:v>18.449764999999999</c:v>
                </c:pt>
                <c:pt idx="98">
                  <c:v>18.546087</c:v>
                </c:pt>
                <c:pt idx="99">
                  <c:v>18.772504999999999</c:v>
                </c:pt>
                <c:pt idx="100">
                  <c:v>18.843221</c:v>
                </c:pt>
                <c:pt idx="101">
                  <c:v>19.058824000000001</c:v>
                </c:pt>
                <c:pt idx="102">
                  <c:v>19.216404999999998</c:v>
                </c:pt>
                <c:pt idx="103">
                  <c:v>19.398309000000001</c:v>
                </c:pt>
                <c:pt idx="104">
                  <c:v>19.526318</c:v>
                </c:pt>
                <c:pt idx="105">
                  <c:v>19.745520000000006</c:v>
                </c:pt>
                <c:pt idx="106">
                  <c:v>19.873353999999999</c:v>
                </c:pt>
                <c:pt idx="107">
                  <c:v>20.041546000000004</c:v>
                </c:pt>
                <c:pt idx="108">
                  <c:v>20.186315000000004</c:v>
                </c:pt>
                <c:pt idx="109">
                  <c:v>20.393160999999999</c:v>
                </c:pt>
                <c:pt idx="110">
                  <c:v>20.497474999999998</c:v>
                </c:pt>
                <c:pt idx="111">
                  <c:v>20.72353</c:v>
                </c:pt>
                <c:pt idx="112">
                  <c:v>20.778514999999999</c:v>
                </c:pt>
                <c:pt idx="113">
                  <c:v>20.998169000000001</c:v>
                </c:pt>
                <c:pt idx="114">
                  <c:v>21.073254999999996</c:v>
                </c:pt>
                <c:pt idx="115">
                  <c:v>21.289760000000001</c:v>
                </c:pt>
                <c:pt idx="116">
                  <c:v>21.368584000000002</c:v>
                </c:pt>
                <c:pt idx="117">
                  <c:v>21.593618000000003</c:v>
                </c:pt>
                <c:pt idx="118">
                  <c:v>21.723415000000003</c:v>
                </c:pt>
                <c:pt idx="119">
                  <c:v>21.875319999999999</c:v>
                </c:pt>
                <c:pt idx="120">
                  <c:v>21.996841</c:v>
                </c:pt>
                <c:pt idx="121">
                  <c:v>22.159140000000001</c:v>
                </c:pt>
                <c:pt idx="122">
                  <c:v>22.332356000000001</c:v>
                </c:pt>
                <c:pt idx="123">
                  <c:v>22.525415000000002</c:v>
                </c:pt>
                <c:pt idx="124">
                  <c:v>22.629978999999999</c:v>
                </c:pt>
                <c:pt idx="125">
                  <c:v>22.802381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11D-A968-44C7-87AC-89076F6997E3}"/>
            </c:ext>
          </c:extLst>
        </c:ser>
        <c:ser>
          <c:idx val="10"/>
          <c:order val="9"/>
          <c:tx>
            <c:strRef>
              <c:f>[1]Yamaguti2!$A$1</c:f>
              <c:strCache>
                <c:ptCount val="1"/>
                <c:pt idx="0">
                  <c:v>Orbit</c:v>
                </c:pt>
              </c:strCache>
            </c:strRef>
          </c:tx>
          <c:spPr>
            <a:ln w="19050">
              <a:noFill/>
            </a:ln>
          </c:spPr>
          <c:xVal>
            <c:numRef>
              <c:f>[1]Yamaguti2!$N$4:$N$145</c:f>
              <c:numCache>
                <c:formatCode>General</c:formatCode>
                <c:ptCount val="142"/>
                <c:pt idx="0">
                  <c:v>0</c:v>
                </c:pt>
                <c:pt idx="1">
                  <c:v>-2.4121999999999959E-2</c:v>
                </c:pt>
                <c:pt idx="2">
                  <c:v>-3.3109999999999216E-3</c:v>
                </c:pt>
                <c:pt idx="3">
                  <c:v>2.147700000000009E-2</c:v>
                </c:pt>
                <c:pt idx="4">
                  <c:v>1.7788000000000012E-2</c:v>
                </c:pt>
                <c:pt idx="5">
                  <c:v>4.9657000000000152E-2</c:v>
                </c:pt>
                <c:pt idx="6">
                  <c:v>5.3763000000000151E-2</c:v>
                </c:pt>
                <c:pt idx="7">
                  <c:v>8.0855000000000024E-2</c:v>
                </c:pt>
                <c:pt idx="8">
                  <c:v>8.1663999999999987E-2</c:v>
                </c:pt>
                <c:pt idx="9">
                  <c:v>0.10927400000000012</c:v>
                </c:pt>
                <c:pt idx="10">
                  <c:v>0.10711599999999999</c:v>
                </c:pt>
                <c:pt idx="11">
                  <c:v>0.115356</c:v>
                </c:pt>
                <c:pt idx="12">
                  <c:v>0.11866200000000003</c:v>
                </c:pt>
                <c:pt idx="13">
                  <c:v>0.13791599999999996</c:v>
                </c:pt>
                <c:pt idx="14">
                  <c:v>0.13609500000000002</c:v>
                </c:pt>
                <c:pt idx="15">
                  <c:v>0.15876900000000002</c:v>
                </c:pt>
                <c:pt idx="16">
                  <c:v>0.16945100000000002</c:v>
                </c:pt>
                <c:pt idx="17">
                  <c:v>0.16760100000000011</c:v>
                </c:pt>
                <c:pt idx="18">
                  <c:v>0.18090499999999998</c:v>
                </c:pt>
                <c:pt idx="19">
                  <c:v>0.17206600000000002</c:v>
                </c:pt>
                <c:pt idx="20">
                  <c:v>0.19448199999999999</c:v>
                </c:pt>
                <c:pt idx="21">
                  <c:v>0.19656600000000005</c:v>
                </c:pt>
                <c:pt idx="22">
                  <c:v>0.21077800000000002</c:v>
                </c:pt>
                <c:pt idx="23">
                  <c:v>0.22126700000000005</c:v>
                </c:pt>
                <c:pt idx="24">
                  <c:v>0.22670100000000001</c:v>
                </c:pt>
                <c:pt idx="25">
                  <c:v>0.23919900000000008</c:v>
                </c:pt>
                <c:pt idx="26">
                  <c:v>0.22744000000000006</c:v>
                </c:pt>
                <c:pt idx="27">
                  <c:v>0.25324400000000014</c:v>
                </c:pt>
                <c:pt idx="28">
                  <c:v>0.24205600000000005</c:v>
                </c:pt>
                <c:pt idx="29">
                  <c:v>0.25818399999999997</c:v>
                </c:pt>
                <c:pt idx="30">
                  <c:v>0.25827</c:v>
                </c:pt>
                <c:pt idx="31">
                  <c:v>0.28037100000000009</c:v>
                </c:pt>
                <c:pt idx="32">
                  <c:v>0.28900300000000018</c:v>
                </c:pt>
                <c:pt idx="33">
                  <c:v>0.27561400000000003</c:v>
                </c:pt>
                <c:pt idx="34">
                  <c:v>0.26764599999999994</c:v>
                </c:pt>
                <c:pt idx="35">
                  <c:v>0.28015300000000004</c:v>
                </c:pt>
                <c:pt idx="36">
                  <c:v>0.29170600000000013</c:v>
                </c:pt>
                <c:pt idx="37">
                  <c:v>0.29129099999999997</c:v>
                </c:pt>
                <c:pt idx="38">
                  <c:v>0.31166499999999997</c:v>
                </c:pt>
                <c:pt idx="39">
                  <c:v>0.29980999999999997</c:v>
                </c:pt>
                <c:pt idx="40">
                  <c:v>0.30198900000000006</c:v>
                </c:pt>
                <c:pt idx="41">
                  <c:v>0.31153400000000009</c:v>
                </c:pt>
                <c:pt idx="42">
                  <c:v>0.30685500000000004</c:v>
                </c:pt>
                <c:pt idx="43">
                  <c:v>0.31190300000000004</c:v>
                </c:pt>
                <c:pt idx="44">
                  <c:v>0.31561900000000015</c:v>
                </c:pt>
                <c:pt idx="45">
                  <c:v>0.31326900000000002</c:v>
                </c:pt>
                <c:pt idx="46">
                  <c:v>0.3243410000000001</c:v>
                </c:pt>
                <c:pt idx="47">
                  <c:v>0.31534000000000018</c:v>
                </c:pt>
                <c:pt idx="48">
                  <c:v>0.31780400000000009</c:v>
                </c:pt>
                <c:pt idx="49">
                  <c:v>0.31298100000000001</c:v>
                </c:pt>
                <c:pt idx="50">
                  <c:v>0.30326500000000012</c:v>
                </c:pt>
                <c:pt idx="51">
                  <c:v>0.30333100000000013</c:v>
                </c:pt>
                <c:pt idx="52">
                  <c:v>0.29688900000000013</c:v>
                </c:pt>
                <c:pt idx="53">
                  <c:v>0.29871399999999992</c:v>
                </c:pt>
                <c:pt idx="54">
                  <c:v>0.27700400000000014</c:v>
                </c:pt>
                <c:pt idx="55">
                  <c:v>0.2762750000000001</c:v>
                </c:pt>
                <c:pt idx="56">
                  <c:v>0.27294700000000011</c:v>
                </c:pt>
                <c:pt idx="57">
                  <c:v>0.24617399999999998</c:v>
                </c:pt>
                <c:pt idx="58">
                  <c:v>0.24759900000000015</c:v>
                </c:pt>
                <c:pt idx="59">
                  <c:v>0.23998199999999997</c:v>
                </c:pt>
                <c:pt idx="60">
                  <c:v>0.222721</c:v>
                </c:pt>
                <c:pt idx="61">
                  <c:v>0.19617200000000004</c:v>
                </c:pt>
                <c:pt idx="62">
                  <c:v>0.19782500000000006</c:v>
                </c:pt>
                <c:pt idx="63">
                  <c:v>0.18032000000000017</c:v>
                </c:pt>
                <c:pt idx="64">
                  <c:v>0.17640499999999998</c:v>
                </c:pt>
                <c:pt idx="65">
                  <c:v>0.15898299999999996</c:v>
                </c:pt>
                <c:pt idx="66">
                  <c:v>0.15642100000000006</c:v>
                </c:pt>
                <c:pt idx="67">
                  <c:v>0.130798</c:v>
                </c:pt>
                <c:pt idx="68">
                  <c:v>0.1487750000000001</c:v>
                </c:pt>
                <c:pt idx="69">
                  <c:v>0.12338200000000006</c:v>
                </c:pt>
                <c:pt idx="70">
                  <c:v>0.11794100000000003</c:v>
                </c:pt>
                <c:pt idx="71">
                  <c:v>0.10718200000000001</c:v>
                </c:pt>
                <c:pt idx="72">
                  <c:v>9.2393000000000031E-2</c:v>
                </c:pt>
                <c:pt idx="73">
                  <c:v>0.10374500000000011</c:v>
                </c:pt>
                <c:pt idx="74">
                  <c:v>9.4360000000000124E-2</c:v>
                </c:pt>
                <c:pt idx="75">
                  <c:v>7.4768000000000029E-2</c:v>
                </c:pt>
                <c:pt idx="76">
                  <c:v>6.6817999999999989E-2</c:v>
                </c:pt>
                <c:pt idx="77">
                  <c:v>6.8221999999999977E-2</c:v>
                </c:pt>
                <c:pt idx="78">
                  <c:v>5.9985000000000128E-2</c:v>
                </c:pt>
                <c:pt idx="79">
                  <c:v>5.1773000000000138E-2</c:v>
                </c:pt>
                <c:pt idx="80">
                  <c:v>5.4211000000000016E-2</c:v>
                </c:pt>
                <c:pt idx="81">
                  <c:v>6.1803000000000115E-2</c:v>
                </c:pt>
                <c:pt idx="82">
                  <c:v>5.2999000000000025E-2</c:v>
                </c:pt>
                <c:pt idx="83">
                  <c:v>4.8721999999999981E-2</c:v>
                </c:pt>
                <c:pt idx="84">
                  <c:v>2.0860000000000128E-2</c:v>
                </c:pt>
                <c:pt idx="85">
                  <c:v>3.5462999999999967E-2</c:v>
                </c:pt>
                <c:pt idx="86">
                  <c:v>1.2562000000000125E-2</c:v>
                </c:pt>
                <c:pt idx="87">
                  <c:v>1.5965000000000146E-2</c:v>
                </c:pt>
                <c:pt idx="88">
                  <c:v>1.1000000000001365E-4</c:v>
                </c:pt>
                <c:pt idx="89">
                  <c:v>-2.3700000000000045E-3</c:v>
                </c:pt>
                <c:pt idx="90">
                  <c:v>-2.7159999999998947E-3</c:v>
                </c:pt>
                <c:pt idx="91">
                  <c:v>-1.3588999999999941E-2</c:v>
                </c:pt>
                <c:pt idx="92">
                  <c:v>-2.6299999999991998E-4</c:v>
                </c:pt>
                <c:pt idx="93">
                  <c:v>-4.1200999999999911E-2</c:v>
                </c:pt>
                <c:pt idx="94">
                  <c:v>-2.3607999999999948E-2</c:v>
                </c:pt>
                <c:pt idx="95">
                  <c:v>-3.9483999999999922E-2</c:v>
                </c:pt>
                <c:pt idx="96">
                  <c:v>-6.0688999999999965E-2</c:v>
                </c:pt>
                <c:pt idx="97">
                  <c:v>-6.1597999999999958E-2</c:v>
                </c:pt>
                <c:pt idx="98">
                  <c:v>-8.2227999999999954E-2</c:v>
                </c:pt>
                <c:pt idx="99">
                  <c:v>-7.629499999999996E-2</c:v>
                </c:pt>
                <c:pt idx="100">
                  <c:v>-9.3170999999999934E-2</c:v>
                </c:pt>
                <c:pt idx="101">
                  <c:v>-9.6649999999999986E-2</c:v>
                </c:pt>
                <c:pt idx="102">
                  <c:v>-0.11306799999999999</c:v>
                </c:pt>
                <c:pt idx="103">
                  <c:v>-0.13140599999999994</c:v>
                </c:pt>
                <c:pt idx="104">
                  <c:v>-9.9165999999999949E-2</c:v>
                </c:pt>
                <c:pt idx="105">
                  <c:v>-0.12307499999999993</c:v>
                </c:pt>
                <c:pt idx="106">
                  <c:v>-0.129164</c:v>
                </c:pt>
                <c:pt idx="107">
                  <c:v>-0.15536899999999992</c:v>
                </c:pt>
                <c:pt idx="108">
                  <c:v>-0.17243999999999995</c:v>
                </c:pt>
                <c:pt idx="109">
                  <c:v>-0.19266599999999995</c:v>
                </c:pt>
                <c:pt idx="110">
                  <c:v>-0.14228499999999997</c:v>
                </c:pt>
                <c:pt idx="111">
                  <c:v>-0.14838000000000001</c:v>
                </c:pt>
                <c:pt idx="112">
                  <c:v>-0.20881499999999995</c:v>
                </c:pt>
                <c:pt idx="113">
                  <c:v>-0.21013099999999998</c:v>
                </c:pt>
                <c:pt idx="114">
                  <c:v>-0.17684699999999998</c:v>
                </c:pt>
                <c:pt idx="115">
                  <c:v>-0.16892300000000002</c:v>
                </c:pt>
                <c:pt idx="116">
                  <c:v>-0.21909299999999995</c:v>
                </c:pt>
                <c:pt idx="117">
                  <c:v>-0.21209499999999992</c:v>
                </c:pt>
                <c:pt idx="118">
                  <c:v>-0.21611199999999997</c:v>
                </c:pt>
                <c:pt idx="119">
                  <c:v>-0.26139000000000001</c:v>
                </c:pt>
                <c:pt idx="120">
                  <c:v>-0.18800599999999998</c:v>
                </c:pt>
                <c:pt idx="121">
                  <c:v>-0.19686699999999996</c:v>
                </c:pt>
                <c:pt idx="122">
                  <c:v>-0.24206499999999995</c:v>
                </c:pt>
                <c:pt idx="123">
                  <c:v>-0.22269599999999992</c:v>
                </c:pt>
                <c:pt idx="124">
                  <c:v>-0.27860600000000002</c:v>
                </c:pt>
                <c:pt idx="125">
                  <c:v>-0.25730599999999992</c:v>
                </c:pt>
                <c:pt idx="126">
                  <c:v>-0.30731099999999995</c:v>
                </c:pt>
                <c:pt idx="127">
                  <c:v>-0.29420599999999991</c:v>
                </c:pt>
                <c:pt idx="128">
                  <c:v>-0.29379899999999998</c:v>
                </c:pt>
                <c:pt idx="129">
                  <c:v>-0.31648699999999996</c:v>
                </c:pt>
                <c:pt idx="130">
                  <c:v>-0.3032439999999999</c:v>
                </c:pt>
                <c:pt idx="131">
                  <c:v>-0.32593499999999997</c:v>
                </c:pt>
                <c:pt idx="132">
                  <c:v>-0.38882700000000003</c:v>
                </c:pt>
                <c:pt idx="133">
                  <c:v>-0.34080099999999997</c:v>
                </c:pt>
                <c:pt idx="134">
                  <c:v>-0.38498799999999994</c:v>
                </c:pt>
                <c:pt idx="135">
                  <c:v>-0.33482099999999992</c:v>
                </c:pt>
                <c:pt idx="136">
                  <c:v>-0.37312899999999993</c:v>
                </c:pt>
                <c:pt idx="137">
                  <c:v>-0.44684600000000002</c:v>
                </c:pt>
                <c:pt idx="138">
                  <c:v>-0.41489199999999993</c:v>
                </c:pt>
                <c:pt idx="139">
                  <c:v>-0.41992499999999994</c:v>
                </c:pt>
                <c:pt idx="140">
                  <c:v>-0.44739899999999999</c:v>
                </c:pt>
                <c:pt idx="141">
                  <c:v>-0.36991400000000002</c:v>
                </c:pt>
              </c:numCache>
            </c:numRef>
          </c:xVal>
          <c:yVal>
            <c:numRef>
              <c:f>[1]Yamaguti2!$O$4:$O$145</c:f>
              <c:numCache>
                <c:formatCode>General</c:formatCode>
                <c:ptCount val="142"/>
                <c:pt idx="0">
                  <c:v>0</c:v>
                </c:pt>
                <c:pt idx="1">
                  <c:v>0.29025199999999951</c:v>
                </c:pt>
                <c:pt idx="2">
                  <c:v>0.3875649999999996</c:v>
                </c:pt>
                <c:pt idx="3">
                  <c:v>0.63772699999999982</c:v>
                </c:pt>
                <c:pt idx="4">
                  <c:v>0.78188699999999978</c:v>
                </c:pt>
                <c:pt idx="5">
                  <c:v>1.0278579999999993</c:v>
                </c:pt>
                <c:pt idx="6">
                  <c:v>1.1728819999999995</c:v>
                </c:pt>
                <c:pt idx="7">
                  <c:v>1.4042269999999999</c:v>
                </c:pt>
                <c:pt idx="8">
                  <c:v>1.5405339999999996</c:v>
                </c:pt>
                <c:pt idx="9">
                  <c:v>1.8283609999999999</c:v>
                </c:pt>
                <c:pt idx="10">
                  <c:v>1.9560029999999997</c:v>
                </c:pt>
                <c:pt idx="11">
                  <c:v>2.2157829999999996</c:v>
                </c:pt>
                <c:pt idx="12">
                  <c:v>2.3423210000000001</c:v>
                </c:pt>
                <c:pt idx="13">
                  <c:v>2.5995199999999996</c:v>
                </c:pt>
                <c:pt idx="14">
                  <c:v>2.7171419999999999</c:v>
                </c:pt>
                <c:pt idx="15">
                  <c:v>2.9663209999999998</c:v>
                </c:pt>
                <c:pt idx="16">
                  <c:v>3.0879000000000008</c:v>
                </c:pt>
                <c:pt idx="17">
                  <c:v>3.3662239999999994</c:v>
                </c:pt>
                <c:pt idx="18">
                  <c:v>3.5385459999999993</c:v>
                </c:pt>
                <c:pt idx="19">
                  <c:v>3.8000639999999994</c:v>
                </c:pt>
                <c:pt idx="20">
                  <c:v>3.9182359999999998</c:v>
                </c:pt>
                <c:pt idx="21">
                  <c:v>4.1762249999999996</c:v>
                </c:pt>
                <c:pt idx="22">
                  <c:v>4.2850410000000005</c:v>
                </c:pt>
                <c:pt idx="23">
                  <c:v>4.5382980000000002</c:v>
                </c:pt>
                <c:pt idx="24">
                  <c:v>4.6384800000000004</c:v>
                </c:pt>
                <c:pt idx="25">
                  <c:v>4.8841999999999999</c:v>
                </c:pt>
                <c:pt idx="26">
                  <c:v>5.0197020000000006</c:v>
                </c:pt>
                <c:pt idx="27">
                  <c:v>5.2628789999999999</c:v>
                </c:pt>
                <c:pt idx="28">
                  <c:v>5.3944669999999997</c:v>
                </c:pt>
                <c:pt idx="29">
                  <c:v>5.6696719999999994</c:v>
                </c:pt>
                <c:pt idx="30">
                  <c:v>5.8017039999999991</c:v>
                </c:pt>
                <c:pt idx="31">
                  <c:v>6.0267599999999995</c:v>
                </c:pt>
                <c:pt idx="32">
                  <c:v>6.158097999999999</c:v>
                </c:pt>
                <c:pt idx="33">
                  <c:v>6.4068659999999991</c:v>
                </c:pt>
                <c:pt idx="34">
                  <c:v>6.5295780000000008</c:v>
                </c:pt>
                <c:pt idx="35">
                  <c:v>6.7805590000000002</c:v>
                </c:pt>
                <c:pt idx="36">
                  <c:v>6.8652190000000006</c:v>
                </c:pt>
                <c:pt idx="37">
                  <c:v>7.1073910000000007</c:v>
                </c:pt>
                <c:pt idx="38">
                  <c:v>7.2717710000000002</c:v>
                </c:pt>
                <c:pt idx="39">
                  <c:v>7.5065999999999997</c:v>
                </c:pt>
                <c:pt idx="40">
                  <c:v>7.6638910000000005</c:v>
                </c:pt>
                <c:pt idx="41">
                  <c:v>7.8989350000000007</c:v>
                </c:pt>
                <c:pt idx="42">
                  <c:v>8.0528810000000011</c:v>
                </c:pt>
                <c:pt idx="43">
                  <c:v>8.2841260000000005</c:v>
                </c:pt>
                <c:pt idx="44">
                  <c:v>8.3610609999999976</c:v>
                </c:pt>
                <c:pt idx="45">
                  <c:v>8.6660930000000018</c:v>
                </c:pt>
                <c:pt idx="46">
                  <c:v>8.742761999999999</c:v>
                </c:pt>
                <c:pt idx="47">
                  <c:v>9.0460439999999984</c:v>
                </c:pt>
                <c:pt idx="48">
                  <c:v>9.197827000000002</c:v>
                </c:pt>
                <c:pt idx="49">
                  <c:v>9.4255950000000013</c:v>
                </c:pt>
                <c:pt idx="50">
                  <c:v>9.8069140000000008</c:v>
                </c:pt>
                <c:pt idx="51">
                  <c:v>9.8834320000000009</c:v>
                </c:pt>
                <c:pt idx="52">
                  <c:v>10.268476999999999</c:v>
                </c:pt>
                <c:pt idx="53">
                  <c:v>10.578816</c:v>
                </c:pt>
                <c:pt idx="54">
                  <c:v>10.660729</c:v>
                </c:pt>
                <c:pt idx="55">
                  <c:v>10.937116999999999</c:v>
                </c:pt>
                <c:pt idx="56">
                  <c:v>11.057222999999999</c:v>
                </c:pt>
                <c:pt idx="57">
                  <c:v>11.304895</c:v>
                </c:pt>
                <c:pt idx="58">
                  <c:v>11.426492999999999</c:v>
                </c:pt>
                <c:pt idx="59">
                  <c:v>11.675329999999999</c:v>
                </c:pt>
                <c:pt idx="60">
                  <c:v>11.847165999999998</c:v>
                </c:pt>
                <c:pt idx="61">
                  <c:v>12.067125000000001</c:v>
                </c:pt>
                <c:pt idx="62">
                  <c:v>12.195121</c:v>
                </c:pt>
                <c:pt idx="63">
                  <c:v>12.462286000000001</c:v>
                </c:pt>
                <c:pt idx="64">
                  <c:v>12.551997999999999</c:v>
                </c:pt>
                <c:pt idx="65">
                  <c:v>12.827465</c:v>
                </c:pt>
                <c:pt idx="66">
                  <c:v>12.919446000000001</c:v>
                </c:pt>
                <c:pt idx="67">
                  <c:v>13.161289999999997</c:v>
                </c:pt>
                <c:pt idx="68">
                  <c:v>13.340827999999998</c:v>
                </c:pt>
                <c:pt idx="69">
                  <c:v>13.592568999999999</c:v>
                </c:pt>
                <c:pt idx="70">
                  <c:v>13.692717999999998</c:v>
                </c:pt>
                <c:pt idx="71">
                  <c:v>13.945827999999999</c:v>
                </c:pt>
                <c:pt idx="72">
                  <c:v>14.054691</c:v>
                </c:pt>
                <c:pt idx="73">
                  <c:v>14.304597999999999</c:v>
                </c:pt>
                <c:pt idx="74">
                  <c:v>14.414339</c:v>
                </c:pt>
                <c:pt idx="75">
                  <c:v>14.692254999999998</c:v>
                </c:pt>
                <c:pt idx="76">
                  <c:v>14.805764999999999</c:v>
                </c:pt>
                <c:pt idx="77">
                  <c:v>15.025789999999997</c:v>
                </c:pt>
                <c:pt idx="78">
                  <c:v>15.143607000000001</c:v>
                </c:pt>
                <c:pt idx="79">
                  <c:v>15.378252999999997</c:v>
                </c:pt>
                <c:pt idx="80">
                  <c:v>15.493127999999997</c:v>
                </c:pt>
                <c:pt idx="81">
                  <c:v>15.785530999999999</c:v>
                </c:pt>
                <c:pt idx="82">
                  <c:v>15.913963000000001</c:v>
                </c:pt>
                <c:pt idx="83">
                  <c:v>16.166024999999998</c:v>
                </c:pt>
                <c:pt idx="84">
                  <c:v>16.251279</c:v>
                </c:pt>
                <c:pt idx="85">
                  <c:v>16.497611999999997</c:v>
                </c:pt>
                <c:pt idx="86">
                  <c:v>16.582152999999998</c:v>
                </c:pt>
                <c:pt idx="87">
                  <c:v>16.847343999999996</c:v>
                </c:pt>
                <c:pt idx="88">
                  <c:v>16.998041999999998</c:v>
                </c:pt>
                <c:pt idx="89">
                  <c:v>17.210052999999998</c:v>
                </c:pt>
                <c:pt idx="90">
                  <c:v>17.352997999999999</c:v>
                </c:pt>
                <c:pt idx="91">
                  <c:v>17.581502999999998</c:v>
                </c:pt>
                <c:pt idx="92">
                  <c:v>17.717336</c:v>
                </c:pt>
                <c:pt idx="93">
                  <c:v>17.908013999999998</c:v>
                </c:pt>
                <c:pt idx="94">
                  <c:v>18.04485</c:v>
                </c:pt>
                <c:pt idx="95">
                  <c:v>18.296774999999997</c:v>
                </c:pt>
                <c:pt idx="96">
                  <c:v>18.398482000000001</c:v>
                </c:pt>
                <c:pt idx="97">
                  <c:v>18.644865999999997</c:v>
                </c:pt>
                <c:pt idx="98">
                  <c:v>18.749960999999999</c:v>
                </c:pt>
                <c:pt idx="99">
                  <c:v>18.998691000000001</c:v>
                </c:pt>
                <c:pt idx="100">
                  <c:v>19.103900999999997</c:v>
                </c:pt>
                <c:pt idx="101">
                  <c:v>19.373048999999998</c:v>
                </c:pt>
                <c:pt idx="102">
                  <c:v>19.481949</c:v>
                </c:pt>
                <c:pt idx="103">
                  <c:v>19.686518</c:v>
                </c:pt>
                <c:pt idx="104">
                  <c:v>19.836224999999999</c:v>
                </c:pt>
                <c:pt idx="105">
                  <c:v>20.055624000000002</c:v>
                </c:pt>
                <c:pt idx="106">
                  <c:v>20.160088999999999</c:v>
                </c:pt>
                <c:pt idx="107">
                  <c:v>20.389742999999999</c:v>
                </c:pt>
                <c:pt idx="108">
                  <c:v>20.511661</c:v>
                </c:pt>
                <c:pt idx="109">
                  <c:v>20.742079999999998</c:v>
                </c:pt>
                <c:pt idx="110">
                  <c:v>20.887374000000001</c:v>
                </c:pt>
                <c:pt idx="111">
                  <c:v>21.108868999999999</c:v>
                </c:pt>
                <c:pt idx="112">
                  <c:v>21.187961000000001</c:v>
                </c:pt>
                <c:pt idx="113">
                  <c:v>21.409748</c:v>
                </c:pt>
                <c:pt idx="114">
                  <c:v>21.589839000000001</c:v>
                </c:pt>
                <c:pt idx="115">
                  <c:v>21.808816</c:v>
                </c:pt>
                <c:pt idx="116">
                  <c:v>21.877972</c:v>
                </c:pt>
                <c:pt idx="117">
                  <c:v>22.104671</c:v>
                </c:pt>
                <c:pt idx="118">
                  <c:v>22.230695000000001</c:v>
                </c:pt>
                <c:pt idx="119">
                  <c:v>22.417469999999998</c:v>
                </c:pt>
                <c:pt idx="120">
                  <c:v>22.560141999999999</c:v>
                </c:pt>
                <c:pt idx="121">
                  <c:v>22.827311999999999</c:v>
                </c:pt>
                <c:pt idx="122">
                  <c:v>22.894553999999999</c:v>
                </c:pt>
                <c:pt idx="123">
                  <c:v>23.127375000000001</c:v>
                </c:pt>
                <c:pt idx="124">
                  <c:v>23.212164999999999</c:v>
                </c:pt>
                <c:pt idx="125">
                  <c:v>23.449542999999998</c:v>
                </c:pt>
                <c:pt idx="126">
                  <c:v>23.526796999999998</c:v>
                </c:pt>
                <c:pt idx="127">
                  <c:v>23.784766999999999</c:v>
                </c:pt>
                <c:pt idx="128">
                  <c:v>23.925993999999999</c:v>
                </c:pt>
                <c:pt idx="129">
                  <c:v>24.106355000000001</c:v>
                </c:pt>
                <c:pt idx="130">
                  <c:v>24.231287000000002</c:v>
                </c:pt>
                <c:pt idx="131">
                  <c:v>24.416649</c:v>
                </c:pt>
                <c:pt idx="132">
                  <c:v>24.519401999999999</c:v>
                </c:pt>
                <c:pt idx="133">
                  <c:v>24.744871</c:v>
                </c:pt>
                <c:pt idx="134">
                  <c:v>24.818691999999999</c:v>
                </c:pt>
                <c:pt idx="135">
                  <c:v>25.047913000000001</c:v>
                </c:pt>
                <c:pt idx="136">
                  <c:v>25.112999000000002</c:v>
                </c:pt>
                <c:pt idx="137">
                  <c:v>25.238403999999999</c:v>
                </c:pt>
                <c:pt idx="138">
                  <c:v>25.345406000000001</c:v>
                </c:pt>
                <c:pt idx="139">
                  <c:v>25.517864999999997</c:v>
                </c:pt>
                <c:pt idx="140">
                  <c:v>25.5655</c:v>
                </c:pt>
                <c:pt idx="141">
                  <c:v>25.764593999999999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11E-A968-44C7-87AC-89076F6997E3}"/>
            </c:ext>
          </c:extLst>
        </c:ser>
        <c:ser>
          <c:idx val="11"/>
          <c:order val="10"/>
          <c:tx>
            <c:strRef>
              <c:f>[1]Yamaguti1!$A$1</c:f>
              <c:strCache>
                <c:ptCount val="1"/>
                <c:pt idx="0">
                  <c:v>Orbit</c:v>
                </c:pt>
              </c:strCache>
            </c:strRef>
          </c:tx>
          <c:spPr>
            <a:ln w="19050">
              <a:noFill/>
            </a:ln>
          </c:spPr>
          <c:xVal>
            <c:numRef>
              <c:f>[1]Yamaguti1!$N$4:$N$129</c:f>
              <c:numCache>
                <c:formatCode>General</c:formatCode>
                <c:ptCount val="126"/>
                <c:pt idx="0">
                  <c:v>0</c:v>
                </c:pt>
                <c:pt idx="1">
                  <c:v>1.3442000000000008E-2</c:v>
                </c:pt>
                <c:pt idx="2">
                  <c:v>1.6489000000000031E-2</c:v>
                </c:pt>
                <c:pt idx="3">
                  <c:v>3.3137000000000055E-2</c:v>
                </c:pt>
                <c:pt idx="4">
                  <c:v>4.0837000000000102E-2</c:v>
                </c:pt>
                <c:pt idx="5">
                  <c:v>3.9770000000000097E-2</c:v>
                </c:pt>
                <c:pt idx="6">
                  <c:v>4.7422000000000138E-2</c:v>
                </c:pt>
                <c:pt idx="7">
                  <c:v>4.4410999999999944E-2</c:v>
                </c:pt>
                <c:pt idx="8">
                  <c:v>4.8854000000000154E-2</c:v>
                </c:pt>
                <c:pt idx="9">
                  <c:v>5.2528000000000137E-2</c:v>
                </c:pt>
                <c:pt idx="10">
                  <c:v>6.8640999999999966E-2</c:v>
                </c:pt>
                <c:pt idx="11">
                  <c:v>8.0093999999999943E-2</c:v>
                </c:pt>
                <c:pt idx="12">
                  <c:v>0.10484600000000012</c:v>
                </c:pt>
                <c:pt idx="13">
                  <c:v>0.10330499999999995</c:v>
                </c:pt>
                <c:pt idx="14">
                  <c:v>0.10572200000000009</c:v>
                </c:pt>
                <c:pt idx="15">
                  <c:v>0.13163099999999997</c:v>
                </c:pt>
                <c:pt idx="16">
                  <c:v>0.14004200000000003</c:v>
                </c:pt>
                <c:pt idx="17">
                  <c:v>0.15490099999999996</c:v>
                </c:pt>
                <c:pt idx="18">
                  <c:v>0.15576499999999999</c:v>
                </c:pt>
                <c:pt idx="19">
                  <c:v>0.15344600000000003</c:v>
                </c:pt>
                <c:pt idx="20">
                  <c:v>0.15971300000000008</c:v>
                </c:pt>
                <c:pt idx="21">
                  <c:v>0.17395899999999995</c:v>
                </c:pt>
                <c:pt idx="22">
                  <c:v>0.16683299999999998</c:v>
                </c:pt>
                <c:pt idx="23">
                  <c:v>0.17989099999999997</c:v>
                </c:pt>
                <c:pt idx="24">
                  <c:v>0.17496799999999996</c:v>
                </c:pt>
                <c:pt idx="25">
                  <c:v>0.1726930000000001</c:v>
                </c:pt>
                <c:pt idx="26">
                  <c:v>0.16869300000000009</c:v>
                </c:pt>
                <c:pt idx="27">
                  <c:v>0.18054399999999998</c:v>
                </c:pt>
                <c:pt idx="28">
                  <c:v>0.18670300000000009</c:v>
                </c:pt>
                <c:pt idx="29">
                  <c:v>0.172322</c:v>
                </c:pt>
                <c:pt idx="30">
                  <c:v>0.185611</c:v>
                </c:pt>
                <c:pt idx="31">
                  <c:v>0.15462999999999999</c:v>
                </c:pt>
                <c:pt idx="32">
                  <c:v>0.16575599999999999</c:v>
                </c:pt>
                <c:pt idx="33">
                  <c:v>0.14994999999999994</c:v>
                </c:pt>
                <c:pt idx="34">
                  <c:v>0.136293</c:v>
                </c:pt>
                <c:pt idx="35">
                  <c:v>0.14121600000000001</c:v>
                </c:pt>
                <c:pt idx="36">
                  <c:v>0.12584299999999995</c:v>
                </c:pt>
                <c:pt idx="37">
                  <c:v>0.12519300000000011</c:v>
                </c:pt>
                <c:pt idx="38">
                  <c:v>9.5393000000000144E-2</c:v>
                </c:pt>
                <c:pt idx="39">
                  <c:v>7.7976000000000004E-2</c:v>
                </c:pt>
                <c:pt idx="40">
                  <c:v>7.115700000000004E-2</c:v>
                </c:pt>
                <c:pt idx="41">
                  <c:v>6.2845000000000137E-2</c:v>
                </c:pt>
                <c:pt idx="42">
                  <c:v>5.447799999999995E-2</c:v>
                </c:pt>
                <c:pt idx="43">
                  <c:v>3.481299999999999E-2</c:v>
                </c:pt>
                <c:pt idx="44">
                  <c:v>2.9586000000000015E-2</c:v>
                </c:pt>
                <c:pt idx="45">
                  <c:v>2.4686000000000034E-2</c:v>
                </c:pt>
                <c:pt idx="46">
                  <c:v>1.9820000000000049E-2</c:v>
                </c:pt>
                <c:pt idx="47">
                  <c:v>-2.4239999999999783E-3</c:v>
                </c:pt>
                <c:pt idx="48">
                  <c:v>-1.5115999999999985E-2</c:v>
                </c:pt>
                <c:pt idx="49">
                  <c:v>-1.8274000000000002E-2</c:v>
                </c:pt>
                <c:pt idx="50">
                  <c:v>-1.3278999999999997E-2</c:v>
                </c:pt>
                <c:pt idx="51">
                  <c:v>-2.3653999999999998E-2</c:v>
                </c:pt>
                <c:pt idx="52">
                  <c:v>-3.5955999999999905E-2</c:v>
                </c:pt>
                <c:pt idx="53">
                  <c:v>-3.8414999999999963E-2</c:v>
                </c:pt>
                <c:pt idx="54">
                  <c:v>-6.168099999999993E-2</c:v>
                </c:pt>
                <c:pt idx="55">
                  <c:v>-4.9594999999999917E-2</c:v>
                </c:pt>
                <c:pt idx="56">
                  <c:v>-5.5606999999999969E-2</c:v>
                </c:pt>
                <c:pt idx="57">
                  <c:v>-6.8818999999999964E-2</c:v>
                </c:pt>
                <c:pt idx="58">
                  <c:v>-7.6895999999999964E-2</c:v>
                </c:pt>
                <c:pt idx="59">
                  <c:v>-7.8471999999999986E-2</c:v>
                </c:pt>
                <c:pt idx="60">
                  <c:v>-9.5099999999999907E-2</c:v>
                </c:pt>
                <c:pt idx="61">
                  <c:v>-9.8862999999999951E-2</c:v>
                </c:pt>
                <c:pt idx="62">
                  <c:v>-8.0452999999999983E-2</c:v>
                </c:pt>
                <c:pt idx="63">
                  <c:v>-8.8738999999999915E-2</c:v>
                </c:pt>
                <c:pt idx="64">
                  <c:v>-0.11072899999999992</c:v>
                </c:pt>
                <c:pt idx="65">
                  <c:v>-9.8192000000000015E-2</c:v>
                </c:pt>
                <c:pt idx="66">
                  <c:v>-0.11954699999999992</c:v>
                </c:pt>
                <c:pt idx="67">
                  <c:v>-0.12414199999999995</c:v>
                </c:pt>
                <c:pt idx="68">
                  <c:v>-0.11664099999999997</c:v>
                </c:pt>
                <c:pt idx="69">
                  <c:v>-0.119726</c:v>
                </c:pt>
                <c:pt idx="70">
                  <c:v>-0.14781899999999995</c:v>
                </c:pt>
                <c:pt idx="71">
                  <c:v>-0.14778299999999991</c:v>
                </c:pt>
                <c:pt idx="72">
                  <c:v>-0.1597589999999999</c:v>
                </c:pt>
                <c:pt idx="73">
                  <c:v>-0.16219700000000001</c:v>
                </c:pt>
                <c:pt idx="74">
                  <c:v>-0.15286199999999997</c:v>
                </c:pt>
                <c:pt idx="75">
                  <c:v>-0.18653999999999996</c:v>
                </c:pt>
                <c:pt idx="76">
                  <c:v>-0.19701599999999997</c:v>
                </c:pt>
                <c:pt idx="77">
                  <c:v>-0.19279199999999991</c:v>
                </c:pt>
                <c:pt idx="78">
                  <c:v>-0.21438499999999999</c:v>
                </c:pt>
                <c:pt idx="79">
                  <c:v>-0.23632799999999998</c:v>
                </c:pt>
                <c:pt idx="80">
                  <c:v>-0.21857899999999997</c:v>
                </c:pt>
                <c:pt idx="81">
                  <c:v>-0.24677299999999991</c:v>
                </c:pt>
                <c:pt idx="82">
                  <c:v>-0.22071199999999999</c:v>
                </c:pt>
                <c:pt idx="83">
                  <c:v>-0.27969499999999992</c:v>
                </c:pt>
                <c:pt idx="84">
                  <c:v>-0.28293499999999994</c:v>
                </c:pt>
                <c:pt idx="85">
                  <c:v>-0.28877900000000001</c:v>
                </c:pt>
                <c:pt idx="86">
                  <c:v>-0.30293300000000001</c:v>
                </c:pt>
                <c:pt idx="87">
                  <c:v>-0.30355899999999997</c:v>
                </c:pt>
                <c:pt idx="88">
                  <c:v>-0.31591900000000001</c:v>
                </c:pt>
                <c:pt idx="89">
                  <c:v>-0.32964799999999994</c:v>
                </c:pt>
                <c:pt idx="90">
                  <c:v>-0.34318300000000002</c:v>
                </c:pt>
                <c:pt idx="91">
                  <c:v>-0.35772599999999999</c:v>
                </c:pt>
                <c:pt idx="92">
                  <c:v>-0.36916099999999996</c:v>
                </c:pt>
                <c:pt idx="93">
                  <c:v>-0.40260099999999999</c:v>
                </c:pt>
                <c:pt idx="94">
                  <c:v>-0.37421899999999997</c:v>
                </c:pt>
                <c:pt idx="95">
                  <c:v>-0.38696099999999989</c:v>
                </c:pt>
                <c:pt idx="96">
                  <c:v>-0.45183499999999993</c:v>
                </c:pt>
                <c:pt idx="97">
                  <c:v>-0.43354599999999993</c:v>
                </c:pt>
                <c:pt idx="98">
                  <c:v>-0.42905199999999993</c:v>
                </c:pt>
                <c:pt idx="99">
                  <c:v>-0.44491099999999995</c:v>
                </c:pt>
                <c:pt idx="100">
                  <c:v>-0.50211099999999997</c:v>
                </c:pt>
                <c:pt idx="101">
                  <c:v>-0.5041779999999999</c:v>
                </c:pt>
                <c:pt idx="102">
                  <c:v>-0.45749199999999995</c:v>
                </c:pt>
                <c:pt idx="103">
                  <c:v>-0.51288999999999985</c:v>
                </c:pt>
                <c:pt idx="104">
                  <c:v>-0.52505400000000002</c:v>
                </c:pt>
                <c:pt idx="105">
                  <c:v>-0.51828299999999994</c:v>
                </c:pt>
                <c:pt idx="106">
                  <c:v>-0.52713399999999999</c:v>
                </c:pt>
                <c:pt idx="107">
                  <c:v>-0.56454599999999999</c:v>
                </c:pt>
                <c:pt idx="108">
                  <c:v>-0.49540699999999999</c:v>
                </c:pt>
                <c:pt idx="109">
                  <c:v>-0.55681199999999986</c:v>
                </c:pt>
                <c:pt idx="110">
                  <c:v>-0.54299399999999998</c:v>
                </c:pt>
                <c:pt idx="111">
                  <c:v>-0.52524000000000004</c:v>
                </c:pt>
                <c:pt idx="112">
                  <c:v>-0.56362299999999999</c:v>
                </c:pt>
                <c:pt idx="113">
                  <c:v>-0.53707700000000003</c:v>
                </c:pt>
                <c:pt idx="114">
                  <c:v>-0.588507</c:v>
                </c:pt>
                <c:pt idx="115">
                  <c:v>-0.55539499999999997</c:v>
                </c:pt>
                <c:pt idx="116">
                  <c:v>-0.60846299999999998</c:v>
                </c:pt>
                <c:pt idx="117">
                  <c:v>-0.57653299999999996</c:v>
                </c:pt>
                <c:pt idx="118">
                  <c:v>-0.57053599999999993</c:v>
                </c:pt>
                <c:pt idx="119">
                  <c:v>-0.57786199999999999</c:v>
                </c:pt>
                <c:pt idx="120">
                  <c:v>-0.56417899999999999</c:v>
                </c:pt>
                <c:pt idx="121">
                  <c:v>-0.575492</c:v>
                </c:pt>
                <c:pt idx="122">
                  <c:v>-0.49930099999999994</c:v>
                </c:pt>
                <c:pt idx="123">
                  <c:v>-0.52615999999999996</c:v>
                </c:pt>
                <c:pt idx="124">
                  <c:v>-0.49696099999999999</c:v>
                </c:pt>
                <c:pt idx="125">
                  <c:v>-0.50830500000000001</c:v>
                </c:pt>
              </c:numCache>
            </c:numRef>
          </c:xVal>
          <c:yVal>
            <c:numRef>
              <c:f>[1]Yamaguti1!$O$4:$O$129</c:f>
              <c:numCache>
                <c:formatCode>General</c:formatCode>
                <c:ptCount val="126"/>
                <c:pt idx="0">
                  <c:v>0</c:v>
                </c:pt>
                <c:pt idx="1">
                  <c:v>0.13632000000000064</c:v>
                </c:pt>
                <c:pt idx="2">
                  <c:v>0.44571000000000005</c:v>
                </c:pt>
                <c:pt idx="3">
                  <c:v>0.57775700000000052</c:v>
                </c:pt>
                <c:pt idx="4">
                  <c:v>0.818384</c:v>
                </c:pt>
                <c:pt idx="5">
                  <c:v>0.93307800000000041</c:v>
                </c:pt>
                <c:pt idx="6">
                  <c:v>1.1649040000000004</c:v>
                </c:pt>
                <c:pt idx="7">
                  <c:v>1.2743400000000003</c:v>
                </c:pt>
                <c:pt idx="8">
                  <c:v>1.4962260000000005</c:v>
                </c:pt>
                <c:pt idx="9">
                  <c:v>1.6596450000000005</c:v>
                </c:pt>
                <c:pt idx="10">
                  <c:v>1.8798559999999997</c:v>
                </c:pt>
                <c:pt idx="11">
                  <c:v>1.9899650000000002</c:v>
                </c:pt>
                <c:pt idx="12">
                  <c:v>2.2075690000000012</c:v>
                </c:pt>
                <c:pt idx="13">
                  <c:v>2.3568729999999998</c:v>
                </c:pt>
                <c:pt idx="14">
                  <c:v>2.6038909999999995</c:v>
                </c:pt>
                <c:pt idx="15">
                  <c:v>2.7612039999999998</c:v>
                </c:pt>
                <c:pt idx="16">
                  <c:v>3.0017749999999999</c:v>
                </c:pt>
                <c:pt idx="17">
                  <c:v>3.1016640000000009</c:v>
                </c:pt>
                <c:pt idx="18">
                  <c:v>3.3318029999999998</c:v>
                </c:pt>
                <c:pt idx="19">
                  <c:v>3.4666910000000009</c:v>
                </c:pt>
                <c:pt idx="20">
                  <c:v>3.6923070000000009</c:v>
                </c:pt>
                <c:pt idx="21">
                  <c:v>3.7858070000000006</c:v>
                </c:pt>
                <c:pt idx="22">
                  <c:v>4.0873469999999994</c:v>
                </c:pt>
                <c:pt idx="23">
                  <c:v>4.1772740000000015</c:v>
                </c:pt>
                <c:pt idx="24">
                  <c:v>4.4299500000000007</c:v>
                </c:pt>
                <c:pt idx="25">
                  <c:v>4.5548340000000005</c:v>
                </c:pt>
                <c:pt idx="26">
                  <c:v>4.8023890000000016</c:v>
                </c:pt>
                <c:pt idx="27">
                  <c:v>4.887442000000001</c:v>
                </c:pt>
                <c:pt idx="28">
                  <c:v>5.1328649999999998</c:v>
                </c:pt>
                <c:pt idx="29">
                  <c:v>5.2910320000000013</c:v>
                </c:pt>
                <c:pt idx="30">
                  <c:v>5.5331930000000016</c:v>
                </c:pt>
                <c:pt idx="31">
                  <c:v>5.6869350000000018</c:v>
                </c:pt>
                <c:pt idx="32">
                  <c:v>5.9253440000000008</c:v>
                </c:pt>
                <c:pt idx="33">
                  <c:v>6.0413330000000007</c:v>
                </c:pt>
                <c:pt idx="34">
                  <c:v>6.3142129999999996</c:v>
                </c:pt>
                <c:pt idx="35">
                  <c:v>6.392621000000001</c:v>
                </c:pt>
                <c:pt idx="36">
                  <c:v>6.7035500000000017</c:v>
                </c:pt>
                <c:pt idx="37">
                  <c:v>6.7812849999999996</c:v>
                </c:pt>
                <c:pt idx="38">
                  <c:v>7.0925410000000015</c:v>
                </c:pt>
                <c:pt idx="39">
                  <c:v>7.4837370000000014</c:v>
                </c:pt>
                <c:pt idx="40">
                  <c:v>7.5625120000000008</c:v>
                </c:pt>
                <c:pt idx="41">
                  <c:v>7.799061</c:v>
                </c:pt>
                <c:pt idx="42">
                  <c:v>7.9578920000000002</c:v>
                </c:pt>
                <c:pt idx="43">
                  <c:v>8.1986000000000008</c:v>
                </c:pt>
                <c:pt idx="44">
                  <c:v>8.3593600000000006</c:v>
                </c:pt>
                <c:pt idx="45">
                  <c:v>8.6019340000000017</c:v>
                </c:pt>
                <c:pt idx="46">
                  <c:v>8.7652859999999997</c:v>
                </c:pt>
                <c:pt idx="47">
                  <c:v>9.0160549999999997</c:v>
                </c:pt>
                <c:pt idx="48">
                  <c:v>9.1016650000000006</c:v>
                </c:pt>
                <c:pt idx="49">
                  <c:v>9.3532019999999996</c:v>
                </c:pt>
                <c:pt idx="50">
                  <c:v>9.5208320000000004</c:v>
                </c:pt>
                <c:pt idx="51">
                  <c:v>9.7374230000000015</c:v>
                </c:pt>
                <c:pt idx="52">
                  <c:v>9.8708360000000006</c:v>
                </c:pt>
                <c:pt idx="53">
                  <c:v>10.134359999999999</c:v>
                </c:pt>
                <c:pt idx="54">
                  <c:v>10.275724</c:v>
                </c:pt>
                <c:pt idx="55">
                  <c:v>10.541818000000001</c:v>
                </c:pt>
                <c:pt idx="56">
                  <c:v>10.681391000000001</c:v>
                </c:pt>
                <c:pt idx="57">
                  <c:v>10.919152</c:v>
                </c:pt>
                <c:pt idx="58">
                  <c:v>11.064271999999999</c:v>
                </c:pt>
                <c:pt idx="59">
                  <c:v>11.304770000000003</c:v>
                </c:pt>
                <c:pt idx="60">
                  <c:v>11.409974</c:v>
                </c:pt>
                <c:pt idx="61">
                  <c:v>11.709337000000001</c:v>
                </c:pt>
                <c:pt idx="62">
                  <c:v>11.851355000000002</c:v>
                </c:pt>
                <c:pt idx="63">
                  <c:v>12.113111</c:v>
                </c:pt>
                <c:pt idx="64">
                  <c:v>12.23024</c:v>
                </c:pt>
                <c:pt idx="65">
                  <c:v>12.489722</c:v>
                </c:pt>
                <c:pt idx="66">
                  <c:v>12.611338000000002</c:v>
                </c:pt>
                <c:pt idx="67">
                  <c:v>12.8354</c:v>
                </c:pt>
                <c:pt idx="68">
                  <c:v>12.999772</c:v>
                </c:pt>
                <c:pt idx="69">
                  <c:v>13.290117</c:v>
                </c:pt>
                <c:pt idx="70">
                  <c:v>13.427489</c:v>
                </c:pt>
                <c:pt idx="71">
                  <c:v>13.668051000000002</c:v>
                </c:pt>
                <c:pt idx="72">
                  <c:v>13.799456000000001</c:v>
                </c:pt>
                <c:pt idx="73">
                  <c:v>14.051575999999999</c:v>
                </c:pt>
                <c:pt idx="74">
                  <c:v>14.171995000000001</c:v>
                </c:pt>
                <c:pt idx="75">
                  <c:v>14.393517000000003</c:v>
                </c:pt>
                <c:pt idx="76">
                  <c:v>14.534491000000001</c:v>
                </c:pt>
                <c:pt idx="77">
                  <c:v>14.801864</c:v>
                </c:pt>
                <c:pt idx="78">
                  <c:v>14.958794000000001</c:v>
                </c:pt>
                <c:pt idx="79">
                  <c:v>15.190151</c:v>
                </c:pt>
                <c:pt idx="80">
                  <c:v>15.318681999999999</c:v>
                </c:pt>
                <c:pt idx="81">
                  <c:v>15.565185</c:v>
                </c:pt>
                <c:pt idx="82">
                  <c:v>15.691226</c:v>
                </c:pt>
                <c:pt idx="83">
                  <c:v>15.899818000000002</c:v>
                </c:pt>
                <c:pt idx="84">
                  <c:v>16.059032000000002</c:v>
                </c:pt>
                <c:pt idx="85">
                  <c:v>16.303928000000003</c:v>
                </c:pt>
                <c:pt idx="86">
                  <c:v>16.399273000000001</c:v>
                </c:pt>
                <c:pt idx="87">
                  <c:v>16.648052000000003</c:v>
                </c:pt>
                <c:pt idx="88">
                  <c:v>16.745156999999999</c:v>
                </c:pt>
                <c:pt idx="89">
                  <c:v>17.017339</c:v>
                </c:pt>
                <c:pt idx="90">
                  <c:v>17.119472000000002</c:v>
                </c:pt>
                <c:pt idx="91">
                  <c:v>17.403675000000003</c:v>
                </c:pt>
                <c:pt idx="92">
                  <c:v>17.507660999999999</c:v>
                </c:pt>
                <c:pt idx="93">
                  <c:v>17.730976999999999</c:v>
                </c:pt>
                <c:pt idx="94">
                  <c:v>17.888074</c:v>
                </c:pt>
                <c:pt idx="95">
                  <c:v>18.096117</c:v>
                </c:pt>
                <c:pt idx="96">
                  <c:v>18.172207999999998</c:v>
                </c:pt>
                <c:pt idx="97">
                  <c:v>18.449764999999999</c:v>
                </c:pt>
                <c:pt idx="98">
                  <c:v>18.546087</c:v>
                </c:pt>
                <c:pt idx="99">
                  <c:v>18.772504999999999</c:v>
                </c:pt>
                <c:pt idx="100">
                  <c:v>18.843221</c:v>
                </c:pt>
                <c:pt idx="101">
                  <c:v>19.058824000000001</c:v>
                </c:pt>
                <c:pt idx="102">
                  <c:v>19.216404999999998</c:v>
                </c:pt>
                <c:pt idx="103">
                  <c:v>19.398309000000001</c:v>
                </c:pt>
                <c:pt idx="104">
                  <c:v>19.526318</c:v>
                </c:pt>
                <c:pt idx="105">
                  <c:v>19.745520000000006</c:v>
                </c:pt>
                <c:pt idx="106">
                  <c:v>19.873353999999999</c:v>
                </c:pt>
                <c:pt idx="107">
                  <c:v>20.041546000000004</c:v>
                </c:pt>
                <c:pt idx="108">
                  <c:v>20.186315000000004</c:v>
                </c:pt>
                <c:pt idx="109">
                  <c:v>20.393160999999999</c:v>
                </c:pt>
                <c:pt idx="110">
                  <c:v>20.497474999999998</c:v>
                </c:pt>
                <c:pt idx="111">
                  <c:v>20.72353</c:v>
                </c:pt>
                <c:pt idx="112">
                  <c:v>20.778514999999999</c:v>
                </c:pt>
                <c:pt idx="113">
                  <c:v>20.998169000000001</c:v>
                </c:pt>
                <c:pt idx="114">
                  <c:v>21.073254999999996</c:v>
                </c:pt>
                <c:pt idx="115">
                  <c:v>21.289760000000001</c:v>
                </c:pt>
                <c:pt idx="116">
                  <c:v>21.368584000000002</c:v>
                </c:pt>
                <c:pt idx="117">
                  <c:v>21.593618000000003</c:v>
                </c:pt>
                <c:pt idx="118">
                  <c:v>21.723415000000003</c:v>
                </c:pt>
                <c:pt idx="119">
                  <c:v>21.875319999999999</c:v>
                </c:pt>
                <c:pt idx="120">
                  <c:v>21.996841</c:v>
                </c:pt>
                <c:pt idx="121">
                  <c:v>22.159140000000001</c:v>
                </c:pt>
                <c:pt idx="122">
                  <c:v>22.332356000000001</c:v>
                </c:pt>
                <c:pt idx="123">
                  <c:v>22.525415000000002</c:v>
                </c:pt>
                <c:pt idx="124">
                  <c:v>22.629978999999999</c:v>
                </c:pt>
                <c:pt idx="125">
                  <c:v>22.802381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11F-A968-44C7-87AC-89076F6997E3}"/>
            </c:ext>
          </c:extLst>
        </c:ser>
        <c:ser>
          <c:idx val="12"/>
          <c:order val="11"/>
          <c:tx>
            <c:strRef>
              <c:f>[1]Matsuda2!$A$1</c:f>
              <c:strCache>
                <c:ptCount val="1"/>
                <c:pt idx="0">
                  <c:v>Orbit</c:v>
                </c:pt>
              </c:strCache>
            </c:strRef>
          </c:tx>
          <c:spPr>
            <a:ln w="19050">
              <a:noFill/>
            </a:ln>
          </c:spPr>
          <c:xVal>
            <c:numRef>
              <c:f>[1]Matsuda2!$N$4:$N$148</c:f>
              <c:numCache>
                <c:formatCode>General</c:formatCode>
                <c:ptCount val="145"/>
                <c:pt idx="0">
                  <c:v>0</c:v>
                </c:pt>
                <c:pt idx="1">
                  <c:v>-3.4809999999999945E-3</c:v>
                </c:pt>
                <c:pt idx="2">
                  <c:v>-5.7799999999997458E-4</c:v>
                </c:pt>
                <c:pt idx="3">
                  <c:v>5.1890000000000781E-3</c:v>
                </c:pt>
                <c:pt idx="4">
                  <c:v>6.0760000000000224E-3</c:v>
                </c:pt>
                <c:pt idx="5">
                  <c:v>1.8398999999999888E-2</c:v>
                </c:pt>
                <c:pt idx="6">
                  <c:v>-1.7986000000000103E-2</c:v>
                </c:pt>
                <c:pt idx="7">
                  <c:v>-6.0475000000000022E-2</c:v>
                </c:pt>
                <c:pt idx="8">
                  <c:v>-4.7952000000000002E-2</c:v>
                </c:pt>
                <c:pt idx="9">
                  <c:v>-4.3287000000000034E-2</c:v>
                </c:pt>
                <c:pt idx="10">
                  <c:v>-4.620100000000002E-2</c:v>
                </c:pt>
                <c:pt idx="11">
                  <c:v>-4.9399999999999979E-2</c:v>
                </c:pt>
                <c:pt idx="12">
                  <c:v>-1.3940000000000055E-2</c:v>
                </c:pt>
                <c:pt idx="13">
                  <c:v>-2.6075000000000046E-2</c:v>
                </c:pt>
                <c:pt idx="14">
                  <c:v>5.7480000000000473E-3</c:v>
                </c:pt>
                <c:pt idx="15">
                  <c:v>3.4329999999999929E-3</c:v>
                </c:pt>
                <c:pt idx="16">
                  <c:v>-8.0609999999999224E-3</c:v>
                </c:pt>
                <c:pt idx="17">
                  <c:v>-3.7119999999999892E-3</c:v>
                </c:pt>
                <c:pt idx="18">
                  <c:v>-3.1520000000000437E-3</c:v>
                </c:pt>
                <c:pt idx="19">
                  <c:v>-3.7509999999999766E-3</c:v>
                </c:pt>
                <c:pt idx="20">
                  <c:v>-5.7799999999997458E-4</c:v>
                </c:pt>
                <c:pt idx="21">
                  <c:v>9.1800000000000631E-3</c:v>
                </c:pt>
                <c:pt idx="22">
                  <c:v>1.7069999999998801E-3</c:v>
                </c:pt>
                <c:pt idx="23">
                  <c:v>-2.9899999999997816E-4</c:v>
                </c:pt>
                <c:pt idx="24">
                  <c:v>-6.9239999999999779E-3</c:v>
                </c:pt>
                <c:pt idx="25">
                  <c:v>-8.9290000000000879E-3</c:v>
                </c:pt>
                <c:pt idx="26">
                  <c:v>2.9039999999999964E-3</c:v>
                </c:pt>
                <c:pt idx="27">
                  <c:v>1.4078999999999951E-2</c:v>
                </c:pt>
                <c:pt idx="28">
                  <c:v>2.9305000000000064E-2</c:v>
                </c:pt>
                <c:pt idx="29">
                  <c:v>-1.5096000000000004E-2</c:v>
                </c:pt>
                <c:pt idx="30">
                  <c:v>-3.0216999999999983E-2</c:v>
                </c:pt>
                <c:pt idx="31">
                  <c:v>2.5979999999999562E-3</c:v>
                </c:pt>
                <c:pt idx="32">
                  <c:v>1.067599999999993E-2</c:v>
                </c:pt>
                <c:pt idx="33">
                  <c:v>-5.43100000000004E-3</c:v>
                </c:pt>
                <c:pt idx="34">
                  <c:v>1.4389999999999873E-2</c:v>
                </c:pt>
                <c:pt idx="35">
                  <c:v>1.2259999999998854E-3</c:v>
                </c:pt>
                <c:pt idx="36">
                  <c:v>-2.6166000000000054E-2</c:v>
                </c:pt>
                <c:pt idx="37">
                  <c:v>4.6776000000000068E-2</c:v>
                </c:pt>
                <c:pt idx="38">
                  <c:v>2.766300000000001E-2</c:v>
                </c:pt>
                <c:pt idx="39">
                  <c:v>3.2002999999999927E-2</c:v>
                </c:pt>
                <c:pt idx="40">
                  <c:v>-1.7826000000000022E-2</c:v>
                </c:pt>
                <c:pt idx="41">
                  <c:v>4.2625999999999976E-2</c:v>
                </c:pt>
                <c:pt idx="42">
                  <c:v>7.9949999999998911E-3</c:v>
                </c:pt>
                <c:pt idx="43">
                  <c:v>2.4047000000000027E-2</c:v>
                </c:pt>
                <c:pt idx="44">
                  <c:v>-3.0946000000000026E-2</c:v>
                </c:pt>
                <c:pt idx="45">
                  <c:v>-6.0050000000001092E-3</c:v>
                </c:pt>
                <c:pt idx="46">
                  <c:v>-1.2750000000000001E-2</c:v>
                </c:pt>
                <c:pt idx="47">
                  <c:v>-3.7298999999999978E-2</c:v>
                </c:pt>
                <c:pt idx="48">
                  <c:v>-5.9215000000000031E-2</c:v>
                </c:pt>
                <c:pt idx="49">
                  <c:v>-7.7841999999999981E-2</c:v>
                </c:pt>
                <c:pt idx="50">
                  <c:v>-9.5471999999999987E-2</c:v>
                </c:pt>
                <c:pt idx="51">
                  <c:v>-9.945400000000007E-2</c:v>
                </c:pt>
                <c:pt idx="52">
                  <c:v>-0.10858400000000006</c:v>
                </c:pt>
                <c:pt idx="53">
                  <c:v>-0.13614700000000005</c:v>
                </c:pt>
                <c:pt idx="54">
                  <c:v>-0.12514300000000003</c:v>
                </c:pt>
                <c:pt idx="55">
                  <c:v>-0.14921500000000004</c:v>
                </c:pt>
                <c:pt idx="56">
                  <c:v>-0.14726300000000003</c:v>
                </c:pt>
                <c:pt idx="57">
                  <c:v>-0.15443500000000007</c:v>
                </c:pt>
                <c:pt idx="58">
                  <c:v>-0.16959400000000005</c:v>
                </c:pt>
                <c:pt idx="59">
                  <c:v>-0.19327900000000001</c:v>
                </c:pt>
                <c:pt idx="60">
                  <c:v>-0.15829499999999996</c:v>
                </c:pt>
                <c:pt idx="61">
                  <c:v>-0.15892200000000004</c:v>
                </c:pt>
                <c:pt idx="62">
                  <c:v>-0.16317899999999999</c:v>
                </c:pt>
                <c:pt idx="63">
                  <c:v>-0.16320200000000001</c:v>
                </c:pt>
                <c:pt idx="64">
                  <c:v>-0.14604100000000006</c:v>
                </c:pt>
                <c:pt idx="65">
                  <c:v>-0.14481899999999998</c:v>
                </c:pt>
                <c:pt idx="66">
                  <c:v>-0.11889400000000001</c:v>
                </c:pt>
                <c:pt idx="67">
                  <c:v>-0.115673</c:v>
                </c:pt>
                <c:pt idx="68">
                  <c:v>-8.7345000000000034E-2</c:v>
                </c:pt>
                <c:pt idx="69">
                  <c:v>-8.2231999999999972E-2</c:v>
                </c:pt>
                <c:pt idx="70">
                  <c:v>-7.1959000000000065E-2</c:v>
                </c:pt>
                <c:pt idx="71">
                  <c:v>-6.2370999999999982E-2</c:v>
                </c:pt>
                <c:pt idx="72">
                  <c:v>-5.8197000000000006E-2</c:v>
                </c:pt>
                <c:pt idx="73">
                  <c:v>-4.9456000000000021E-2</c:v>
                </c:pt>
                <c:pt idx="74">
                  <c:v>-5.7449000000000069E-2</c:v>
                </c:pt>
                <c:pt idx="75">
                  <c:v>-0.11758799999999997</c:v>
                </c:pt>
                <c:pt idx="76">
                  <c:v>-4.9855999999999998E-2</c:v>
                </c:pt>
                <c:pt idx="77">
                  <c:v>-5.5080000000000039E-2</c:v>
                </c:pt>
                <c:pt idx="78">
                  <c:v>-6.1341999999999987E-2</c:v>
                </c:pt>
                <c:pt idx="79">
                  <c:v>-6.1989000000000037E-2</c:v>
                </c:pt>
                <c:pt idx="80">
                  <c:v>-7.3618000000000058E-2</c:v>
                </c:pt>
                <c:pt idx="81">
                  <c:v>-8.4231E-2</c:v>
                </c:pt>
                <c:pt idx="82">
                  <c:v>-9.5173000000000008E-2</c:v>
                </c:pt>
                <c:pt idx="83">
                  <c:v>-0.10810900000000004</c:v>
                </c:pt>
                <c:pt idx="84">
                  <c:v>-0.12182600000000002</c:v>
                </c:pt>
                <c:pt idx="85">
                  <c:v>-0.11605600000000005</c:v>
                </c:pt>
                <c:pt idx="86">
                  <c:v>-0.13104499999999997</c:v>
                </c:pt>
                <c:pt idx="87">
                  <c:v>-0.14075099999999999</c:v>
                </c:pt>
                <c:pt idx="88">
                  <c:v>-0.14161199999999996</c:v>
                </c:pt>
                <c:pt idx="89">
                  <c:v>-0.15548900000000004</c:v>
                </c:pt>
                <c:pt idx="90">
                  <c:v>-0.16434199999999999</c:v>
                </c:pt>
                <c:pt idx="91">
                  <c:v>-0.16922000000000004</c:v>
                </c:pt>
                <c:pt idx="92">
                  <c:v>-0.16670400000000007</c:v>
                </c:pt>
                <c:pt idx="93">
                  <c:v>-0.18056700000000001</c:v>
                </c:pt>
                <c:pt idx="94">
                  <c:v>-0.19144900000000006</c:v>
                </c:pt>
                <c:pt idx="95">
                  <c:v>-0.19583500000000004</c:v>
                </c:pt>
                <c:pt idx="96">
                  <c:v>-0.20516600000000007</c:v>
                </c:pt>
                <c:pt idx="97">
                  <c:v>-0.20300300000000004</c:v>
                </c:pt>
                <c:pt idx="98">
                  <c:v>-0.20568799999999998</c:v>
                </c:pt>
                <c:pt idx="99">
                  <c:v>-0.22035800000000005</c:v>
                </c:pt>
                <c:pt idx="100">
                  <c:v>-0.20868899999999996</c:v>
                </c:pt>
                <c:pt idx="101">
                  <c:v>-0.20771400000000007</c:v>
                </c:pt>
                <c:pt idx="102">
                  <c:v>-0.21337099999999998</c:v>
                </c:pt>
                <c:pt idx="103">
                  <c:v>-0.21449900000000002</c:v>
                </c:pt>
                <c:pt idx="104">
                  <c:v>-0.24241800000000002</c:v>
                </c:pt>
                <c:pt idx="105">
                  <c:v>-0.24190700000000004</c:v>
                </c:pt>
                <c:pt idx="106">
                  <c:v>-0.269625</c:v>
                </c:pt>
                <c:pt idx="107">
                  <c:v>-0.267847</c:v>
                </c:pt>
                <c:pt idx="108">
                  <c:v>-0.28174700000000008</c:v>
                </c:pt>
                <c:pt idx="109">
                  <c:v>-0.27661400000000003</c:v>
                </c:pt>
                <c:pt idx="110">
                  <c:v>-0.30439300000000002</c:v>
                </c:pt>
                <c:pt idx="111">
                  <c:v>-0.31880700000000001</c:v>
                </c:pt>
                <c:pt idx="112">
                  <c:v>-0.31025000000000003</c:v>
                </c:pt>
                <c:pt idx="113">
                  <c:v>-0.31845500000000004</c:v>
                </c:pt>
                <c:pt idx="114">
                  <c:v>-0.34723100000000001</c:v>
                </c:pt>
                <c:pt idx="115">
                  <c:v>-0.35351700000000008</c:v>
                </c:pt>
                <c:pt idx="116">
                  <c:v>-0.34634100000000001</c:v>
                </c:pt>
                <c:pt idx="117">
                  <c:v>-0.34707900000000008</c:v>
                </c:pt>
                <c:pt idx="118">
                  <c:v>-0.34966900000000001</c:v>
                </c:pt>
                <c:pt idx="119">
                  <c:v>-0.35328399999999999</c:v>
                </c:pt>
                <c:pt idx="120">
                  <c:v>-0.337586</c:v>
                </c:pt>
                <c:pt idx="121">
                  <c:v>-0.33050200000000007</c:v>
                </c:pt>
                <c:pt idx="122">
                  <c:v>-0.362817</c:v>
                </c:pt>
                <c:pt idx="123">
                  <c:v>-0.35953400000000002</c:v>
                </c:pt>
                <c:pt idx="124">
                  <c:v>-0.37681700000000001</c:v>
                </c:pt>
                <c:pt idx="125">
                  <c:v>-0.39430799999999999</c:v>
                </c:pt>
                <c:pt idx="126">
                  <c:v>-0.37310800000000005</c:v>
                </c:pt>
                <c:pt idx="127">
                  <c:v>-0.39978999999999998</c:v>
                </c:pt>
                <c:pt idx="128">
                  <c:v>-0.40454200000000001</c:v>
                </c:pt>
                <c:pt idx="129">
                  <c:v>-0.44315300000000002</c:v>
                </c:pt>
                <c:pt idx="130">
                  <c:v>-0.47055000000000008</c:v>
                </c:pt>
                <c:pt idx="131">
                  <c:v>-0.45082100000000003</c:v>
                </c:pt>
                <c:pt idx="132">
                  <c:v>-0.48458100000000004</c:v>
                </c:pt>
                <c:pt idx="133">
                  <c:v>-0.461559</c:v>
                </c:pt>
                <c:pt idx="134">
                  <c:v>-0.48800300000000008</c:v>
                </c:pt>
                <c:pt idx="135">
                  <c:v>-0.46349599999999996</c:v>
                </c:pt>
                <c:pt idx="136">
                  <c:v>-0.50878000000000001</c:v>
                </c:pt>
                <c:pt idx="137">
                  <c:v>-0.47377700000000006</c:v>
                </c:pt>
                <c:pt idx="138">
                  <c:v>-0.48707000000000006</c:v>
                </c:pt>
                <c:pt idx="139">
                  <c:v>-0.54358000000000006</c:v>
                </c:pt>
                <c:pt idx="140">
                  <c:v>-0.50647400000000009</c:v>
                </c:pt>
                <c:pt idx="141">
                  <c:v>-0.52660200000000001</c:v>
                </c:pt>
                <c:pt idx="142">
                  <c:v>-0.48345400000000005</c:v>
                </c:pt>
                <c:pt idx="143">
                  <c:v>-0.46767899999999996</c:v>
                </c:pt>
                <c:pt idx="144">
                  <c:v>-0.46248600000000001</c:v>
                </c:pt>
              </c:numCache>
            </c:numRef>
          </c:xVal>
          <c:yVal>
            <c:numRef>
              <c:f>[1]Matsuda2!$O$4:$O$148</c:f>
              <c:numCache>
                <c:formatCode>General</c:formatCode>
                <c:ptCount val="145"/>
                <c:pt idx="0">
                  <c:v>0</c:v>
                </c:pt>
                <c:pt idx="1">
                  <c:v>-4.8819999999998344E-3</c:v>
                </c:pt>
                <c:pt idx="2">
                  <c:v>-8.0700000000001636E-4</c:v>
                </c:pt>
                <c:pt idx="3">
                  <c:v>7.3550000000000186E-3</c:v>
                </c:pt>
                <c:pt idx="4">
                  <c:v>8.5650000000000552E-3</c:v>
                </c:pt>
                <c:pt idx="5">
                  <c:v>2.6180000000000064E-2</c:v>
                </c:pt>
                <c:pt idx="6">
                  <c:v>9.2632000000000062E-2</c:v>
                </c:pt>
                <c:pt idx="7">
                  <c:v>0.15003100000000019</c:v>
                </c:pt>
                <c:pt idx="8">
                  <c:v>0.16751100000000019</c:v>
                </c:pt>
                <c:pt idx="9">
                  <c:v>0.17400700000000008</c:v>
                </c:pt>
                <c:pt idx="10">
                  <c:v>0.16994200000000001</c:v>
                </c:pt>
                <c:pt idx="11">
                  <c:v>0.16547400000000018</c:v>
                </c:pt>
                <c:pt idx="12">
                  <c:v>9.8342000000000096E-2</c:v>
                </c:pt>
                <c:pt idx="13">
                  <c:v>8.120299999999997E-2</c:v>
                </c:pt>
                <c:pt idx="14">
                  <c:v>8.1820000000000174E-3</c:v>
                </c:pt>
                <c:pt idx="15">
                  <c:v>4.9239999999999779E-3</c:v>
                </c:pt>
                <c:pt idx="16">
                  <c:v>-1.1439999999999827E-2</c:v>
                </c:pt>
                <c:pt idx="17">
                  <c:v>-5.3369999999999893E-3</c:v>
                </c:pt>
                <c:pt idx="18">
                  <c:v>-4.4990000000000238E-3</c:v>
                </c:pt>
                <c:pt idx="19">
                  <c:v>-5.3059999999998126E-3</c:v>
                </c:pt>
                <c:pt idx="20">
                  <c:v>-8.1700000000000728E-4</c:v>
                </c:pt>
                <c:pt idx="21">
                  <c:v>1.3105999999999994E-2</c:v>
                </c:pt>
                <c:pt idx="22">
                  <c:v>2.4619999999999889E-3</c:v>
                </c:pt>
                <c:pt idx="23">
                  <c:v>-4.0300000000002004E-4</c:v>
                </c:pt>
                <c:pt idx="24">
                  <c:v>-9.7949999999998455E-3</c:v>
                </c:pt>
                <c:pt idx="25">
                  <c:v>-1.2669999999999846E-2</c:v>
                </c:pt>
                <c:pt idx="26">
                  <c:v>4.0760000000000223E-3</c:v>
                </c:pt>
                <c:pt idx="27">
                  <c:v>2.004600000000005E-2</c:v>
                </c:pt>
                <c:pt idx="28">
                  <c:v>4.1736000000000106E-2</c:v>
                </c:pt>
                <c:pt idx="29">
                  <c:v>9.6708000000000086E-2</c:v>
                </c:pt>
                <c:pt idx="30">
                  <c:v>0.19232500000000005</c:v>
                </c:pt>
                <c:pt idx="31">
                  <c:v>0.23831300000000011</c:v>
                </c:pt>
                <c:pt idx="32">
                  <c:v>0.36466200000000004</c:v>
                </c:pt>
                <c:pt idx="33">
                  <c:v>0.45617100000000005</c:v>
                </c:pt>
                <c:pt idx="34">
                  <c:v>0.59572700000000012</c:v>
                </c:pt>
                <c:pt idx="35">
                  <c:v>0.68889000000000011</c:v>
                </c:pt>
                <c:pt idx="36">
                  <c:v>0.87110799999999999</c:v>
                </c:pt>
                <c:pt idx="37">
                  <c:v>0.96763800000000022</c:v>
                </c:pt>
                <c:pt idx="38">
                  <c:v>1.1550499999999999</c:v>
                </c:pt>
                <c:pt idx="39">
                  <c:v>1.2652300000000003</c:v>
                </c:pt>
                <c:pt idx="40">
                  <c:v>1.5093830000000001</c:v>
                </c:pt>
                <c:pt idx="41">
                  <c:v>1.5852410000000003</c:v>
                </c:pt>
                <c:pt idx="42">
                  <c:v>1.839262</c:v>
                </c:pt>
                <c:pt idx="43">
                  <c:v>1.9556980000000002</c:v>
                </c:pt>
                <c:pt idx="44">
                  <c:v>2.2690569999999997</c:v>
                </c:pt>
                <c:pt idx="45">
                  <c:v>2.3905119999999997</c:v>
                </c:pt>
                <c:pt idx="46">
                  <c:v>2.6543130000000001</c:v>
                </c:pt>
                <c:pt idx="47">
                  <c:v>2.8036980000000002</c:v>
                </c:pt>
                <c:pt idx="48">
                  <c:v>3.1244680000000007</c:v>
                </c:pt>
                <c:pt idx="49">
                  <c:v>3.2725590000000002</c:v>
                </c:pt>
                <c:pt idx="50">
                  <c:v>3.5817780000000004</c:v>
                </c:pt>
                <c:pt idx="51">
                  <c:v>3.7372290000000001</c:v>
                </c:pt>
                <c:pt idx="52">
                  <c:v>4.1156230000000003</c:v>
                </c:pt>
                <c:pt idx="53">
                  <c:v>4.3148100000000005</c:v>
                </c:pt>
                <c:pt idx="54">
                  <c:v>4.6168580000000006</c:v>
                </c:pt>
                <c:pt idx="55">
                  <c:v>4.8088230000000003</c:v>
                </c:pt>
                <c:pt idx="56">
                  <c:v>5.1556980000000001</c:v>
                </c:pt>
                <c:pt idx="57">
                  <c:v>5.3509810000000009</c:v>
                </c:pt>
                <c:pt idx="58">
                  <c:v>5.7927790000000003</c:v>
                </c:pt>
                <c:pt idx="59">
                  <c:v>5.963280000000001</c:v>
                </c:pt>
                <c:pt idx="60">
                  <c:v>6.3544670000000005</c:v>
                </c:pt>
                <c:pt idx="61">
                  <c:v>6.5315270000000005</c:v>
                </c:pt>
                <c:pt idx="62">
                  <c:v>6.9309970000000005</c:v>
                </c:pt>
                <c:pt idx="63">
                  <c:v>7.0985999999999994</c:v>
                </c:pt>
                <c:pt idx="64">
                  <c:v>7.4893210000000012</c:v>
                </c:pt>
                <c:pt idx="65">
                  <c:v>7.7011080000000014</c:v>
                </c:pt>
                <c:pt idx="66">
                  <c:v>8.1245990000000017</c:v>
                </c:pt>
                <c:pt idx="67">
                  <c:v>8.3251580000000001</c:v>
                </c:pt>
                <c:pt idx="68">
                  <c:v>8.678055999999998</c:v>
                </c:pt>
                <c:pt idx="69">
                  <c:v>8.869788999999999</c:v>
                </c:pt>
                <c:pt idx="70">
                  <c:v>9.2442519999999995</c:v>
                </c:pt>
                <c:pt idx="71">
                  <c:v>9.4289819999999995</c:v>
                </c:pt>
                <c:pt idx="72">
                  <c:v>9.8291909999999998</c:v>
                </c:pt>
                <c:pt idx="73">
                  <c:v>10.005637999999999</c:v>
                </c:pt>
                <c:pt idx="74">
                  <c:v>10.387617000000001</c:v>
                </c:pt>
                <c:pt idx="75">
                  <c:v>10.625242999999999</c:v>
                </c:pt>
                <c:pt idx="76">
                  <c:v>11.012805999999999</c:v>
                </c:pt>
                <c:pt idx="77">
                  <c:v>11.175065999999999</c:v>
                </c:pt>
                <c:pt idx="78">
                  <c:v>11.538101999999999</c:v>
                </c:pt>
                <c:pt idx="79">
                  <c:v>11.738567999999999</c:v>
                </c:pt>
                <c:pt idx="80">
                  <c:v>12.056413999999998</c:v>
                </c:pt>
                <c:pt idx="81">
                  <c:v>12.214594999999999</c:v>
                </c:pt>
                <c:pt idx="82">
                  <c:v>12.610645999999999</c:v>
                </c:pt>
                <c:pt idx="83">
                  <c:v>12.768979999999999</c:v>
                </c:pt>
                <c:pt idx="84">
                  <c:v>13.166293</c:v>
                </c:pt>
                <c:pt idx="85">
                  <c:v>13.325203</c:v>
                </c:pt>
                <c:pt idx="86">
                  <c:v>13.645925999999999</c:v>
                </c:pt>
                <c:pt idx="87">
                  <c:v>13.807588000000001</c:v>
                </c:pt>
                <c:pt idx="88">
                  <c:v>14.131391000000001</c:v>
                </c:pt>
                <c:pt idx="89">
                  <c:v>14.296647999999999</c:v>
                </c:pt>
                <c:pt idx="90">
                  <c:v>14.586423</c:v>
                </c:pt>
                <c:pt idx="91">
                  <c:v>14.795487999999999</c:v>
                </c:pt>
                <c:pt idx="92">
                  <c:v>15.132117000000001</c:v>
                </c:pt>
                <c:pt idx="93">
                  <c:v>15.306676999999999</c:v>
                </c:pt>
                <c:pt idx="94">
                  <c:v>15.613403</c:v>
                </c:pt>
                <c:pt idx="95">
                  <c:v>15.746735999999999</c:v>
                </c:pt>
                <c:pt idx="96">
                  <c:v>16.062328999999998</c:v>
                </c:pt>
                <c:pt idx="97">
                  <c:v>16.243227000000001</c:v>
                </c:pt>
                <c:pt idx="98">
                  <c:v>16.521259000000001</c:v>
                </c:pt>
                <c:pt idx="99">
                  <c:v>16.668130000000001</c:v>
                </c:pt>
                <c:pt idx="100">
                  <c:v>17.046363000000003</c:v>
                </c:pt>
                <c:pt idx="101">
                  <c:v>17.192778000000004</c:v>
                </c:pt>
                <c:pt idx="102">
                  <c:v>17.495084000000002</c:v>
                </c:pt>
                <c:pt idx="103">
                  <c:v>17.648349000000003</c:v>
                </c:pt>
                <c:pt idx="104">
                  <c:v>17.923154000000004</c:v>
                </c:pt>
                <c:pt idx="105">
                  <c:v>18.082083000000004</c:v>
                </c:pt>
                <c:pt idx="106">
                  <c:v>18.369386000000002</c:v>
                </c:pt>
                <c:pt idx="107">
                  <c:v>18.534488000000003</c:v>
                </c:pt>
                <c:pt idx="108">
                  <c:v>18.884392999999999</c:v>
                </c:pt>
                <c:pt idx="109">
                  <c:v>19.056021000000001</c:v>
                </c:pt>
                <c:pt idx="110">
                  <c:v>19.313717</c:v>
                </c:pt>
                <c:pt idx="111">
                  <c:v>19.445578000000001</c:v>
                </c:pt>
                <c:pt idx="112">
                  <c:v>19.750563000000003</c:v>
                </c:pt>
                <c:pt idx="113">
                  <c:v>19.884083000000004</c:v>
                </c:pt>
                <c:pt idx="114">
                  <c:v>20.166809000000001</c:v>
                </c:pt>
                <c:pt idx="115">
                  <c:v>20.304887000000004</c:v>
                </c:pt>
                <c:pt idx="116">
                  <c:v>20.640211000000004</c:v>
                </c:pt>
                <c:pt idx="117">
                  <c:v>20.780764000000005</c:v>
                </c:pt>
                <c:pt idx="118">
                  <c:v>21.069397000000002</c:v>
                </c:pt>
                <c:pt idx="119">
                  <c:v>21.219117000000004</c:v>
                </c:pt>
                <c:pt idx="120">
                  <c:v>21.504634000000003</c:v>
                </c:pt>
                <c:pt idx="121">
                  <c:v>21.651412000000001</c:v>
                </c:pt>
                <c:pt idx="122">
                  <c:v>21.917813000000002</c:v>
                </c:pt>
                <c:pt idx="123">
                  <c:v>22.075079000000002</c:v>
                </c:pt>
                <c:pt idx="124">
                  <c:v>22.422361000000002</c:v>
                </c:pt>
                <c:pt idx="125">
                  <c:v>22.524984</c:v>
                </c:pt>
                <c:pt idx="126">
                  <c:v>22.848086000000002</c:v>
                </c:pt>
                <c:pt idx="127">
                  <c:v>22.965322</c:v>
                </c:pt>
                <c:pt idx="128">
                  <c:v>23.241501</c:v>
                </c:pt>
                <c:pt idx="129">
                  <c:v>23.376811000000004</c:v>
                </c:pt>
                <c:pt idx="130">
                  <c:v>23.691414000000002</c:v>
                </c:pt>
                <c:pt idx="131">
                  <c:v>23.862110000000001</c:v>
                </c:pt>
                <c:pt idx="132">
                  <c:v>24.099937000000001</c:v>
                </c:pt>
                <c:pt idx="133">
                  <c:v>24.274360000000001</c:v>
                </c:pt>
                <c:pt idx="134">
                  <c:v>24.513521000000001</c:v>
                </c:pt>
                <c:pt idx="135">
                  <c:v>24.693912000000001</c:v>
                </c:pt>
                <c:pt idx="136">
                  <c:v>24.967510000000004</c:v>
                </c:pt>
                <c:pt idx="137">
                  <c:v>25.143061000000003</c:v>
                </c:pt>
                <c:pt idx="138">
                  <c:v>25.386525000000002</c:v>
                </c:pt>
                <c:pt idx="139">
                  <c:v>25.461726000000002</c:v>
                </c:pt>
                <c:pt idx="140">
                  <c:v>25.762062000000004</c:v>
                </c:pt>
                <c:pt idx="141">
                  <c:v>25.909355999999999</c:v>
                </c:pt>
                <c:pt idx="142">
                  <c:v>26.215756000000003</c:v>
                </c:pt>
                <c:pt idx="143">
                  <c:v>26.318325000000002</c:v>
                </c:pt>
                <c:pt idx="144">
                  <c:v>26.565171000000003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120-A968-44C7-87AC-89076F6997E3}"/>
            </c:ext>
          </c:extLst>
        </c:ser>
        <c:ser>
          <c:idx val="13"/>
          <c:order val="12"/>
          <c:tx>
            <c:strRef>
              <c:f>[1]Yamaguti2!$A$1</c:f>
              <c:strCache>
                <c:ptCount val="1"/>
                <c:pt idx="0">
                  <c:v>Orbit</c:v>
                </c:pt>
              </c:strCache>
            </c:strRef>
          </c:tx>
          <c:spPr>
            <a:ln w="19050">
              <a:noFill/>
            </a:ln>
          </c:spPr>
          <c:xVal>
            <c:numRef>
              <c:f>[1]Yamaguti2!$N$4:$N$145</c:f>
              <c:numCache>
                <c:formatCode>General</c:formatCode>
                <c:ptCount val="142"/>
                <c:pt idx="0">
                  <c:v>0</c:v>
                </c:pt>
                <c:pt idx="1">
                  <c:v>-2.4121999999999959E-2</c:v>
                </c:pt>
                <c:pt idx="2">
                  <c:v>-3.3109999999999216E-3</c:v>
                </c:pt>
                <c:pt idx="3">
                  <c:v>2.147700000000009E-2</c:v>
                </c:pt>
                <c:pt idx="4">
                  <c:v>1.7788000000000012E-2</c:v>
                </c:pt>
                <c:pt idx="5">
                  <c:v>4.9657000000000152E-2</c:v>
                </c:pt>
                <c:pt idx="6">
                  <c:v>5.3763000000000151E-2</c:v>
                </c:pt>
                <c:pt idx="7">
                  <c:v>8.0855000000000024E-2</c:v>
                </c:pt>
                <c:pt idx="8">
                  <c:v>8.1663999999999987E-2</c:v>
                </c:pt>
                <c:pt idx="9">
                  <c:v>0.10927400000000012</c:v>
                </c:pt>
                <c:pt idx="10">
                  <c:v>0.10711599999999999</c:v>
                </c:pt>
                <c:pt idx="11">
                  <c:v>0.115356</c:v>
                </c:pt>
                <c:pt idx="12">
                  <c:v>0.11866200000000003</c:v>
                </c:pt>
                <c:pt idx="13">
                  <c:v>0.13791599999999996</c:v>
                </c:pt>
                <c:pt idx="14">
                  <c:v>0.13609500000000002</c:v>
                </c:pt>
                <c:pt idx="15">
                  <c:v>0.15876900000000002</c:v>
                </c:pt>
                <c:pt idx="16">
                  <c:v>0.16945100000000002</c:v>
                </c:pt>
                <c:pt idx="17">
                  <c:v>0.16760100000000011</c:v>
                </c:pt>
                <c:pt idx="18">
                  <c:v>0.18090499999999998</c:v>
                </c:pt>
                <c:pt idx="19">
                  <c:v>0.17206600000000002</c:v>
                </c:pt>
                <c:pt idx="20">
                  <c:v>0.19448199999999999</c:v>
                </c:pt>
                <c:pt idx="21">
                  <c:v>0.19656600000000005</c:v>
                </c:pt>
                <c:pt idx="22">
                  <c:v>0.21077800000000002</c:v>
                </c:pt>
                <c:pt idx="23">
                  <c:v>0.22126700000000005</c:v>
                </c:pt>
                <c:pt idx="24">
                  <c:v>0.22670100000000001</c:v>
                </c:pt>
                <c:pt idx="25">
                  <c:v>0.23919900000000008</c:v>
                </c:pt>
                <c:pt idx="26">
                  <c:v>0.22744000000000006</c:v>
                </c:pt>
                <c:pt idx="27">
                  <c:v>0.25324400000000014</c:v>
                </c:pt>
                <c:pt idx="28">
                  <c:v>0.24205600000000005</c:v>
                </c:pt>
                <c:pt idx="29">
                  <c:v>0.25818399999999997</c:v>
                </c:pt>
                <c:pt idx="30">
                  <c:v>0.25827</c:v>
                </c:pt>
                <c:pt idx="31">
                  <c:v>0.28037100000000009</c:v>
                </c:pt>
                <c:pt idx="32">
                  <c:v>0.28900300000000018</c:v>
                </c:pt>
                <c:pt idx="33">
                  <c:v>0.27561400000000003</c:v>
                </c:pt>
                <c:pt idx="34">
                  <c:v>0.26764599999999994</c:v>
                </c:pt>
                <c:pt idx="35">
                  <c:v>0.28015300000000004</c:v>
                </c:pt>
                <c:pt idx="36">
                  <c:v>0.29170600000000013</c:v>
                </c:pt>
                <c:pt idx="37">
                  <c:v>0.29129099999999997</c:v>
                </c:pt>
                <c:pt idx="38">
                  <c:v>0.31166499999999997</c:v>
                </c:pt>
                <c:pt idx="39">
                  <c:v>0.29980999999999997</c:v>
                </c:pt>
                <c:pt idx="40">
                  <c:v>0.30198900000000006</c:v>
                </c:pt>
                <c:pt idx="41">
                  <c:v>0.31153400000000009</c:v>
                </c:pt>
                <c:pt idx="42">
                  <c:v>0.30685500000000004</c:v>
                </c:pt>
                <c:pt idx="43">
                  <c:v>0.31190300000000004</c:v>
                </c:pt>
                <c:pt idx="44">
                  <c:v>0.31561900000000015</c:v>
                </c:pt>
                <c:pt idx="45">
                  <c:v>0.31326900000000002</c:v>
                </c:pt>
                <c:pt idx="46">
                  <c:v>0.3243410000000001</c:v>
                </c:pt>
                <c:pt idx="47">
                  <c:v>0.31534000000000018</c:v>
                </c:pt>
                <c:pt idx="48">
                  <c:v>0.31780400000000009</c:v>
                </c:pt>
                <c:pt idx="49">
                  <c:v>0.31298100000000001</c:v>
                </c:pt>
                <c:pt idx="50">
                  <c:v>0.30326500000000012</c:v>
                </c:pt>
                <c:pt idx="51">
                  <c:v>0.30333100000000013</c:v>
                </c:pt>
                <c:pt idx="52">
                  <c:v>0.29688900000000013</c:v>
                </c:pt>
                <c:pt idx="53">
                  <c:v>0.29871399999999992</c:v>
                </c:pt>
                <c:pt idx="54">
                  <c:v>0.27700400000000014</c:v>
                </c:pt>
                <c:pt idx="55">
                  <c:v>0.2762750000000001</c:v>
                </c:pt>
                <c:pt idx="56">
                  <c:v>0.27294700000000011</c:v>
                </c:pt>
                <c:pt idx="57">
                  <c:v>0.24617399999999998</c:v>
                </c:pt>
                <c:pt idx="58">
                  <c:v>0.24759900000000015</c:v>
                </c:pt>
                <c:pt idx="59">
                  <c:v>0.23998199999999997</c:v>
                </c:pt>
                <c:pt idx="60">
                  <c:v>0.222721</c:v>
                </c:pt>
                <c:pt idx="61">
                  <c:v>0.19617200000000004</c:v>
                </c:pt>
                <c:pt idx="62">
                  <c:v>0.19782500000000006</c:v>
                </c:pt>
                <c:pt idx="63">
                  <c:v>0.18032000000000017</c:v>
                </c:pt>
                <c:pt idx="64">
                  <c:v>0.17640499999999998</c:v>
                </c:pt>
                <c:pt idx="65">
                  <c:v>0.15898299999999996</c:v>
                </c:pt>
                <c:pt idx="66">
                  <c:v>0.15642100000000006</c:v>
                </c:pt>
                <c:pt idx="67">
                  <c:v>0.130798</c:v>
                </c:pt>
                <c:pt idx="68">
                  <c:v>0.1487750000000001</c:v>
                </c:pt>
                <c:pt idx="69">
                  <c:v>0.12338200000000006</c:v>
                </c:pt>
                <c:pt idx="70">
                  <c:v>0.11794100000000003</c:v>
                </c:pt>
                <c:pt idx="71">
                  <c:v>0.10718200000000001</c:v>
                </c:pt>
                <c:pt idx="72">
                  <c:v>9.2393000000000031E-2</c:v>
                </c:pt>
                <c:pt idx="73">
                  <c:v>0.10374500000000011</c:v>
                </c:pt>
                <c:pt idx="74">
                  <c:v>9.4360000000000124E-2</c:v>
                </c:pt>
                <c:pt idx="75">
                  <c:v>7.4768000000000029E-2</c:v>
                </c:pt>
                <c:pt idx="76">
                  <c:v>6.6817999999999989E-2</c:v>
                </c:pt>
                <c:pt idx="77">
                  <c:v>6.8221999999999977E-2</c:v>
                </c:pt>
                <c:pt idx="78">
                  <c:v>5.9985000000000128E-2</c:v>
                </c:pt>
                <c:pt idx="79">
                  <c:v>5.1773000000000138E-2</c:v>
                </c:pt>
                <c:pt idx="80">
                  <c:v>5.4211000000000016E-2</c:v>
                </c:pt>
                <c:pt idx="81">
                  <c:v>6.1803000000000115E-2</c:v>
                </c:pt>
                <c:pt idx="82">
                  <c:v>5.2999000000000025E-2</c:v>
                </c:pt>
                <c:pt idx="83">
                  <c:v>4.8721999999999981E-2</c:v>
                </c:pt>
                <c:pt idx="84">
                  <c:v>2.0860000000000128E-2</c:v>
                </c:pt>
                <c:pt idx="85">
                  <c:v>3.5462999999999967E-2</c:v>
                </c:pt>
                <c:pt idx="86">
                  <c:v>1.2562000000000125E-2</c:v>
                </c:pt>
                <c:pt idx="87">
                  <c:v>1.5965000000000146E-2</c:v>
                </c:pt>
                <c:pt idx="88">
                  <c:v>1.1000000000001365E-4</c:v>
                </c:pt>
                <c:pt idx="89">
                  <c:v>-2.3700000000000045E-3</c:v>
                </c:pt>
                <c:pt idx="90">
                  <c:v>-2.7159999999998947E-3</c:v>
                </c:pt>
                <c:pt idx="91">
                  <c:v>-1.3588999999999941E-2</c:v>
                </c:pt>
                <c:pt idx="92">
                  <c:v>-2.6299999999991998E-4</c:v>
                </c:pt>
                <c:pt idx="93">
                  <c:v>-4.1200999999999911E-2</c:v>
                </c:pt>
                <c:pt idx="94">
                  <c:v>-2.3607999999999948E-2</c:v>
                </c:pt>
                <c:pt idx="95">
                  <c:v>-3.9483999999999922E-2</c:v>
                </c:pt>
                <c:pt idx="96">
                  <c:v>-6.0688999999999965E-2</c:v>
                </c:pt>
                <c:pt idx="97">
                  <c:v>-6.1597999999999958E-2</c:v>
                </c:pt>
                <c:pt idx="98">
                  <c:v>-8.2227999999999954E-2</c:v>
                </c:pt>
                <c:pt idx="99">
                  <c:v>-7.629499999999996E-2</c:v>
                </c:pt>
                <c:pt idx="100">
                  <c:v>-9.3170999999999934E-2</c:v>
                </c:pt>
                <c:pt idx="101">
                  <c:v>-9.6649999999999986E-2</c:v>
                </c:pt>
                <c:pt idx="102">
                  <c:v>-0.11306799999999999</c:v>
                </c:pt>
                <c:pt idx="103">
                  <c:v>-0.13140599999999994</c:v>
                </c:pt>
                <c:pt idx="104">
                  <c:v>-9.9165999999999949E-2</c:v>
                </c:pt>
                <c:pt idx="105">
                  <c:v>-0.12307499999999993</c:v>
                </c:pt>
                <c:pt idx="106">
                  <c:v>-0.129164</c:v>
                </c:pt>
                <c:pt idx="107">
                  <c:v>-0.15536899999999992</c:v>
                </c:pt>
                <c:pt idx="108">
                  <c:v>-0.17243999999999995</c:v>
                </c:pt>
                <c:pt idx="109">
                  <c:v>-0.19266599999999995</c:v>
                </c:pt>
                <c:pt idx="110">
                  <c:v>-0.14228499999999997</c:v>
                </c:pt>
                <c:pt idx="111">
                  <c:v>-0.14838000000000001</c:v>
                </c:pt>
                <c:pt idx="112">
                  <c:v>-0.20881499999999995</c:v>
                </c:pt>
                <c:pt idx="113">
                  <c:v>-0.21013099999999998</c:v>
                </c:pt>
                <c:pt idx="114">
                  <c:v>-0.17684699999999998</c:v>
                </c:pt>
                <c:pt idx="115">
                  <c:v>-0.16892300000000002</c:v>
                </c:pt>
                <c:pt idx="116">
                  <c:v>-0.21909299999999995</c:v>
                </c:pt>
                <c:pt idx="117">
                  <c:v>-0.21209499999999992</c:v>
                </c:pt>
                <c:pt idx="118">
                  <c:v>-0.21611199999999997</c:v>
                </c:pt>
                <c:pt idx="119">
                  <c:v>-0.26139000000000001</c:v>
                </c:pt>
                <c:pt idx="120">
                  <c:v>-0.18800599999999998</c:v>
                </c:pt>
                <c:pt idx="121">
                  <c:v>-0.19686699999999996</c:v>
                </c:pt>
                <c:pt idx="122">
                  <c:v>-0.24206499999999995</c:v>
                </c:pt>
                <c:pt idx="123">
                  <c:v>-0.22269599999999992</c:v>
                </c:pt>
                <c:pt idx="124">
                  <c:v>-0.27860600000000002</c:v>
                </c:pt>
                <c:pt idx="125">
                  <c:v>-0.25730599999999992</c:v>
                </c:pt>
                <c:pt idx="126">
                  <c:v>-0.30731099999999995</c:v>
                </c:pt>
                <c:pt idx="127">
                  <c:v>-0.29420599999999991</c:v>
                </c:pt>
                <c:pt idx="128">
                  <c:v>-0.29379899999999998</c:v>
                </c:pt>
                <c:pt idx="129">
                  <c:v>-0.31648699999999996</c:v>
                </c:pt>
                <c:pt idx="130">
                  <c:v>-0.3032439999999999</c:v>
                </c:pt>
                <c:pt idx="131">
                  <c:v>-0.32593499999999997</c:v>
                </c:pt>
                <c:pt idx="132">
                  <c:v>-0.38882700000000003</c:v>
                </c:pt>
                <c:pt idx="133">
                  <c:v>-0.34080099999999997</c:v>
                </c:pt>
                <c:pt idx="134">
                  <c:v>-0.38498799999999994</c:v>
                </c:pt>
                <c:pt idx="135">
                  <c:v>-0.33482099999999992</c:v>
                </c:pt>
                <c:pt idx="136">
                  <c:v>-0.37312899999999993</c:v>
                </c:pt>
                <c:pt idx="137">
                  <c:v>-0.44684600000000002</c:v>
                </c:pt>
                <c:pt idx="138">
                  <c:v>-0.41489199999999993</c:v>
                </c:pt>
                <c:pt idx="139">
                  <c:v>-0.41992499999999994</c:v>
                </c:pt>
                <c:pt idx="140">
                  <c:v>-0.44739899999999999</c:v>
                </c:pt>
                <c:pt idx="141">
                  <c:v>-0.36991400000000002</c:v>
                </c:pt>
              </c:numCache>
            </c:numRef>
          </c:xVal>
          <c:yVal>
            <c:numRef>
              <c:f>[1]Yamaguti2!$O$4:$O$145</c:f>
              <c:numCache>
                <c:formatCode>General</c:formatCode>
                <c:ptCount val="142"/>
                <c:pt idx="0">
                  <c:v>0</c:v>
                </c:pt>
                <c:pt idx="1">
                  <c:v>0.29025199999999951</c:v>
                </c:pt>
                <c:pt idx="2">
                  <c:v>0.3875649999999996</c:v>
                </c:pt>
                <c:pt idx="3">
                  <c:v>0.63772699999999982</c:v>
                </c:pt>
                <c:pt idx="4">
                  <c:v>0.78188699999999978</c:v>
                </c:pt>
                <c:pt idx="5">
                  <c:v>1.0278579999999993</c:v>
                </c:pt>
                <c:pt idx="6">
                  <c:v>1.1728819999999995</c:v>
                </c:pt>
                <c:pt idx="7">
                  <c:v>1.4042269999999999</c:v>
                </c:pt>
                <c:pt idx="8">
                  <c:v>1.5405339999999996</c:v>
                </c:pt>
                <c:pt idx="9">
                  <c:v>1.8283609999999999</c:v>
                </c:pt>
                <c:pt idx="10">
                  <c:v>1.9560029999999997</c:v>
                </c:pt>
                <c:pt idx="11">
                  <c:v>2.2157829999999996</c:v>
                </c:pt>
                <c:pt idx="12">
                  <c:v>2.3423210000000001</c:v>
                </c:pt>
                <c:pt idx="13">
                  <c:v>2.5995199999999996</c:v>
                </c:pt>
                <c:pt idx="14">
                  <c:v>2.7171419999999999</c:v>
                </c:pt>
                <c:pt idx="15">
                  <c:v>2.9663209999999998</c:v>
                </c:pt>
                <c:pt idx="16">
                  <c:v>3.0879000000000008</c:v>
                </c:pt>
                <c:pt idx="17">
                  <c:v>3.3662239999999994</c:v>
                </c:pt>
                <c:pt idx="18">
                  <c:v>3.5385459999999993</c:v>
                </c:pt>
                <c:pt idx="19">
                  <c:v>3.8000639999999994</c:v>
                </c:pt>
                <c:pt idx="20">
                  <c:v>3.9182359999999998</c:v>
                </c:pt>
                <c:pt idx="21">
                  <c:v>4.1762249999999996</c:v>
                </c:pt>
                <c:pt idx="22">
                  <c:v>4.2850410000000005</c:v>
                </c:pt>
                <c:pt idx="23">
                  <c:v>4.5382980000000002</c:v>
                </c:pt>
                <c:pt idx="24">
                  <c:v>4.6384800000000004</c:v>
                </c:pt>
                <c:pt idx="25">
                  <c:v>4.8841999999999999</c:v>
                </c:pt>
                <c:pt idx="26">
                  <c:v>5.0197020000000006</c:v>
                </c:pt>
                <c:pt idx="27">
                  <c:v>5.2628789999999999</c:v>
                </c:pt>
                <c:pt idx="28">
                  <c:v>5.3944669999999997</c:v>
                </c:pt>
                <c:pt idx="29">
                  <c:v>5.6696719999999994</c:v>
                </c:pt>
                <c:pt idx="30">
                  <c:v>5.8017039999999991</c:v>
                </c:pt>
                <c:pt idx="31">
                  <c:v>6.0267599999999995</c:v>
                </c:pt>
                <c:pt idx="32">
                  <c:v>6.158097999999999</c:v>
                </c:pt>
                <c:pt idx="33">
                  <c:v>6.4068659999999991</c:v>
                </c:pt>
                <c:pt idx="34">
                  <c:v>6.5295780000000008</c:v>
                </c:pt>
                <c:pt idx="35">
                  <c:v>6.7805590000000002</c:v>
                </c:pt>
                <c:pt idx="36">
                  <c:v>6.8652190000000006</c:v>
                </c:pt>
                <c:pt idx="37">
                  <c:v>7.1073910000000007</c:v>
                </c:pt>
                <c:pt idx="38">
                  <c:v>7.2717710000000002</c:v>
                </c:pt>
                <c:pt idx="39">
                  <c:v>7.5065999999999997</c:v>
                </c:pt>
                <c:pt idx="40">
                  <c:v>7.6638910000000005</c:v>
                </c:pt>
                <c:pt idx="41">
                  <c:v>7.8989350000000007</c:v>
                </c:pt>
                <c:pt idx="42">
                  <c:v>8.0528810000000011</c:v>
                </c:pt>
                <c:pt idx="43">
                  <c:v>8.2841260000000005</c:v>
                </c:pt>
                <c:pt idx="44">
                  <c:v>8.3610609999999976</c:v>
                </c:pt>
                <c:pt idx="45">
                  <c:v>8.6660930000000018</c:v>
                </c:pt>
                <c:pt idx="46">
                  <c:v>8.742761999999999</c:v>
                </c:pt>
                <c:pt idx="47">
                  <c:v>9.0460439999999984</c:v>
                </c:pt>
                <c:pt idx="48">
                  <c:v>9.197827000000002</c:v>
                </c:pt>
                <c:pt idx="49">
                  <c:v>9.4255950000000013</c:v>
                </c:pt>
                <c:pt idx="50">
                  <c:v>9.8069140000000008</c:v>
                </c:pt>
                <c:pt idx="51">
                  <c:v>9.8834320000000009</c:v>
                </c:pt>
                <c:pt idx="52">
                  <c:v>10.268476999999999</c:v>
                </c:pt>
                <c:pt idx="53">
                  <c:v>10.578816</c:v>
                </c:pt>
                <c:pt idx="54">
                  <c:v>10.660729</c:v>
                </c:pt>
                <c:pt idx="55">
                  <c:v>10.937116999999999</c:v>
                </c:pt>
                <c:pt idx="56">
                  <c:v>11.057222999999999</c:v>
                </c:pt>
                <c:pt idx="57">
                  <c:v>11.304895</c:v>
                </c:pt>
                <c:pt idx="58">
                  <c:v>11.426492999999999</c:v>
                </c:pt>
                <c:pt idx="59">
                  <c:v>11.675329999999999</c:v>
                </c:pt>
                <c:pt idx="60">
                  <c:v>11.847165999999998</c:v>
                </c:pt>
                <c:pt idx="61">
                  <c:v>12.067125000000001</c:v>
                </c:pt>
                <c:pt idx="62">
                  <c:v>12.195121</c:v>
                </c:pt>
                <c:pt idx="63">
                  <c:v>12.462286000000001</c:v>
                </c:pt>
                <c:pt idx="64">
                  <c:v>12.551997999999999</c:v>
                </c:pt>
                <c:pt idx="65">
                  <c:v>12.827465</c:v>
                </c:pt>
                <c:pt idx="66">
                  <c:v>12.919446000000001</c:v>
                </c:pt>
                <c:pt idx="67">
                  <c:v>13.161289999999997</c:v>
                </c:pt>
                <c:pt idx="68">
                  <c:v>13.340827999999998</c:v>
                </c:pt>
                <c:pt idx="69">
                  <c:v>13.592568999999999</c:v>
                </c:pt>
                <c:pt idx="70">
                  <c:v>13.692717999999998</c:v>
                </c:pt>
                <c:pt idx="71">
                  <c:v>13.945827999999999</c:v>
                </c:pt>
                <c:pt idx="72">
                  <c:v>14.054691</c:v>
                </c:pt>
                <c:pt idx="73">
                  <c:v>14.304597999999999</c:v>
                </c:pt>
                <c:pt idx="74">
                  <c:v>14.414339</c:v>
                </c:pt>
                <c:pt idx="75">
                  <c:v>14.692254999999998</c:v>
                </c:pt>
                <c:pt idx="76">
                  <c:v>14.805764999999999</c:v>
                </c:pt>
                <c:pt idx="77">
                  <c:v>15.025789999999997</c:v>
                </c:pt>
                <c:pt idx="78">
                  <c:v>15.143607000000001</c:v>
                </c:pt>
                <c:pt idx="79">
                  <c:v>15.378252999999997</c:v>
                </c:pt>
                <c:pt idx="80">
                  <c:v>15.493127999999997</c:v>
                </c:pt>
                <c:pt idx="81">
                  <c:v>15.785530999999999</c:v>
                </c:pt>
                <c:pt idx="82">
                  <c:v>15.913963000000001</c:v>
                </c:pt>
                <c:pt idx="83">
                  <c:v>16.166024999999998</c:v>
                </c:pt>
                <c:pt idx="84">
                  <c:v>16.251279</c:v>
                </c:pt>
                <c:pt idx="85">
                  <c:v>16.497611999999997</c:v>
                </c:pt>
                <c:pt idx="86">
                  <c:v>16.582152999999998</c:v>
                </c:pt>
                <c:pt idx="87">
                  <c:v>16.847343999999996</c:v>
                </c:pt>
                <c:pt idx="88">
                  <c:v>16.998041999999998</c:v>
                </c:pt>
                <c:pt idx="89">
                  <c:v>17.210052999999998</c:v>
                </c:pt>
                <c:pt idx="90">
                  <c:v>17.352997999999999</c:v>
                </c:pt>
                <c:pt idx="91">
                  <c:v>17.581502999999998</c:v>
                </c:pt>
                <c:pt idx="92">
                  <c:v>17.717336</c:v>
                </c:pt>
                <c:pt idx="93">
                  <c:v>17.908013999999998</c:v>
                </c:pt>
                <c:pt idx="94">
                  <c:v>18.04485</c:v>
                </c:pt>
                <c:pt idx="95">
                  <c:v>18.296774999999997</c:v>
                </c:pt>
                <c:pt idx="96">
                  <c:v>18.398482000000001</c:v>
                </c:pt>
                <c:pt idx="97">
                  <c:v>18.644865999999997</c:v>
                </c:pt>
                <c:pt idx="98">
                  <c:v>18.749960999999999</c:v>
                </c:pt>
                <c:pt idx="99">
                  <c:v>18.998691000000001</c:v>
                </c:pt>
                <c:pt idx="100">
                  <c:v>19.103900999999997</c:v>
                </c:pt>
                <c:pt idx="101">
                  <c:v>19.373048999999998</c:v>
                </c:pt>
                <c:pt idx="102">
                  <c:v>19.481949</c:v>
                </c:pt>
                <c:pt idx="103">
                  <c:v>19.686518</c:v>
                </c:pt>
                <c:pt idx="104">
                  <c:v>19.836224999999999</c:v>
                </c:pt>
                <c:pt idx="105">
                  <c:v>20.055624000000002</c:v>
                </c:pt>
                <c:pt idx="106">
                  <c:v>20.160088999999999</c:v>
                </c:pt>
                <c:pt idx="107">
                  <c:v>20.389742999999999</c:v>
                </c:pt>
                <c:pt idx="108">
                  <c:v>20.511661</c:v>
                </c:pt>
                <c:pt idx="109">
                  <c:v>20.742079999999998</c:v>
                </c:pt>
                <c:pt idx="110">
                  <c:v>20.887374000000001</c:v>
                </c:pt>
                <c:pt idx="111">
                  <c:v>21.108868999999999</c:v>
                </c:pt>
                <c:pt idx="112">
                  <c:v>21.187961000000001</c:v>
                </c:pt>
                <c:pt idx="113">
                  <c:v>21.409748</c:v>
                </c:pt>
                <c:pt idx="114">
                  <c:v>21.589839000000001</c:v>
                </c:pt>
                <c:pt idx="115">
                  <c:v>21.808816</c:v>
                </c:pt>
                <c:pt idx="116">
                  <c:v>21.877972</c:v>
                </c:pt>
                <c:pt idx="117">
                  <c:v>22.104671</c:v>
                </c:pt>
                <c:pt idx="118">
                  <c:v>22.230695000000001</c:v>
                </c:pt>
                <c:pt idx="119">
                  <c:v>22.417469999999998</c:v>
                </c:pt>
                <c:pt idx="120">
                  <c:v>22.560141999999999</c:v>
                </c:pt>
                <c:pt idx="121">
                  <c:v>22.827311999999999</c:v>
                </c:pt>
                <c:pt idx="122">
                  <c:v>22.894553999999999</c:v>
                </c:pt>
                <c:pt idx="123">
                  <c:v>23.127375000000001</c:v>
                </c:pt>
                <c:pt idx="124">
                  <c:v>23.212164999999999</c:v>
                </c:pt>
                <c:pt idx="125">
                  <c:v>23.449542999999998</c:v>
                </c:pt>
                <c:pt idx="126">
                  <c:v>23.526796999999998</c:v>
                </c:pt>
                <c:pt idx="127">
                  <c:v>23.784766999999999</c:v>
                </c:pt>
                <c:pt idx="128">
                  <c:v>23.925993999999999</c:v>
                </c:pt>
                <c:pt idx="129">
                  <c:v>24.106355000000001</c:v>
                </c:pt>
                <c:pt idx="130">
                  <c:v>24.231287000000002</c:v>
                </c:pt>
                <c:pt idx="131">
                  <c:v>24.416649</c:v>
                </c:pt>
                <c:pt idx="132">
                  <c:v>24.519401999999999</c:v>
                </c:pt>
                <c:pt idx="133">
                  <c:v>24.744871</c:v>
                </c:pt>
                <c:pt idx="134">
                  <c:v>24.818691999999999</c:v>
                </c:pt>
                <c:pt idx="135">
                  <c:v>25.047913000000001</c:v>
                </c:pt>
                <c:pt idx="136">
                  <c:v>25.112999000000002</c:v>
                </c:pt>
                <c:pt idx="137">
                  <c:v>25.238403999999999</c:v>
                </c:pt>
                <c:pt idx="138">
                  <c:v>25.345406000000001</c:v>
                </c:pt>
                <c:pt idx="139">
                  <c:v>25.517864999999997</c:v>
                </c:pt>
                <c:pt idx="140">
                  <c:v>25.5655</c:v>
                </c:pt>
                <c:pt idx="141">
                  <c:v>25.764593999999999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121-A968-44C7-87AC-89076F6997E3}"/>
            </c:ext>
          </c:extLst>
        </c:ser>
        <c:ser>
          <c:idx val="14"/>
          <c:order val="13"/>
          <c:tx>
            <c:strRef>
              <c:f>[1]Yamaguti2!$A$1</c:f>
              <c:strCache>
                <c:ptCount val="1"/>
                <c:pt idx="0">
                  <c:v>Orbit</c:v>
                </c:pt>
              </c:strCache>
            </c:strRef>
          </c:tx>
          <c:spPr>
            <a:ln w="19050">
              <a:noFill/>
            </a:ln>
          </c:spPr>
          <c:xVal>
            <c:numRef>
              <c:f>[1]Yamaguti2!$N$4:$N$145</c:f>
              <c:numCache>
                <c:formatCode>General</c:formatCode>
                <c:ptCount val="142"/>
                <c:pt idx="0">
                  <c:v>0</c:v>
                </c:pt>
                <c:pt idx="1">
                  <c:v>-2.4121999999999959E-2</c:v>
                </c:pt>
                <c:pt idx="2">
                  <c:v>-3.3109999999999216E-3</c:v>
                </c:pt>
                <c:pt idx="3">
                  <c:v>2.147700000000009E-2</c:v>
                </c:pt>
                <c:pt idx="4">
                  <c:v>1.7788000000000012E-2</c:v>
                </c:pt>
                <c:pt idx="5">
                  <c:v>4.9657000000000152E-2</c:v>
                </c:pt>
                <c:pt idx="6">
                  <c:v>5.3763000000000151E-2</c:v>
                </c:pt>
                <c:pt idx="7">
                  <c:v>8.0855000000000024E-2</c:v>
                </c:pt>
                <c:pt idx="8">
                  <c:v>8.1663999999999987E-2</c:v>
                </c:pt>
                <c:pt idx="9">
                  <c:v>0.10927400000000012</c:v>
                </c:pt>
                <c:pt idx="10">
                  <c:v>0.10711599999999999</c:v>
                </c:pt>
                <c:pt idx="11">
                  <c:v>0.115356</c:v>
                </c:pt>
                <c:pt idx="12">
                  <c:v>0.11866200000000003</c:v>
                </c:pt>
                <c:pt idx="13">
                  <c:v>0.13791599999999996</c:v>
                </c:pt>
                <c:pt idx="14">
                  <c:v>0.13609500000000002</c:v>
                </c:pt>
                <c:pt idx="15">
                  <c:v>0.15876900000000002</c:v>
                </c:pt>
                <c:pt idx="16">
                  <c:v>0.16945100000000002</c:v>
                </c:pt>
                <c:pt idx="17">
                  <c:v>0.16760100000000011</c:v>
                </c:pt>
                <c:pt idx="18">
                  <c:v>0.18090499999999998</c:v>
                </c:pt>
                <c:pt idx="19">
                  <c:v>0.17206600000000002</c:v>
                </c:pt>
                <c:pt idx="20">
                  <c:v>0.19448199999999999</c:v>
                </c:pt>
                <c:pt idx="21">
                  <c:v>0.19656600000000005</c:v>
                </c:pt>
                <c:pt idx="22">
                  <c:v>0.21077800000000002</c:v>
                </c:pt>
                <c:pt idx="23">
                  <c:v>0.22126700000000005</c:v>
                </c:pt>
                <c:pt idx="24">
                  <c:v>0.22670100000000001</c:v>
                </c:pt>
                <c:pt idx="25">
                  <c:v>0.23919900000000008</c:v>
                </c:pt>
                <c:pt idx="26">
                  <c:v>0.22744000000000006</c:v>
                </c:pt>
                <c:pt idx="27">
                  <c:v>0.25324400000000014</c:v>
                </c:pt>
                <c:pt idx="28">
                  <c:v>0.24205600000000005</c:v>
                </c:pt>
                <c:pt idx="29">
                  <c:v>0.25818399999999997</c:v>
                </c:pt>
                <c:pt idx="30">
                  <c:v>0.25827</c:v>
                </c:pt>
                <c:pt idx="31">
                  <c:v>0.28037100000000009</c:v>
                </c:pt>
                <c:pt idx="32">
                  <c:v>0.28900300000000018</c:v>
                </c:pt>
                <c:pt idx="33">
                  <c:v>0.27561400000000003</c:v>
                </c:pt>
                <c:pt idx="34">
                  <c:v>0.26764599999999994</c:v>
                </c:pt>
                <c:pt idx="35">
                  <c:v>0.28015300000000004</c:v>
                </c:pt>
                <c:pt idx="36">
                  <c:v>0.29170600000000013</c:v>
                </c:pt>
                <c:pt idx="37">
                  <c:v>0.29129099999999997</c:v>
                </c:pt>
                <c:pt idx="38">
                  <c:v>0.31166499999999997</c:v>
                </c:pt>
                <c:pt idx="39">
                  <c:v>0.29980999999999997</c:v>
                </c:pt>
                <c:pt idx="40">
                  <c:v>0.30198900000000006</c:v>
                </c:pt>
                <c:pt idx="41">
                  <c:v>0.31153400000000009</c:v>
                </c:pt>
                <c:pt idx="42">
                  <c:v>0.30685500000000004</c:v>
                </c:pt>
                <c:pt idx="43">
                  <c:v>0.31190300000000004</c:v>
                </c:pt>
                <c:pt idx="44">
                  <c:v>0.31561900000000015</c:v>
                </c:pt>
                <c:pt idx="45">
                  <c:v>0.31326900000000002</c:v>
                </c:pt>
                <c:pt idx="46">
                  <c:v>0.3243410000000001</c:v>
                </c:pt>
                <c:pt idx="47">
                  <c:v>0.31534000000000018</c:v>
                </c:pt>
                <c:pt idx="48">
                  <c:v>0.31780400000000009</c:v>
                </c:pt>
                <c:pt idx="49">
                  <c:v>0.31298100000000001</c:v>
                </c:pt>
                <c:pt idx="50">
                  <c:v>0.30326500000000012</c:v>
                </c:pt>
                <c:pt idx="51">
                  <c:v>0.30333100000000013</c:v>
                </c:pt>
                <c:pt idx="52">
                  <c:v>0.29688900000000013</c:v>
                </c:pt>
                <c:pt idx="53">
                  <c:v>0.29871399999999992</c:v>
                </c:pt>
                <c:pt idx="54">
                  <c:v>0.27700400000000014</c:v>
                </c:pt>
                <c:pt idx="55">
                  <c:v>0.2762750000000001</c:v>
                </c:pt>
                <c:pt idx="56">
                  <c:v>0.27294700000000011</c:v>
                </c:pt>
                <c:pt idx="57">
                  <c:v>0.24617399999999998</c:v>
                </c:pt>
                <c:pt idx="58">
                  <c:v>0.24759900000000015</c:v>
                </c:pt>
                <c:pt idx="59">
                  <c:v>0.23998199999999997</c:v>
                </c:pt>
                <c:pt idx="60">
                  <c:v>0.222721</c:v>
                </c:pt>
                <c:pt idx="61">
                  <c:v>0.19617200000000004</c:v>
                </c:pt>
                <c:pt idx="62">
                  <c:v>0.19782500000000006</c:v>
                </c:pt>
                <c:pt idx="63">
                  <c:v>0.18032000000000017</c:v>
                </c:pt>
                <c:pt idx="64">
                  <c:v>0.17640499999999998</c:v>
                </c:pt>
                <c:pt idx="65">
                  <c:v>0.15898299999999996</c:v>
                </c:pt>
                <c:pt idx="66">
                  <c:v>0.15642100000000006</c:v>
                </c:pt>
                <c:pt idx="67">
                  <c:v>0.130798</c:v>
                </c:pt>
                <c:pt idx="68">
                  <c:v>0.1487750000000001</c:v>
                </c:pt>
                <c:pt idx="69">
                  <c:v>0.12338200000000006</c:v>
                </c:pt>
                <c:pt idx="70">
                  <c:v>0.11794100000000003</c:v>
                </c:pt>
                <c:pt idx="71">
                  <c:v>0.10718200000000001</c:v>
                </c:pt>
                <c:pt idx="72">
                  <c:v>9.2393000000000031E-2</c:v>
                </c:pt>
                <c:pt idx="73">
                  <c:v>0.10374500000000011</c:v>
                </c:pt>
                <c:pt idx="74">
                  <c:v>9.4360000000000124E-2</c:v>
                </c:pt>
                <c:pt idx="75">
                  <c:v>7.4768000000000029E-2</c:v>
                </c:pt>
                <c:pt idx="76">
                  <c:v>6.6817999999999989E-2</c:v>
                </c:pt>
                <c:pt idx="77">
                  <c:v>6.8221999999999977E-2</c:v>
                </c:pt>
                <c:pt idx="78">
                  <c:v>5.9985000000000128E-2</c:v>
                </c:pt>
                <c:pt idx="79">
                  <c:v>5.1773000000000138E-2</c:v>
                </c:pt>
                <c:pt idx="80">
                  <c:v>5.4211000000000016E-2</c:v>
                </c:pt>
                <c:pt idx="81">
                  <c:v>6.1803000000000115E-2</c:v>
                </c:pt>
                <c:pt idx="82">
                  <c:v>5.2999000000000025E-2</c:v>
                </c:pt>
                <c:pt idx="83">
                  <c:v>4.8721999999999981E-2</c:v>
                </c:pt>
                <c:pt idx="84">
                  <c:v>2.0860000000000128E-2</c:v>
                </c:pt>
                <c:pt idx="85">
                  <c:v>3.5462999999999967E-2</c:v>
                </c:pt>
                <c:pt idx="86">
                  <c:v>1.2562000000000125E-2</c:v>
                </c:pt>
                <c:pt idx="87">
                  <c:v>1.5965000000000146E-2</c:v>
                </c:pt>
                <c:pt idx="88">
                  <c:v>1.1000000000001365E-4</c:v>
                </c:pt>
                <c:pt idx="89">
                  <c:v>-2.3700000000000045E-3</c:v>
                </c:pt>
                <c:pt idx="90">
                  <c:v>-2.7159999999998947E-3</c:v>
                </c:pt>
                <c:pt idx="91">
                  <c:v>-1.3588999999999941E-2</c:v>
                </c:pt>
                <c:pt idx="92">
                  <c:v>-2.6299999999991998E-4</c:v>
                </c:pt>
                <c:pt idx="93">
                  <c:v>-4.1200999999999911E-2</c:v>
                </c:pt>
                <c:pt idx="94">
                  <c:v>-2.3607999999999948E-2</c:v>
                </c:pt>
                <c:pt idx="95">
                  <c:v>-3.9483999999999922E-2</c:v>
                </c:pt>
                <c:pt idx="96">
                  <c:v>-6.0688999999999965E-2</c:v>
                </c:pt>
                <c:pt idx="97">
                  <c:v>-6.1597999999999958E-2</c:v>
                </c:pt>
                <c:pt idx="98">
                  <c:v>-8.2227999999999954E-2</c:v>
                </c:pt>
                <c:pt idx="99">
                  <c:v>-7.629499999999996E-2</c:v>
                </c:pt>
                <c:pt idx="100">
                  <c:v>-9.3170999999999934E-2</c:v>
                </c:pt>
                <c:pt idx="101">
                  <c:v>-9.6649999999999986E-2</c:v>
                </c:pt>
                <c:pt idx="102">
                  <c:v>-0.11306799999999999</c:v>
                </c:pt>
                <c:pt idx="103">
                  <c:v>-0.13140599999999994</c:v>
                </c:pt>
                <c:pt idx="104">
                  <c:v>-9.9165999999999949E-2</c:v>
                </c:pt>
                <c:pt idx="105">
                  <c:v>-0.12307499999999993</c:v>
                </c:pt>
                <c:pt idx="106">
                  <c:v>-0.129164</c:v>
                </c:pt>
                <c:pt idx="107">
                  <c:v>-0.15536899999999992</c:v>
                </c:pt>
                <c:pt idx="108">
                  <c:v>-0.17243999999999995</c:v>
                </c:pt>
                <c:pt idx="109">
                  <c:v>-0.19266599999999995</c:v>
                </c:pt>
                <c:pt idx="110">
                  <c:v>-0.14228499999999997</c:v>
                </c:pt>
                <c:pt idx="111">
                  <c:v>-0.14838000000000001</c:v>
                </c:pt>
                <c:pt idx="112">
                  <c:v>-0.20881499999999995</c:v>
                </c:pt>
                <c:pt idx="113">
                  <c:v>-0.21013099999999998</c:v>
                </c:pt>
                <c:pt idx="114">
                  <c:v>-0.17684699999999998</c:v>
                </c:pt>
                <c:pt idx="115">
                  <c:v>-0.16892300000000002</c:v>
                </c:pt>
                <c:pt idx="116">
                  <c:v>-0.21909299999999995</c:v>
                </c:pt>
                <c:pt idx="117">
                  <c:v>-0.21209499999999992</c:v>
                </c:pt>
                <c:pt idx="118">
                  <c:v>-0.21611199999999997</c:v>
                </c:pt>
                <c:pt idx="119">
                  <c:v>-0.26139000000000001</c:v>
                </c:pt>
                <c:pt idx="120">
                  <c:v>-0.18800599999999998</c:v>
                </c:pt>
                <c:pt idx="121">
                  <c:v>-0.19686699999999996</c:v>
                </c:pt>
                <c:pt idx="122">
                  <c:v>-0.24206499999999995</c:v>
                </c:pt>
                <c:pt idx="123">
                  <c:v>-0.22269599999999992</c:v>
                </c:pt>
                <c:pt idx="124">
                  <c:v>-0.27860600000000002</c:v>
                </c:pt>
                <c:pt idx="125">
                  <c:v>-0.25730599999999992</c:v>
                </c:pt>
                <c:pt idx="126">
                  <c:v>-0.30731099999999995</c:v>
                </c:pt>
                <c:pt idx="127">
                  <c:v>-0.29420599999999991</c:v>
                </c:pt>
                <c:pt idx="128">
                  <c:v>-0.29379899999999998</c:v>
                </c:pt>
                <c:pt idx="129">
                  <c:v>-0.31648699999999996</c:v>
                </c:pt>
                <c:pt idx="130">
                  <c:v>-0.3032439999999999</c:v>
                </c:pt>
                <c:pt idx="131">
                  <c:v>-0.32593499999999997</c:v>
                </c:pt>
                <c:pt idx="132">
                  <c:v>-0.38882700000000003</c:v>
                </c:pt>
                <c:pt idx="133">
                  <c:v>-0.34080099999999997</c:v>
                </c:pt>
                <c:pt idx="134">
                  <c:v>-0.38498799999999994</c:v>
                </c:pt>
                <c:pt idx="135">
                  <c:v>-0.33482099999999992</c:v>
                </c:pt>
                <c:pt idx="136">
                  <c:v>-0.37312899999999993</c:v>
                </c:pt>
                <c:pt idx="137">
                  <c:v>-0.44684600000000002</c:v>
                </c:pt>
                <c:pt idx="138">
                  <c:v>-0.41489199999999993</c:v>
                </c:pt>
                <c:pt idx="139">
                  <c:v>-0.41992499999999994</c:v>
                </c:pt>
                <c:pt idx="140">
                  <c:v>-0.44739899999999999</c:v>
                </c:pt>
                <c:pt idx="141">
                  <c:v>-0.36991400000000002</c:v>
                </c:pt>
              </c:numCache>
            </c:numRef>
          </c:xVal>
          <c:yVal>
            <c:numRef>
              <c:f>[1]Yamaguti2!$O$4:$O$145</c:f>
              <c:numCache>
                <c:formatCode>General</c:formatCode>
                <c:ptCount val="142"/>
                <c:pt idx="0">
                  <c:v>0</c:v>
                </c:pt>
                <c:pt idx="1">
                  <c:v>0.29025199999999951</c:v>
                </c:pt>
                <c:pt idx="2">
                  <c:v>0.3875649999999996</c:v>
                </c:pt>
                <c:pt idx="3">
                  <c:v>0.63772699999999982</c:v>
                </c:pt>
                <c:pt idx="4">
                  <c:v>0.78188699999999978</c:v>
                </c:pt>
                <c:pt idx="5">
                  <c:v>1.0278579999999993</c:v>
                </c:pt>
                <c:pt idx="6">
                  <c:v>1.1728819999999995</c:v>
                </c:pt>
                <c:pt idx="7">
                  <c:v>1.4042269999999999</c:v>
                </c:pt>
                <c:pt idx="8">
                  <c:v>1.5405339999999996</c:v>
                </c:pt>
                <c:pt idx="9">
                  <c:v>1.8283609999999999</c:v>
                </c:pt>
                <c:pt idx="10">
                  <c:v>1.9560029999999997</c:v>
                </c:pt>
                <c:pt idx="11">
                  <c:v>2.2157829999999996</c:v>
                </c:pt>
                <c:pt idx="12">
                  <c:v>2.3423210000000001</c:v>
                </c:pt>
                <c:pt idx="13">
                  <c:v>2.5995199999999996</c:v>
                </c:pt>
                <c:pt idx="14">
                  <c:v>2.7171419999999999</c:v>
                </c:pt>
                <c:pt idx="15">
                  <c:v>2.9663209999999998</c:v>
                </c:pt>
                <c:pt idx="16">
                  <c:v>3.0879000000000008</c:v>
                </c:pt>
                <c:pt idx="17">
                  <c:v>3.3662239999999994</c:v>
                </c:pt>
                <c:pt idx="18">
                  <c:v>3.5385459999999993</c:v>
                </c:pt>
                <c:pt idx="19">
                  <c:v>3.8000639999999994</c:v>
                </c:pt>
                <c:pt idx="20">
                  <c:v>3.9182359999999998</c:v>
                </c:pt>
                <c:pt idx="21">
                  <c:v>4.1762249999999996</c:v>
                </c:pt>
                <c:pt idx="22">
                  <c:v>4.2850410000000005</c:v>
                </c:pt>
                <c:pt idx="23">
                  <c:v>4.5382980000000002</c:v>
                </c:pt>
                <c:pt idx="24">
                  <c:v>4.6384800000000004</c:v>
                </c:pt>
                <c:pt idx="25">
                  <c:v>4.8841999999999999</c:v>
                </c:pt>
                <c:pt idx="26">
                  <c:v>5.0197020000000006</c:v>
                </c:pt>
                <c:pt idx="27">
                  <c:v>5.2628789999999999</c:v>
                </c:pt>
                <c:pt idx="28">
                  <c:v>5.3944669999999997</c:v>
                </c:pt>
                <c:pt idx="29">
                  <c:v>5.6696719999999994</c:v>
                </c:pt>
                <c:pt idx="30">
                  <c:v>5.8017039999999991</c:v>
                </c:pt>
                <c:pt idx="31">
                  <c:v>6.0267599999999995</c:v>
                </c:pt>
                <c:pt idx="32">
                  <c:v>6.158097999999999</c:v>
                </c:pt>
                <c:pt idx="33">
                  <c:v>6.4068659999999991</c:v>
                </c:pt>
                <c:pt idx="34">
                  <c:v>6.5295780000000008</c:v>
                </c:pt>
                <c:pt idx="35">
                  <c:v>6.7805590000000002</c:v>
                </c:pt>
                <c:pt idx="36">
                  <c:v>6.8652190000000006</c:v>
                </c:pt>
                <c:pt idx="37">
                  <c:v>7.1073910000000007</c:v>
                </c:pt>
                <c:pt idx="38">
                  <c:v>7.2717710000000002</c:v>
                </c:pt>
                <c:pt idx="39">
                  <c:v>7.5065999999999997</c:v>
                </c:pt>
                <c:pt idx="40">
                  <c:v>7.6638910000000005</c:v>
                </c:pt>
                <c:pt idx="41">
                  <c:v>7.8989350000000007</c:v>
                </c:pt>
                <c:pt idx="42">
                  <c:v>8.0528810000000011</c:v>
                </c:pt>
                <c:pt idx="43">
                  <c:v>8.2841260000000005</c:v>
                </c:pt>
                <c:pt idx="44">
                  <c:v>8.3610609999999976</c:v>
                </c:pt>
                <c:pt idx="45">
                  <c:v>8.6660930000000018</c:v>
                </c:pt>
                <c:pt idx="46">
                  <c:v>8.742761999999999</c:v>
                </c:pt>
                <c:pt idx="47">
                  <c:v>9.0460439999999984</c:v>
                </c:pt>
                <c:pt idx="48">
                  <c:v>9.197827000000002</c:v>
                </c:pt>
                <c:pt idx="49">
                  <c:v>9.4255950000000013</c:v>
                </c:pt>
                <c:pt idx="50">
                  <c:v>9.8069140000000008</c:v>
                </c:pt>
                <c:pt idx="51">
                  <c:v>9.8834320000000009</c:v>
                </c:pt>
                <c:pt idx="52">
                  <c:v>10.268476999999999</c:v>
                </c:pt>
                <c:pt idx="53">
                  <c:v>10.578816</c:v>
                </c:pt>
                <c:pt idx="54">
                  <c:v>10.660729</c:v>
                </c:pt>
                <c:pt idx="55">
                  <c:v>10.937116999999999</c:v>
                </c:pt>
                <c:pt idx="56">
                  <c:v>11.057222999999999</c:v>
                </c:pt>
                <c:pt idx="57">
                  <c:v>11.304895</c:v>
                </c:pt>
                <c:pt idx="58">
                  <c:v>11.426492999999999</c:v>
                </c:pt>
                <c:pt idx="59">
                  <c:v>11.675329999999999</c:v>
                </c:pt>
                <c:pt idx="60">
                  <c:v>11.847165999999998</c:v>
                </c:pt>
                <c:pt idx="61">
                  <c:v>12.067125000000001</c:v>
                </c:pt>
                <c:pt idx="62">
                  <c:v>12.195121</c:v>
                </c:pt>
                <c:pt idx="63">
                  <c:v>12.462286000000001</c:v>
                </c:pt>
                <c:pt idx="64">
                  <c:v>12.551997999999999</c:v>
                </c:pt>
                <c:pt idx="65">
                  <c:v>12.827465</c:v>
                </c:pt>
                <c:pt idx="66">
                  <c:v>12.919446000000001</c:v>
                </c:pt>
                <c:pt idx="67">
                  <c:v>13.161289999999997</c:v>
                </c:pt>
                <c:pt idx="68">
                  <c:v>13.340827999999998</c:v>
                </c:pt>
                <c:pt idx="69">
                  <c:v>13.592568999999999</c:v>
                </c:pt>
                <c:pt idx="70">
                  <c:v>13.692717999999998</c:v>
                </c:pt>
                <c:pt idx="71">
                  <c:v>13.945827999999999</c:v>
                </c:pt>
                <c:pt idx="72">
                  <c:v>14.054691</c:v>
                </c:pt>
                <c:pt idx="73">
                  <c:v>14.304597999999999</c:v>
                </c:pt>
                <c:pt idx="74">
                  <c:v>14.414339</c:v>
                </c:pt>
                <c:pt idx="75">
                  <c:v>14.692254999999998</c:v>
                </c:pt>
                <c:pt idx="76">
                  <c:v>14.805764999999999</c:v>
                </c:pt>
                <c:pt idx="77">
                  <c:v>15.025789999999997</c:v>
                </c:pt>
                <c:pt idx="78">
                  <c:v>15.143607000000001</c:v>
                </c:pt>
                <c:pt idx="79">
                  <c:v>15.378252999999997</c:v>
                </c:pt>
                <c:pt idx="80">
                  <c:v>15.493127999999997</c:v>
                </c:pt>
                <c:pt idx="81">
                  <c:v>15.785530999999999</c:v>
                </c:pt>
                <c:pt idx="82">
                  <c:v>15.913963000000001</c:v>
                </c:pt>
                <c:pt idx="83">
                  <c:v>16.166024999999998</c:v>
                </c:pt>
                <c:pt idx="84">
                  <c:v>16.251279</c:v>
                </c:pt>
                <c:pt idx="85">
                  <c:v>16.497611999999997</c:v>
                </c:pt>
                <c:pt idx="86">
                  <c:v>16.582152999999998</c:v>
                </c:pt>
                <c:pt idx="87">
                  <c:v>16.847343999999996</c:v>
                </c:pt>
                <c:pt idx="88">
                  <c:v>16.998041999999998</c:v>
                </c:pt>
                <c:pt idx="89">
                  <c:v>17.210052999999998</c:v>
                </c:pt>
                <c:pt idx="90">
                  <c:v>17.352997999999999</c:v>
                </c:pt>
                <c:pt idx="91">
                  <c:v>17.581502999999998</c:v>
                </c:pt>
                <c:pt idx="92">
                  <c:v>17.717336</c:v>
                </c:pt>
                <c:pt idx="93">
                  <c:v>17.908013999999998</c:v>
                </c:pt>
                <c:pt idx="94">
                  <c:v>18.04485</c:v>
                </c:pt>
                <c:pt idx="95">
                  <c:v>18.296774999999997</c:v>
                </c:pt>
                <c:pt idx="96">
                  <c:v>18.398482000000001</c:v>
                </c:pt>
                <c:pt idx="97">
                  <c:v>18.644865999999997</c:v>
                </c:pt>
                <c:pt idx="98">
                  <c:v>18.749960999999999</c:v>
                </c:pt>
                <c:pt idx="99">
                  <c:v>18.998691000000001</c:v>
                </c:pt>
                <c:pt idx="100">
                  <c:v>19.103900999999997</c:v>
                </c:pt>
                <c:pt idx="101">
                  <c:v>19.373048999999998</c:v>
                </c:pt>
                <c:pt idx="102">
                  <c:v>19.481949</c:v>
                </c:pt>
                <c:pt idx="103">
                  <c:v>19.686518</c:v>
                </c:pt>
                <c:pt idx="104">
                  <c:v>19.836224999999999</c:v>
                </c:pt>
                <c:pt idx="105">
                  <c:v>20.055624000000002</c:v>
                </c:pt>
                <c:pt idx="106">
                  <c:v>20.160088999999999</c:v>
                </c:pt>
                <c:pt idx="107">
                  <c:v>20.389742999999999</c:v>
                </c:pt>
                <c:pt idx="108">
                  <c:v>20.511661</c:v>
                </c:pt>
                <c:pt idx="109">
                  <c:v>20.742079999999998</c:v>
                </c:pt>
                <c:pt idx="110">
                  <c:v>20.887374000000001</c:v>
                </c:pt>
                <c:pt idx="111">
                  <c:v>21.108868999999999</c:v>
                </c:pt>
                <c:pt idx="112">
                  <c:v>21.187961000000001</c:v>
                </c:pt>
                <c:pt idx="113">
                  <c:v>21.409748</c:v>
                </c:pt>
                <c:pt idx="114">
                  <c:v>21.589839000000001</c:v>
                </c:pt>
                <c:pt idx="115">
                  <c:v>21.808816</c:v>
                </c:pt>
                <c:pt idx="116">
                  <c:v>21.877972</c:v>
                </c:pt>
                <c:pt idx="117">
                  <c:v>22.104671</c:v>
                </c:pt>
                <c:pt idx="118">
                  <c:v>22.230695000000001</c:v>
                </c:pt>
                <c:pt idx="119">
                  <c:v>22.417469999999998</c:v>
                </c:pt>
                <c:pt idx="120">
                  <c:v>22.560141999999999</c:v>
                </c:pt>
                <c:pt idx="121">
                  <c:v>22.827311999999999</c:v>
                </c:pt>
                <c:pt idx="122">
                  <c:v>22.894553999999999</c:v>
                </c:pt>
                <c:pt idx="123">
                  <c:v>23.127375000000001</c:v>
                </c:pt>
                <c:pt idx="124">
                  <c:v>23.212164999999999</c:v>
                </c:pt>
                <c:pt idx="125">
                  <c:v>23.449542999999998</c:v>
                </c:pt>
                <c:pt idx="126">
                  <c:v>23.526796999999998</c:v>
                </c:pt>
                <c:pt idx="127">
                  <c:v>23.784766999999999</c:v>
                </c:pt>
                <c:pt idx="128">
                  <c:v>23.925993999999999</c:v>
                </c:pt>
                <c:pt idx="129">
                  <c:v>24.106355000000001</c:v>
                </c:pt>
                <c:pt idx="130">
                  <c:v>24.231287000000002</c:v>
                </c:pt>
                <c:pt idx="131">
                  <c:v>24.416649</c:v>
                </c:pt>
                <c:pt idx="132">
                  <c:v>24.519401999999999</c:v>
                </c:pt>
                <c:pt idx="133">
                  <c:v>24.744871</c:v>
                </c:pt>
                <c:pt idx="134">
                  <c:v>24.818691999999999</c:v>
                </c:pt>
                <c:pt idx="135">
                  <c:v>25.047913000000001</c:v>
                </c:pt>
                <c:pt idx="136">
                  <c:v>25.112999000000002</c:v>
                </c:pt>
                <c:pt idx="137">
                  <c:v>25.238403999999999</c:v>
                </c:pt>
                <c:pt idx="138">
                  <c:v>25.345406000000001</c:v>
                </c:pt>
                <c:pt idx="139">
                  <c:v>25.517864999999997</c:v>
                </c:pt>
                <c:pt idx="140">
                  <c:v>25.5655</c:v>
                </c:pt>
                <c:pt idx="141">
                  <c:v>25.764593999999999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122-A968-44C7-87AC-89076F6997E3}"/>
            </c:ext>
          </c:extLst>
        </c:ser>
        <c:ser>
          <c:idx val="15"/>
          <c:order val="14"/>
          <c:tx>
            <c:strRef>
              <c:f>[1]Watanabe1!$A$1</c:f>
              <c:strCache>
                <c:ptCount val="1"/>
                <c:pt idx="0">
                  <c:v>Orbit</c:v>
                </c:pt>
              </c:strCache>
            </c:strRef>
          </c:tx>
          <c:spPr>
            <a:ln w="19050">
              <a:noFill/>
            </a:ln>
          </c:spPr>
          <c:xVal>
            <c:numRef>
              <c:f>[1]Watanabe1!$N$4:$N$187</c:f>
              <c:numCache>
                <c:formatCode>General</c:formatCode>
                <c:ptCount val="184"/>
                <c:pt idx="0">
                  <c:v>0</c:v>
                </c:pt>
                <c:pt idx="1">
                  <c:v>-3.8144999999999984E-2</c:v>
                </c:pt>
                <c:pt idx="2">
                  <c:v>-5.5700000000000048E-2</c:v>
                </c:pt>
                <c:pt idx="3">
                  <c:v>-4.0547000000000027E-2</c:v>
                </c:pt>
                <c:pt idx="4">
                  <c:v>1.378300000000013E-2</c:v>
                </c:pt>
                <c:pt idx="5">
                  <c:v>-2.0163000000000011E-2</c:v>
                </c:pt>
                <c:pt idx="6">
                  <c:v>-2.1723999999999934E-2</c:v>
                </c:pt>
                <c:pt idx="7">
                  <c:v>1.3007000000000062E-2</c:v>
                </c:pt>
                <c:pt idx="8">
                  <c:v>-4.8286000000000058E-2</c:v>
                </c:pt>
                <c:pt idx="9">
                  <c:v>-1.9992999999999938E-2</c:v>
                </c:pt>
                <c:pt idx="10">
                  <c:v>3.0619000000000143E-2</c:v>
                </c:pt>
                <c:pt idx="11">
                  <c:v>-4.1846000000000001E-2</c:v>
                </c:pt>
                <c:pt idx="12">
                  <c:v>1.4451999999999998E-2</c:v>
                </c:pt>
                <c:pt idx="13">
                  <c:v>-4.3135999999999966E-2</c:v>
                </c:pt>
                <c:pt idx="14">
                  <c:v>2.5375999999999978E-2</c:v>
                </c:pt>
                <c:pt idx="15">
                  <c:v>6.4410000000000309E-3</c:v>
                </c:pt>
                <c:pt idx="16">
                  <c:v>1.6778999999999995E-2</c:v>
                </c:pt>
                <c:pt idx="17">
                  <c:v>7.392000000000053E-3</c:v>
                </c:pt>
                <c:pt idx="18">
                  <c:v>1.7453999999999952E-2</c:v>
                </c:pt>
                <c:pt idx="19">
                  <c:v>1.9375E-2</c:v>
                </c:pt>
                <c:pt idx="20">
                  <c:v>2.3778999999999998E-2</c:v>
                </c:pt>
                <c:pt idx="21">
                  <c:v>1.2244000000000142E-2</c:v>
                </c:pt>
                <c:pt idx="22">
                  <c:v>3.7737000000000083E-2</c:v>
                </c:pt>
                <c:pt idx="23">
                  <c:v>3.6489000000000035E-2</c:v>
                </c:pt>
                <c:pt idx="24">
                  <c:v>5.7658000000000133E-2</c:v>
                </c:pt>
                <c:pt idx="25">
                  <c:v>2.4867999999999939E-2</c:v>
                </c:pt>
                <c:pt idx="26">
                  <c:v>2.4574000000000068E-2</c:v>
                </c:pt>
                <c:pt idx="27">
                  <c:v>6.8572000000000119E-2</c:v>
                </c:pt>
                <c:pt idx="28">
                  <c:v>5.6913999999999985E-2</c:v>
                </c:pt>
                <c:pt idx="29">
                  <c:v>6.2153000000000021E-2</c:v>
                </c:pt>
                <c:pt idx="30">
                  <c:v>7.2021999999999933E-2</c:v>
                </c:pt>
                <c:pt idx="31">
                  <c:v>7.2561000000000153E-2</c:v>
                </c:pt>
                <c:pt idx="32">
                  <c:v>8.7154999999999969E-2</c:v>
                </c:pt>
                <c:pt idx="33">
                  <c:v>9.1028000000000026E-2</c:v>
                </c:pt>
                <c:pt idx="34">
                  <c:v>9.9279999999999979E-2</c:v>
                </c:pt>
                <c:pt idx="35">
                  <c:v>0.10506200000000013</c:v>
                </c:pt>
                <c:pt idx="36">
                  <c:v>0.11432799999999997</c:v>
                </c:pt>
                <c:pt idx="37">
                  <c:v>9.4264000000000125E-2</c:v>
                </c:pt>
                <c:pt idx="38">
                  <c:v>0.11803099999999996</c:v>
                </c:pt>
                <c:pt idx="39">
                  <c:v>0.13217000000000007</c:v>
                </c:pt>
                <c:pt idx="40">
                  <c:v>0.11246000000000003</c:v>
                </c:pt>
                <c:pt idx="41">
                  <c:v>0.12722900000000004</c:v>
                </c:pt>
                <c:pt idx="42">
                  <c:v>0.12122399999999993</c:v>
                </c:pt>
                <c:pt idx="43">
                  <c:v>0.15703600000000006</c:v>
                </c:pt>
                <c:pt idx="44">
                  <c:v>0.13642200000000002</c:v>
                </c:pt>
                <c:pt idx="45">
                  <c:v>0.16107100000000013</c:v>
                </c:pt>
                <c:pt idx="46">
                  <c:v>0.16323400000000016</c:v>
                </c:pt>
                <c:pt idx="47">
                  <c:v>0.17893300000000001</c:v>
                </c:pt>
                <c:pt idx="48">
                  <c:v>0.17596600000000012</c:v>
                </c:pt>
                <c:pt idx="49">
                  <c:v>0.19376700000000005</c:v>
                </c:pt>
                <c:pt idx="50">
                  <c:v>0.17273600000000011</c:v>
                </c:pt>
                <c:pt idx="51">
                  <c:v>0.1957360000000001</c:v>
                </c:pt>
                <c:pt idx="52">
                  <c:v>0.21062100000000009</c:v>
                </c:pt>
                <c:pt idx="53">
                  <c:v>0.21842300000000001</c:v>
                </c:pt>
                <c:pt idx="54">
                  <c:v>0.22503200000000015</c:v>
                </c:pt>
                <c:pt idx="55">
                  <c:v>0.22159300000000007</c:v>
                </c:pt>
                <c:pt idx="56">
                  <c:v>0.22018200000000002</c:v>
                </c:pt>
                <c:pt idx="57">
                  <c:v>0.26049400000000017</c:v>
                </c:pt>
                <c:pt idx="58">
                  <c:v>0.25323900000000005</c:v>
                </c:pt>
                <c:pt idx="59">
                  <c:v>0.25856400000000007</c:v>
                </c:pt>
                <c:pt idx="60">
                  <c:v>0.26951199999999997</c:v>
                </c:pt>
                <c:pt idx="61">
                  <c:v>0.27450700000000006</c:v>
                </c:pt>
                <c:pt idx="62">
                  <c:v>0.29206300000000013</c:v>
                </c:pt>
                <c:pt idx="63">
                  <c:v>0.29252999999999996</c:v>
                </c:pt>
                <c:pt idx="64">
                  <c:v>0.3028900000000001</c:v>
                </c:pt>
                <c:pt idx="65">
                  <c:v>0.30040599999999995</c:v>
                </c:pt>
                <c:pt idx="66">
                  <c:v>0.30975900000000001</c:v>
                </c:pt>
                <c:pt idx="67">
                  <c:v>0.32609899999999992</c:v>
                </c:pt>
                <c:pt idx="68">
                  <c:v>0.32393100000000002</c:v>
                </c:pt>
                <c:pt idx="69">
                  <c:v>0.34477099999999994</c:v>
                </c:pt>
                <c:pt idx="70">
                  <c:v>0.34977900000000001</c:v>
                </c:pt>
                <c:pt idx="71">
                  <c:v>0.34739599999999998</c:v>
                </c:pt>
                <c:pt idx="72">
                  <c:v>0.35552999999999996</c:v>
                </c:pt>
                <c:pt idx="73">
                  <c:v>0.36897099999999999</c:v>
                </c:pt>
                <c:pt idx="74">
                  <c:v>0.37669100000000005</c:v>
                </c:pt>
                <c:pt idx="75">
                  <c:v>0.37670500000000018</c:v>
                </c:pt>
                <c:pt idx="76">
                  <c:v>0.37455500000000008</c:v>
                </c:pt>
                <c:pt idx="77">
                  <c:v>0.39069100000000007</c:v>
                </c:pt>
                <c:pt idx="78">
                  <c:v>0.38413699999999995</c:v>
                </c:pt>
                <c:pt idx="79">
                  <c:v>0.3772080000000001</c:v>
                </c:pt>
                <c:pt idx="80">
                  <c:v>0.37707400000000008</c:v>
                </c:pt>
                <c:pt idx="81">
                  <c:v>0.38486300000000007</c:v>
                </c:pt>
                <c:pt idx="82">
                  <c:v>0.360184</c:v>
                </c:pt>
                <c:pt idx="83">
                  <c:v>0.36298900000000006</c:v>
                </c:pt>
                <c:pt idx="84">
                  <c:v>0.3521990000000001</c:v>
                </c:pt>
                <c:pt idx="85">
                  <c:v>0.32790100000000005</c:v>
                </c:pt>
                <c:pt idx="86">
                  <c:v>0.32839000000000013</c:v>
                </c:pt>
                <c:pt idx="87">
                  <c:v>0.31681700000000002</c:v>
                </c:pt>
                <c:pt idx="88">
                  <c:v>0.30168000000000006</c:v>
                </c:pt>
                <c:pt idx="89">
                  <c:v>0.29488400000000003</c:v>
                </c:pt>
                <c:pt idx="90">
                  <c:v>0.2580340000000001</c:v>
                </c:pt>
                <c:pt idx="91">
                  <c:v>0.25640100000000005</c:v>
                </c:pt>
                <c:pt idx="92">
                  <c:v>0.25641800000000015</c:v>
                </c:pt>
                <c:pt idx="93">
                  <c:v>0.24961699999999998</c:v>
                </c:pt>
                <c:pt idx="94">
                  <c:v>0.23498400000000016</c:v>
                </c:pt>
                <c:pt idx="95">
                  <c:v>0.23755300000000013</c:v>
                </c:pt>
                <c:pt idx="96">
                  <c:v>0.23193399999999997</c:v>
                </c:pt>
                <c:pt idx="97">
                  <c:v>0.21358200000000011</c:v>
                </c:pt>
                <c:pt idx="98">
                  <c:v>0.22062900000000013</c:v>
                </c:pt>
                <c:pt idx="99">
                  <c:v>0.18497399999999994</c:v>
                </c:pt>
                <c:pt idx="100">
                  <c:v>0.19409899999999994</c:v>
                </c:pt>
                <c:pt idx="101">
                  <c:v>0.18649900000000003</c:v>
                </c:pt>
                <c:pt idx="102">
                  <c:v>0.18972199999999997</c:v>
                </c:pt>
                <c:pt idx="103">
                  <c:v>0.17260500000000001</c:v>
                </c:pt>
                <c:pt idx="104">
                  <c:v>0.17736000000000013</c:v>
                </c:pt>
                <c:pt idx="105">
                  <c:v>0.15605700000000003</c:v>
                </c:pt>
                <c:pt idx="106">
                  <c:v>0.17188699999999996</c:v>
                </c:pt>
                <c:pt idx="107">
                  <c:v>0.16227099999999997</c:v>
                </c:pt>
                <c:pt idx="108">
                  <c:v>0.15370299999999998</c:v>
                </c:pt>
                <c:pt idx="109">
                  <c:v>0.13877999999999999</c:v>
                </c:pt>
                <c:pt idx="110">
                  <c:v>0.13547000000000003</c:v>
                </c:pt>
                <c:pt idx="111">
                  <c:v>0.12715900000000011</c:v>
                </c:pt>
                <c:pt idx="112">
                  <c:v>0.11219900000000008</c:v>
                </c:pt>
                <c:pt idx="113">
                  <c:v>0.11816499999999996</c:v>
                </c:pt>
                <c:pt idx="114">
                  <c:v>0.11985300000000007</c:v>
                </c:pt>
                <c:pt idx="115">
                  <c:v>0.126529</c:v>
                </c:pt>
                <c:pt idx="116">
                  <c:v>0.11393499999999995</c:v>
                </c:pt>
                <c:pt idx="117">
                  <c:v>9.7654000000000005E-2</c:v>
                </c:pt>
                <c:pt idx="118">
                  <c:v>8.1250000000000003E-2</c:v>
                </c:pt>
                <c:pt idx="119">
                  <c:v>8.9365999999999987E-2</c:v>
                </c:pt>
                <c:pt idx="120">
                  <c:v>0.10568600000000015</c:v>
                </c:pt>
                <c:pt idx="121">
                  <c:v>9.8308999999999966E-2</c:v>
                </c:pt>
                <c:pt idx="122">
                  <c:v>4.8884999999999991E-2</c:v>
                </c:pt>
                <c:pt idx="123">
                  <c:v>4.8908000000000132E-2</c:v>
                </c:pt>
                <c:pt idx="124">
                  <c:v>4.417600000000016E-2</c:v>
                </c:pt>
                <c:pt idx="125">
                  <c:v>4.9433999999999971E-2</c:v>
                </c:pt>
                <c:pt idx="126">
                  <c:v>1.8856999999999971E-2</c:v>
                </c:pt>
                <c:pt idx="127">
                  <c:v>6.8530000000000656E-3</c:v>
                </c:pt>
                <c:pt idx="128">
                  <c:v>9.0560000000000397E-3</c:v>
                </c:pt>
                <c:pt idx="129">
                  <c:v>2.6113000000000056E-2</c:v>
                </c:pt>
                <c:pt idx="130">
                  <c:v>-3.2649999999998726E-3</c:v>
                </c:pt>
                <c:pt idx="131">
                  <c:v>-2.2935999999999922E-2</c:v>
                </c:pt>
                <c:pt idx="132">
                  <c:v>-1.2047000000000026E-2</c:v>
                </c:pt>
                <c:pt idx="133">
                  <c:v>-3.630600000000004E-2</c:v>
                </c:pt>
                <c:pt idx="134">
                  <c:v>-1.3426999999999908E-2</c:v>
                </c:pt>
                <c:pt idx="135">
                  <c:v>-2.5078999999999952E-2</c:v>
                </c:pt>
                <c:pt idx="136">
                  <c:v>-4.4066000000000029E-2</c:v>
                </c:pt>
                <c:pt idx="137">
                  <c:v>-6.0645999999999957E-2</c:v>
                </c:pt>
                <c:pt idx="138">
                  <c:v>-7.084099999999989E-2</c:v>
                </c:pt>
                <c:pt idx="139">
                  <c:v>-8.5558999999999968E-2</c:v>
                </c:pt>
                <c:pt idx="140">
                  <c:v>-6.3238000000000058E-2</c:v>
                </c:pt>
                <c:pt idx="141">
                  <c:v>-0.10215999999999986</c:v>
                </c:pt>
                <c:pt idx="142">
                  <c:v>-7.2307000000000024E-2</c:v>
                </c:pt>
                <c:pt idx="143">
                  <c:v>-9.3224999999999905E-2</c:v>
                </c:pt>
                <c:pt idx="144">
                  <c:v>-0.12618399999999996</c:v>
                </c:pt>
                <c:pt idx="145">
                  <c:v>-0.10676700000000006</c:v>
                </c:pt>
                <c:pt idx="146">
                  <c:v>-0.16472100000000001</c:v>
                </c:pt>
                <c:pt idx="147">
                  <c:v>-0.13741800000000001</c:v>
                </c:pt>
                <c:pt idx="148">
                  <c:v>-0.15042199999999992</c:v>
                </c:pt>
                <c:pt idx="149">
                  <c:v>-0.15767800000000001</c:v>
                </c:pt>
                <c:pt idx="150">
                  <c:v>-0.161606</c:v>
                </c:pt>
                <c:pt idx="151">
                  <c:v>-0.14502199999999993</c:v>
                </c:pt>
                <c:pt idx="152">
                  <c:v>-0.20718099999999992</c:v>
                </c:pt>
                <c:pt idx="153">
                  <c:v>-0.21337699999999996</c:v>
                </c:pt>
                <c:pt idx="154">
                  <c:v>-0.1672779999999999</c:v>
                </c:pt>
                <c:pt idx="155">
                  <c:v>-0.21673100000000001</c:v>
                </c:pt>
                <c:pt idx="156">
                  <c:v>-0.21116599999999994</c:v>
                </c:pt>
                <c:pt idx="157">
                  <c:v>-0.23130999999999996</c:v>
                </c:pt>
                <c:pt idx="158">
                  <c:v>-0.23068499999999995</c:v>
                </c:pt>
                <c:pt idx="159">
                  <c:v>-0.27688499999999999</c:v>
                </c:pt>
                <c:pt idx="160">
                  <c:v>-0.21281099999999992</c:v>
                </c:pt>
                <c:pt idx="161">
                  <c:v>-0.26171399999999995</c:v>
                </c:pt>
                <c:pt idx="162">
                  <c:v>-0.24825599999999998</c:v>
                </c:pt>
                <c:pt idx="163">
                  <c:v>-0.24570799999999998</c:v>
                </c:pt>
                <c:pt idx="164">
                  <c:v>-0.25231199999999993</c:v>
                </c:pt>
                <c:pt idx="165">
                  <c:v>-0.27562799999999993</c:v>
                </c:pt>
                <c:pt idx="166">
                  <c:v>-0.27899899999999994</c:v>
                </c:pt>
                <c:pt idx="167">
                  <c:v>-0.30022100000000002</c:v>
                </c:pt>
                <c:pt idx="168">
                  <c:v>-0.228163</c:v>
                </c:pt>
                <c:pt idx="169">
                  <c:v>-0.27624599999999999</c:v>
                </c:pt>
                <c:pt idx="170">
                  <c:v>-0.25195399999999996</c:v>
                </c:pt>
                <c:pt idx="171">
                  <c:v>-0.21176599999999995</c:v>
                </c:pt>
                <c:pt idx="172">
                  <c:v>-0.24960699999999997</c:v>
                </c:pt>
                <c:pt idx="173">
                  <c:v>-0.21545399999999995</c:v>
                </c:pt>
                <c:pt idx="174">
                  <c:v>-0.25878099999999993</c:v>
                </c:pt>
                <c:pt idx="175">
                  <c:v>-0.20677099999999995</c:v>
                </c:pt>
                <c:pt idx="176">
                  <c:v>-0.21010899999999993</c:v>
                </c:pt>
                <c:pt idx="177">
                  <c:v>-0.21535699999999997</c:v>
                </c:pt>
                <c:pt idx="178">
                  <c:v>-0.18485999999999991</c:v>
                </c:pt>
                <c:pt idx="179">
                  <c:v>-0.20932399999999995</c:v>
                </c:pt>
                <c:pt idx="180">
                  <c:v>-0.108</c:v>
                </c:pt>
                <c:pt idx="181">
                  <c:v>-0.19555999999999996</c:v>
                </c:pt>
                <c:pt idx="182">
                  <c:v>-9.1471000000000011E-2</c:v>
                </c:pt>
                <c:pt idx="183">
                  <c:v>-0.10697699999999986</c:v>
                </c:pt>
              </c:numCache>
            </c:numRef>
          </c:xVal>
          <c:yVal>
            <c:numRef>
              <c:f>[1]Watanabe1!$O$4:$O$187</c:f>
              <c:numCache>
                <c:formatCode>General</c:formatCode>
                <c:ptCount val="184"/>
                <c:pt idx="0">
                  <c:v>0</c:v>
                </c:pt>
                <c:pt idx="1">
                  <c:v>6.2802000000000135E-2</c:v>
                </c:pt>
                <c:pt idx="2">
                  <c:v>0.15401299999999993</c:v>
                </c:pt>
                <c:pt idx="3">
                  <c:v>0.17513499999999999</c:v>
                </c:pt>
                <c:pt idx="4">
                  <c:v>0.251222</c:v>
                </c:pt>
                <c:pt idx="5">
                  <c:v>0.31788900000000014</c:v>
                </c:pt>
                <c:pt idx="6">
                  <c:v>0.42848299999999995</c:v>
                </c:pt>
                <c:pt idx="7">
                  <c:v>0.4761780000000001</c:v>
                </c:pt>
                <c:pt idx="8">
                  <c:v>0.61426399999999992</c:v>
                </c:pt>
                <c:pt idx="9">
                  <c:v>0.6524120000000001</c:v>
                </c:pt>
                <c:pt idx="10">
                  <c:v>0.72070100000000026</c:v>
                </c:pt>
                <c:pt idx="11">
                  <c:v>0.83985600000000005</c:v>
                </c:pt>
                <c:pt idx="12">
                  <c:v>0.9145080000000001</c:v>
                </c:pt>
                <c:pt idx="13">
                  <c:v>1.0501490000000002</c:v>
                </c:pt>
                <c:pt idx="14">
                  <c:v>1.1393680000000002</c:v>
                </c:pt>
                <c:pt idx="15">
                  <c:v>1.2182580000000001</c:v>
                </c:pt>
                <c:pt idx="16">
                  <c:v>1.3339829999999999</c:v>
                </c:pt>
                <c:pt idx="17">
                  <c:v>1.4232389999999999</c:v>
                </c:pt>
                <c:pt idx="18">
                  <c:v>1.5360490000000002</c:v>
                </c:pt>
                <c:pt idx="19">
                  <c:v>1.6374520000000001</c:v>
                </c:pt>
                <c:pt idx="20">
                  <c:v>1.7407490000000001</c:v>
                </c:pt>
                <c:pt idx="21">
                  <c:v>1.8235020000000002</c:v>
                </c:pt>
                <c:pt idx="22">
                  <c:v>1.950296</c:v>
                </c:pt>
                <c:pt idx="23">
                  <c:v>2.0434080000000003</c:v>
                </c:pt>
                <c:pt idx="24">
                  <c:v>2.1621289999999997</c:v>
                </c:pt>
                <c:pt idx="25">
                  <c:v>2.3079399999999994</c:v>
                </c:pt>
                <c:pt idx="26">
                  <c:v>2.4885129999999998</c:v>
                </c:pt>
                <c:pt idx="27">
                  <c:v>2.5390380000000006</c:v>
                </c:pt>
                <c:pt idx="28">
                  <c:v>2.7023440000000001</c:v>
                </c:pt>
                <c:pt idx="29">
                  <c:v>2.795249000000001</c:v>
                </c:pt>
                <c:pt idx="30">
                  <c:v>2.9775730000000005</c:v>
                </c:pt>
                <c:pt idx="31">
                  <c:v>3.0625920000000004</c:v>
                </c:pt>
                <c:pt idx="32">
                  <c:v>3.2446580000000003</c:v>
                </c:pt>
                <c:pt idx="33">
                  <c:v>3.3306720000000007</c:v>
                </c:pt>
                <c:pt idx="34">
                  <c:v>3.5008090000000003</c:v>
                </c:pt>
                <c:pt idx="35">
                  <c:v>3.5863500000000004</c:v>
                </c:pt>
                <c:pt idx="36">
                  <c:v>3.7526620000000004</c:v>
                </c:pt>
                <c:pt idx="37">
                  <c:v>3.8867420000000004</c:v>
                </c:pt>
                <c:pt idx="38">
                  <c:v>4.0617480000000006</c:v>
                </c:pt>
                <c:pt idx="39">
                  <c:v>4.1501500000000009</c:v>
                </c:pt>
                <c:pt idx="40">
                  <c:v>4.3513690000000009</c:v>
                </c:pt>
                <c:pt idx="41">
                  <c:v>4.4375560000000007</c:v>
                </c:pt>
                <c:pt idx="42">
                  <c:v>4.6450050000000003</c:v>
                </c:pt>
                <c:pt idx="43">
                  <c:v>4.7473489999999998</c:v>
                </c:pt>
                <c:pt idx="44">
                  <c:v>4.9347450000000004</c:v>
                </c:pt>
                <c:pt idx="45">
                  <c:v>5.0239090000000006</c:v>
                </c:pt>
                <c:pt idx="46">
                  <c:v>5.2250120000000004</c:v>
                </c:pt>
                <c:pt idx="47">
                  <c:v>5.3036960000000004</c:v>
                </c:pt>
                <c:pt idx="48">
                  <c:v>5.557748000000001</c:v>
                </c:pt>
                <c:pt idx="49">
                  <c:v>5.6351440000000004</c:v>
                </c:pt>
                <c:pt idx="50">
                  <c:v>5.8658609999999998</c:v>
                </c:pt>
                <c:pt idx="51">
                  <c:v>5.9444990000000004</c:v>
                </c:pt>
                <c:pt idx="52">
                  <c:v>6.1354310000000005</c:v>
                </c:pt>
                <c:pt idx="53">
                  <c:v>6.258826</c:v>
                </c:pt>
                <c:pt idx="54">
                  <c:v>6.494116</c:v>
                </c:pt>
                <c:pt idx="55">
                  <c:v>6.6048229999999997</c:v>
                </c:pt>
                <c:pt idx="56">
                  <c:v>6.8260720000000008</c:v>
                </c:pt>
                <c:pt idx="57">
                  <c:v>6.907648</c:v>
                </c:pt>
                <c:pt idx="58">
                  <c:v>7.1177869999999999</c:v>
                </c:pt>
                <c:pt idx="59">
                  <c:v>7.2268239999999997</c:v>
                </c:pt>
                <c:pt idx="60">
                  <c:v>7.4412609999999999</c:v>
                </c:pt>
                <c:pt idx="61">
                  <c:v>7.5970080000000006</c:v>
                </c:pt>
                <c:pt idx="62">
                  <c:v>7.8068930000000014</c:v>
                </c:pt>
                <c:pt idx="63">
                  <c:v>7.9054679999999999</c:v>
                </c:pt>
                <c:pt idx="64">
                  <c:v>8.1526370000000004</c:v>
                </c:pt>
                <c:pt idx="65">
                  <c:v>8.246376999999999</c:v>
                </c:pt>
                <c:pt idx="66">
                  <c:v>8.4848660000000002</c:v>
                </c:pt>
                <c:pt idx="67">
                  <c:v>8.584721</c:v>
                </c:pt>
                <c:pt idx="68">
                  <c:v>8.8550399999999989</c:v>
                </c:pt>
                <c:pt idx="69">
                  <c:v>8.9530929999999991</c:v>
                </c:pt>
                <c:pt idx="70">
                  <c:v>9.1742359999999987</c:v>
                </c:pt>
                <c:pt idx="71">
                  <c:v>9.3028229999999983</c:v>
                </c:pt>
                <c:pt idx="72">
                  <c:v>9.5188940000000013</c:v>
                </c:pt>
                <c:pt idx="73">
                  <c:v>9.6078120000000009</c:v>
                </c:pt>
                <c:pt idx="74">
                  <c:v>9.8594020000000011</c:v>
                </c:pt>
                <c:pt idx="75">
                  <c:v>9.9821329999999993</c:v>
                </c:pt>
                <c:pt idx="76">
                  <c:v>10.264253999999999</c:v>
                </c:pt>
                <c:pt idx="77">
                  <c:v>10.348510000000001</c:v>
                </c:pt>
                <c:pt idx="78">
                  <c:v>10.623028999999999</c:v>
                </c:pt>
                <c:pt idx="79">
                  <c:v>10.738616</c:v>
                </c:pt>
                <c:pt idx="80">
                  <c:v>10.971179000000001</c:v>
                </c:pt>
                <c:pt idx="81">
                  <c:v>11.087833</c:v>
                </c:pt>
                <c:pt idx="82">
                  <c:v>11.350859999999999</c:v>
                </c:pt>
                <c:pt idx="83">
                  <c:v>11.427315999999999</c:v>
                </c:pt>
                <c:pt idx="84">
                  <c:v>11.728038</c:v>
                </c:pt>
                <c:pt idx="85">
                  <c:v>12.101286</c:v>
                </c:pt>
                <c:pt idx="86">
                  <c:v>12.176194000000001</c:v>
                </c:pt>
                <c:pt idx="87">
                  <c:v>12.400114</c:v>
                </c:pt>
                <c:pt idx="88">
                  <c:v>12.549396</c:v>
                </c:pt>
                <c:pt idx="89">
                  <c:v>12.774008</c:v>
                </c:pt>
                <c:pt idx="90">
                  <c:v>13.226660000000001</c:v>
                </c:pt>
                <c:pt idx="91">
                  <c:v>13.529775000000001</c:v>
                </c:pt>
                <c:pt idx="92">
                  <c:v>13.605894999999999</c:v>
                </c:pt>
                <c:pt idx="93">
                  <c:v>13.836008</c:v>
                </c:pt>
                <c:pt idx="94">
                  <c:v>13.99208</c:v>
                </c:pt>
                <c:pt idx="95">
                  <c:v>14.224281999999999</c:v>
                </c:pt>
                <c:pt idx="96">
                  <c:v>14.303330000000001</c:v>
                </c:pt>
                <c:pt idx="97">
                  <c:v>14.543108</c:v>
                </c:pt>
                <c:pt idx="98">
                  <c:v>14.660678000000001</c:v>
                </c:pt>
                <c:pt idx="99">
                  <c:v>14.869740999999999</c:v>
                </c:pt>
                <c:pt idx="100">
                  <c:v>15.029574999999999</c:v>
                </c:pt>
                <c:pt idx="101">
                  <c:v>15.278011000000001</c:v>
                </c:pt>
                <c:pt idx="102">
                  <c:v>15.401569999999998</c:v>
                </c:pt>
                <c:pt idx="103">
                  <c:v>15.617413999999998</c:v>
                </c:pt>
                <c:pt idx="104">
                  <c:v>15.743439</c:v>
                </c:pt>
                <c:pt idx="105">
                  <c:v>15.966978999999998</c:v>
                </c:pt>
                <c:pt idx="106">
                  <c:v>16.092051999999999</c:v>
                </c:pt>
                <c:pt idx="107">
                  <c:v>16.36234</c:v>
                </c:pt>
                <c:pt idx="108">
                  <c:v>16.456259000000003</c:v>
                </c:pt>
                <c:pt idx="109">
                  <c:v>16.691858</c:v>
                </c:pt>
                <c:pt idx="110">
                  <c:v>16.786257000000003</c:v>
                </c:pt>
                <c:pt idx="111">
                  <c:v>17.026308</c:v>
                </c:pt>
                <c:pt idx="112">
                  <c:v>17.129774000000001</c:v>
                </c:pt>
                <c:pt idx="113">
                  <c:v>17.419813000000001</c:v>
                </c:pt>
                <c:pt idx="114">
                  <c:v>17.518300000000004</c:v>
                </c:pt>
                <c:pt idx="115">
                  <c:v>17.767513000000005</c:v>
                </c:pt>
                <c:pt idx="116">
                  <c:v>17.878027000000003</c:v>
                </c:pt>
                <c:pt idx="117">
                  <c:v>18.097653000000001</c:v>
                </c:pt>
                <c:pt idx="118">
                  <c:v>18.214655000000004</c:v>
                </c:pt>
                <c:pt idx="119">
                  <c:v>18.426625000000001</c:v>
                </c:pt>
                <c:pt idx="120">
                  <c:v>18.581695</c:v>
                </c:pt>
                <c:pt idx="121">
                  <c:v>18.812522000000001</c:v>
                </c:pt>
                <c:pt idx="122">
                  <c:v>18.904867000000003</c:v>
                </c:pt>
                <c:pt idx="123">
                  <c:v>19.139127000000002</c:v>
                </c:pt>
                <c:pt idx="124">
                  <c:v>19.261966000000001</c:v>
                </c:pt>
                <c:pt idx="125">
                  <c:v>19.501608000000001</c:v>
                </c:pt>
                <c:pt idx="126">
                  <c:v>19.587424000000002</c:v>
                </c:pt>
                <c:pt idx="127">
                  <c:v>19.849964</c:v>
                </c:pt>
                <c:pt idx="128">
                  <c:v>19.977347000000002</c:v>
                </c:pt>
                <c:pt idx="129">
                  <c:v>20.226924000000004</c:v>
                </c:pt>
                <c:pt idx="130">
                  <c:v>20.319414000000002</c:v>
                </c:pt>
                <c:pt idx="131">
                  <c:v>20.542118000000002</c:v>
                </c:pt>
                <c:pt idx="132">
                  <c:v>20.672004000000001</c:v>
                </c:pt>
                <c:pt idx="133">
                  <c:v>20.908014999999999</c:v>
                </c:pt>
                <c:pt idx="134">
                  <c:v>21.032128</c:v>
                </c:pt>
                <c:pt idx="135">
                  <c:v>21.265953000000003</c:v>
                </c:pt>
                <c:pt idx="136">
                  <c:v>21.359908000000001</c:v>
                </c:pt>
                <c:pt idx="137">
                  <c:v>21.607548000000001</c:v>
                </c:pt>
                <c:pt idx="138">
                  <c:v>21.696202000000003</c:v>
                </c:pt>
                <c:pt idx="139">
                  <c:v>21.951501</c:v>
                </c:pt>
                <c:pt idx="140">
                  <c:v>22.091730999999999</c:v>
                </c:pt>
                <c:pt idx="141">
                  <c:v>22.300068000000003</c:v>
                </c:pt>
                <c:pt idx="142">
                  <c:v>22.437826000000001</c:v>
                </c:pt>
                <c:pt idx="143">
                  <c:v>22.634151000000003</c:v>
                </c:pt>
                <c:pt idx="144">
                  <c:v>22.759131</c:v>
                </c:pt>
                <c:pt idx="145">
                  <c:v>23.007054</c:v>
                </c:pt>
                <c:pt idx="146">
                  <c:v>23.073986000000001</c:v>
                </c:pt>
                <c:pt idx="147">
                  <c:v>23.321330000000003</c:v>
                </c:pt>
                <c:pt idx="148">
                  <c:v>23.431754000000002</c:v>
                </c:pt>
                <c:pt idx="149">
                  <c:v>23.633670000000002</c:v>
                </c:pt>
                <c:pt idx="150">
                  <c:v>23.736686000000002</c:v>
                </c:pt>
                <c:pt idx="151">
                  <c:v>24.016782000000003</c:v>
                </c:pt>
                <c:pt idx="152">
                  <c:v>24.095112</c:v>
                </c:pt>
                <c:pt idx="153">
                  <c:v>24.310407999999999</c:v>
                </c:pt>
                <c:pt idx="154">
                  <c:v>24.462302000000001</c:v>
                </c:pt>
                <c:pt idx="155">
                  <c:v>24.634768000000001</c:v>
                </c:pt>
                <c:pt idx="156">
                  <c:v>24.736568000000002</c:v>
                </c:pt>
                <c:pt idx="157">
                  <c:v>24.985989000000004</c:v>
                </c:pt>
                <c:pt idx="158">
                  <c:v>25.098303999999999</c:v>
                </c:pt>
                <c:pt idx="159">
                  <c:v>25.276698</c:v>
                </c:pt>
                <c:pt idx="160">
                  <c:v>25.421181000000001</c:v>
                </c:pt>
                <c:pt idx="161">
                  <c:v>25.609139000000003</c:v>
                </c:pt>
                <c:pt idx="162">
                  <c:v>25.710660000000001</c:v>
                </c:pt>
                <c:pt idx="163">
                  <c:v>25.952665</c:v>
                </c:pt>
                <c:pt idx="164">
                  <c:v>26.087649000000003</c:v>
                </c:pt>
                <c:pt idx="165">
                  <c:v>26.249120000000005</c:v>
                </c:pt>
                <c:pt idx="166">
                  <c:v>26.383031000000003</c:v>
                </c:pt>
                <c:pt idx="167">
                  <c:v>26.545853999999999</c:v>
                </c:pt>
                <c:pt idx="168">
                  <c:v>26.701759000000003</c:v>
                </c:pt>
                <c:pt idx="169">
                  <c:v>26.911904000000003</c:v>
                </c:pt>
                <c:pt idx="170">
                  <c:v>27.011479000000001</c:v>
                </c:pt>
                <c:pt idx="171">
                  <c:v>27.227623000000001</c:v>
                </c:pt>
                <c:pt idx="172">
                  <c:v>27.288297000000004</c:v>
                </c:pt>
                <c:pt idx="173">
                  <c:v>27.520982</c:v>
                </c:pt>
                <c:pt idx="174">
                  <c:v>27.591783</c:v>
                </c:pt>
                <c:pt idx="175">
                  <c:v>27.802057000000001</c:v>
                </c:pt>
                <c:pt idx="176">
                  <c:v>27.958673000000005</c:v>
                </c:pt>
                <c:pt idx="177">
                  <c:v>28.120934000000002</c:v>
                </c:pt>
                <c:pt idx="178">
                  <c:v>28.224069</c:v>
                </c:pt>
                <c:pt idx="179">
                  <c:v>28.424075000000002</c:v>
                </c:pt>
                <c:pt idx="180">
                  <c:v>28.567613000000001</c:v>
                </c:pt>
                <c:pt idx="181">
                  <c:v>28.722639999999998</c:v>
                </c:pt>
                <c:pt idx="182">
                  <c:v>28.867316000000002</c:v>
                </c:pt>
                <c:pt idx="183">
                  <c:v>29.063818000000005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123-A968-44C7-87AC-89076F6997E3}"/>
            </c:ext>
          </c:extLst>
        </c:ser>
        <c:ser>
          <c:idx val="16"/>
          <c:order val="15"/>
          <c:tx>
            <c:strRef>
              <c:f>[1]Watanabe2!$A$1</c:f>
              <c:strCache>
                <c:ptCount val="1"/>
                <c:pt idx="0">
                  <c:v>Orbit</c:v>
                </c:pt>
              </c:strCache>
            </c:strRef>
          </c:tx>
          <c:spPr>
            <a:ln w="19050">
              <a:noFill/>
            </a:ln>
          </c:spPr>
          <c:xVal>
            <c:numRef>
              <c:f>[1]Watanabe2!$N$4:$N$207</c:f>
              <c:numCache>
                <c:formatCode>General</c:formatCode>
                <c:ptCount val="204"/>
                <c:pt idx="0">
                  <c:v>0</c:v>
                </c:pt>
                <c:pt idx="1">
                  <c:v>-7.3009999999999308E-3</c:v>
                </c:pt>
                <c:pt idx="2">
                  <c:v>-5.2609999999999671E-3</c:v>
                </c:pt>
                <c:pt idx="3">
                  <c:v>-2.0610000000000355E-3</c:v>
                </c:pt>
                <c:pt idx="4">
                  <c:v>-1.4900000000000091E-3</c:v>
                </c:pt>
                <c:pt idx="5">
                  <c:v>4.3619999999999666E-3</c:v>
                </c:pt>
                <c:pt idx="6">
                  <c:v>-5.1424999999999957E-2</c:v>
                </c:pt>
                <c:pt idx="7">
                  <c:v>-5.1424999999999957E-2</c:v>
                </c:pt>
                <c:pt idx="8">
                  <c:v>-4.0309999999999943E-2</c:v>
                </c:pt>
                <c:pt idx="9">
                  <c:v>-3.8555999999999924E-2</c:v>
                </c:pt>
                <c:pt idx="10">
                  <c:v>-3.3875999999999976E-2</c:v>
                </c:pt>
                <c:pt idx="11">
                  <c:v>-3.3875999999999976E-2</c:v>
                </c:pt>
                <c:pt idx="12">
                  <c:v>-2.5101999999999975E-2</c:v>
                </c:pt>
                <c:pt idx="13">
                  <c:v>-8.0364000000000033E-2</c:v>
                </c:pt>
                <c:pt idx="14">
                  <c:v>-7.3009999999999992E-2</c:v>
                </c:pt>
                <c:pt idx="15">
                  <c:v>-7.2078999999999949E-2</c:v>
                </c:pt>
                <c:pt idx="16">
                  <c:v>-7.1220000000000033E-2</c:v>
                </c:pt>
                <c:pt idx="17">
                  <c:v>-7.1798000000000001E-2</c:v>
                </c:pt>
                <c:pt idx="18">
                  <c:v>-7.2967999999999963E-2</c:v>
                </c:pt>
                <c:pt idx="19">
                  <c:v>-6.654800000000001E-2</c:v>
                </c:pt>
                <c:pt idx="20">
                  <c:v>-7.2424999999999962E-2</c:v>
                </c:pt>
                <c:pt idx="21">
                  <c:v>-7.4492999999999934E-2</c:v>
                </c:pt>
                <c:pt idx="22">
                  <c:v>-6.9454999999999933E-2</c:v>
                </c:pt>
                <c:pt idx="23">
                  <c:v>-6.0648000000000028E-2</c:v>
                </c:pt>
                <c:pt idx="24">
                  <c:v>-6.418299999999999E-2</c:v>
                </c:pt>
                <c:pt idx="25">
                  <c:v>-4.5298000000000005E-2</c:v>
                </c:pt>
                <c:pt idx="26">
                  <c:v>-3.7069999999999936E-2</c:v>
                </c:pt>
                <c:pt idx="27">
                  <c:v>-1.4467999999999962E-2</c:v>
                </c:pt>
                <c:pt idx="28">
                  <c:v>1.2341999999999985E-2</c:v>
                </c:pt>
                <c:pt idx="29">
                  <c:v>-4.5802000000000023E-2</c:v>
                </c:pt>
                <c:pt idx="30">
                  <c:v>-2.0775999999999954E-2</c:v>
                </c:pt>
                <c:pt idx="31">
                  <c:v>2.6832999999999971E-2</c:v>
                </c:pt>
                <c:pt idx="32">
                  <c:v>-5.8179999999999838E-3</c:v>
                </c:pt>
                <c:pt idx="33">
                  <c:v>-2.3210000000000266E-3</c:v>
                </c:pt>
                <c:pt idx="34">
                  <c:v>1.7245000000000003E-2</c:v>
                </c:pt>
                <c:pt idx="35">
                  <c:v>1.3337999999999966E-2</c:v>
                </c:pt>
                <c:pt idx="36">
                  <c:v>-3.6739999999999781E-3</c:v>
                </c:pt>
                <c:pt idx="37">
                  <c:v>5.0305000000000065E-2</c:v>
                </c:pt>
                <c:pt idx="38">
                  <c:v>-1.2769000000000006E-2</c:v>
                </c:pt>
                <c:pt idx="39">
                  <c:v>5.4101999999999976E-2</c:v>
                </c:pt>
                <c:pt idx="40">
                  <c:v>3.2019999999999979E-2</c:v>
                </c:pt>
                <c:pt idx="41">
                  <c:v>4.0571000000000031E-2</c:v>
                </c:pt>
                <c:pt idx="42">
                  <c:v>8.2250000000000004E-2</c:v>
                </c:pt>
                <c:pt idx="43">
                  <c:v>4.9380999999999974E-2</c:v>
                </c:pt>
                <c:pt idx="44">
                  <c:v>5.0877000000000068E-2</c:v>
                </c:pt>
                <c:pt idx="45">
                  <c:v>9.0560000000000057E-2</c:v>
                </c:pt>
                <c:pt idx="46">
                  <c:v>3.1730000000000022E-2</c:v>
                </c:pt>
                <c:pt idx="47">
                  <c:v>6.3779999999999976E-2</c:v>
                </c:pt>
                <c:pt idx="48">
                  <c:v>5.0521000000000073E-2</c:v>
                </c:pt>
                <c:pt idx="49">
                  <c:v>4.3024E-2</c:v>
                </c:pt>
                <c:pt idx="50">
                  <c:v>7.6497000000000079E-2</c:v>
                </c:pt>
                <c:pt idx="51">
                  <c:v>5.5855999999999996E-2</c:v>
                </c:pt>
                <c:pt idx="52">
                  <c:v>6.7233000000000057E-2</c:v>
                </c:pt>
                <c:pt idx="53">
                  <c:v>5.1252000000000068E-2</c:v>
                </c:pt>
                <c:pt idx="54">
                  <c:v>6.1359000000000039E-2</c:v>
                </c:pt>
                <c:pt idx="55">
                  <c:v>6.4384999999999998E-2</c:v>
                </c:pt>
                <c:pt idx="56">
                  <c:v>7.2185000000000055E-2</c:v>
                </c:pt>
                <c:pt idx="57">
                  <c:v>8.0869000000000024E-2</c:v>
                </c:pt>
                <c:pt idx="58">
                  <c:v>7.5759999999999994E-2</c:v>
                </c:pt>
                <c:pt idx="59">
                  <c:v>8.2662000000000041E-2</c:v>
                </c:pt>
                <c:pt idx="60">
                  <c:v>7.0931000000000036E-2</c:v>
                </c:pt>
                <c:pt idx="61">
                  <c:v>8.2519000000000009E-2</c:v>
                </c:pt>
                <c:pt idx="62">
                  <c:v>8.9085000000000039E-2</c:v>
                </c:pt>
                <c:pt idx="63">
                  <c:v>0.10548400000000004</c:v>
                </c:pt>
                <c:pt idx="64">
                  <c:v>0.11172600000000001</c:v>
                </c:pt>
                <c:pt idx="65">
                  <c:v>0.14244200000000001</c:v>
                </c:pt>
                <c:pt idx="66">
                  <c:v>0.12131000000000006</c:v>
                </c:pt>
                <c:pt idx="67">
                  <c:v>0.14971500000000004</c:v>
                </c:pt>
                <c:pt idx="68">
                  <c:v>0.136106</c:v>
                </c:pt>
                <c:pt idx="69">
                  <c:v>0.15953200000000003</c:v>
                </c:pt>
                <c:pt idx="70">
                  <c:v>0.17415499999999998</c:v>
                </c:pt>
                <c:pt idx="71">
                  <c:v>0.14720500000000003</c:v>
                </c:pt>
                <c:pt idx="72">
                  <c:v>0.16781799999999999</c:v>
                </c:pt>
                <c:pt idx="73">
                  <c:v>0.18281399999999998</c:v>
                </c:pt>
                <c:pt idx="74">
                  <c:v>0.17397599999999999</c:v>
                </c:pt>
                <c:pt idx="75">
                  <c:v>0.20572500000000002</c:v>
                </c:pt>
                <c:pt idx="76">
                  <c:v>0.20189600000000008</c:v>
                </c:pt>
                <c:pt idx="77">
                  <c:v>0.218303</c:v>
                </c:pt>
                <c:pt idx="78">
                  <c:v>0.21319500000000005</c:v>
                </c:pt>
                <c:pt idx="79">
                  <c:v>0.21190300000000015</c:v>
                </c:pt>
                <c:pt idx="80">
                  <c:v>0.24086600000000011</c:v>
                </c:pt>
                <c:pt idx="81">
                  <c:v>0.23546300000000009</c:v>
                </c:pt>
                <c:pt idx="82">
                  <c:v>0.23200000000000012</c:v>
                </c:pt>
                <c:pt idx="83">
                  <c:v>0.24959000000000003</c:v>
                </c:pt>
                <c:pt idx="84">
                  <c:v>0.25969899999999996</c:v>
                </c:pt>
                <c:pt idx="85">
                  <c:v>0.27373699999999995</c:v>
                </c:pt>
                <c:pt idx="86">
                  <c:v>0.27236900000000003</c:v>
                </c:pt>
                <c:pt idx="87">
                  <c:v>0.31382499999999997</c:v>
                </c:pt>
                <c:pt idx="88">
                  <c:v>0.3024710000000001</c:v>
                </c:pt>
                <c:pt idx="89">
                  <c:v>0.31264600000000009</c:v>
                </c:pt>
                <c:pt idx="90">
                  <c:v>0.32876499999999997</c:v>
                </c:pt>
                <c:pt idx="91">
                  <c:v>0.34240600000000004</c:v>
                </c:pt>
                <c:pt idx="92">
                  <c:v>0.34597500000000003</c:v>
                </c:pt>
                <c:pt idx="93">
                  <c:v>0.35450599999999999</c:v>
                </c:pt>
                <c:pt idx="94">
                  <c:v>0.35247400000000007</c:v>
                </c:pt>
                <c:pt idx="95">
                  <c:v>0.3705949999999999</c:v>
                </c:pt>
                <c:pt idx="96">
                  <c:v>0.36556299999999997</c:v>
                </c:pt>
                <c:pt idx="97">
                  <c:v>0.38395200000000013</c:v>
                </c:pt>
                <c:pt idx="98">
                  <c:v>0.38210500000000014</c:v>
                </c:pt>
                <c:pt idx="99">
                  <c:v>0.40483100000000005</c:v>
                </c:pt>
                <c:pt idx="100">
                  <c:v>0.38534399999999996</c:v>
                </c:pt>
                <c:pt idx="101">
                  <c:v>0.41385299999999997</c:v>
                </c:pt>
                <c:pt idx="102">
                  <c:v>0.42167099999999996</c:v>
                </c:pt>
                <c:pt idx="103">
                  <c:v>0.43330000000000007</c:v>
                </c:pt>
                <c:pt idx="104">
                  <c:v>0.43020799999999998</c:v>
                </c:pt>
                <c:pt idx="105">
                  <c:v>0.44085000000000002</c:v>
                </c:pt>
                <c:pt idx="106">
                  <c:v>0.44919700000000001</c:v>
                </c:pt>
                <c:pt idx="107">
                  <c:v>0.45323799999999997</c:v>
                </c:pt>
                <c:pt idx="108">
                  <c:v>0.46571500000000005</c:v>
                </c:pt>
                <c:pt idx="109">
                  <c:v>0.46344899999999994</c:v>
                </c:pt>
                <c:pt idx="110">
                  <c:v>0.46781700000000015</c:v>
                </c:pt>
                <c:pt idx="111">
                  <c:v>0.48281900000000011</c:v>
                </c:pt>
                <c:pt idx="112">
                  <c:v>0.49204800000000015</c:v>
                </c:pt>
                <c:pt idx="113">
                  <c:v>0.49451200000000006</c:v>
                </c:pt>
                <c:pt idx="114">
                  <c:v>0.50639199999999995</c:v>
                </c:pt>
                <c:pt idx="115">
                  <c:v>0.50177800000000017</c:v>
                </c:pt>
                <c:pt idx="116">
                  <c:v>0.51264100000000001</c:v>
                </c:pt>
                <c:pt idx="117">
                  <c:v>0.52674799999999999</c:v>
                </c:pt>
                <c:pt idx="118">
                  <c:v>0.51141700000000001</c:v>
                </c:pt>
                <c:pt idx="119">
                  <c:v>0.53452800000000011</c:v>
                </c:pt>
                <c:pt idx="120">
                  <c:v>0.52821999999999991</c:v>
                </c:pt>
                <c:pt idx="121">
                  <c:v>0.52514600000000011</c:v>
                </c:pt>
                <c:pt idx="122">
                  <c:v>0.53489900000000001</c:v>
                </c:pt>
                <c:pt idx="123">
                  <c:v>0.53467500000000012</c:v>
                </c:pt>
                <c:pt idx="124">
                  <c:v>0.53917700000000002</c:v>
                </c:pt>
                <c:pt idx="125">
                  <c:v>0.53514299999999992</c:v>
                </c:pt>
                <c:pt idx="126">
                  <c:v>0.5491950000000001</c:v>
                </c:pt>
                <c:pt idx="127">
                  <c:v>0.54501200000000005</c:v>
                </c:pt>
                <c:pt idx="128">
                  <c:v>0.55492600000000003</c:v>
                </c:pt>
                <c:pt idx="129">
                  <c:v>0.55524200000000012</c:v>
                </c:pt>
                <c:pt idx="130">
                  <c:v>0.54686299999999999</c:v>
                </c:pt>
                <c:pt idx="131">
                  <c:v>0.54834700000000014</c:v>
                </c:pt>
                <c:pt idx="132">
                  <c:v>0.560388</c:v>
                </c:pt>
                <c:pt idx="133">
                  <c:v>0.55513999999999997</c:v>
                </c:pt>
                <c:pt idx="134">
                  <c:v>0.55691000000000002</c:v>
                </c:pt>
                <c:pt idx="135">
                  <c:v>0.56111900000000003</c:v>
                </c:pt>
                <c:pt idx="136">
                  <c:v>0.55489999999999995</c:v>
                </c:pt>
                <c:pt idx="137">
                  <c:v>0.54067900000000002</c:v>
                </c:pt>
                <c:pt idx="138">
                  <c:v>0.54196400000000011</c:v>
                </c:pt>
                <c:pt idx="139">
                  <c:v>0.56330100000000005</c:v>
                </c:pt>
                <c:pt idx="140">
                  <c:v>0.54627000000000014</c:v>
                </c:pt>
                <c:pt idx="141">
                  <c:v>0.54931300000000005</c:v>
                </c:pt>
                <c:pt idx="142">
                  <c:v>0.546408</c:v>
                </c:pt>
                <c:pt idx="143">
                  <c:v>0.55021200000000015</c:v>
                </c:pt>
                <c:pt idx="144">
                  <c:v>0.5482220000000001</c:v>
                </c:pt>
                <c:pt idx="145">
                  <c:v>0.53503100000000003</c:v>
                </c:pt>
                <c:pt idx="146">
                  <c:v>0.52650900000000012</c:v>
                </c:pt>
                <c:pt idx="147">
                  <c:v>0.51258499999999996</c:v>
                </c:pt>
                <c:pt idx="148">
                  <c:v>0.52967199999999992</c:v>
                </c:pt>
                <c:pt idx="149">
                  <c:v>0.51204399999999994</c:v>
                </c:pt>
                <c:pt idx="150">
                  <c:v>0.51450300000000004</c:v>
                </c:pt>
                <c:pt idx="151">
                  <c:v>0.51602000000000015</c:v>
                </c:pt>
                <c:pt idx="152">
                  <c:v>0.52039900000000006</c:v>
                </c:pt>
                <c:pt idx="153">
                  <c:v>0.52471800000000002</c:v>
                </c:pt>
                <c:pt idx="154">
                  <c:v>0.50967300000000015</c:v>
                </c:pt>
                <c:pt idx="155">
                  <c:v>0.49331200000000003</c:v>
                </c:pt>
                <c:pt idx="156">
                  <c:v>0.50229400000000002</c:v>
                </c:pt>
                <c:pt idx="157">
                  <c:v>0.48468600000000006</c:v>
                </c:pt>
                <c:pt idx="158">
                  <c:v>0.45865600000000006</c:v>
                </c:pt>
                <c:pt idx="159">
                  <c:v>0.48345899999999997</c:v>
                </c:pt>
                <c:pt idx="160">
                  <c:v>0.46626300000000004</c:v>
                </c:pt>
                <c:pt idx="161">
                  <c:v>0.48485299999999998</c:v>
                </c:pt>
                <c:pt idx="162">
                  <c:v>0.45217600000000008</c:v>
                </c:pt>
                <c:pt idx="163">
                  <c:v>0.46558100000000002</c:v>
                </c:pt>
                <c:pt idx="164">
                  <c:v>0.4483370000000001</c:v>
                </c:pt>
                <c:pt idx="165">
                  <c:v>0.45607900000000007</c:v>
                </c:pt>
                <c:pt idx="166">
                  <c:v>0.43895400000000007</c:v>
                </c:pt>
                <c:pt idx="167">
                  <c:v>0.41193099999999994</c:v>
                </c:pt>
                <c:pt idx="168">
                  <c:v>0.41316700000000006</c:v>
                </c:pt>
                <c:pt idx="169">
                  <c:v>0.3964430000000001</c:v>
                </c:pt>
                <c:pt idx="170">
                  <c:v>0.4300790000000001</c:v>
                </c:pt>
                <c:pt idx="171">
                  <c:v>0.40851200000000004</c:v>
                </c:pt>
                <c:pt idx="172">
                  <c:v>0.401111</c:v>
                </c:pt>
                <c:pt idx="173">
                  <c:v>0.37851400000000002</c:v>
                </c:pt>
                <c:pt idx="174">
                  <c:v>0.38340099999999994</c:v>
                </c:pt>
                <c:pt idx="175">
                  <c:v>0.35423400000000005</c:v>
                </c:pt>
                <c:pt idx="176">
                  <c:v>0.40264</c:v>
                </c:pt>
                <c:pt idx="177">
                  <c:v>0.40122400000000008</c:v>
                </c:pt>
                <c:pt idx="178">
                  <c:v>0.34385199999999999</c:v>
                </c:pt>
                <c:pt idx="179">
                  <c:v>0.352275</c:v>
                </c:pt>
                <c:pt idx="180">
                  <c:v>0.4102869999999999</c:v>
                </c:pt>
                <c:pt idx="181">
                  <c:v>0.35191700000000004</c:v>
                </c:pt>
                <c:pt idx="182">
                  <c:v>0.34575400000000001</c:v>
                </c:pt>
                <c:pt idx="183">
                  <c:v>0.35454800000000014</c:v>
                </c:pt>
                <c:pt idx="184">
                  <c:v>0.36083499999999991</c:v>
                </c:pt>
                <c:pt idx="185">
                  <c:v>0.32931000000000005</c:v>
                </c:pt>
                <c:pt idx="186">
                  <c:v>0.39857000000000004</c:v>
                </c:pt>
                <c:pt idx="187">
                  <c:v>0.34364</c:v>
                </c:pt>
                <c:pt idx="188">
                  <c:v>0.36845300000000009</c:v>
                </c:pt>
                <c:pt idx="189">
                  <c:v>0.3871730000000001</c:v>
                </c:pt>
                <c:pt idx="190">
                  <c:v>0.32811000000000001</c:v>
                </c:pt>
                <c:pt idx="191">
                  <c:v>0.36013199999999995</c:v>
                </c:pt>
                <c:pt idx="192">
                  <c:v>0.31267500000000009</c:v>
                </c:pt>
                <c:pt idx="193">
                  <c:v>0.35202900000000009</c:v>
                </c:pt>
                <c:pt idx="194">
                  <c:v>0.37079800000000013</c:v>
                </c:pt>
                <c:pt idx="195">
                  <c:v>0.32580700000000012</c:v>
                </c:pt>
                <c:pt idx="196">
                  <c:v>0.42312099999999997</c:v>
                </c:pt>
                <c:pt idx="197">
                  <c:v>0.33992999999999995</c:v>
                </c:pt>
                <c:pt idx="198">
                  <c:v>0.37054399999999998</c:v>
                </c:pt>
                <c:pt idx="199">
                  <c:v>0.36536000000000002</c:v>
                </c:pt>
                <c:pt idx="200">
                  <c:v>0.34097400000000005</c:v>
                </c:pt>
                <c:pt idx="201">
                  <c:v>0.41770099999999993</c:v>
                </c:pt>
                <c:pt idx="202">
                  <c:v>0.38980000000000009</c:v>
                </c:pt>
                <c:pt idx="203">
                  <c:v>0.34596100000000013</c:v>
                </c:pt>
              </c:numCache>
            </c:numRef>
          </c:xVal>
          <c:yVal>
            <c:numRef>
              <c:f>[1]Watanabe2!$O$4:$O$207</c:f>
              <c:numCache>
                <c:formatCode>General</c:formatCode>
                <c:ptCount val="204"/>
                <c:pt idx="0">
                  <c:v>0</c:v>
                </c:pt>
                <c:pt idx="1">
                  <c:v>-1.0147000000000163E-2</c:v>
                </c:pt>
                <c:pt idx="2">
                  <c:v>-7.3020000000001348E-3</c:v>
                </c:pt>
                <c:pt idx="3">
                  <c:v>-2.83400000000006E-3</c:v>
                </c:pt>
                <c:pt idx="4">
                  <c:v>-2.0070000000000617E-3</c:v>
                </c:pt>
                <c:pt idx="5">
                  <c:v>6.1029999999998386E-3</c:v>
                </c:pt>
                <c:pt idx="6">
                  <c:v>4.6578999999999954E-2</c:v>
                </c:pt>
                <c:pt idx="7">
                  <c:v>4.6578999999999954E-2</c:v>
                </c:pt>
                <c:pt idx="8">
                  <c:v>6.1990999999999984E-2</c:v>
                </c:pt>
                <c:pt idx="9">
                  <c:v>6.4420999999999826E-2</c:v>
                </c:pt>
                <c:pt idx="10">
                  <c:v>7.0906999999999928E-2</c:v>
                </c:pt>
                <c:pt idx="11">
                  <c:v>7.0906999999999928E-2</c:v>
                </c:pt>
                <c:pt idx="12">
                  <c:v>8.3080999999999905E-2</c:v>
                </c:pt>
                <c:pt idx="13">
                  <c:v>0.12392499999999995</c:v>
                </c:pt>
                <c:pt idx="14">
                  <c:v>0.13403099999999996</c:v>
                </c:pt>
                <c:pt idx="15">
                  <c:v>0.1352099999999998</c:v>
                </c:pt>
                <c:pt idx="16">
                  <c:v>0.1364309999999998</c:v>
                </c:pt>
                <c:pt idx="17">
                  <c:v>0.13562400000000002</c:v>
                </c:pt>
                <c:pt idx="18">
                  <c:v>0.13400000000000001</c:v>
                </c:pt>
                <c:pt idx="19">
                  <c:v>0.14292699999999992</c:v>
                </c:pt>
                <c:pt idx="20">
                  <c:v>0.13483799999999996</c:v>
                </c:pt>
                <c:pt idx="21">
                  <c:v>0.13201399999999991</c:v>
                </c:pt>
                <c:pt idx="22">
                  <c:v>0.13886199999999985</c:v>
                </c:pt>
                <c:pt idx="23">
                  <c:v>0.15100499999999989</c:v>
                </c:pt>
                <c:pt idx="24">
                  <c:v>0.14615400000000001</c:v>
                </c:pt>
                <c:pt idx="25">
                  <c:v>0.17199199999999998</c:v>
                </c:pt>
                <c:pt idx="26">
                  <c:v>0.18331799999999998</c:v>
                </c:pt>
                <c:pt idx="27">
                  <c:v>0.21448399999999992</c:v>
                </c:pt>
                <c:pt idx="28">
                  <c:v>0.25124499999999989</c:v>
                </c:pt>
                <c:pt idx="29">
                  <c:v>0.40128199999999992</c:v>
                </c:pt>
                <c:pt idx="30">
                  <c:v>0.43501299999999993</c:v>
                </c:pt>
                <c:pt idx="31">
                  <c:v>0.49929999999999997</c:v>
                </c:pt>
                <c:pt idx="32">
                  <c:v>0.56769799999999992</c:v>
                </c:pt>
                <c:pt idx="33">
                  <c:v>0.68345899999999982</c:v>
                </c:pt>
                <c:pt idx="34">
                  <c:v>0.70941100000000012</c:v>
                </c:pt>
                <c:pt idx="35">
                  <c:v>0.81384699999999977</c:v>
                </c:pt>
                <c:pt idx="36">
                  <c:v>0.90008500000000002</c:v>
                </c:pt>
                <c:pt idx="37">
                  <c:v>0.97020899999999988</c:v>
                </c:pt>
                <c:pt idx="38">
                  <c:v>1.1020329999999998</c:v>
                </c:pt>
                <c:pt idx="39">
                  <c:v>1.187478</c:v>
                </c:pt>
                <c:pt idx="40">
                  <c:v>1.2638089999999997</c:v>
                </c:pt>
                <c:pt idx="41">
                  <c:v>1.3778240000000002</c:v>
                </c:pt>
                <c:pt idx="42">
                  <c:v>1.4302819999999998</c:v>
                </c:pt>
                <c:pt idx="43">
                  <c:v>1.5920799999999999</c:v>
                </c:pt>
                <c:pt idx="44">
                  <c:v>1.6938719999999998</c:v>
                </c:pt>
                <c:pt idx="45">
                  <c:v>1.8407289999999998</c:v>
                </c:pt>
                <c:pt idx="46">
                  <c:v>1.9645859999999997</c:v>
                </c:pt>
                <c:pt idx="47">
                  <c:v>2.0983229999999997</c:v>
                </c:pt>
                <c:pt idx="48">
                  <c:v>2.1774439999999999</c:v>
                </c:pt>
                <c:pt idx="49">
                  <c:v>2.3556399999999997</c:v>
                </c:pt>
                <c:pt idx="50">
                  <c:v>2.3941210000000002</c:v>
                </c:pt>
                <c:pt idx="51">
                  <c:v>2.55335</c:v>
                </c:pt>
                <c:pt idx="52">
                  <c:v>2.6561780000000002</c:v>
                </c:pt>
                <c:pt idx="53">
                  <c:v>2.8160320000000003</c:v>
                </c:pt>
                <c:pt idx="54">
                  <c:v>2.9146679999999998</c:v>
                </c:pt>
                <c:pt idx="55">
                  <c:v>3.0904049999999996</c:v>
                </c:pt>
                <c:pt idx="56">
                  <c:v>3.1836920000000002</c:v>
                </c:pt>
                <c:pt idx="57">
                  <c:v>3.3603199999999998</c:v>
                </c:pt>
                <c:pt idx="58">
                  <c:v>3.4376160000000002</c:v>
                </c:pt>
                <c:pt idx="59">
                  <c:v>3.6076229999999998</c:v>
                </c:pt>
                <c:pt idx="60">
                  <c:v>3.7559780000000003</c:v>
                </c:pt>
                <c:pt idx="61">
                  <c:v>3.9248180000000001</c:v>
                </c:pt>
                <c:pt idx="62">
                  <c:v>4.0088009999999992</c:v>
                </c:pt>
                <c:pt idx="63">
                  <c:v>4.1776520000000001</c:v>
                </c:pt>
                <c:pt idx="64">
                  <c:v>4.2590419999999991</c:v>
                </c:pt>
                <c:pt idx="65">
                  <c:v>4.43668</c:v>
                </c:pt>
                <c:pt idx="66">
                  <c:v>4.5635430000000001</c:v>
                </c:pt>
                <c:pt idx="67">
                  <c:v>4.7331820000000002</c:v>
                </c:pt>
                <c:pt idx="68">
                  <c:v>4.8627039999999999</c:v>
                </c:pt>
                <c:pt idx="69">
                  <c:v>5.0913310000000003</c:v>
                </c:pt>
                <c:pt idx="70">
                  <c:v>5.1720599999999992</c:v>
                </c:pt>
                <c:pt idx="71">
                  <c:v>5.4175750000000003</c:v>
                </c:pt>
                <c:pt idx="72">
                  <c:v>5.5003279999999997</c:v>
                </c:pt>
                <c:pt idx="73">
                  <c:v>5.7067709999999998</c:v>
                </c:pt>
                <c:pt idx="74">
                  <c:v>5.827153</c:v>
                </c:pt>
                <c:pt idx="75">
                  <c:v>6.0390569999999997</c:v>
                </c:pt>
                <c:pt idx="76">
                  <c:v>6.1589349999999996</c:v>
                </c:pt>
                <c:pt idx="77">
                  <c:v>6.3520320000000003</c:v>
                </c:pt>
                <c:pt idx="78">
                  <c:v>6.4671080000000005</c:v>
                </c:pt>
                <c:pt idx="79">
                  <c:v>6.6993670000000005</c:v>
                </c:pt>
                <c:pt idx="80">
                  <c:v>6.7764699999999998</c:v>
                </c:pt>
                <c:pt idx="81">
                  <c:v>7.0542039999999995</c:v>
                </c:pt>
                <c:pt idx="82">
                  <c:v>7.1623200000000002</c:v>
                </c:pt>
                <c:pt idx="83">
                  <c:v>7.3901700000000003</c:v>
                </c:pt>
                <c:pt idx="84">
                  <c:v>7.5028089999999992</c:v>
                </c:pt>
                <c:pt idx="85">
                  <c:v>7.7206370000000009</c:v>
                </c:pt>
                <c:pt idx="86">
                  <c:v>7.8229439999999997</c:v>
                </c:pt>
                <c:pt idx="87">
                  <c:v>8.0485720000000001</c:v>
                </c:pt>
                <c:pt idx="88">
                  <c:v>8.1918360000000003</c:v>
                </c:pt>
                <c:pt idx="89">
                  <c:v>8.3929869999999998</c:v>
                </c:pt>
                <c:pt idx="90">
                  <c:v>8.4975380000000005</c:v>
                </c:pt>
                <c:pt idx="91">
                  <c:v>8.7414320000000014</c:v>
                </c:pt>
                <c:pt idx="92">
                  <c:v>8.8365750000000016</c:v>
                </c:pt>
                <c:pt idx="93">
                  <c:v>9.070742000000001</c:v>
                </c:pt>
                <c:pt idx="94">
                  <c:v>9.2060230000000001</c:v>
                </c:pt>
                <c:pt idx="95">
                  <c:v>9.4808830000000004</c:v>
                </c:pt>
                <c:pt idx="96">
                  <c:v>9.6107300000000002</c:v>
                </c:pt>
                <c:pt idx="97">
                  <c:v>9.833870000000001</c:v>
                </c:pt>
                <c:pt idx="98">
                  <c:v>9.9614449999999994</c:v>
                </c:pt>
                <c:pt idx="99">
                  <c:v>10.179786</c:v>
                </c:pt>
                <c:pt idx="100">
                  <c:v>10.299259000000001</c:v>
                </c:pt>
                <c:pt idx="101">
                  <c:v>10.513867000000001</c:v>
                </c:pt>
                <c:pt idx="102">
                  <c:v>10.638422</c:v>
                </c:pt>
                <c:pt idx="103">
                  <c:v>10.923831</c:v>
                </c:pt>
                <c:pt idx="104">
                  <c:v>11.043032</c:v>
                </c:pt>
                <c:pt idx="105">
                  <c:v>11.282752</c:v>
                </c:pt>
                <c:pt idx="106">
                  <c:v>11.402094</c:v>
                </c:pt>
                <c:pt idx="107">
                  <c:v>11.636762999999998</c:v>
                </c:pt>
                <c:pt idx="108">
                  <c:v>11.754709999999999</c:v>
                </c:pt>
                <c:pt idx="109">
                  <c:v>12.062539999999998</c:v>
                </c:pt>
                <c:pt idx="110">
                  <c:v>12.139661</c:v>
                </c:pt>
                <c:pt idx="111">
                  <c:v>12.522119</c:v>
                </c:pt>
                <c:pt idx="112">
                  <c:v>12.750269000000001</c:v>
                </c:pt>
                <c:pt idx="113">
                  <c:v>12.902051999999999</c:v>
                </c:pt>
                <c:pt idx="114">
                  <c:v>13.205159999999999</c:v>
                </c:pt>
                <c:pt idx="115">
                  <c:v>13.281285</c:v>
                </c:pt>
                <c:pt idx="116">
                  <c:v>13.661236000000001</c:v>
                </c:pt>
                <c:pt idx="117">
                  <c:v>13.889275</c:v>
                </c:pt>
                <c:pt idx="118">
                  <c:v>14.044962</c:v>
                </c:pt>
                <c:pt idx="119">
                  <c:v>14.351117</c:v>
                </c:pt>
                <c:pt idx="120">
                  <c:v>14.43018</c:v>
                </c:pt>
                <c:pt idx="121">
                  <c:v>14.705620999999999</c:v>
                </c:pt>
                <c:pt idx="122">
                  <c:v>14.822330000000001</c:v>
                </c:pt>
                <c:pt idx="123">
                  <c:v>15.102307000000001</c:v>
                </c:pt>
                <c:pt idx="124">
                  <c:v>15.222436000000002</c:v>
                </c:pt>
                <c:pt idx="125">
                  <c:v>15.468791000000001</c:v>
                </c:pt>
                <c:pt idx="126">
                  <c:v>15.588503000000001</c:v>
                </c:pt>
                <c:pt idx="127">
                  <c:v>15.883073000000001</c:v>
                </c:pt>
                <c:pt idx="128">
                  <c:v>16.007079999999998</c:v>
                </c:pt>
                <c:pt idx="129">
                  <c:v>16.265540000000001</c:v>
                </c:pt>
                <c:pt idx="130">
                  <c:v>16.400265000000001</c:v>
                </c:pt>
                <c:pt idx="131">
                  <c:v>16.666799000000001</c:v>
                </c:pt>
                <c:pt idx="132">
                  <c:v>16.797160000000002</c:v>
                </c:pt>
                <c:pt idx="133">
                  <c:v>17.029539</c:v>
                </c:pt>
                <c:pt idx="134">
                  <c:v>17.168934</c:v>
                </c:pt>
                <c:pt idx="135">
                  <c:v>17.452912000000001</c:v>
                </c:pt>
                <c:pt idx="136">
                  <c:v>17.602292000000002</c:v>
                </c:pt>
                <c:pt idx="137">
                  <c:v>17.858779999999999</c:v>
                </c:pt>
                <c:pt idx="138">
                  <c:v>18.010189999999998</c:v>
                </c:pt>
                <c:pt idx="139">
                  <c:v>18.255969</c:v>
                </c:pt>
                <c:pt idx="140">
                  <c:v>18.372185000000002</c:v>
                </c:pt>
                <c:pt idx="141">
                  <c:v>18.639185000000001</c:v>
                </c:pt>
                <c:pt idx="142">
                  <c:v>18.750979999999998</c:v>
                </c:pt>
                <c:pt idx="143">
                  <c:v>19.028765</c:v>
                </c:pt>
                <c:pt idx="144">
                  <c:v>19.144840000000002</c:v>
                </c:pt>
                <c:pt idx="145">
                  <c:v>19.447817000000001</c:v>
                </c:pt>
                <c:pt idx="146">
                  <c:v>19.574643000000002</c:v>
                </c:pt>
                <c:pt idx="147">
                  <c:v>19.831225</c:v>
                </c:pt>
                <c:pt idx="148">
                  <c:v>19.942765999999999</c:v>
                </c:pt>
                <c:pt idx="149">
                  <c:v>20.213736000000001</c:v>
                </c:pt>
                <c:pt idx="150">
                  <c:v>20.342713</c:v>
                </c:pt>
                <c:pt idx="151">
                  <c:v>20.609648</c:v>
                </c:pt>
                <c:pt idx="152">
                  <c:v>20.742883000000003</c:v>
                </c:pt>
                <c:pt idx="153">
                  <c:v>21.019856000000001</c:v>
                </c:pt>
                <c:pt idx="154">
                  <c:v>21.178138000000001</c:v>
                </c:pt>
                <c:pt idx="155">
                  <c:v>21.41517</c:v>
                </c:pt>
                <c:pt idx="156">
                  <c:v>21.556902999999998</c:v>
                </c:pt>
                <c:pt idx="157">
                  <c:v>21.805765999999998</c:v>
                </c:pt>
                <c:pt idx="158">
                  <c:v>21.911184000000002</c:v>
                </c:pt>
                <c:pt idx="159">
                  <c:v>22.206697000000002</c:v>
                </c:pt>
                <c:pt idx="160">
                  <c:v>22.307514000000001</c:v>
                </c:pt>
                <c:pt idx="161">
                  <c:v>22.624072999999999</c:v>
                </c:pt>
                <c:pt idx="162">
                  <c:v>22.747246000000001</c:v>
                </c:pt>
                <c:pt idx="163">
                  <c:v>22.996606</c:v>
                </c:pt>
                <c:pt idx="164">
                  <c:v>23.106725999999998</c:v>
                </c:pt>
                <c:pt idx="165">
                  <c:v>23.373419000000002</c:v>
                </c:pt>
                <c:pt idx="166">
                  <c:v>23.488237000000002</c:v>
                </c:pt>
                <c:pt idx="167">
                  <c:v>23.712607999999999</c:v>
                </c:pt>
                <c:pt idx="168">
                  <c:v>23.907130000000002</c:v>
                </c:pt>
                <c:pt idx="169">
                  <c:v>24.128666000000003</c:v>
                </c:pt>
                <c:pt idx="170">
                  <c:v>24.289944999999999</c:v>
                </c:pt>
                <c:pt idx="171">
                  <c:v>24.527794999999998</c:v>
                </c:pt>
                <c:pt idx="172">
                  <c:v>24.644193000000001</c:v>
                </c:pt>
                <c:pt idx="173">
                  <c:v>24.89237</c:v>
                </c:pt>
                <c:pt idx="174">
                  <c:v>24.996586000000001</c:v>
                </c:pt>
                <c:pt idx="175">
                  <c:v>25.263116</c:v>
                </c:pt>
                <c:pt idx="176">
                  <c:v>25.42576</c:v>
                </c:pt>
                <c:pt idx="177">
                  <c:v>25.664352999999998</c:v>
                </c:pt>
                <c:pt idx="178">
                  <c:v>25.748076000000001</c:v>
                </c:pt>
                <c:pt idx="179">
                  <c:v>25.979945000000001</c:v>
                </c:pt>
                <c:pt idx="180">
                  <c:v>26.142471</c:v>
                </c:pt>
                <c:pt idx="181">
                  <c:v>26.358550000000001</c:v>
                </c:pt>
                <c:pt idx="182">
                  <c:v>26.497526000000001</c:v>
                </c:pt>
                <c:pt idx="183">
                  <c:v>26.747990999999999</c:v>
                </c:pt>
                <c:pt idx="184">
                  <c:v>26.872881000000003</c:v>
                </c:pt>
                <c:pt idx="185">
                  <c:v>27.060044000000001</c:v>
                </c:pt>
                <c:pt idx="186">
                  <c:v>27.226815999999999</c:v>
                </c:pt>
                <c:pt idx="187">
                  <c:v>27.459322</c:v>
                </c:pt>
                <c:pt idx="188">
                  <c:v>27.562785000000002</c:v>
                </c:pt>
                <c:pt idx="189">
                  <c:v>27.826228</c:v>
                </c:pt>
                <c:pt idx="190">
                  <c:v>27.926694000000001</c:v>
                </c:pt>
                <c:pt idx="191">
                  <c:v>28.176732000000001</c:v>
                </c:pt>
                <c:pt idx="192">
                  <c:v>28.259029999999999</c:v>
                </c:pt>
                <c:pt idx="193">
                  <c:v>28.504799999999999</c:v>
                </c:pt>
                <c:pt idx="194">
                  <c:v>28.632007000000002</c:v>
                </c:pt>
                <c:pt idx="195">
                  <c:v>28.876190999999999</c:v>
                </c:pt>
                <c:pt idx="196">
                  <c:v>29.032122999999999</c:v>
                </c:pt>
                <c:pt idx="197">
                  <c:v>29.185450000000003</c:v>
                </c:pt>
                <c:pt idx="198">
                  <c:v>29.299885</c:v>
                </c:pt>
                <c:pt idx="199">
                  <c:v>29.483349999999998</c:v>
                </c:pt>
                <c:pt idx="200">
                  <c:v>29.529315</c:v>
                </c:pt>
                <c:pt idx="201">
                  <c:v>29.738928000000001</c:v>
                </c:pt>
                <c:pt idx="202">
                  <c:v>29.792674999999999</c:v>
                </c:pt>
                <c:pt idx="203">
                  <c:v>29.876891000000001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124-A968-44C7-87AC-89076F6997E3}"/>
            </c:ext>
          </c:extLst>
        </c:ser>
        <c:ser>
          <c:idx val="17"/>
          <c:order val="16"/>
          <c:tx>
            <c:strRef>
              <c:f>[1]Souma1!$A$1</c:f>
              <c:strCache>
                <c:ptCount val="1"/>
                <c:pt idx="0">
                  <c:v>Orbit</c:v>
                </c:pt>
              </c:strCache>
            </c:strRef>
          </c:tx>
          <c:spPr>
            <a:ln w="19050">
              <a:noFill/>
            </a:ln>
          </c:spPr>
          <c:xVal>
            <c:numRef>
              <c:f>[1]Souma1!$N$4:$N$122</c:f>
              <c:numCache>
                <c:formatCode>General</c:formatCode>
                <c:ptCount val="119"/>
                <c:pt idx="0">
                  <c:v>0</c:v>
                </c:pt>
                <c:pt idx="1">
                  <c:v>-3.1608000000000004E-2</c:v>
                </c:pt>
                <c:pt idx="2">
                  <c:v>5.1840000000000263E-3</c:v>
                </c:pt>
                <c:pt idx="3">
                  <c:v>-1.3990000000000009E-2</c:v>
                </c:pt>
                <c:pt idx="4">
                  <c:v>4.0648000000000024E-2</c:v>
                </c:pt>
                <c:pt idx="5">
                  <c:v>3.7465000000000033E-2</c:v>
                </c:pt>
                <c:pt idx="6">
                  <c:v>2.5490000000000009E-2</c:v>
                </c:pt>
                <c:pt idx="7">
                  <c:v>1.6229000000000042E-2</c:v>
                </c:pt>
                <c:pt idx="8">
                  <c:v>5.6179999999999954E-3</c:v>
                </c:pt>
                <c:pt idx="9">
                  <c:v>6.8230000000000356E-3</c:v>
                </c:pt>
                <c:pt idx="10">
                  <c:v>7.6680000000000064E-3</c:v>
                </c:pt>
                <c:pt idx="11">
                  <c:v>1.9682000000000015E-2</c:v>
                </c:pt>
                <c:pt idx="12">
                  <c:v>1.8536E-2</c:v>
                </c:pt>
                <c:pt idx="13">
                  <c:v>-2.3401999999999989E-2</c:v>
                </c:pt>
                <c:pt idx="14">
                  <c:v>-6.19399999999996E-3</c:v>
                </c:pt>
                <c:pt idx="15">
                  <c:v>-8.012E-3</c:v>
                </c:pt>
                <c:pt idx="16">
                  <c:v>-2.5108000000000005E-2</c:v>
                </c:pt>
                <c:pt idx="17">
                  <c:v>-1.1246999999999957E-2</c:v>
                </c:pt>
                <c:pt idx="18">
                  <c:v>-2.7608999999999981E-2</c:v>
                </c:pt>
                <c:pt idx="19">
                  <c:v>-4.7229999999999564E-3</c:v>
                </c:pt>
                <c:pt idx="20">
                  <c:v>-1.5064999999999999E-2</c:v>
                </c:pt>
                <c:pt idx="21">
                  <c:v>-1.1284999999999969E-2</c:v>
                </c:pt>
                <c:pt idx="22">
                  <c:v>-1.0409999999999968E-3</c:v>
                </c:pt>
                <c:pt idx="23">
                  <c:v>-1.6764999999999988E-2</c:v>
                </c:pt>
                <c:pt idx="24">
                  <c:v>-5.9950000000000047E-3</c:v>
                </c:pt>
                <c:pt idx="25">
                  <c:v>1.4699000000000012E-2</c:v>
                </c:pt>
                <c:pt idx="26">
                  <c:v>-1.3859999999999673E-3</c:v>
                </c:pt>
                <c:pt idx="27">
                  <c:v>-1.5064999999999999E-2</c:v>
                </c:pt>
                <c:pt idx="28">
                  <c:v>1.5770000000000037E-2</c:v>
                </c:pt>
                <c:pt idx="29">
                  <c:v>1.6575000000000045E-2</c:v>
                </c:pt>
                <c:pt idx="30">
                  <c:v>1.3944000000000017E-2</c:v>
                </c:pt>
                <c:pt idx="31">
                  <c:v>2.0283000000000016E-2</c:v>
                </c:pt>
                <c:pt idx="32">
                  <c:v>5.1340000000000144E-3</c:v>
                </c:pt>
                <c:pt idx="33">
                  <c:v>1.1384999999999991E-2</c:v>
                </c:pt>
                <c:pt idx="34">
                  <c:v>1.1271000000000015E-2</c:v>
                </c:pt>
                <c:pt idx="35">
                  <c:v>4.2247000000000014E-2</c:v>
                </c:pt>
                <c:pt idx="36">
                  <c:v>3.0563000000000045E-2</c:v>
                </c:pt>
                <c:pt idx="37">
                  <c:v>3.6117999999999997E-2</c:v>
                </c:pt>
                <c:pt idx="38">
                  <c:v>1.554400000000004E-2</c:v>
                </c:pt>
                <c:pt idx="39">
                  <c:v>3.970300000000003E-2</c:v>
                </c:pt>
                <c:pt idx="40">
                  <c:v>5.0028000000000024E-2</c:v>
                </c:pt>
                <c:pt idx="41">
                  <c:v>3.1922000000000027E-2</c:v>
                </c:pt>
                <c:pt idx="42">
                  <c:v>4.9593000000000019E-2</c:v>
                </c:pt>
                <c:pt idx="43">
                  <c:v>5.8021000000000017E-2</c:v>
                </c:pt>
                <c:pt idx="44">
                  <c:v>5.110300000000001E-2</c:v>
                </c:pt>
                <c:pt idx="45">
                  <c:v>5.6396999999999996E-2</c:v>
                </c:pt>
                <c:pt idx="46">
                  <c:v>6.1452E-2</c:v>
                </c:pt>
                <c:pt idx="47">
                  <c:v>6.3095000000000026E-2</c:v>
                </c:pt>
                <c:pt idx="48">
                  <c:v>7.1097000000000035E-2</c:v>
                </c:pt>
                <c:pt idx="49">
                  <c:v>7.1759000000000017E-2</c:v>
                </c:pt>
                <c:pt idx="50">
                  <c:v>6.3316000000000039E-2</c:v>
                </c:pt>
                <c:pt idx="51">
                  <c:v>8.5013000000000033E-2</c:v>
                </c:pt>
                <c:pt idx="52">
                  <c:v>7.0723000000000008E-2</c:v>
                </c:pt>
                <c:pt idx="53">
                  <c:v>7.6152000000000039E-2</c:v>
                </c:pt>
                <c:pt idx="54">
                  <c:v>7.0698000000000039E-2</c:v>
                </c:pt>
                <c:pt idx="55">
                  <c:v>7.0713000000000026E-2</c:v>
                </c:pt>
                <c:pt idx="56">
                  <c:v>6.6789000000000043E-2</c:v>
                </c:pt>
                <c:pt idx="57">
                  <c:v>7.9223999999999989E-2</c:v>
                </c:pt>
                <c:pt idx="58">
                  <c:v>6.0289000000000044E-2</c:v>
                </c:pt>
                <c:pt idx="59">
                  <c:v>2.423599999999999E-2</c:v>
                </c:pt>
                <c:pt idx="60">
                  <c:v>1.8192000000000007E-2</c:v>
                </c:pt>
                <c:pt idx="61">
                  <c:v>-7.5589999999999694E-3</c:v>
                </c:pt>
                <c:pt idx="62">
                  <c:v>-2.2924999999999956E-2</c:v>
                </c:pt>
                <c:pt idx="63">
                  <c:v>-2.1658999999999991E-2</c:v>
                </c:pt>
                <c:pt idx="64">
                  <c:v>-5.0620000000000005E-2</c:v>
                </c:pt>
                <c:pt idx="65">
                  <c:v>-4.0209000000000002E-2</c:v>
                </c:pt>
                <c:pt idx="66">
                  <c:v>-6.7182999999999993E-2</c:v>
                </c:pt>
                <c:pt idx="67">
                  <c:v>-7.2596999999999981E-2</c:v>
                </c:pt>
                <c:pt idx="68">
                  <c:v>-9.6228000000000008E-2</c:v>
                </c:pt>
                <c:pt idx="69">
                  <c:v>-0.10303299999999996</c:v>
                </c:pt>
                <c:pt idx="70">
                  <c:v>-0.12209699999999998</c:v>
                </c:pt>
                <c:pt idx="71">
                  <c:v>-0.13185999999999995</c:v>
                </c:pt>
                <c:pt idx="72">
                  <c:v>-0.13566699999999998</c:v>
                </c:pt>
                <c:pt idx="73">
                  <c:v>-0.15475599999999998</c:v>
                </c:pt>
                <c:pt idx="74">
                  <c:v>-0.18226899999999999</c:v>
                </c:pt>
                <c:pt idx="75">
                  <c:v>-0.18754199999999999</c:v>
                </c:pt>
                <c:pt idx="76">
                  <c:v>-0.22264999999999999</c:v>
                </c:pt>
                <c:pt idx="77">
                  <c:v>-0.23225499999999999</c:v>
                </c:pt>
                <c:pt idx="78">
                  <c:v>-0.27155299999999999</c:v>
                </c:pt>
                <c:pt idx="79">
                  <c:v>-0.26785599999999998</c:v>
                </c:pt>
                <c:pt idx="80">
                  <c:v>-0.29201700000000003</c:v>
                </c:pt>
                <c:pt idx="81">
                  <c:v>-0.30993399999999999</c:v>
                </c:pt>
                <c:pt idx="82">
                  <c:v>-0.33699800000000002</c:v>
                </c:pt>
                <c:pt idx="83">
                  <c:v>-0.37319099999999999</c:v>
                </c:pt>
                <c:pt idx="84">
                  <c:v>-0.39216600000000001</c:v>
                </c:pt>
                <c:pt idx="85">
                  <c:v>-0.393793</c:v>
                </c:pt>
                <c:pt idx="86">
                  <c:v>-0.41303000000000001</c:v>
                </c:pt>
                <c:pt idx="87">
                  <c:v>-0.48301099999999997</c:v>
                </c:pt>
                <c:pt idx="88">
                  <c:v>-0.49955700000000003</c:v>
                </c:pt>
                <c:pt idx="89">
                  <c:v>-0.50768500000000005</c:v>
                </c:pt>
                <c:pt idx="90">
                  <c:v>-0.56876599999999999</c:v>
                </c:pt>
                <c:pt idx="91">
                  <c:v>-0.582565</c:v>
                </c:pt>
                <c:pt idx="92">
                  <c:v>-0.64234799999999992</c:v>
                </c:pt>
                <c:pt idx="93">
                  <c:v>-0.68816999999999995</c:v>
                </c:pt>
                <c:pt idx="94">
                  <c:v>-0.69160400000000011</c:v>
                </c:pt>
                <c:pt idx="95">
                  <c:v>-0.72846100000000003</c:v>
                </c:pt>
                <c:pt idx="96">
                  <c:v>-0.78671399999999991</c:v>
                </c:pt>
                <c:pt idx="97">
                  <c:v>-0.82185300000000006</c:v>
                </c:pt>
                <c:pt idx="98">
                  <c:v>-0.90400700000000012</c:v>
                </c:pt>
                <c:pt idx="99">
                  <c:v>-0.88701800000000008</c:v>
                </c:pt>
                <c:pt idx="100">
                  <c:v>-0.97007300000000007</c:v>
                </c:pt>
                <c:pt idx="101">
                  <c:v>-0.99016400000000004</c:v>
                </c:pt>
                <c:pt idx="102">
                  <c:v>-1.0603579999999999</c:v>
                </c:pt>
                <c:pt idx="103">
                  <c:v>-1.1618250000000001</c:v>
                </c:pt>
                <c:pt idx="104">
                  <c:v>-1.2608650000000001</c:v>
                </c:pt>
                <c:pt idx="105">
                  <c:v>-1.326071</c:v>
                </c:pt>
                <c:pt idx="106">
                  <c:v>-1.3857549999999998</c:v>
                </c:pt>
                <c:pt idx="107">
                  <c:v>-1.5187600000000001</c:v>
                </c:pt>
                <c:pt idx="108">
                  <c:v>-1.640744</c:v>
                </c:pt>
                <c:pt idx="109">
                  <c:v>-1.6645649999999999</c:v>
                </c:pt>
                <c:pt idx="110">
                  <c:v>-1.7926550000000001</c:v>
                </c:pt>
                <c:pt idx="111">
                  <c:v>-1.9753640000000001</c:v>
                </c:pt>
                <c:pt idx="112">
                  <c:v>-1.9982169999999999</c:v>
                </c:pt>
                <c:pt idx="113">
                  <c:v>-2.1485630000000002</c:v>
                </c:pt>
                <c:pt idx="114">
                  <c:v>-2.3232980000000003</c:v>
                </c:pt>
                <c:pt idx="115">
                  <c:v>-2.4155920000000002</c:v>
                </c:pt>
                <c:pt idx="116">
                  <c:v>-2.5984170000000004</c:v>
                </c:pt>
                <c:pt idx="117">
                  <c:v>-2.6875130000000005</c:v>
                </c:pt>
                <c:pt idx="118">
                  <c:v>-2.8729420000000001</c:v>
                </c:pt>
              </c:numCache>
            </c:numRef>
          </c:xVal>
          <c:yVal>
            <c:numRef>
              <c:f>[1]Souma1!$O$4:$O$122</c:f>
              <c:numCache>
                <c:formatCode>General</c:formatCode>
                <c:ptCount val="119"/>
                <c:pt idx="0">
                  <c:v>0</c:v>
                </c:pt>
                <c:pt idx="1">
                  <c:v>0.17541500000000018</c:v>
                </c:pt>
                <c:pt idx="2">
                  <c:v>0.22531900000000019</c:v>
                </c:pt>
                <c:pt idx="3">
                  <c:v>0.41283799999999998</c:v>
                </c:pt>
                <c:pt idx="4">
                  <c:v>0.48560799999999998</c:v>
                </c:pt>
                <c:pt idx="5">
                  <c:v>0.6887549999999999</c:v>
                </c:pt>
                <c:pt idx="6">
                  <c:v>0.87607399999999991</c:v>
                </c:pt>
                <c:pt idx="7">
                  <c:v>0.96410000000000018</c:v>
                </c:pt>
                <c:pt idx="8">
                  <c:v>1.1473190000000002</c:v>
                </c:pt>
                <c:pt idx="9">
                  <c:v>1.2455930000000002</c:v>
                </c:pt>
                <c:pt idx="10">
                  <c:v>1.4370319999999999</c:v>
                </c:pt>
                <c:pt idx="11">
                  <c:v>1.5452700000000001</c:v>
                </c:pt>
                <c:pt idx="12">
                  <c:v>1.7280629999999999</c:v>
                </c:pt>
                <c:pt idx="13">
                  <c:v>1.8596090000000003</c:v>
                </c:pt>
                <c:pt idx="14">
                  <c:v>2.0570429999999997</c:v>
                </c:pt>
                <c:pt idx="15">
                  <c:v>2.1422979999999998</c:v>
                </c:pt>
                <c:pt idx="16">
                  <c:v>2.3803130000000001</c:v>
                </c:pt>
                <c:pt idx="17">
                  <c:v>2.4797190000000002</c:v>
                </c:pt>
                <c:pt idx="18">
                  <c:v>2.7095889999999998</c:v>
                </c:pt>
                <c:pt idx="19">
                  <c:v>2.8149220000000006</c:v>
                </c:pt>
                <c:pt idx="20">
                  <c:v>3.0424290000000003</c:v>
                </c:pt>
                <c:pt idx="21">
                  <c:v>3.2783890000000002</c:v>
                </c:pt>
                <c:pt idx="22">
                  <c:v>3.364509</c:v>
                </c:pt>
                <c:pt idx="23">
                  <c:v>3.6466560000000001</c:v>
                </c:pt>
                <c:pt idx="24">
                  <c:v>3.8734859999999998</c:v>
                </c:pt>
                <c:pt idx="25">
                  <c:v>3.963664000000001</c:v>
                </c:pt>
                <c:pt idx="26">
                  <c:v>4.2269730000000001</c:v>
                </c:pt>
                <c:pt idx="27">
                  <c:v>4.3508209999999998</c:v>
                </c:pt>
                <c:pt idx="28">
                  <c:v>4.5774520000000001</c:v>
                </c:pt>
                <c:pt idx="29">
                  <c:v>4.8373020000000011</c:v>
                </c:pt>
                <c:pt idx="30">
                  <c:v>4.9619540000000004</c:v>
                </c:pt>
                <c:pt idx="31">
                  <c:v>5.2152660000000006</c:v>
                </c:pt>
                <c:pt idx="32">
                  <c:v>5.3853759999999999</c:v>
                </c:pt>
                <c:pt idx="33">
                  <c:v>5.6271380000000004</c:v>
                </c:pt>
                <c:pt idx="34">
                  <c:v>5.9148260000000006</c:v>
                </c:pt>
                <c:pt idx="35">
                  <c:v>6.0488429999999997</c:v>
                </c:pt>
                <c:pt idx="36">
                  <c:v>6.3159709999999993</c:v>
                </c:pt>
                <c:pt idx="37">
                  <c:v>6.4273850000000001</c:v>
                </c:pt>
                <c:pt idx="38">
                  <c:v>6.7311360000000002</c:v>
                </c:pt>
                <c:pt idx="39">
                  <c:v>6.9510220000000009</c:v>
                </c:pt>
                <c:pt idx="40">
                  <c:v>7.1080540000000001</c:v>
                </c:pt>
                <c:pt idx="41">
                  <c:v>7.3937370000000016</c:v>
                </c:pt>
                <c:pt idx="42">
                  <c:v>7.6904009999999996</c:v>
                </c:pt>
                <c:pt idx="43">
                  <c:v>7.8352960000000005</c:v>
                </c:pt>
                <c:pt idx="44">
                  <c:v>8.1081710000000005</c:v>
                </c:pt>
                <c:pt idx="45">
                  <c:v>8.2461370000000009</c:v>
                </c:pt>
                <c:pt idx="46">
                  <c:v>8.5148090000000014</c:v>
                </c:pt>
                <c:pt idx="47">
                  <c:v>8.6900010000000005</c:v>
                </c:pt>
                <c:pt idx="48">
                  <c:v>8.950152000000001</c:v>
                </c:pt>
                <c:pt idx="49">
                  <c:v>9.2443540000000013</c:v>
                </c:pt>
                <c:pt idx="50">
                  <c:v>9.4072170000000011</c:v>
                </c:pt>
                <c:pt idx="51">
                  <c:v>9.7389740000000007</c:v>
                </c:pt>
                <c:pt idx="52">
                  <c:v>9.8956780000000002</c:v>
                </c:pt>
                <c:pt idx="53">
                  <c:v>10.174546000000001</c:v>
                </c:pt>
                <c:pt idx="54">
                  <c:v>10.330488000000001</c:v>
                </c:pt>
                <c:pt idx="55">
                  <c:v>10.680097</c:v>
                </c:pt>
                <c:pt idx="56">
                  <c:v>10.986732</c:v>
                </c:pt>
                <c:pt idx="57">
                  <c:v>11.102548000000001</c:v>
                </c:pt>
                <c:pt idx="58">
                  <c:v>11.404687000000001</c:v>
                </c:pt>
                <c:pt idx="59">
                  <c:v>13.305985000000002</c:v>
                </c:pt>
                <c:pt idx="60">
                  <c:v>13.618435</c:v>
                </c:pt>
                <c:pt idx="61">
                  <c:v>13.780818999999999</c:v>
                </c:pt>
                <c:pt idx="62">
                  <c:v>14.023032000000001</c:v>
                </c:pt>
                <c:pt idx="63">
                  <c:v>14.183627000000001</c:v>
                </c:pt>
                <c:pt idx="64">
                  <c:v>14.518136999999999</c:v>
                </c:pt>
                <c:pt idx="65">
                  <c:v>14.680969000000001</c:v>
                </c:pt>
                <c:pt idx="66">
                  <c:v>14.984664</c:v>
                </c:pt>
                <c:pt idx="67">
                  <c:v>15.288310000000001</c:v>
                </c:pt>
                <c:pt idx="68">
                  <c:v>15.473079000000002</c:v>
                </c:pt>
                <c:pt idx="69">
                  <c:v>15.789934000000001</c:v>
                </c:pt>
                <c:pt idx="70">
                  <c:v>15.935471000000001</c:v>
                </c:pt>
                <c:pt idx="71">
                  <c:v>16.267247000000001</c:v>
                </c:pt>
                <c:pt idx="72">
                  <c:v>16.412376999999999</c:v>
                </c:pt>
                <c:pt idx="73">
                  <c:v>16.714818000000001</c:v>
                </c:pt>
                <c:pt idx="74">
                  <c:v>17.031518000000002</c:v>
                </c:pt>
                <c:pt idx="75">
                  <c:v>17.240960000000001</c:v>
                </c:pt>
                <c:pt idx="76">
                  <c:v>17.526712</c:v>
                </c:pt>
                <c:pt idx="77">
                  <c:v>17.695482999999999</c:v>
                </c:pt>
                <c:pt idx="78">
                  <c:v>17.998965000000002</c:v>
                </c:pt>
                <c:pt idx="79">
                  <c:v>18.341546999999998</c:v>
                </c:pt>
                <c:pt idx="80">
                  <c:v>18.476719000000003</c:v>
                </c:pt>
                <c:pt idx="81">
                  <c:v>18.792152000000002</c:v>
                </c:pt>
                <c:pt idx="82">
                  <c:v>19.126149000000002</c:v>
                </c:pt>
                <c:pt idx="83">
                  <c:v>19.480409999999999</c:v>
                </c:pt>
                <c:pt idx="84">
                  <c:v>19.629946</c:v>
                </c:pt>
                <c:pt idx="85">
                  <c:v>19.974866000000002</c:v>
                </c:pt>
                <c:pt idx="86">
                  <c:v>20.133004</c:v>
                </c:pt>
                <c:pt idx="87">
                  <c:v>20.4133</c:v>
                </c:pt>
                <c:pt idx="88">
                  <c:v>20.576819</c:v>
                </c:pt>
                <c:pt idx="89">
                  <c:v>20.966685000000002</c:v>
                </c:pt>
                <c:pt idx="90">
                  <c:v>21.264818999999999</c:v>
                </c:pt>
                <c:pt idx="91">
                  <c:v>21.441520000000001</c:v>
                </c:pt>
                <c:pt idx="92">
                  <c:v>21.753645000000002</c:v>
                </c:pt>
                <c:pt idx="93">
                  <c:v>22.061071999999999</c:v>
                </c:pt>
                <c:pt idx="94">
                  <c:v>22.242000000000001</c:v>
                </c:pt>
                <c:pt idx="95">
                  <c:v>22.555465000000002</c:v>
                </c:pt>
                <c:pt idx="96">
                  <c:v>22.714076000000002</c:v>
                </c:pt>
                <c:pt idx="97">
                  <c:v>23.040728999999999</c:v>
                </c:pt>
                <c:pt idx="98">
                  <c:v>23.333810000000003</c:v>
                </c:pt>
                <c:pt idx="99">
                  <c:v>23.515396000000003</c:v>
                </c:pt>
                <c:pt idx="100">
                  <c:v>23.71838</c:v>
                </c:pt>
                <c:pt idx="101">
                  <c:v>24.059929</c:v>
                </c:pt>
                <c:pt idx="102">
                  <c:v>24.366027000000003</c:v>
                </c:pt>
                <c:pt idx="103">
                  <c:v>24.720444000000001</c:v>
                </c:pt>
                <c:pt idx="104">
                  <c:v>24.848038000000003</c:v>
                </c:pt>
                <c:pt idx="105">
                  <c:v>25.166901000000003</c:v>
                </c:pt>
                <c:pt idx="106">
                  <c:v>25.487326000000003</c:v>
                </c:pt>
                <c:pt idx="107">
                  <c:v>25.789361000000003</c:v>
                </c:pt>
                <c:pt idx="108">
                  <c:v>26.081420000000001</c:v>
                </c:pt>
                <c:pt idx="109">
                  <c:v>26.243290000000002</c:v>
                </c:pt>
                <c:pt idx="110">
                  <c:v>26.551691999999999</c:v>
                </c:pt>
                <c:pt idx="111">
                  <c:v>26.804574000000002</c:v>
                </c:pt>
                <c:pt idx="112">
                  <c:v>26.973137999999999</c:v>
                </c:pt>
                <c:pt idx="113">
                  <c:v>27.323796000000002</c:v>
                </c:pt>
                <c:pt idx="114">
                  <c:v>27.570122000000001</c:v>
                </c:pt>
                <c:pt idx="115">
                  <c:v>27.700169000000002</c:v>
                </c:pt>
                <c:pt idx="116">
                  <c:v>27.957952000000002</c:v>
                </c:pt>
                <c:pt idx="117">
                  <c:v>28.083476999999998</c:v>
                </c:pt>
                <c:pt idx="118">
                  <c:v>28.344978000000001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125-A968-44C7-87AC-89076F6997E3}"/>
            </c:ext>
          </c:extLst>
        </c:ser>
        <c:ser>
          <c:idx val="18"/>
          <c:order val="17"/>
          <c:tx>
            <c:strRef>
              <c:f>[1]Souma2!$A$1</c:f>
              <c:strCache>
                <c:ptCount val="1"/>
                <c:pt idx="0">
                  <c:v>Orbit</c:v>
                </c:pt>
              </c:strCache>
            </c:strRef>
          </c:tx>
          <c:spPr>
            <a:ln w="19050">
              <a:noFill/>
            </a:ln>
          </c:spPr>
          <c:xVal>
            <c:numRef>
              <c:f>[1]Souma2!$N$4:$N$146</c:f>
              <c:numCache>
                <c:formatCode>General</c:formatCode>
                <c:ptCount val="143"/>
                <c:pt idx="0">
                  <c:v>0</c:v>
                </c:pt>
                <c:pt idx="1">
                  <c:v>-3.9029999999999634E-3</c:v>
                </c:pt>
                <c:pt idx="2">
                  <c:v>-7.8079999999999929E-3</c:v>
                </c:pt>
                <c:pt idx="3">
                  <c:v>-5.0190000000000052E-3</c:v>
                </c:pt>
                <c:pt idx="4">
                  <c:v>-7.2500000000000004E-3</c:v>
                </c:pt>
                <c:pt idx="5">
                  <c:v>5.5799999999999275E-4</c:v>
                </c:pt>
                <c:pt idx="6">
                  <c:v>-8.9239999999999788E-3</c:v>
                </c:pt>
                <c:pt idx="7">
                  <c:v>-1.0596000000000005E-2</c:v>
                </c:pt>
                <c:pt idx="8">
                  <c:v>-2.788000000000011E-3</c:v>
                </c:pt>
                <c:pt idx="9">
                  <c:v>2.7889999999999872E-3</c:v>
                </c:pt>
                <c:pt idx="10">
                  <c:v>5.5799999999999275E-4</c:v>
                </c:pt>
                <c:pt idx="11">
                  <c:v>-1.003800000000001E-2</c:v>
                </c:pt>
                <c:pt idx="12">
                  <c:v>-3.3449999999999704E-3</c:v>
                </c:pt>
                <c:pt idx="13">
                  <c:v>-4.4610000000000127E-3</c:v>
                </c:pt>
                <c:pt idx="14">
                  <c:v>2.7889999999999872E-3</c:v>
                </c:pt>
                <c:pt idx="15">
                  <c:v>-1.1153999999999997E-2</c:v>
                </c:pt>
                <c:pt idx="16">
                  <c:v>-6.1339999999999581E-3</c:v>
                </c:pt>
                <c:pt idx="17">
                  <c:v>-7.2500000000000004E-3</c:v>
                </c:pt>
                <c:pt idx="18">
                  <c:v>-1.1153999999999997E-2</c:v>
                </c:pt>
                <c:pt idx="19">
                  <c:v>-1.5057999999999993E-2</c:v>
                </c:pt>
                <c:pt idx="20">
                  <c:v>-1.6731999999999973E-2</c:v>
                </c:pt>
                <c:pt idx="21">
                  <c:v>-5.5769999999999986E-3</c:v>
                </c:pt>
                <c:pt idx="22">
                  <c:v>7.809000000000026E-3</c:v>
                </c:pt>
                <c:pt idx="23">
                  <c:v>1.5060000000000002E-2</c:v>
                </c:pt>
                <c:pt idx="24">
                  <c:v>3.8485000000000012E-2</c:v>
                </c:pt>
                <c:pt idx="25">
                  <c:v>-2.9640999999999963E-2</c:v>
                </c:pt>
                <c:pt idx="26">
                  <c:v>-1.043199999999996E-2</c:v>
                </c:pt>
                <c:pt idx="27">
                  <c:v>2.2901000000000012E-2</c:v>
                </c:pt>
                <c:pt idx="28">
                  <c:v>-4.2788000000000014E-2</c:v>
                </c:pt>
                <c:pt idx="29">
                  <c:v>-1.4180999999999984E-2</c:v>
                </c:pt>
                <c:pt idx="30">
                  <c:v>4.3033999999999996E-2</c:v>
                </c:pt>
                <c:pt idx="31">
                  <c:v>-2.4399999999999977E-3</c:v>
                </c:pt>
                <c:pt idx="32">
                  <c:v>2.3627000000000009E-2</c:v>
                </c:pt>
                <c:pt idx="33">
                  <c:v>-1.1722999999999957E-2</c:v>
                </c:pt>
                <c:pt idx="34">
                  <c:v>3.401400000000001E-2</c:v>
                </c:pt>
                <c:pt idx="35">
                  <c:v>7.5040000000000193E-3</c:v>
                </c:pt>
                <c:pt idx="36">
                  <c:v>2.959899999999999E-2</c:v>
                </c:pt>
                <c:pt idx="37">
                  <c:v>3.1513000000000034E-2</c:v>
                </c:pt>
                <c:pt idx="38">
                  <c:v>1.355600000000004E-2</c:v>
                </c:pt>
                <c:pt idx="39">
                  <c:v>5.1819999999999991E-2</c:v>
                </c:pt>
                <c:pt idx="40">
                  <c:v>3.8057999999999995E-2</c:v>
                </c:pt>
                <c:pt idx="41">
                  <c:v>5.0143000000000028E-2</c:v>
                </c:pt>
                <c:pt idx="42">
                  <c:v>3.9437999999999987E-2</c:v>
                </c:pt>
                <c:pt idx="43">
                  <c:v>7.4200000000000044E-2</c:v>
                </c:pt>
                <c:pt idx="44">
                  <c:v>9.0947E-2</c:v>
                </c:pt>
                <c:pt idx="45">
                  <c:v>5.5550000000000009E-2</c:v>
                </c:pt>
                <c:pt idx="46">
                  <c:v>8.1536000000000067E-2</c:v>
                </c:pt>
                <c:pt idx="47">
                  <c:v>0.10077899999999999</c:v>
                </c:pt>
                <c:pt idx="48">
                  <c:v>9.2243000000000047E-2</c:v>
                </c:pt>
                <c:pt idx="49">
                  <c:v>0.14233100000000001</c:v>
                </c:pt>
                <c:pt idx="50">
                  <c:v>0.11203600000000007</c:v>
                </c:pt>
                <c:pt idx="51">
                  <c:v>0.11561800000000005</c:v>
                </c:pt>
                <c:pt idx="52">
                  <c:v>0.14095199999999999</c:v>
                </c:pt>
                <c:pt idx="53">
                  <c:v>0.13533200000000001</c:v>
                </c:pt>
                <c:pt idx="54">
                  <c:v>0.14727999999999997</c:v>
                </c:pt>
                <c:pt idx="55">
                  <c:v>0.17158100000000001</c:v>
                </c:pt>
                <c:pt idx="56">
                  <c:v>0.15859400000000004</c:v>
                </c:pt>
                <c:pt idx="57">
                  <c:v>0.19001800000000002</c:v>
                </c:pt>
                <c:pt idx="58">
                  <c:v>0.201769</c:v>
                </c:pt>
                <c:pt idx="59">
                  <c:v>0.20230899999999996</c:v>
                </c:pt>
                <c:pt idx="60">
                  <c:v>0.19913700000000006</c:v>
                </c:pt>
                <c:pt idx="61">
                  <c:v>0.21920200000000001</c:v>
                </c:pt>
                <c:pt idx="62">
                  <c:v>0.22416899999999998</c:v>
                </c:pt>
                <c:pt idx="63">
                  <c:v>0.15282900000000008</c:v>
                </c:pt>
                <c:pt idx="64">
                  <c:v>0.251525</c:v>
                </c:pt>
                <c:pt idx="65">
                  <c:v>0.23094900000000007</c:v>
                </c:pt>
                <c:pt idx="66">
                  <c:v>0.24712099999999998</c:v>
                </c:pt>
                <c:pt idx="67">
                  <c:v>0.24454800000000002</c:v>
                </c:pt>
                <c:pt idx="68">
                  <c:v>0.25942600000000005</c:v>
                </c:pt>
                <c:pt idx="69">
                  <c:v>0.259073</c:v>
                </c:pt>
                <c:pt idx="70">
                  <c:v>0.26585199999999998</c:v>
                </c:pt>
                <c:pt idx="71">
                  <c:v>0.28406899999999996</c:v>
                </c:pt>
                <c:pt idx="72">
                  <c:v>0.28226899999999999</c:v>
                </c:pt>
                <c:pt idx="73">
                  <c:v>0.29379600000000006</c:v>
                </c:pt>
                <c:pt idx="74">
                  <c:v>0.30239800000000006</c:v>
                </c:pt>
                <c:pt idx="75">
                  <c:v>0.299572</c:v>
                </c:pt>
                <c:pt idx="76">
                  <c:v>0.29305100000000006</c:v>
                </c:pt>
                <c:pt idx="77">
                  <c:v>0.31663999999999998</c:v>
                </c:pt>
                <c:pt idx="78">
                  <c:v>0.31798500000000002</c:v>
                </c:pt>
                <c:pt idx="79">
                  <c:v>0.318303</c:v>
                </c:pt>
                <c:pt idx="80">
                  <c:v>0.31980200000000003</c:v>
                </c:pt>
                <c:pt idx="81">
                  <c:v>0.30180000000000007</c:v>
                </c:pt>
                <c:pt idx="82">
                  <c:v>0.30573300000000009</c:v>
                </c:pt>
                <c:pt idx="83">
                  <c:v>0.30109299999999994</c:v>
                </c:pt>
                <c:pt idx="84">
                  <c:v>0.31464200000000003</c:v>
                </c:pt>
                <c:pt idx="85">
                  <c:v>0.31705600000000006</c:v>
                </c:pt>
                <c:pt idx="86">
                  <c:v>0.29716900000000002</c:v>
                </c:pt>
                <c:pt idx="87">
                  <c:v>0.30356399999999994</c:v>
                </c:pt>
                <c:pt idx="88">
                  <c:v>0.30328600000000006</c:v>
                </c:pt>
                <c:pt idx="89">
                  <c:v>0.26979600000000004</c:v>
                </c:pt>
                <c:pt idx="90">
                  <c:v>0.267405</c:v>
                </c:pt>
                <c:pt idx="91">
                  <c:v>0.27482000000000006</c:v>
                </c:pt>
                <c:pt idx="92">
                  <c:v>0.24990400000000002</c:v>
                </c:pt>
                <c:pt idx="93">
                  <c:v>0.24877200000000005</c:v>
                </c:pt>
                <c:pt idx="94">
                  <c:v>0.23672199999999999</c:v>
                </c:pt>
                <c:pt idx="95">
                  <c:v>0.23698900000000003</c:v>
                </c:pt>
                <c:pt idx="96">
                  <c:v>0.21388400000000002</c:v>
                </c:pt>
                <c:pt idx="97">
                  <c:v>0.18538300000000005</c:v>
                </c:pt>
                <c:pt idx="98">
                  <c:v>0.19877200000000006</c:v>
                </c:pt>
                <c:pt idx="99">
                  <c:v>0.18290400000000001</c:v>
                </c:pt>
                <c:pt idx="100">
                  <c:v>0.17421699999999998</c:v>
                </c:pt>
                <c:pt idx="101">
                  <c:v>0.14888800000000005</c:v>
                </c:pt>
                <c:pt idx="102">
                  <c:v>0.15266300000000002</c:v>
                </c:pt>
                <c:pt idx="103">
                  <c:v>0.11031600000000004</c:v>
                </c:pt>
                <c:pt idx="104">
                  <c:v>0.110082</c:v>
                </c:pt>
                <c:pt idx="105">
                  <c:v>8.4688999999999973E-2</c:v>
                </c:pt>
                <c:pt idx="106">
                  <c:v>9.4710000000000044E-2</c:v>
                </c:pt>
                <c:pt idx="107">
                  <c:v>5.965100000000001E-2</c:v>
                </c:pt>
                <c:pt idx="108">
                  <c:v>1.3937999999999989E-2</c:v>
                </c:pt>
                <c:pt idx="109">
                  <c:v>1.6371000000000038E-2</c:v>
                </c:pt>
                <c:pt idx="110">
                  <c:v>-1.0519999999999982E-2</c:v>
                </c:pt>
                <c:pt idx="111">
                  <c:v>-5.1404999999999972E-2</c:v>
                </c:pt>
                <c:pt idx="112">
                  <c:v>-7.8815999999999969E-2</c:v>
                </c:pt>
                <c:pt idx="113">
                  <c:v>-9.1882000000000005E-2</c:v>
                </c:pt>
                <c:pt idx="114">
                  <c:v>-0.14148399999999997</c:v>
                </c:pt>
                <c:pt idx="115">
                  <c:v>-0.161916</c:v>
                </c:pt>
                <c:pt idx="116">
                  <c:v>-0.199742</c:v>
                </c:pt>
                <c:pt idx="117">
                  <c:v>-0.21921399999999999</c:v>
                </c:pt>
                <c:pt idx="118">
                  <c:v>-0.251191</c:v>
                </c:pt>
                <c:pt idx="119">
                  <c:v>-0.25349699999999997</c:v>
                </c:pt>
                <c:pt idx="120">
                  <c:v>-0.31880199999999997</c:v>
                </c:pt>
                <c:pt idx="121">
                  <c:v>-0.391374</c:v>
                </c:pt>
                <c:pt idx="122">
                  <c:v>-0.37745699999999999</c:v>
                </c:pt>
                <c:pt idx="123">
                  <c:v>-0.48205899999999996</c:v>
                </c:pt>
                <c:pt idx="124">
                  <c:v>-0.51167799999999997</c:v>
                </c:pt>
                <c:pt idx="125">
                  <c:v>-0.60626700000000011</c:v>
                </c:pt>
                <c:pt idx="126">
                  <c:v>-0.64998</c:v>
                </c:pt>
                <c:pt idx="127">
                  <c:v>-0.68298799999999993</c:v>
                </c:pt>
                <c:pt idx="128">
                  <c:v>-0.77896799999999999</c:v>
                </c:pt>
                <c:pt idx="129">
                  <c:v>-0.85826500000000006</c:v>
                </c:pt>
                <c:pt idx="130">
                  <c:v>-0.84414200000000006</c:v>
                </c:pt>
                <c:pt idx="131">
                  <c:v>-0.98498299999999994</c:v>
                </c:pt>
                <c:pt idx="132">
                  <c:v>-1.105615</c:v>
                </c:pt>
                <c:pt idx="133">
                  <c:v>-1.0814279999999998</c:v>
                </c:pt>
                <c:pt idx="134">
                  <c:v>-1.2545839999999999</c:v>
                </c:pt>
                <c:pt idx="135">
                  <c:v>-1.3825909999999999</c:v>
                </c:pt>
                <c:pt idx="136">
                  <c:v>-1.4783409999999999</c:v>
                </c:pt>
                <c:pt idx="137">
                  <c:v>-1.612919</c:v>
                </c:pt>
                <c:pt idx="138">
                  <c:v>-1.6417579999999998</c:v>
                </c:pt>
                <c:pt idx="139">
                  <c:v>-1.8466390000000001</c:v>
                </c:pt>
                <c:pt idx="140">
                  <c:v>-2.038084</c:v>
                </c:pt>
                <c:pt idx="141">
                  <c:v>-2.1646579999999997</c:v>
                </c:pt>
                <c:pt idx="142">
                  <c:v>-2.352074</c:v>
                </c:pt>
              </c:numCache>
            </c:numRef>
          </c:xVal>
          <c:yVal>
            <c:numRef>
              <c:f>[1]Souma2!$O$4:$O$146</c:f>
              <c:numCache>
                <c:formatCode>General</c:formatCode>
                <c:ptCount val="143"/>
                <c:pt idx="0">
                  <c:v>0</c:v>
                </c:pt>
                <c:pt idx="1">
                  <c:v>-5.8130000000001019E-3</c:v>
                </c:pt>
                <c:pt idx="2">
                  <c:v>-1.1625999999999977E-2</c:v>
                </c:pt>
                <c:pt idx="3">
                  <c:v>-7.4749999999999088E-3</c:v>
                </c:pt>
                <c:pt idx="4">
                  <c:v>-1.0789999999999965E-2</c:v>
                </c:pt>
                <c:pt idx="5">
                  <c:v>8.2600000000002181E-4</c:v>
                </c:pt>
                <c:pt idx="6">
                  <c:v>-1.3278000000000021E-2</c:v>
                </c:pt>
                <c:pt idx="7">
                  <c:v>-1.5776000000000068E-2</c:v>
                </c:pt>
                <c:pt idx="8">
                  <c:v>-4.151000000000067E-3</c:v>
                </c:pt>
                <c:pt idx="9">
                  <c:v>4.151000000000067E-3</c:v>
                </c:pt>
                <c:pt idx="10">
                  <c:v>8.2600000000002181E-4</c:v>
                </c:pt>
                <c:pt idx="11">
                  <c:v>-1.4940000000000056E-2</c:v>
                </c:pt>
                <c:pt idx="12">
                  <c:v>-4.977000000000089E-3</c:v>
                </c:pt>
                <c:pt idx="13">
                  <c:v>-6.6389999999998967E-3</c:v>
                </c:pt>
                <c:pt idx="14">
                  <c:v>4.151000000000067E-3</c:v>
                </c:pt>
                <c:pt idx="15">
                  <c:v>-1.6603000000000066E-2</c:v>
                </c:pt>
                <c:pt idx="16">
                  <c:v>-9.1269999999999529E-3</c:v>
                </c:pt>
                <c:pt idx="17">
                  <c:v>-1.0789999999999965E-2</c:v>
                </c:pt>
                <c:pt idx="18">
                  <c:v>-1.6603000000000066E-2</c:v>
                </c:pt>
                <c:pt idx="19">
                  <c:v>-2.2414999999999963E-2</c:v>
                </c:pt>
                <c:pt idx="20">
                  <c:v>-2.4903999999999996E-2</c:v>
                </c:pt>
                <c:pt idx="21">
                  <c:v>-8.3009999999999317E-3</c:v>
                </c:pt>
                <c:pt idx="22">
                  <c:v>1.1615999999999986E-2</c:v>
                </c:pt>
                <c:pt idx="23">
                  <c:v>2.2404999999999974E-2</c:v>
                </c:pt>
                <c:pt idx="24">
                  <c:v>5.7272999999999914E-2</c:v>
                </c:pt>
                <c:pt idx="25">
                  <c:v>0.19652199999999995</c:v>
                </c:pt>
                <c:pt idx="26">
                  <c:v>0.22457799999999997</c:v>
                </c:pt>
                <c:pt idx="27">
                  <c:v>0.27325700000000008</c:v>
                </c:pt>
                <c:pt idx="28">
                  <c:v>0.41225900000000004</c:v>
                </c:pt>
                <c:pt idx="29">
                  <c:v>0.45327000000000001</c:v>
                </c:pt>
                <c:pt idx="30">
                  <c:v>0.53528299999999995</c:v>
                </c:pt>
                <c:pt idx="31">
                  <c:v>0.69816400000000001</c:v>
                </c:pt>
                <c:pt idx="32">
                  <c:v>0.73484300000000013</c:v>
                </c:pt>
                <c:pt idx="33">
                  <c:v>0.90787400000000007</c:v>
                </c:pt>
                <c:pt idx="34">
                  <c:v>0.97105600000000003</c:v>
                </c:pt>
                <c:pt idx="35">
                  <c:v>1.1514160000000002</c:v>
                </c:pt>
                <c:pt idx="36">
                  <c:v>1.2876650000000001</c:v>
                </c:pt>
                <c:pt idx="37">
                  <c:v>1.3953040000000001</c:v>
                </c:pt>
                <c:pt idx="38">
                  <c:v>1.578274</c:v>
                </c:pt>
                <c:pt idx="39">
                  <c:v>1.628328</c:v>
                </c:pt>
                <c:pt idx="40">
                  <c:v>1.8119780000000001</c:v>
                </c:pt>
                <c:pt idx="41">
                  <c:v>1.9264670000000002</c:v>
                </c:pt>
                <c:pt idx="42">
                  <c:v>2.1078459999999999</c:v>
                </c:pt>
                <c:pt idx="43">
                  <c:v>2.3412790000000001</c:v>
                </c:pt>
                <c:pt idx="44">
                  <c:v>2.547517</c:v>
                </c:pt>
                <c:pt idx="45">
                  <c:v>2.6872579999999999</c:v>
                </c:pt>
                <c:pt idx="46">
                  <c:v>2.8962409999999998</c:v>
                </c:pt>
                <c:pt idx="47">
                  <c:v>3.0062500000000001</c:v>
                </c:pt>
                <c:pt idx="48">
                  <c:v>3.2540749999999998</c:v>
                </c:pt>
                <c:pt idx="49">
                  <c:v>3.4771610000000002</c:v>
                </c:pt>
                <c:pt idx="50">
                  <c:v>3.6077360000000001</c:v>
                </c:pt>
                <c:pt idx="51">
                  <c:v>3.851817</c:v>
                </c:pt>
                <c:pt idx="52">
                  <c:v>4.1116060000000001</c:v>
                </c:pt>
                <c:pt idx="53">
                  <c:v>4.2577690000000006</c:v>
                </c:pt>
                <c:pt idx="54">
                  <c:v>4.4925309999999996</c:v>
                </c:pt>
                <c:pt idx="55">
                  <c:v>4.589264</c:v>
                </c:pt>
                <c:pt idx="56">
                  <c:v>4.8618709999999998</c:v>
                </c:pt>
                <c:pt idx="57">
                  <c:v>5.0986380000000002</c:v>
                </c:pt>
                <c:pt idx="58">
                  <c:v>5.2445789999999999</c:v>
                </c:pt>
                <c:pt idx="59">
                  <c:v>5.5090519999999996</c:v>
                </c:pt>
                <c:pt idx="60">
                  <c:v>5.6991189999999996</c:v>
                </c:pt>
                <c:pt idx="61">
                  <c:v>5.9661150000000003</c:v>
                </c:pt>
                <c:pt idx="62">
                  <c:v>6.0924040000000002</c:v>
                </c:pt>
                <c:pt idx="63">
                  <c:v>6.3948590000000003</c:v>
                </c:pt>
                <c:pt idx="64">
                  <c:v>6.6991870000000002</c:v>
                </c:pt>
                <c:pt idx="65">
                  <c:v>6.8524849999999997</c:v>
                </c:pt>
                <c:pt idx="66">
                  <c:v>7.137429</c:v>
                </c:pt>
                <c:pt idx="67">
                  <c:v>7.2958509999999999</c:v>
                </c:pt>
                <c:pt idx="68">
                  <c:v>7.5661330000000007</c:v>
                </c:pt>
                <c:pt idx="69">
                  <c:v>7.8691629999999995</c:v>
                </c:pt>
                <c:pt idx="70">
                  <c:v>8.0211100000000002</c:v>
                </c:pt>
                <c:pt idx="71">
                  <c:v>8.3676009999999987</c:v>
                </c:pt>
                <c:pt idx="72">
                  <c:v>8.5072370000000017</c:v>
                </c:pt>
                <c:pt idx="73">
                  <c:v>8.8336140000000007</c:v>
                </c:pt>
                <c:pt idx="74">
                  <c:v>9.1921230000000005</c:v>
                </c:pt>
                <c:pt idx="75">
                  <c:v>9.3639469999999996</c:v>
                </c:pt>
                <c:pt idx="76">
                  <c:v>9.7420020000000012</c:v>
                </c:pt>
                <c:pt idx="77">
                  <c:v>9.8749399999999987</c:v>
                </c:pt>
                <c:pt idx="78">
                  <c:v>10.200539000000001</c:v>
                </c:pt>
                <c:pt idx="79">
                  <c:v>10.518544000000002</c:v>
                </c:pt>
                <c:pt idx="80">
                  <c:v>10.675538000000001</c:v>
                </c:pt>
                <c:pt idx="81">
                  <c:v>11.018572000000001</c:v>
                </c:pt>
                <c:pt idx="82">
                  <c:v>11.171948</c:v>
                </c:pt>
                <c:pt idx="83">
                  <c:v>11.547989000000001</c:v>
                </c:pt>
                <c:pt idx="84">
                  <c:v>11.699098999999999</c:v>
                </c:pt>
                <c:pt idx="85">
                  <c:v>11.995188999999998</c:v>
                </c:pt>
                <c:pt idx="86">
                  <c:v>12.507040000000002</c:v>
                </c:pt>
                <c:pt idx="87">
                  <c:v>12.872204000000002</c:v>
                </c:pt>
                <c:pt idx="88">
                  <c:v>13.383219</c:v>
                </c:pt>
                <c:pt idx="89">
                  <c:v>14.200573</c:v>
                </c:pt>
                <c:pt idx="90">
                  <c:v>14.351393</c:v>
                </c:pt>
                <c:pt idx="91">
                  <c:v>14.73025</c:v>
                </c:pt>
                <c:pt idx="92">
                  <c:v>14.890227999999999</c:v>
                </c:pt>
                <c:pt idx="93">
                  <c:v>15.085440999999999</c:v>
                </c:pt>
                <c:pt idx="94">
                  <c:v>15.445834</c:v>
                </c:pt>
                <c:pt idx="95">
                  <c:v>15.607135999999999</c:v>
                </c:pt>
                <c:pt idx="96">
                  <c:v>15.944105</c:v>
                </c:pt>
                <c:pt idx="97">
                  <c:v>16.122709</c:v>
                </c:pt>
                <c:pt idx="98">
                  <c:v>16.548126</c:v>
                </c:pt>
                <c:pt idx="99">
                  <c:v>16.866543999999998</c:v>
                </c:pt>
                <c:pt idx="100">
                  <c:v>17.052909</c:v>
                </c:pt>
                <c:pt idx="101">
                  <c:v>17.392894000000002</c:v>
                </c:pt>
                <c:pt idx="102">
                  <c:v>17.582872999999999</c:v>
                </c:pt>
                <c:pt idx="103">
                  <c:v>17.902575999999996</c:v>
                </c:pt>
                <c:pt idx="104">
                  <c:v>18.260287000000002</c:v>
                </c:pt>
                <c:pt idx="105">
                  <c:v>18.594671999999999</c:v>
                </c:pt>
                <c:pt idx="106">
                  <c:v>18.806307</c:v>
                </c:pt>
                <c:pt idx="107">
                  <c:v>19.169460999999998</c:v>
                </c:pt>
                <c:pt idx="108">
                  <c:v>19.496887999999998</c:v>
                </c:pt>
                <c:pt idx="109">
                  <c:v>19.676075000000001</c:v>
                </c:pt>
                <c:pt idx="110">
                  <c:v>20.008470999999997</c:v>
                </c:pt>
                <c:pt idx="111">
                  <c:v>20.366165000000002</c:v>
                </c:pt>
                <c:pt idx="112">
                  <c:v>20.523160000000001</c:v>
                </c:pt>
                <c:pt idx="113">
                  <c:v>20.877959999999998</c:v>
                </c:pt>
                <c:pt idx="114">
                  <c:v>21.282615999999997</c:v>
                </c:pt>
                <c:pt idx="115">
                  <c:v>21.450263</c:v>
                </c:pt>
                <c:pt idx="116">
                  <c:v>21.792635999999998</c:v>
                </c:pt>
                <c:pt idx="117">
                  <c:v>21.969275999999997</c:v>
                </c:pt>
                <c:pt idx="118">
                  <c:v>22.326108000000001</c:v>
                </c:pt>
                <c:pt idx="119">
                  <c:v>22.495228000000001</c:v>
                </c:pt>
                <c:pt idx="120">
                  <c:v>22.823291999999999</c:v>
                </c:pt>
                <c:pt idx="121">
                  <c:v>23.171106999999999</c:v>
                </c:pt>
                <c:pt idx="122">
                  <c:v>23.337813999999998</c:v>
                </c:pt>
                <c:pt idx="123">
                  <c:v>23.647252000000002</c:v>
                </c:pt>
                <c:pt idx="124">
                  <c:v>24.071869</c:v>
                </c:pt>
                <c:pt idx="125">
                  <c:v>24.390537000000002</c:v>
                </c:pt>
                <c:pt idx="126">
                  <c:v>24.548646000000002</c:v>
                </c:pt>
                <c:pt idx="127">
                  <c:v>24.909385</c:v>
                </c:pt>
                <c:pt idx="128">
                  <c:v>25.033058</c:v>
                </c:pt>
                <c:pt idx="129">
                  <c:v>25.35812</c:v>
                </c:pt>
                <c:pt idx="130">
                  <c:v>25.567525999999997</c:v>
                </c:pt>
                <c:pt idx="131">
                  <c:v>25.873117000000001</c:v>
                </c:pt>
                <c:pt idx="132">
                  <c:v>26.156265999999999</c:v>
                </c:pt>
                <c:pt idx="133">
                  <c:v>26.368201999999997</c:v>
                </c:pt>
                <c:pt idx="134">
                  <c:v>26.734719999999999</c:v>
                </c:pt>
                <c:pt idx="135">
                  <c:v>27.043620999999998</c:v>
                </c:pt>
                <c:pt idx="136">
                  <c:v>27.178593000000003</c:v>
                </c:pt>
                <c:pt idx="137">
                  <c:v>27.503040000000002</c:v>
                </c:pt>
                <c:pt idx="138">
                  <c:v>27.680945999999999</c:v>
                </c:pt>
                <c:pt idx="139">
                  <c:v>27.975083999999999</c:v>
                </c:pt>
                <c:pt idx="140">
                  <c:v>28.250026999999999</c:v>
                </c:pt>
                <c:pt idx="141">
                  <c:v>28.431815</c:v>
                </c:pt>
                <c:pt idx="142">
                  <c:v>28.701029999999999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126-A968-44C7-87AC-89076F6997E3}"/>
            </c:ext>
          </c:extLst>
        </c:ser>
        <c:ser>
          <c:idx val="19"/>
          <c:order val="18"/>
          <c:tx>
            <c:strRef>
              <c:f>[1]Daiki1!$A$1</c:f>
              <c:strCache>
                <c:ptCount val="1"/>
                <c:pt idx="0">
                  <c:v>Orbit</c:v>
                </c:pt>
              </c:strCache>
            </c:strRef>
          </c:tx>
          <c:spPr>
            <a:ln w="19050">
              <a:noFill/>
            </a:ln>
          </c:spPr>
          <c:xVal>
            <c:numRef>
              <c:f>[1]Daiki1!$N$4:$N$111</c:f>
              <c:numCache>
                <c:formatCode>General</c:formatCode>
                <c:ptCount val="108"/>
                <c:pt idx="0">
                  <c:v>0</c:v>
                </c:pt>
                <c:pt idx="1">
                  <c:v>-6.4199999999999587E-4</c:v>
                </c:pt>
                <c:pt idx="2">
                  <c:v>-1.0699999999999933E-3</c:v>
                </c:pt>
                <c:pt idx="3">
                  <c:v>-6.5609999999999792E-3</c:v>
                </c:pt>
                <c:pt idx="4">
                  <c:v>-2.4479999999999793E-3</c:v>
                </c:pt>
                <c:pt idx="5">
                  <c:v>1.1299999999999955E-4</c:v>
                </c:pt>
                <c:pt idx="6">
                  <c:v>5.0730000000000358E-3</c:v>
                </c:pt>
                <c:pt idx="7">
                  <c:v>-2.6014999999999986E-2</c:v>
                </c:pt>
                <c:pt idx="8">
                  <c:v>-1.1497999999999991E-2</c:v>
                </c:pt>
                <c:pt idx="9">
                  <c:v>-8.3099999999999459E-3</c:v>
                </c:pt>
                <c:pt idx="10">
                  <c:v>-3.0434999999999945E-2</c:v>
                </c:pt>
                <c:pt idx="11">
                  <c:v>-3.6499999999995228E-4</c:v>
                </c:pt>
                <c:pt idx="12">
                  <c:v>-1.9986999999999967E-2</c:v>
                </c:pt>
                <c:pt idx="13">
                  <c:v>1.8973000000000014E-2</c:v>
                </c:pt>
                <c:pt idx="14">
                  <c:v>-8.1919999999999511E-3</c:v>
                </c:pt>
                <c:pt idx="15">
                  <c:v>2.8040000000000304E-3</c:v>
                </c:pt>
                <c:pt idx="16">
                  <c:v>3.0929000000000029E-2</c:v>
                </c:pt>
                <c:pt idx="17">
                  <c:v>2.6976E-2</c:v>
                </c:pt>
                <c:pt idx="18">
                  <c:v>-9.1569999999999829E-3</c:v>
                </c:pt>
                <c:pt idx="19">
                  <c:v>1.3947000000000003E-2</c:v>
                </c:pt>
                <c:pt idx="20">
                  <c:v>2.3012000000000001E-2</c:v>
                </c:pt>
                <c:pt idx="21">
                  <c:v>2.132000000000005E-3</c:v>
                </c:pt>
                <c:pt idx="22">
                  <c:v>2.5844000000000051E-2</c:v>
                </c:pt>
                <c:pt idx="23">
                  <c:v>2.6822000000000002E-2</c:v>
                </c:pt>
                <c:pt idx="24">
                  <c:v>-1.0575999999999966E-2</c:v>
                </c:pt>
                <c:pt idx="25">
                  <c:v>1.1798000000000003E-2</c:v>
                </c:pt>
                <c:pt idx="26">
                  <c:v>-1.2436999999999955E-2</c:v>
                </c:pt>
                <c:pt idx="27">
                  <c:v>9.0100000000001052E-4</c:v>
                </c:pt>
                <c:pt idx="28">
                  <c:v>2.0550000000000069E-3</c:v>
                </c:pt>
                <c:pt idx="29">
                  <c:v>-3.0478999999999985E-2</c:v>
                </c:pt>
                <c:pt idx="30">
                  <c:v>-1.4849999999999966E-2</c:v>
                </c:pt>
                <c:pt idx="31">
                  <c:v>-4.2351E-2</c:v>
                </c:pt>
                <c:pt idx="32">
                  <c:v>-3.2972999999999954E-2</c:v>
                </c:pt>
                <c:pt idx="33">
                  <c:v>-2.9004999999999996E-2</c:v>
                </c:pt>
                <c:pt idx="34">
                  <c:v>-5.2528999999999999E-2</c:v>
                </c:pt>
                <c:pt idx="35">
                  <c:v>-5.4570999999999974E-2</c:v>
                </c:pt>
                <c:pt idx="36">
                  <c:v>-7.6190999999999981E-2</c:v>
                </c:pt>
                <c:pt idx="37">
                  <c:v>-7.4464000000000002E-2</c:v>
                </c:pt>
                <c:pt idx="38">
                  <c:v>-8.4541999999999978E-2</c:v>
                </c:pt>
                <c:pt idx="39">
                  <c:v>-0.11260599999999997</c:v>
                </c:pt>
                <c:pt idx="40">
                  <c:v>-0.12026999999999999</c:v>
                </c:pt>
                <c:pt idx="41">
                  <c:v>-0.13587499999999997</c:v>
                </c:pt>
                <c:pt idx="42">
                  <c:v>-0.14285999999999999</c:v>
                </c:pt>
                <c:pt idx="43">
                  <c:v>-0.15524099999999999</c:v>
                </c:pt>
                <c:pt idx="44">
                  <c:v>-0.18387999999999996</c:v>
                </c:pt>
                <c:pt idx="45">
                  <c:v>-0.18838099999999997</c:v>
                </c:pt>
                <c:pt idx="46">
                  <c:v>-0.21538499999999997</c:v>
                </c:pt>
                <c:pt idx="47">
                  <c:v>-0.26740799999999998</c:v>
                </c:pt>
                <c:pt idx="48">
                  <c:v>-0.30634899999999998</c:v>
                </c:pt>
                <c:pt idx="49">
                  <c:v>-0.34863899999999998</c:v>
                </c:pt>
                <c:pt idx="50">
                  <c:v>-0.36713599999999996</c:v>
                </c:pt>
                <c:pt idx="51">
                  <c:v>-0.38115199999999999</c:v>
                </c:pt>
                <c:pt idx="52">
                  <c:v>-0.42144300000000001</c:v>
                </c:pt>
                <c:pt idx="53">
                  <c:v>-0.44079400000000002</c:v>
                </c:pt>
                <c:pt idx="54">
                  <c:v>-0.47402799999999995</c:v>
                </c:pt>
                <c:pt idx="55">
                  <c:v>-0.49100699999999997</c:v>
                </c:pt>
                <c:pt idx="56">
                  <c:v>-0.49025799999999997</c:v>
                </c:pt>
                <c:pt idx="57">
                  <c:v>-0.49909199999999998</c:v>
                </c:pt>
                <c:pt idx="58">
                  <c:v>-0.51856899999999995</c:v>
                </c:pt>
                <c:pt idx="59">
                  <c:v>-0.53060499999999999</c:v>
                </c:pt>
                <c:pt idx="60">
                  <c:v>-0.54349999999999998</c:v>
                </c:pt>
                <c:pt idx="61">
                  <c:v>-0.55395100000000008</c:v>
                </c:pt>
                <c:pt idx="62">
                  <c:v>-0.56775100000000001</c:v>
                </c:pt>
                <c:pt idx="63">
                  <c:v>-0.573434</c:v>
                </c:pt>
                <c:pt idx="64">
                  <c:v>-0.58394999999999997</c:v>
                </c:pt>
                <c:pt idx="65">
                  <c:v>-0.60105300000000006</c:v>
                </c:pt>
                <c:pt idx="66">
                  <c:v>-0.571017</c:v>
                </c:pt>
                <c:pt idx="67">
                  <c:v>-0.57015400000000005</c:v>
                </c:pt>
                <c:pt idx="68">
                  <c:v>-0.62045499999999998</c:v>
                </c:pt>
                <c:pt idx="69">
                  <c:v>-0.59930300000000003</c:v>
                </c:pt>
                <c:pt idx="70">
                  <c:v>-0.59657499999999997</c:v>
                </c:pt>
                <c:pt idx="71">
                  <c:v>-0.612012</c:v>
                </c:pt>
                <c:pt idx="72">
                  <c:v>-0.62095000000000011</c:v>
                </c:pt>
                <c:pt idx="73">
                  <c:v>-0.63077400000000006</c:v>
                </c:pt>
                <c:pt idx="74">
                  <c:v>-0.63532999999999995</c:v>
                </c:pt>
                <c:pt idx="75">
                  <c:v>-0.63298100000000002</c:v>
                </c:pt>
                <c:pt idx="76">
                  <c:v>-0.65580099999999997</c:v>
                </c:pt>
                <c:pt idx="77">
                  <c:v>-0.65256199999999986</c:v>
                </c:pt>
                <c:pt idx="78">
                  <c:v>-0.62719399999999992</c:v>
                </c:pt>
                <c:pt idx="79">
                  <c:v>-0.664103</c:v>
                </c:pt>
                <c:pt idx="80">
                  <c:v>-0.69795499999999999</c:v>
                </c:pt>
                <c:pt idx="81">
                  <c:v>-0.65339400000000003</c:v>
                </c:pt>
                <c:pt idx="82">
                  <c:v>-0.72292299999999998</c:v>
                </c:pt>
                <c:pt idx="83">
                  <c:v>-0.72106500000000007</c:v>
                </c:pt>
                <c:pt idx="84">
                  <c:v>-0.70301599999999997</c:v>
                </c:pt>
                <c:pt idx="85">
                  <c:v>-0.723132</c:v>
                </c:pt>
                <c:pt idx="86">
                  <c:v>-0.75411499999999998</c:v>
                </c:pt>
                <c:pt idx="87">
                  <c:v>-0.73516200000000009</c:v>
                </c:pt>
                <c:pt idx="88">
                  <c:v>-0.80438199999999993</c:v>
                </c:pt>
                <c:pt idx="89">
                  <c:v>-0.80965500000000001</c:v>
                </c:pt>
                <c:pt idx="90">
                  <c:v>-0.804674</c:v>
                </c:pt>
                <c:pt idx="91">
                  <c:v>-0.83204700000000009</c:v>
                </c:pt>
                <c:pt idx="92">
                  <c:v>-0.87471100000000002</c:v>
                </c:pt>
                <c:pt idx="93">
                  <c:v>-0.86067100000000007</c:v>
                </c:pt>
                <c:pt idx="94">
                  <c:v>-0.86695100000000003</c:v>
                </c:pt>
                <c:pt idx="95">
                  <c:v>-0.90163000000000004</c:v>
                </c:pt>
                <c:pt idx="96">
                  <c:v>-0.89698100000000003</c:v>
                </c:pt>
                <c:pt idx="97">
                  <c:v>-0.94165399999999999</c:v>
                </c:pt>
                <c:pt idx="98">
                  <c:v>-0.93619300000000005</c:v>
                </c:pt>
                <c:pt idx="99">
                  <c:v>-0.95849400000000007</c:v>
                </c:pt>
                <c:pt idx="100">
                  <c:v>-0.98838799999999993</c:v>
                </c:pt>
                <c:pt idx="101">
                  <c:v>-0.95724100000000001</c:v>
                </c:pt>
                <c:pt idx="102">
                  <c:v>-1.0426500000000001</c:v>
                </c:pt>
                <c:pt idx="103">
                  <c:v>-1.028027</c:v>
                </c:pt>
                <c:pt idx="104">
                  <c:v>-1.0328740000000001</c:v>
                </c:pt>
                <c:pt idx="105">
                  <c:v>-1.1243809999999999</c:v>
                </c:pt>
                <c:pt idx="106">
                  <c:v>-1.1645289999999999</c:v>
                </c:pt>
                <c:pt idx="107">
                  <c:v>-1.1945940000000002</c:v>
                </c:pt>
              </c:numCache>
            </c:numRef>
          </c:xVal>
          <c:yVal>
            <c:numRef>
              <c:f>[1]Daiki1!$O$4:$O$111</c:f>
              <c:numCache>
                <c:formatCode>General</c:formatCode>
                <c:ptCount val="108"/>
                <c:pt idx="0">
                  <c:v>0</c:v>
                </c:pt>
                <c:pt idx="1">
                  <c:v>0.20137000000000035</c:v>
                </c:pt>
                <c:pt idx="2">
                  <c:v>0.30025500000000011</c:v>
                </c:pt>
                <c:pt idx="3">
                  <c:v>0.48902800000000024</c:v>
                </c:pt>
                <c:pt idx="4">
                  <c:v>0.68554400000000038</c:v>
                </c:pt>
                <c:pt idx="5">
                  <c:v>0.782779</c:v>
                </c:pt>
                <c:pt idx="6">
                  <c:v>0.97415900000000011</c:v>
                </c:pt>
                <c:pt idx="7">
                  <c:v>1.2090710000000005</c:v>
                </c:pt>
                <c:pt idx="8">
                  <c:v>1.4022350000000001</c:v>
                </c:pt>
                <c:pt idx="9">
                  <c:v>1.578727</c:v>
                </c:pt>
                <c:pt idx="10">
                  <c:v>1.8078069999999997</c:v>
                </c:pt>
                <c:pt idx="11">
                  <c:v>2.0051019999999999</c:v>
                </c:pt>
                <c:pt idx="12">
                  <c:v>2.1461520000000003</c:v>
                </c:pt>
                <c:pt idx="13">
                  <c:v>2.3452750000000004</c:v>
                </c:pt>
                <c:pt idx="14">
                  <c:v>2.626522</c:v>
                </c:pt>
                <c:pt idx="15">
                  <c:v>2.8620910000000004</c:v>
                </c:pt>
                <c:pt idx="16">
                  <c:v>2.9627170000000005</c:v>
                </c:pt>
                <c:pt idx="17">
                  <c:v>3.2465910000000004</c:v>
                </c:pt>
                <c:pt idx="18">
                  <c:v>3.4236080000000002</c:v>
                </c:pt>
                <c:pt idx="19">
                  <c:v>3.7168940000000004</c:v>
                </c:pt>
                <c:pt idx="20">
                  <c:v>3.8577640000000004</c:v>
                </c:pt>
                <c:pt idx="21">
                  <c:v>4.1645570000000003</c:v>
                </c:pt>
                <c:pt idx="22">
                  <c:v>4.4348080000000003</c:v>
                </c:pt>
                <c:pt idx="23">
                  <c:v>4.558344</c:v>
                </c:pt>
                <c:pt idx="24">
                  <c:v>4.8895929999999996</c:v>
                </c:pt>
                <c:pt idx="25">
                  <c:v>5.0226900000000008</c:v>
                </c:pt>
                <c:pt idx="26">
                  <c:v>5.3475770000000002</c:v>
                </c:pt>
                <c:pt idx="27">
                  <c:v>5.4678870000000011</c:v>
                </c:pt>
                <c:pt idx="28">
                  <c:v>5.8480480000000012</c:v>
                </c:pt>
                <c:pt idx="29">
                  <c:v>6.1941139999999999</c:v>
                </c:pt>
                <c:pt idx="30">
                  <c:v>6.3559590000000012</c:v>
                </c:pt>
                <c:pt idx="31">
                  <c:v>6.6892790000000009</c:v>
                </c:pt>
                <c:pt idx="32">
                  <c:v>6.8401069999999997</c:v>
                </c:pt>
                <c:pt idx="33">
                  <c:v>7.1750580000000008</c:v>
                </c:pt>
                <c:pt idx="34">
                  <c:v>7.5792520000000003</c:v>
                </c:pt>
                <c:pt idx="35">
                  <c:v>7.7584699999999991</c:v>
                </c:pt>
                <c:pt idx="36">
                  <c:v>8.1033299999999997</c:v>
                </c:pt>
                <c:pt idx="37">
                  <c:v>8.2773219999999998</c:v>
                </c:pt>
                <c:pt idx="38">
                  <c:v>8.6570020000000003</c:v>
                </c:pt>
                <c:pt idx="39">
                  <c:v>9.0238060000000004</c:v>
                </c:pt>
                <c:pt idx="40">
                  <c:v>9.2678659999999997</c:v>
                </c:pt>
                <c:pt idx="41">
                  <c:v>9.6285840000000018</c:v>
                </c:pt>
                <c:pt idx="42">
                  <c:v>9.827337</c:v>
                </c:pt>
                <c:pt idx="43">
                  <c:v>10.182432</c:v>
                </c:pt>
                <c:pt idx="44">
                  <c:v>10.572642</c:v>
                </c:pt>
                <c:pt idx="45">
                  <c:v>10.768178000000001</c:v>
                </c:pt>
                <c:pt idx="46">
                  <c:v>11.157976000000001</c:v>
                </c:pt>
                <c:pt idx="47">
                  <c:v>12.023059999999999</c:v>
                </c:pt>
                <c:pt idx="48">
                  <c:v>12.585345999999999</c:v>
                </c:pt>
                <c:pt idx="49">
                  <c:v>12.916349</c:v>
                </c:pt>
                <c:pt idx="50">
                  <c:v>13.499791999999999</c:v>
                </c:pt>
                <c:pt idx="51">
                  <c:v>13.672094000000001</c:v>
                </c:pt>
                <c:pt idx="52">
                  <c:v>14.026584</c:v>
                </c:pt>
                <c:pt idx="53">
                  <c:v>14.473529999999998</c:v>
                </c:pt>
                <c:pt idx="54">
                  <c:v>14.848772</c:v>
                </c:pt>
                <c:pt idx="55">
                  <c:v>15.041195</c:v>
                </c:pt>
                <c:pt idx="56">
                  <c:v>15.420699000000001</c:v>
                </c:pt>
                <c:pt idx="57">
                  <c:v>15.619064999999999</c:v>
                </c:pt>
                <c:pt idx="58">
                  <c:v>16.027611</c:v>
                </c:pt>
                <c:pt idx="59">
                  <c:v>16.291002000000002</c:v>
                </c:pt>
                <c:pt idx="60">
                  <c:v>16.668800999999998</c:v>
                </c:pt>
                <c:pt idx="61">
                  <c:v>17.059383</c:v>
                </c:pt>
                <c:pt idx="62">
                  <c:v>17.237484000000002</c:v>
                </c:pt>
                <c:pt idx="63">
                  <c:v>17.588932</c:v>
                </c:pt>
                <c:pt idx="64">
                  <c:v>17.774910000000002</c:v>
                </c:pt>
                <c:pt idx="65">
                  <c:v>18.154739000000003</c:v>
                </c:pt>
                <c:pt idx="66">
                  <c:v>18.579139999999999</c:v>
                </c:pt>
                <c:pt idx="67">
                  <c:v>18.776138</c:v>
                </c:pt>
                <c:pt idx="68">
                  <c:v>19.088197000000001</c:v>
                </c:pt>
                <c:pt idx="69">
                  <c:v>19.279153999999998</c:v>
                </c:pt>
                <c:pt idx="70">
                  <c:v>19.634743999999998</c:v>
                </c:pt>
                <c:pt idx="71">
                  <c:v>19.945559000000003</c:v>
                </c:pt>
                <c:pt idx="72">
                  <c:v>20.183027000000003</c:v>
                </c:pt>
                <c:pt idx="73">
                  <c:v>20.507403999999998</c:v>
                </c:pt>
                <c:pt idx="74">
                  <c:v>20.673540000000003</c:v>
                </c:pt>
                <c:pt idx="75">
                  <c:v>21.003131000000003</c:v>
                </c:pt>
                <c:pt idx="76">
                  <c:v>21.284097000000003</c:v>
                </c:pt>
                <c:pt idx="77">
                  <c:v>21.456278999999999</c:v>
                </c:pt>
                <c:pt idx="78">
                  <c:v>21.78931</c:v>
                </c:pt>
                <c:pt idx="79">
                  <c:v>22.111174999999999</c:v>
                </c:pt>
                <c:pt idx="80">
                  <c:v>22.245815</c:v>
                </c:pt>
                <c:pt idx="81">
                  <c:v>22.585511999999998</c:v>
                </c:pt>
                <c:pt idx="82">
                  <c:v>22.668800000000001</c:v>
                </c:pt>
                <c:pt idx="83">
                  <c:v>22.972994</c:v>
                </c:pt>
                <c:pt idx="84">
                  <c:v>23.266674999999999</c:v>
                </c:pt>
                <c:pt idx="85">
                  <c:v>23.399919000000001</c:v>
                </c:pt>
                <c:pt idx="86">
                  <c:v>23.659542000000002</c:v>
                </c:pt>
                <c:pt idx="87">
                  <c:v>23.973917</c:v>
                </c:pt>
                <c:pt idx="88">
                  <c:v>24.066402000000004</c:v>
                </c:pt>
                <c:pt idx="89">
                  <c:v>24.307845</c:v>
                </c:pt>
                <c:pt idx="90">
                  <c:v>24.541015999999999</c:v>
                </c:pt>
                <c:pt idx="91">
                  <c:v>24.701411</c:v>
                </c:pt>
                <c:pt idx="92">
                  <c:v>24.885712999999999</c:v>
                </c:pt>
                <c:pt idx="93">
                  <c:v>25.119221000000003</c:v>
                </c:pt>
                <c:pt idx="94">
                  <c:v>25.257468000000003</c:v>
                </c:pt>
                <c:pt idx="95">
                  <c:v>25.439015000000001</c:v>
                </c:pt>
                <c:pt idx="96">
                  <c:v>25.565185000000003</c:v>
                </c:pt>
                <c:pt idx="97">
                  <c:v>25.766402000000003</c:v>
                </c:pt>
                <c:pt idx="98">
                  <c:v>25.895267</c:v>
                </c:pt>
                <c:pt idx="99">
                  <c:v>26.067927000000001</c:v>
                </c:pt>
                <c:pt idx="100">
                  <c:v>26.254740000000002</c:v>
                </c:pt>
                <c:pt idx="101">
                  <c:v>26.349825000000003</c:v>
                </c:pt>
                <c:pt idx="102">
                  <c:v>26.482225</c:v>
                </c:pt>
                <c:pt idx="103">
                  <c:v>26.605326000000002</c:v>
                </c:pt>
                <c:pt idx="104">
                  <c:v>26.760863000000001</c:v>
                </c:pt>
                <c:pt idx="105">
                  <c:v>26.905306</c:v>
                </c:pt>
                <c:pt idx="106">
                  <c:v>26.968687000000003</c:v>
                </c:pt>
                <c:pt idx="107">
                  <c:v>27.168602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127-A968-44C7-87AC-89076F6997E3}"/>
            </c:ext>
          </c:extLst>
        </c:ser>
        <c:ser>
          <c:idx val="20"/>
          <c:order val="19"/>
          <c:tx>
            <c:strRef>
              <c:f>[1]Daiki2!$A$1</c:f>
              <c:strCache>
                <c:ptCount val="1"/>
                <c:pt idx="0">
                  <c:v>Orbit</c:v>
                </c:pt>
              </c:strCache>
            </c:strRef>
          </c:tx>
          <c:spPr>
            <a:ln w="19050">
              <a:noFill/>
            </a:ln>
          </c:spPr>
          <c:xVal>
            <c:numRef>
              <c:f>[1]Daiki2!$N$4:$N$190</c:f>
              <c:numCache>
                <c:formatCode>General</c:formatCode>
                <c:ptCount val="187"/>
                <c:pt idx="0">
                  <c:v>-1.8132759999999999</c:v>
                </c:pt>
                <c:pt idx="1">
                  <c:v>0</c:v>
                </c:pt>
                <c:pt idx="2">
                  <c:v>5.5800000000004956E-4</c:v>
                </c:pt>
                <c:pt idx="3">
                  <c:v>-2.7889999999999872E-3</c:v>
                </c:pt>
                <c:pt idx="4">
                  <c:v>-3.9039999999999964E-3</c:v>
                </c:pt>
                <c:pt idx="5">
                  <c:v>-4.4619999999999894E-3</c:v>
                </c:pt>
                <c:pt idx="6">
                  <c:v>-1.673000000000002E-3</c:v>
                </c:pt>
                <c:pt idx="7">
                  <c:v>-1.8404999999999973E-2</c:v>
                </c:pt>
                <c:pt idx="8">
                  <c:v>-1.1154999999999972E-2</c:v>
                </c:pt>
                <c:pt idx="9">
                  <c:v>-1.6174999999999953E-2</c:v>
                </c:pt>
                <c:pt idx="10">
                  <c:v>-1.1154999999999972E-2</c:v>
                </c:pt>
                <c:pt idx="11">
                  <c:v>-5.5779999999999745E-3</c:v>
                </c:pt>
                <c:pt idx="12">
                  <c:v>-5.5699999999995955E-4</c:v>
                </c:pt>
                <c:pt idx="13">
                  <c:v>6.1350000000000475E-3</c:v>
                </c:pt>
                <c:pt idx="14">
                  <c:v>2.7887000000000002E-2</c:v>
                </c:pt>
                <c:pt idx="15">
                  <c:v>3.123400000000004E-2</c:v>
                </c:pt>
                <c:pt idx="16">
                  <c:v>-4.9791999999999975E-2</c:v>
                </c:pt>
                <c:pt idx="17">
                  <c:v>-3.7926999999999968E-2</c:v>
                </c:pt>
                <c:pt idx="18">
                  <c:v>1.6875000000000001E-2</c:v>
                </c:pt>
                <c:pt idx="19">
                  <c:v>-6.3479999999999561E-3</c:v>
                </c:pt>
                <c:pt idx="20">
                  <c:v>2.2350000000000139E-3</c:v>
                </c:pt>
                <c:pt idx="21">
                  <c:v>4.4001000000000033E-2</c:v>
                </c:pt>
                <c:pt idx="22">
                  <c:v>-6.456999999999994E-3</c:v>
                </c:pt>
                <c:pt idx="23">
                  <c:v>1.0921000000000049E-2</c:v>
                </c:pt>
                <c:pt idx="24">
                  <c:v>6.7770000000000434E-3</c:v>
                </c:pt>
                <c:pt idx="25">
                  <c:v>6.7240000000000468E-3</c:v>
                </c:pt>
                <c:pt idx="26">
                  <c:v>3.8388000000000033E-2</c:v>
                </c:pt>
                <c:pt idx="27">
                  <c:v>2.6810000000000401E-3</c:v>
                </c:pt>
                <c:pt idx="28">
                  <c:v>2.6418000000000007E-2</c:v>
                </c:pt>
                <c:pt idx="29">
                  <c:v>3.3272000000000052E-2</c:v>
                </c:pt>
                <c:pt idx="30">
                  <c:v>2.3889000000000011E-2</c:v>
                </c:pt>
                <c:pt idx="31">
                  <c:v>3.4119000000000031E-2</c:v>
                </c:pt>
                <c:pt idx="32">
                  <c:v>4.4381000000000032E-2</c:v>
                </c:pt>
                <c:pt idx="33">
                  <c:v>2.5793000000000007E-2</c:v>
                </c:pt>
                <c:pt idx="34">
                  <c:v>4.5561000000000039E-2</c:v>
                </c:pt>
                <c:pt idx="35">
                  <c:v>2.446900000000005E-2</c:v>
                </c:pt>
                <c:pt idx="36">
                  <c:v>6.7400000000003503E-4</c:v>
                </c:pt>
                <c:pt idx="37">
                  <c:v>3.8362000000000021E-2</c:v>
                </c:pt>
                <c:pt idx="38">
                  <c:v>1.2592000000000042E-2</c:v>
                </c:pt>
                <c:pt idx="39">
                  <c:v>-1.434699999999998E-2</c:v>
                </c:pt>
                <c:pt idx="40">
                  <c:v>1.0381000000000029E-2</c:v>
                </c:pt>
                <c:pt idx="41">
                  <c:v>5.8850000000000482E-3</c:v>
                </c:pt>
                <c:pt idx="42">
                  <c:v>-1.7161999999999979E-2</c:v>
                </c:pt>
                <c:pt idx="43">
                  <c:v>-2.4081999999999996E-2</c:v>
                </c:pt>
                <c:pt idx="44">
                  <c:v>-3.2166E-2</c:v>
                </c:pt>
                <c:pt idx="45">
                  <c:v>6.5430000000000063E-3</c:v>
                </c:pt>
                <c:pt idx="46">
                  <c:v>-4.4043999999999986E-2</c:v>
                </c:pt>
                <c:pt idx="47">
                  <c:v>-1.196999999999997E-2</c:v>
                </c:pt>
                <c:pt idx="48">
                  <c:v>-1.5823999999999956E-2</c:v>
                </c:pt>
                <c:pt idx="49">
                  <c:v>-1.613499999999999E-2</c:v>
                </c:pt>
                <c:pt idx="50">
                  <c:v>-2.1652999999999964E-2</c:v>
                </c:pt>
                <c:pt idx="51">
                  <c:v>5.7760000000000103E-3</c:v>
                </c:pt>
                <c:pt idx="52">
                  <c:v>8.5300000000000289E-3</c:v>
                </c:pt>
                <c:pt idx="53">
                  <c:v>-2.5709999999999696E-3</c:v>
                </c:pt>
                <c:pt idx="54">
                  <c:v>2.5160000000000195E-3</c:v>
                </c:pt>
                <c:pt idx="55">
                  <c:v>-5.6999999999959529E-5</c:v>
                </c:pt>
                <c:pt idx="56">
                  <c:v>3.4180000000000065E-3</c:v>
                </c:pt>
                <c:pt idx="57">
                  <c:v>2.8701999999999998E-2</c:v>
                </c:pt>
                <c:pt idx="58">
                  <c:v>2.248200000000003E-2</c:v>
                </c:pt>
                <c:pt idx="59">
                  <c:v>2.1479000000000043E-2</c:v>
                </c:pt>
                <c:pt idx="60">
                  <c:v>4.0796000000000048E-2</c:v>
                </c:pt>
                <c:pt idx="61">
                  <c:v>4.1413000000000012E-2</c:v>
                </c:pt>
                <c:pt idx="62">
                  <c:v>4.0074000000000012E-2</c:v>
                </c:pt>
                <c:pt idx="63">
                  <c:v>4.2646000000000017E-2</c:v>
                </c:pt>
                <c:pt idx="64">
                  <c:v>5.021800000000002E-2</c:v>
                </c:pt>
                <c:pt idx="65">
                  <c:v>3.1613000000000002E-2</c:v>
                </c:pt>
                <c:pt idx="66">
                  <c:v>7.072700000000004E-2</c:v>
                </c:pt>
                <c:pt idx="67">
                  <c:v>8.2590000000000038E-2</c:v>
                </c:pt>
                <c:pt idx="68">
                  <c:v>7.3984000000000036E-2</c:v>
                </c:pt>
                <c:pt idx="69">
                  <c:v>7.7805000000000013E-2</c:v>
                </c:pt>
                <c:pt idx="70">
                  <c:v>6.3994000000000023E-2</c:v>
                </c:pt>
                <c:pt idx="71">
                  <c:v>8.6169000000000037E-2</c:v>
                </c:pt>
                <c:pt idx="72">
                  <c:v>8.4179000000000032E-2</c:v>
                </c:pt>
                <c:pt idx="73">
                  <c:v>8.5310000000000011E-2</c:v>
                </c:pt>
                <c:pt idx="74">
                  <c:v>9.3854000000000048E-2</c:v>
                </c:pt>
                <c:pt idx="75">
                  <c:v>9.7890000000000046E-2</c:v>
                </c:pt>
                <c:pt idx="76">
                  <c:v>8.9919000000000041E-2</c:v>
                </c:pt>
                <c:pt idx="77">
                  <c:v>9.1462000000000043E-2</c:v>
                </c:pt>
                <c:pt idx="78">
                  <c:v>8.9249000000000023E-2</c:v>
                </c:pt>
                <c:pt idx="79">
                  <c:v>0.11153800000000007</c:v>
                </c:pt>
                <c:pt idx="80">
                  <c:v>0.11075100000000003</c:v>
                </c:pt>
                <c:pt idx="81">
                  <c:v>9.8152000000000045E-2</c:v>
                </c:pt>
                <c:pt idx="82">
                  <c:v>0.12146100000000007</c:v>
                </c:pt>
                <c:pt idx="83">
                  <c:v>0.11643900000000003</c:v>
                </c:pt>
                <c:pt idx="84">
                  <c:v>0.14260000000000009</c:v>
                </c:pt>
                <c:pt idx="85">
                  <c:v>0.130435</c:v>
                </c:pt>
                <c:pt idx="86">
                  <c:v>0.12187000000000006</c:v>
                </c:pt>
                <c:pt idx="87">
                  <c:v>0.13832800000000003</c:v>
                </c:pt>
                <c:pt idx="88">
                  <c:v>0.13622200000000004</c:v>
                </c:pt>
                <c:pt idx="89">
                  <c:v>0.13711600000000004</c:v>
                </c:pt>
                <c:pt idx="90">
                  <c:v>0.14436700000000002</c:v>
                </c:pt>
                <c:pt idx="91">
                  <c:v>0.15085800000000002</c:v>
                </c:pt>
                <c:pt idx="92">
                  <c:v>0.13855000000000001</c:v>
                </c:pt>
                <c:pt idx="93">
                  <c:v>0.147704</c:v>
                </c:pt>
                <c:pt idx="94">
                  <c:v>0.139185</c:v>
                </c:pt>
                <c:pt idx="95">
                  <c:v>0.13392800000000005</c:v>
                </c:pt>
                <c:pt idx="96">
                  <c:v>0.13406700000000007</c:v>
                </c:pt>
                <c:pt idx="97">
                  <c:v>0.14298500000000008</c:v>
                </c:pt>
                <c:pt idx="98">
                  <c:v>0.12583900000000001</c:v>
                </c:pt>
                <c:pt idx="99">
                  <c:v>0.1303980000000001</c:v>
                </c:pt>
                <c:pt idx="100">
                  <c:v>0.13625200000000001</c:v>
                </c:pt>
                <c:pt idx="101">
                  <c:v>0.13455200000000009</c:v>
                </c:pt>
                <c:pt idx="102">
                  <c:v>0.11212200000000001</c:v>
                </c:pt>
                <c:pt idx="103">
                  <c:v>0.12031200000000007</c:v>
                </c:pt>
                <c:pt idx="104">
                  <c:v>0.12176200000000001</c:v>
                </c:pt>
                <c:pt idx="105">
                  <c:v>9.7494000000000025E-2</c:v>
                </c:pt>
                <c:pt idx="106">
                  <c:v>9.5442000000000013E-2</c:v>
                </c:pt>
                <c:pt idx="107">
                  <c:v>7.848400000000004E-2</c:v>
                </c:pt>
                <c:pt idx="108">
                  <c:v>7.2467000000000045E-2</c:v>
                </c:pt>
                <c:pt idx="109">
                  <c:v>5.9082000000000051E-2</c:v>
                </c:pt>
                <c:pt idx="110">
                  <c:v>6.8740000000000009E-2</c:v>
                </c:pt>
                <c:pt idx="111">
                  <c:v>4.6265000000000042E-2</c:v>
                </c:pt>
                <c:pt idx="112">
                  <c:v>6.3646000000000022E-2</c:v>
                </c:pt>
                <c:pt idx="113">
                  <c:v>5.8564999999999999E-2</c:v>
                </c:pt>
                <c:pt idx="114">
                  <c:v>3.0947000000000002E-2</c:v>
                </c:pt>
                <c:pt idx="115">
                  <c:v>2.626400000000001E-2</c:v>
                </c:pt>
                <c:pt idx="116">
                  <c:v>2.6619000000000028E-2</c:v>
                </c:pt>
                <c:pt idx="117">
                  <c:v>1.6821000000000027E-2</c:v>
                </c:pt>
                <c:pt idx="118">
                  <c:v>1.6068000000000041E-2</c:v>
                </c:pt>
                <c:pt idx="119">
                  <c:v>1.1534000000000049E-2</c:v>
                </c:pt>
                <c:pt idx="120">
                  <c:v>1.4904000000000054E-2</c:v>
                </c:pt>
                <c:pt idx="121">
                  <c:v>1.3225000000000023E-2</c:v>
                </c:pt>
                <c:pt idx="122">
                  <c:v>-4.8399999999998043E-4</c:v>
                </c:pt>
                <c:pt idx="123">
                  <c:v>1.4930000000000008E-2</c:v>
                </c:pt>
                <c:pt idx="124">
                  <c:v>1.8148000000000025E-2</c:v>
                </c:pt>
                <c:pt idx="125">
                  <c:v>-5.0129999999999767E-3</c:v>
                </c:pt>
                <c:pt idx="126">
                  <c:v>1.0570000000000165E-3</c:v>
                </c:pt>
                <c:pt idx="127">
                  <c:v>-5.1749999999999548E-3</c:v>
                </c:pt>
                <c:pt idx="128">
                  <c:v>-2.3557999999999992E-2</c:v>
                </c:pt>
                <c:pt idx="129">
                  <c:v>-2.8687999999999988E-2</c:v>
                </c:pt>
                <c:pt idx="130">
                  <c:v>-3.2577999999999975E-2</c:v>
                </c:pt>
                <c:pt idx="131">
                  <c:v>-3.3936999999999953E-2</c:v>
                </c:pt>
                <c:pt idx="132">
                  <c:v>-2.4774999999999978E-2</c:v>
                </c:pt>
                <c:pt idx="133">
                  <c:v>-6.0826999999999999E-2</c:v>
                </c:pt>
                <c:pt idx="134">
                  <c:v>-3.9644999999999986E-2</c:v>
                </c:pt>
                <c:pt idx="135">
                  <c:v>-4.1603999999999988E-2</c:v>
                </c:pt>
                <c:pt idx="136">
                  <c:v>-5.3887000000000004E-2</c:v>
                </c:pt>
                <c:pt idx="137">
                  <c:v>-5.4527999999999965E-2</c:v>
                </c:pt>
                <c:pt idx="138">
                  <c:v>-4.6911999999999981E-2</c:v>
                </c:pt>
                <c:pt idx="139">
                  <c:v>-3.5726000000000001E-2</c:v>
                </c:pt>
                <c:pt idx="140">
                  <c:v>-1.7478999999999984E-2</c:v>
                </c:pt>
                <c:pt idx="141">
                  <c:v>-4.2739999999999952E-2</c:v>
                </c:pt>
                <c:pt idx="142">
                  <c:v>-3.85E-2</c:v>
                </c:pt>
                <c:pt idx="143">
                  <c:v>-4.549899999999997E-2</c:v>
                </c:pt>
                <c:pt idx="144">
                  <c:v>-1.9132999999999983E-2</c:v>
                </c:pt>
                <c:pt idx="145">
                  <c:v>-3.7320999999999972E-2</c:v>
                </c:pt>
                <c:pt idx="146">
                  <c:v>-4.5716999999999987E-2</c:v>
                </c:pt>
                <c:pt idx="147">
                  <c:v>-3.1828999999999955E-2</c:v>
                </c:pt>
                <c:pt idx="148">
                  <c:v>-3.3322000000000004E-2</c:v>
                </c:pt>
                <c:pt idx="149">
                  <c:v>-1.8638999999999954E-2</c:v>
                </c:pt>
                <c:pt idx="150">
                  <c:v>2.0012000000000002E-2</c:v>
                </c:pt>
                <c:pt idx="151">
                  <c:v>2.6605000000000018E-2</c:v>
                </c:pt>
                <c:pt idx="152">
                  <c:v>-6.2649999999999867E-3</c:v>
                </c:pt>
                <c:pt idx="153">
                  <c:v>7.2259999999999989E-3</c:v>
                </c:pt>
                <c:pt idx="154">
                  <c:v>-4.7129999999999655E-3</c:v>
                </c:pt>
                <c:pt idx="155">
                  <c:v>3.5681000000000039E-2</c:v>
                </c:pt>
                <c:pt idx="156">
                  <c:v>5.8130000000000456E-3</c:v>
                </c:pt>
                <c:pt idx="157">
                  <c:v>4.4656000000000008E-2</c:v>
                </c:pt>
                <c:pt idx="158">
                  <c:v>1.365100000000001E-2</c:v>
                </c:pt>
                <c:pt idx="159">
                  <c:v>-8.1689999999999836E-3</c:v>
                </c:pt>
                <c:pt idx="160">
                  <c:v>1.4673000000000002E-2</c:v>
                </c:pt>
                <c:pt idx="161">
                  <c:v>8.9580000000000267E-3</c:v>
                </c:pt>
                <c:pt idx="162">
                  <c:v>-2.59699999999998E-3</c:v>
                </c:pt>
                <c:pt idx="163">
                  <c:v>-3.5607999999999945E-2</c:v>
                </c:pt>
                <c:pt idx="164">
                  <c:v>-4.5619999999999945E-2</c:v>
                </c:pt>
                <c:pt idx="165">
                  <c:v>-1.208099999999996E-2</c:v>
                </c:pt>
                <c:pt idx="166">
                  <c:v>-2.3769999999999982E-2</c:v>
                </c:pt>
                <c:pt idx="167">
                  <c:v>-3.2909999999999967E-2</c:v>
                </c:pt>
                <c:pt idx="168">
                  <c:v>-8.3464999999999984E-2</c:v>
                </c:pt>
                <c:pt idx="169">
                  <c:v>-9.510399999999998E-2</c:v>
                </c:pt>
                <c:pt idx="170">
                  <c:v>-0.13179399999999999</c:v>
                </c:pt>
                <c:pt idx="171">
                  <c:v>-0.25267499999999998</c:v>
                </c:pt>
                <c:pt idx="172">
                  <c:v>-0.24128399999999997</c:v>
                </c:pt>
                <c:pt idx="173">
                  <c:v>-0.32153399999999999</c:v>
                </c:pt>
                <c:pt idx="174">
                  <c:v>-0.37325899999999995</c:v>
                </c:pt>
                <c:pt idx="175">
                  <c:v>-0.40662899999999996</c:v>
                </c:pt>
                <c:pt idx="176">
                  <c:v>-0.51740300000000006</c:v>
                </c:pt>
                <c:pt idx="177">
                  <c:v>-0.50367300000000004</c:v>
                </c:pt>
                <c:pt idx="178">
                  <c:v>-0.53978899999999996</c:v>
                </c:pt>
                <c:pt idx="179">
                  <c:v>-0.58264199999999999</c:v>
                </c:pt>
                <c:pt idx="180">
                  <c:v>-0.67597399999999996</c:v>
                </c:pt>
                <c:pt idx="181">
                  <c:v>-0.74441400000000002</c:v>
                </c:pt>
                <c:pt idx="182">
                  <c:v>-0.81645499999999993</c:v>
                </c:pt>
                <c:pt idx="183">
                  <c:v>-0.822376</c:v>
                </c:pt>
                <c:pt idx="184">
                  <c:v>-0.85495499999999991</c:v>
                </c:pt>
                <c:pt idx="185">
                  <c:v>-0.94098300000000001</c:v>
                </c:pt>
                <c:pt idx="186">
                  <c:v>-1.0239559999999999</c:v>
                </c:pt>
              </c:numCache>
            </c:numRef>
          </c:xVal>
          <c:yVal>
            <c:numRef>
              <c:f>[1]Daiki2!$O$4:$O$190</c:f>
              <c:numCache>
                <c:formatCode>General</c:formatCode>
                <c:ptCount val="187"/>
                <c:pt idx="0">
                  <c:v>15.913117</c:v>
                </c:pt>
                <c:pt idx="1">
                  <c:v>0</c:v>
                </c:pt>
                <c:pt idx="2">
                  <c:v>8.269999999999982E-4</c:v>
                </c:pt>
                <c:pt idx="3">
                  <c:v>-4.1499999999999775E-3</c:v>
                </c:pt>
                <c:pt idx="4">
                  <c:v>-5.8120000000000116E-3</c:v>
                </c:pt>
                <c:pt idx="5">
                  <c:v>-6.6390000000000103E-3</c:v>
                </c:pt>
                <c:pt idx="6">
                  <c:v>-2.4880000000000566E-3</c:v>
                </c:pt>
                <c:pt idx="7">
                  <c:v>-2.7394000000000005E-2</c:v>
                </c:pt>
                <c:pt idx="8">
                  <c:v>-1.6602999999999951E-2</c:v>
                </c:pt>
                <c:pt idx="9">
                  <c:v>-2.407299999999998E-2</c:v>
                </c:pt>
                <c:pt idx="10">
                  <c:v>-1.6602999999999951E-2</c:v>
                </c:pt>
                <c:pt idx="11">
                  <c:v>-8.3010000000000445E-3</c:v>
                </c:pt>
                <c:pt idx="12">
                  <c:v>-8.3600000000001273E-4</c:v>
                </c:pt>
                <c:pt idx="13">
                  <c:v>9.1280000000000423E-3</c:v>
                </c:pt>
                <c:pt idx="14">
                  <c:v>4.1496999999999958E-2</c:v>
                </c:pt>
                <c:pt idx="15">
                  <c:v>4.647400000000005E-2</c:v>
                </c:pt>
                <c:pt idx="16">
                  <c:v>0.16790199999999994</c:v>
                </c:pt>
                <c:pt idx="17">
                  <c:v>0.18522999999999989</c:v>
                </c:pt>
                <c:pt idx="18">
                  <c:v>0.26525899999999991</c:v>
                </c:pt>
                <c:pt idx="19">
                  <c:v>0.46607599999999993</c:v>
                </c:pt>
                <c:pt idx="20">
                  <c:v>0.47838600000000009</c:v>
                </c:pt>
                <c:pt idx="21">
                  <c:v>0.53825599999999996</c:v>
                </c:pt>
                <c:pt idx="22">
                  <c:v>0.69486199999999998</c:v>
                </c:pt>
                <c:pt idx="23">
                  <c:v>0.71931200000000006</c:v>
                </c:pt>
                <c:pt idx="24">
                  <c:v>0.82566299999999992</c:v>
                </c:pt>
                <c:pt idx="25">
                  <c:v>0.93645600000000007</c:v>
                </c:pt>
                <c:pt idx="26">
                  <c:v>0.98019600000000007</c:v>
                </c:pt>
                <c:pt idx="27">
                  <c:v>1.1487000000000003</c:v>
                </c:pt>
                <c:pt idx="28">
                  <c:v>1.180895</c:v>
                </c:pt>
                <c:pt idx="29">
                  <c:v>1.2967000000000004</c:v>
                </c:pt>
                <c:pt idx="30">
                  <c:v>1.3896780000000004</c:v>
                </c:pt>
                <c:pt idx="31">
                  <c:v>1.5073890000000001</c:v>
                </c:pt>
                <c:pt idx="32">
                  <c:v>1.6238200000000003</c:v>
                </c:pt>
                <c:pt idx="33">
                  <c:v>1.7013119999999999</c:v>
                </c:pt>
                <c:pt idx="34">
                  <c:v>1.8275170000000003</c:v>
                </c:pt>
                <c:pt idx="35">
                  <c:v>1.9000360000000001</c:v>
                </c:pt>
                <c:pt idx="36">
                  <c:v>2.0662660000000002</c:v>
                </c:pt>
                <c:pt idx="37">
                  <c:v>2.2096260000000001</c:v>
                </c:pt>
                <c:pt idx="38">
                  <c:v>2.273158</c:v>
                </c:pt>
                <c:pt idx="39">
                  <c:v>2.4285800000000002</c:v>
                </c:pt>
                <c:pt idx="40">
                  <c:v>2.5509500000000003</c:v>
                </c:pt>
                <c:pt idx="41">
                  <c:v>2.6371640000000003</c:v>
                </c:pt>
                <c:pt idx="42">
                  <c:v>2.7907180000000005</c:v>
                </c:pt>
                <c:pt idx="43">
                  <c:v>2.8717890000000001</c:v>
                </c:pt>
                <c:pt idx="44">
                  <c:v>3.0382090000000002</c:v>
                </c:pt>
                <c:pt idx="45">
                  <c:v>3.1683920000000003</c:v>
                </c:pt>
                <c:pt idx="46">
                  <c:v>3.2822980000000004</c:v>
                </c:pt>
                <c:pt idx="47">
                  <c:v>3.401637</c:v>
                </c:pt>
                <c:pt idx="48">
                  <c:v>3.5628979999999997</c:v>
                </c:pt>
                <c:pt idx="49">
                  <c:v>3.6440620000000004</c:v>
                </c:pt>
                <c:pt idx="50">
                  <c:v>3.7992940000000006</c:v>
                </c:pt>
                <c:pt idx="51">
                  <c:v>3.9071850000000001</c:v>
                </c:pt>
                <c:pt idx="52">
                  <c:v>4.0661800000000001</c:v>
                </c:pt>
                <c:pt idx="53">
                  <c:v>4.1319689999999998</c:v>
                </c:pt>
                <c:pt idx="54">
                  <c:v>4.2892469999999996</c:v>
                </c:pt>
                <c:pt idx="55">
                  <c:v>4.5100809999999996</c:v>
                </c:pt>
                <c:pt idx="56">
                  <c:v>4.5865779999999994</c:v>
                </c:pt>
                <c:pt idx="57">
                  <c:v>4.7550559999999997</c:v>
                </c:pt>
                <c:pt idx="58">
                  <c:v>4.9610639999999995</c:v>
                </c:pt>
                <c:pt idx="59">
                  <c:v>5.0297130000000001</c:v>
                </c:pt>
                <c:pt idx="60">
                  <c:v>5.1843319999999995</c:v>
                </c:pt>
                <c:pt idx="61">
                  <c:v>5.3865429999999996</c:v>
                </c:pt>
                <c:pt idx="62">
                  <c:v>5.4515440000000002</c:v>
                </c:pt>
                <c:pt idx="63">
                  <c:v>5.6494</c:v>
                </c:pt>
                <c:pt idx="64">
                  <c:v>5.719919</c:v>
                </c:pt>
                <c:pt idx="65">
                  <c:v>5.9570850000000002</c:v>
                </c:pt>
                <c:pt idx="66">
                  <c:v>6.0504039999999994</c:v>
                </c:pt>
                <c:pt idx="67">
                  <c:v>6.2423759999999993</c:v>
                </c:pt>
                <c:pt idx="68">
                  <c:v>6.4736919999999998</c:v>
                </c:pt>
                <c:pt idx="69">
                  <c:v>6.6508589999999996</c:v>
                </c:pt>
                <c:pt idx="70">
                  <c:v>6.7553479999999997</c:v>
                </c:pt>
                <c:pt idx="71">
                  <c:v>6.9399579999999998</c:v>
                </c:pt>
                <c:pt idx="72">
                  <c:v>7.1043260000000004</c:v>
                </c:pt>
                <c:pt idx="73">
                  <c:v>7.2139509999999998</c:v>
                </c:pt>
                <c:pt idx="74">
                  <c:v>7.4333859999999996</c:v>
                </c:pt>
                <c:pt idx="75">
                  <c:v>7.5410109999999992</c:v>
                </c:pt>
                <c:pt idx="76">
                  <c:v>7.7429009999999989</c:v>
                </c:pt>
                <c:pt idx="77">
                  <c:v>7.8456230000000007</c:v>
                </c:pt>
                <c:pt idx="78">
                  <c:v>8.0448430000000002</c:v>
                </c:pt>
                <c:pt idx="79">
                  <c:v>8.2535830000000008</c:v>
                </c:pt>
                <c:pt idx="80">
                  <c:v>8.349810999999999</c:v>
                </c:pt>
                <c:pt idx="81">
                  <c:v>8.5812240000000006</c:v>
                </c:pt>
                <c:pt idx="82">
                  <c:v>8.6865340000000018</c:v>
                </c:pt>
                <c:pt idx="83">
                  <c:v>8.9144550000000002</c:v>
                </c:pt>
                <c:pt idx="84">
                  <c:v>9.1070969999999996</c:v>
                </c:pt>
                <c:pt idx="85">
                  <c:v>9.3235870000000016</c:v>
                </c:pt>
                <c:pt idx="86">
                  <c:v>9.4513499999999997</c:v>
                </c:pt>
                <c:pt idx="87">
                  <c:v>9.5446370000000016</c:v>
                </c:pt>
                <c:pt idx="88">
                  <c:v>9.8002579999999995</c:v>
                </c:pt>
                <c:pt idx="89">
                  <c:v>9.9268550000000015</c:v>
                </c:pt>
                <c:pt idx="90">
                  <c:v>10.137210000000001</c:v>
                </c:pt>
                <c:pt idx="91">
                  <c:v>10.384770000000001</c:v>
                </c:pt>
                <c:pt idx="92">
                  <c:v>10.502459000000002</c:v>
                </c:pt>
                <c:pt idx="93">
                  <c:v>10.744901</c:v>
                </c:pt>
                <c:pt idx="94">
                  <c:v>10.861663</c:v>
                </c:pt>
                <c:pt idx="95">
                  <c:v>11.096006000000001</c:v>
                </c:pt>
                <c:pt idx="96">
                  <c:v>11.329011000000001</c:v>
                </c:pt>
                <c:pt idx="97">
                  <c:v>11.446151</c:v>
                </c:pt>
                <c:pt idx="98">
                  <c:v>11.711277000000001</c:v>
                </c:pt>
                <c:pt idx="99">
                  <c:v>11.788047000000001</c:v>
                </c:pt>
                <c:pt idx="100">
                  <c:v>12.015912</c:v>
                </c:pt>
                <c:pt idx="101">
                  <c:v>12.166528000000001</c:v>
                </c:pt>
                <c:pt idx="102">
                  <c:v>12.465491</c:v>
                </c:pt>
                <c:pt idx="103">
                  <c:v>12.615738000000002</c:v>
                </c:pt>
                <c:pt idx="104">
                  <c:v>12.989737000000002</c:v>
                </c:pt>
                <c:pt idx="105">
                  <c:v>13.515619000000001</c:v>
                </c:pt>
                <c:pt idx="106">
                  <c:v>13.893843</c:v>
                </c:pt>
                <c:pt idx="107">
                  <c:v>14.278270000000001</c:v>
                </c:pt>
                <c:pt idx="108">
                  <c:v>14.511318000000001</c:v>
                </c:pt>
                <c:pt idx="109">
                  <c:v>14.748417000000002</c:v>
                </c:pt>
                <c:pt idx="110">
                  <c:v>14.904154</c:v>
                </c:pt>
                <c:pt idx="111">
                  <c:v>15.068715000000001</c:v>
                </c:pt>
                <c:pt idx="112">
                  <c:v>15.224797000000001</c:v>
                </c:pt>
                <c:pt idx="113">
                  <c:v>15.469839000000002</c:v>
                </c:pt>
                <c:pt idx="114">
                  <c:v>15.726238</c:v>
                </c:pt>
                <c:pt idx="115">
                  <c:v>15.811472</c:v>
                </c:pt>
                <c:pt idx="116">
                  <c:v>16.065476</c:v>
                </c:pt>
                <c:pt idx="117">
                  <c:v>16.154947000000003</c:v>
                </c:pt>
                <c:pt idx="118">
                  <c:v>16.416257999999999</c:v>
                </c:pt>
                <c:pt idx="119">
                  <c:v>16.639994999999999</c:v>
                </c:pt>
                <c:pt idx="120">
                  <c:v>16.728373999999999</c:v>
                </c:pt>
                <c:pt idx="121">
                  <c:v>17.002991999999999</c:v>
                </c:pt>
                <c:pt idx="122">
                  <c:v>17.102391000000001</c:v>
                </c:pt>
                <c:pt idx="123">
                  <c:v>17.330288999999997</c:v>
                </c:pt>
                <c:pt idx="124">
                  <c:v>17.424268000000001</c:v>
                </c:pt>
                <c:pt idx="125">
                  <c:v>17.630535000000002</c:v>
                </c:pt>
                <c:pt idx="126">
                  <c:v>17.875199000000002</c:v>
                </c:pt>
                <c:pt idx="127">
                  <c:v>17.979645000000001</c:v>
                </c:pt>
                <c:pt idx="128">
                  <c:v>18.195777999999997</c:v>
                </c:pt>
                <c:pt idx="129">
                  <c:v>18.355917999999999</c:v>
                </c:pt>
                <c:pt idx="130">
                  <c:v>18.571849999999998</c:v>
                </c:pt>
                <c:pt idx="131">
                  <c:v>18.681362999999997</c:v>
                </c:pt>
                <c:pt idx="132">
                  <c:v>18.952105</c:v>
                </c:pt>
                <c:pt idx="133">
                  <c:v>19.033558999999997</c:v>
                </c:pt>
                <c:pt idx="134">
                  <c:v>19.248116</c:v>
                </c:pt>
                <c:pt idx="135">
                  <c:v>19.484735999999998</c:v>
                </c:pt>
                <c:pt idx="136">
                  <c:v>19.553823000000001</c:v>
                </c:pt>
                <c:pt idx="137">
                  <c:v>19.797734000000002</c:v>
                </c:pt>
                <c:pt idx="138">
                  <c:v>20.041786000000002</c:v>
                </c:pt>
                <c:pt idx="139">
                  <c:v>20.160110999999997</c:v>
                </c:pt>
                <c:pt idx="140">
                  <c:v>20.405090000000001</c:v>
                </c:pt>
                <c:pt idx="141">
                  <c:v>20.627572000000001</c:v>
                </c:pt>
                <c:pt idx="142">
                  <c:v>20.760245000000001</c:v>
                </c:pt>
                <c:pt idx="143">
                  <c:v>20.975398999999999</c:v>
                </c:pt>
                <c:pt idx="144">
                  <c:v>21.236721999999997</c:v>
                </c:pt>
                <c:pt idx="145">
                  <c:v>21.327051000000001</c:v>
                </c:pt>
                <c:pt idx="146">
                  <c:v>21.558215000000001</c:v>
                </c:pt>
                <c:pt idx="147">
                  <c:v>21.696020999999998</c:v>
                </c:pt>
                <c:pt idx="148">
                  <c:v>21.930236999999998</c:v>
                </c:pt>
                <c:pt idx="149">
                  <c:v>22.153739999999999</c:v>
                </c:pt>
                <c:pt idx="150">
                  <c:v>22.439877999999997</c:v>
                </c:pt>
                <c:pt idx="151">
                  <c:v>22.600835</c:v>
                </c:pt>
                <c:pt idx="152">
                  <c:v>22.809669999999997</c:v>
                </c:pt>
                <c:pt idx="153">
                  <c:v>23.058581999999998</c:v>
                </c:pt>
                <c:pt idx="154">
                  <c:v>23.162668</c:v>
                </c:pt>
                <c:pt idx="155">
                  <c:v>23.482894000000002</c:v>
                </c:pt>
                <c:pt idx="156">
                  <c:v>23.709907999999999</c:v>
                </c:pt>
                <c:pt idx="157">
                  <c:v>23.855439999999998</c:v>
                </c:pt>
                <c:pt idx="158">
                  <c:v>24.093461999999999</c:v>
                </c:pt>
                <c:pt idx="159">
                  <c:v>24.325320000000001</c:v>
                </c:pt>
                <c:pt idx="160">
                  <c:v>24.609268</c:v>
                </c:pt>
                <c:pt idx="161">
                  <c:v>24.724309999999999</c:v>
                </c:pt>
                <c:pt idx="162">
                  <c:v>24.958497000000001</c:v>
                </c:pt>
                <c:pt idx="163">
                  <c:v>25.228733999999999</c:v>
                </c:pt>
                <c:pt idx="164">
                  <c:v>25.473509999999997</c:v>
                </c:pt>
                <c:pt idx="165">
                  <c:v>25.660679999999999</c:v>
                </c:pt>
                <c:pt idx="166">
                  <c:v>25.919567999999998</c:v>
                </c:pt>
                <c:pt idx="167">
                  <c:v>26.181837999999999</c:v>
                </c:pt>
                <c:pt idx="168">
                  <c:v>26.258693000000001</c:v>
                </c:pt>
                <c:pt idx="169">
                  <c:v>26.533481000000002</c:v>
                </c:pt>
                <c:pt idx="170">
                  <c:v>26.855345</c:v>
                </c:pt>
                <c:pt idx="171">
                  <c:v>27.046393999999999</c:v>
                </c:pt>
                <c:pt idx="172">
                  <c:v>27.304320000000001</c:v>
                </c:pt>
                <c:pt idx="173">
                  <c:v>27.433384</c:v>
                </c:pt>
                <c:pt idx="174">
                  <c:v>27.659649999999999</c:v>
                </c:pt>
                <c:pt idx="175">
                  <c:v>27.859487999999999</c:v>
                </c:pt>
                <c:pt idx="176">
                  <c:v>28.041466</c:v>
                </c:pt>
                <c:pt idx="177">
                  <c:v>28.168073</c:v>
                </c:pt>
                <c:pt idx="178">
                  <c:v>28.380029999999998</c:v>
                </c:pt>
                <c:pt idx="179">
                  <c:v>28.451730999999999</c:v>
                </c:pt>
                <c:pt idx="180">
                  <c:v>28.607886999999998</c:v>
                </c:pt>
                <c:pt idx="181">
                  <c:v>28.722566999999998</c:v>
                </c:pt>
                <c:pt idx="182">
                  <c:v>28.843173</c:v>
                </c:pt>
                <c:pt idx="183">
                  <c:v>29.012019000000002</c:v>
                </c:pt>
                <c:pt idx="184">
                  <c:v>29.067146999999999</c:v>
                </c:pt>
                <c:pt idx="185">
                  <c:v>29.212551999999999</c:v>
                </c:pt>
                <c:pt idx="186">
                  <c:v>29.352933999999998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128-A968-44C7-87AC-89076F6997E3}"/>
            </c:ext>
          </c:extLst>
        </c:ser>
        <c:ser>
          <c:idx val="21"/>
          <c:order val="20"/>
          <c:tx>
            <c:strRef>
              <c:f>[1]べへー1!$A$1</c:f>
              <c:strCache>
                <c:ptCount val="1"/>
                <c:pt idx="0">
                  <c:v>Orbit</c:v>
                </c:pt>
              </c:strCache>
            </c:strRef>
          </c:tx>
          <c:spPr>
            <a:ln w="19050">
              <a:noFill/>
            </a:ln>
          </c:spPr>
          <c:xVal>
            <c:numRef>
              <c:f>[1]べへー1!$N$4:$N$154</c:f>
              <c:numCache>
                <c:formatCode>General</c:formatCode>
                <c:ptCount val="151"/>
                <c:pt idx="0">
                  <c:v>0</c:v>
                </c:pt>
                <c:pt idx="1">
                  <c:v>-1.2072000000000003E-2</c:v>
                </c:pt>
                <c:pt idx="2">
                  <c:v>9.2110000000000126E-3</c:v>
                </c:pt>
                <c:pt idx="3">
                  <c:v>-6.8199999999999936E-3</c:v>
                </c:pt>
                <c:pt idx="4">
                  <c:v>-2.2697999999999979E-2</c:v>
                </c:pt>
                <c:pt idx="5">
                  <c:v>1.0007000000000005E-2</c:v>
                </c:pt>
                <c:pt idx="6">
                  <c:v>1.5747999999999991E-2</c:v>
                </c:pt>
                <c:pt idx="7">
                  <c:v>-4.3160000000000307E-3</c:v>
                </c:pt>
                <c:pt idx="8">
                  <c:v>4.4560000000000172E-3</c:v>
                </c:pt>
                <c:pt idx="9">
                  <c:v>-1.3230000000000018E-2</c:v>
                </c:pt>
                <c:pt idx="10">
                  <c:v>-1.9581999999999995E-2</c:v>
                </c:pt>
                <c:pt idx="11">
                  <c:v>1.6968999999999995E-2</c:v>
                </c:pt>
                <c:pt idx="12">
                  <c:v>1.8257999999999983E-2</c:v>
                </c:pt>
                <c:pt idx="13">
                  <c:v>2.2949000000000011E-2</c:v>
                </c:pt>
                <c:pt idx="14">
                  <c:v>3.580500000000001E-2</c:v>
                </c:pt>
                <c:pt idx="15">
                  <c:v>6.555000000000007E-3</c:v>
                </c:pt>
                <c:pt idx="16">
                  <c:v>2.0680000000000007E-2</c:v>
                </c:pt>
                <c:pt idx="17">
                  <c:v>3.6408000000000017E-2</c:v>
                </c:pt>
                <c:pt idx="18">
                  <c:v>3.7185999999999976E-2</c:v>
                </c:pt>
                <c:pt idx="19">
                  <c:v>4.6769000000000005E-2</c:v>
                </c:pt>
                <c:pt idx="20">
                  <c:v>3.5848999999999992E-2</c:v>
                </c:pt>
                <c:pt idx="21">
                  <c:v>6.0863E-2</c:v>
                </c:pt>
                <c:pt idx="22">
                  <c:v>4.9160000000000023E-2</c:v>
                </c:pt>
                <c:pt idx="23">
                  <c:v>3.5944999999999991E-2</c:v>
                </c:pt>
                <c:pt idx="24">
                  <c:v>3.6319000000000018E-2</c:v>
                </c:pt>
                <c:pt idx="25">
                  <c:v>6.9954999999999989E-2</c:v>
                </c:pt>
                <c:pt idx="26">
                  <c:v>6.7183999999999966E-2</c:v>
                </c:pt>
                <c:pt idx="27">
                  <c:v>5.0577999999999977E-2</c:v>
                </c:pt>
                <c:pt idx="28">
                  <c:v>8.1961999999999993E-2</c:v>
                </c:pt>
                <c:pt idx="29">
                  <c:v>7.6024999999999981E-2</c:v>
                </c:pt>
                <c:pt idx="30">
                  <c:v>8.9618999999999976E-2</c:v>
                </c:pt>
                <c:pt idx="31">
                  <c:v>7.7856999999999968E-2</c:v>
                </c:pt>
                <c:pt idx="32">
                  <c:v>9.6656000000000006E-2</c:v>
                </c:pt>
                <c:pt idx="33">
                  <c:v>9.2336000000000015E-2</c:v>
                </c:pt>
                <c:pt idx="34">
                  <c:v>9.1552000000000022E-2</c:v>
                </c:pt>
                <c:pt idx="35">
                  <c:v>8.5723000000000021E-2</c:v>
                </c:pt>
                <c:pt idx="36">
                  <c:v>9.0755000000000002E-2</c:v>
                </c:pt>
                <c:pt idx="37">
                  <c:v>8.8874999999999996E-2</c:v>
                </c:pt>
                <c:pt idx="38">
                  <c:v>0.10103800000000002</c:v>
                </c:pt>
                <c:pt idx="39">
                  <c:v>0.11513600000000003</c:v>
                </c:pt>
                <c:pt idx="40">
                  <c:v>0.13005000000000003</c:v>
                </c:pt>
                <c:pt idx="41">
                  <c:v>0.14493599999999998</c:v>
                </c:pt>
                <c:pt idx="42">
                  <c:v>0.138986</c:v>
                </c:pt>
                <c:pt idx="43">
                  <c:v>0.15740200000000004</c:v>
                </c:pt>
                <c:pt idx="44">
                  <c:v>0.15996399999999994</c:v>
                </c:pt>
                <c:pt idx="45">
                  <c:v>0.17611900000000003</c:v>
                </c:pt>
                <c:pt idx="46">
                  <c:v>0.162745</c:v>
                </c:pt>
                <c:pt idx="47">
                  <c:v>0.18116200000000005</c:v>
                </c:pt>
                <c:pt idx="48">
                  <c:v>0.19138599999999997</c:v>
                </c:pt>
                <c:pt idx="49">
                  <c:v>0.18902700000000006</c:v>
                </c:pt>
                <c:pt idx="50">
                  <c:v>0.184082</c:v>
                </c:pt>
                <c:pt idx="51">
                  <c:v>0.198437</c:v>
                </c:pt>
                <c:pt idx="52">
                  <c:v>0.199466</c:v>
                </c:pt>
                <c:pt idx="53">
                  <c:v>0.20276800000000003</c:v>
                </c:pt>
                <c:pt idx="54">
                  <c:v>0.21007500000000004</c:v>
                </c:pt>
                <c:pt idx="55">
                  <c:v>0.20111599999999999</c:v>
                </c:pt>
                <c:pt idx="56">
                  <c:v>0.22774199999999997</c:v>
                </c:pt>
                <c:pt idx="57">
                  <c:v>0.225717</c:v>
                </c:pt>
                <c:pt idx="58">
                  <c:v>0.22868899999999998</c:v>
                </c:pt>
                <c:pt idx="59">
                  <c:v>0.23550900000000002</c:v>
                </c:pt>
                <c:pt idx="60">
                  <c:v>0.22760400000000006</c:v>
                </c:pt>
                <c:pt idx="61">
                  <c:v>0.22664099999999995</c:v>
                </c:pt>
                <c:pt idx="62">
                  <c:v>0.23065099999999997</c:v>
                </c:pt>
                <c:pt idx="63">
                  <c:v>0.22329999999999997</c:v>
                </c:pt>
                <c:pt idx="64">
                  <c:v>0.20703999999999997</c:v>
                </c:pt>
                <c:pt idx="65">
                  <c:v>0.20832600000000004</c:v>
                </c:pt>
                <c:pt idx="66">
                  <c:v>0.20694500000000005</c:v>
                </c:pt>
                <c:pt idx="67">
                  <c:v>0.20381200000000002</c:v>
                </c:pt>
                <c:pt idx="68">
                  <c:v>0.20622299999999996</c:v>
                </c:pt>
                <c:pt idx="69">
                  <c:v>0.19307899999999995</c:v>
                </c:pt>
                <c:pt idx="70">
                  <c:v>0.19160500000000003</c:v>
                </c:pt>
                <c:pt idx="71">
                  <c:v>0.19925199999999996</c:v>
                </c:pt>
                <c:pt idx="72">
                  <c:v>0.20340300000000003</c:v>
                </c:pt>
                <c:pt idx="73">
                  <c:v>0.20852700000000005</c:v>
                </c:pt>
                <c:pt idx="74">
                  <c:v>0.201039</c:v>
                </c:pt>
                <c:pt idx="75">
                  <c:v>0.21417200000000003</c:v>
                </c:pt>
                <c:pt idx="76">
                  <c:v>0.18993700000000002</c:v>
                </c:pt>
                <c:pt idx="77">
                  <c:v>0.21600099999999997</c:v>
                </c:pt>
                <c:pt idx="78">
                  <c:v>0.21551099999999998</c:v>
                </c:pt>
                <c:pt idx="79">
                  <c:v>0.21581499999999995</c:v>
                </c:pt>
                <c:pt idx="80">
                  <c:v>0.222139</c:v>
                </c:pt>
                <c:pt idx="81">
                  <c:v>0.21590999999999996</c:v>
                </c:pt>
                <c:pt idx="82">
                  <c:v>0.23315900000000001</c:v>
                </c:pt>
                <c:pt idx="83">
                  <c:v>0.24316099999999996</c:v>
                </c:pt>
                <c:pt idx="84">
                  <c:v>0.23629899999999998</c:v>
                </c:pt>
                <c:pt idx="85">
                  <c:v>0.22953599999999996</c:v>
                </c:pt>
                <c:pt idx="86">
                  <c:v>0.23948799999999995</c:v>
                </c:pt>
                <c:pt idx="87">
                  <c:v>0.24243100000000004</c:v>
                </c:pt>
                <c:pt idx="88">
                  <c:v>0.22853999999999997</c:v>
                </c:pt>
                <c:pt idx="89">
                  <c:v>0.25527300000000003</c:v>
                </c:pt>
                <c:pt idx="90">
                  <c:v>0.25283600000000001</c:v>
                </c:pt>
                <c:pt idx="91">
                  <c:v>0.25438199999999994</c:v>
                </c:pt>
                <c:pt idx="92">
                  <c:v>0.25090400000000002</c:v>
                </c:pt>
                <c:pt idx="93">
                  <c:v>0.25313199999999997</c:v>
                </c:pt>
                <c:pt idx="94">
                  <c:v>0.25481100000000007</c:v>
                </c:pt>
                <c:pt idx="95">
                  <c:v>0.26283500000000004</c:v>
                </c:pt>
                <c:pt idx="96">
                  <c:v>0.27748</c:v>
                </c:pt>
                <c:pt idx="97">
                  <c:v>0.26778999999999997</c:v>
                </c:pt>
                <c:pt idx="98">
                  <c:v>0.28572799999999998</c:v>
                </c:pt>
                <c:pt idx="99">
                  <c:v>0.28116800000000003</c:v>
                </c:pt>
                <c:pt idx="100">
                  <c:v>0.26615499999999997</c:v>
                </c:pt>
                <c:pt idx="101">
                  <c:v>0.26298100000000002</c:v>
                </c:pt>
                <c:pt idx="102">
                  <c:v>0.25401300000000004</c:v>
                </c:pt>
                <c:pt idx="103">
                  <c:v>0.28346500000000002</c:v>
                </c:pt>
                <c:pt idx="104">
                  <c:v>0.226019</c:v>
                </c:pt>
                <c:pt idx="105">
                  <c:v>0.25886699999999996</c:v>
                </c:pt>
                <c:pt idx="106">
                  <c:v>0.26044500000000004</c:v>
                </c:pt>
                <c:pt idx="107">
                  <c:v>0.27810000000000001</c:v>
                </c:pt>
                <c:pt idx="108">
                  <c:v>0.25343499999999997</c:v>
                </c:pt>
                <c:pt idx="109">
                  <c:v>0.24057200000000001</c:v>
                </c:pt>
                <c:pt idx="110">
                  <c:v>0.23950000000000002</c:v>
                </c:pt>
                <c:pt idx="111">
                  <c:v>0.25343300000000002</c:v>
                </c:pt>
                <c:pt idx="112">
                  <c:v>0.23021100000000003</c:v>
                </c:pt>
                <c:pt idx="113">
                  <c:v>0.22022000000000003</c:v>
                </c:pt>
                <c:pt idx="114">
                  <c:v>0.25417499999999998</c:v>
                </c:pt>
                <c:pt idx="115">
                  <c:v>0.21209299999999998</c:v>
                </c:pt>
                <c:pt idx="116">
                  <c:v>0.20980899999999997</c:v>
                </c:pt>
                <c:pt idx="117">
                  <c:v>0.19412300000000005</c:v>
                </c:pt>
                <c:pt idx="118">
                  <c:v>0.19450599999999998</c:v>
                </c:pt>
                <c:pt idx="119">
                  <c:v>0.17925800000000003</c:v>
                </c:pt>
                <c:pt idx="120">
                  <c:v>0.17917899999999998</c:v>
                </c:pt>
                <c:pt idx="121">
                  <c:v>0.17128800000000002</c:v>
                </c:pt>
                <c:pt idx="122">
                  <c:v>0.11832299999999998</c:v>
                </c:pt>
                <c:pt idx="123">
                  <c:v>0.178841</c:v>
                </c:pt>
                <c:pt idx="124">
                  <c:v>0.11558499999999998</c:v>
                </c:pt>
                <c:pt idx="125">
                  <c:v>0.11763999999999999</c:v>
                </c:pt>
                <c:pt idx="126">
                  <c:v>6.4160000000000023E-2</c:v>
                </c:pt>
                <c:pt idx="127">
                  <c:v>7.5060999999999975E-2</c:v>
                </c:pt>
                <c:pt idx="128">
                  <c:v>3.1619999999999778E-3</c:v>
                </c:pt>
                <c:pt idx="129">
                  <c:v>-2.819799999999998E-2</c:v>
                </c:pt>
                <c:pt idx="130">
                  <c:v>-7.7490000000000017E-2</c:v>
                </c:pt>
                <c:pt idx="131">
                  <c:v>-4.2810999999999981E-2</c:v>
                </c:pt>
                <c:pt idx="132">
                  <c:v>-0.13837800000000003</c:v>
                </c:pt>
                <c:pt idx="133">
                  <c:v>-0.12101400000000001</c:v>
                </c:pt>
                <c:pt idx="134">
                  <c:v>-0.15449299999999999</c:v>
                </c:pt>
                <c:pt idx="135">
                  <c:v>-0.20109100000000002</c:v>
                </c:pt>
                <c:pt idx="136">
                  <c:v>-0.26227400000000001</c:v>
                </c:pt>
                <c:pt idx="137">
                  <c:v>-0.29599200000000003</c:v>
                </c:pt>
                <c:pt idx="138">
                  <c:v>-0.35458100000000004</c:v>
                </c:pt>
                <c:pt idx="139">
                  <c:v>-0.44772899999999999</c:v>
                </c:pt>
                <c:pt idx="140">
                  <c:v>-0.50925500000000001</c:v>
                </c:pt>
                <c:pt idx="141">
                  <c:v>-0.61107699999999998</c:v>
                </c:pt>
                <c:pt idx="142">
                  <c:v>-0.719163</c:v>
                </c:pt>
                <c:pt idx="143">
                  <c:v>-0.79178000000000004</c:v>
                </c:pt>
                <c:pt idx="144">
                  <c:v>-0.97037800000000007</c:v>
                </c:pt>
                <c:pt idx="145">
                  <c:v>-1.09972</c:v>
                </c:pt>
                <c:pt idx="146">
                  <c:v>-1.2001869999999999</c:v>
                </c:pt>
                <c:pt idx="147">
                  <c:v>-1.369205</c:v>
                </c:pt>
                <c:pt idx="148">
                  <c:v>-1.4996840000000002</c:v>
                </c:pt>
                <c:pt idx="149">
                  <c:v>-1.6104149999999999</c:v>
                </c:pt>
                <c:pt idx="150">
                  <c:v>-1.771935</c:v>
                </c:pt>
              </c:numCache>
            </c:numRef>
          </c:xVal>
          <c:yVal>
            <c:numRef>
              <c:f>[1]べへー1!$O$4:$O$154</c:f>
              <c:numCache>
                <c:formatCode>General</c:formatCode>
                <c:ptCount val="151"/>
                <c:pt idx="0">
                  <c:v>0</c:v>
                </c:pt>
                <c:pt idx="1">
                  <c:v>8.5135999999999976E-2</c:v>
                </c:pt>
                <c:pt idx="2">
                  <c:v>0.21148099999999978</c:v>
                </c:pt>
                <c:pt idx="3">
                  <c:v>0.3869169999999999</c:v>
                </c:pt>
                <c:pt idx="4">
                  <c:v>0.46367000000000008</c:v>
                </c:pt>
                <c:pt idx="5">
                  <c:v>0.59887500000000005</c:v>
                </c:pt>
                <c:pt idx="6">
                  <c:v>0.79282899999999978</c:v>
                </c:pt>
                <c:pt idx="7">
                  <c:v>0.95235300000000012</c:v>
                </c:pt>
                <c:pt idx="8">
                  <c:v>1.0529040000000001</c:v>
                </c:pt>
                <c:pt idx="9">
                  <c:v>1.210442</c:v>
                </c:pt>
                <c:pt idx="10">
                  <c:v>1.3780099999999997</c:v>
                </c:pt>
                <c:pt idx="11">
                  <c:v>1.4191059999999998</c:v>
                </c:pt>
                <c:pt idx="12">
                  <c:v>1.5912609999999996</c:v>
                </c:pt>
                <c:pt idx="13">
                  <c:v>1.7637029999999996</c:v>
                </c:pt>
                <c:pt idx="14">
                  <c:v>1.8599449999999997</c:v>
                </c:pt>
                <c:pt idx="15">
                  <c:v>2.0716949999999996</c:v>
                </c:pt>
                <c:pt idx="16">
                  <c:v>2.1660180000000002</c:v>
                </c:pt>
                <c:pt idx="17">
                  <c:v>2.3388930000000001</c:v>
                </c:pt>
                <c:pt idx="18">
                  <c:v>2.416839</c:v>
                </c:pt>
                <c:pt idx="19">
                  <c:v>2.5788159999999998</c:v>
                </c:pt>
                <c:pt idx="20">
                  <c:v>2.7917380000000005</c:v>
                </c:pt>
                <c:pt idx="21">
                  <c:v>2.8891149999999999</c:v>
                </c:pt>
                <c:pt idx="22">
                  <c:v>3.0938620000000001</c:v>
                </c:pt>
                <c:pt idx="23">
                  <c:v>3.2227980000000001</c:v>
                </c:pt>
                <c:pt idx="24">
                  <c:v>3.4308700000000001</c:v>
                </c:pt>
                <c:pt idx="25">
                  <c:v>3.5963189999999994</c:v>
                </c:pt>
                <c:pt idx="26">
                  <c:v>3.7930130000000002</c:v>
                </c:pt>
                <c:pt idx="27">
                  <c:v>3.9738540000000002</c:v>
                </c:pt>
                <c:pt idx="28">
                  <c:v>4.1273080000000002</c:v>
                </c:pt>
                <c:pt idx="29">
                  <c:v>4.2479830000000005</c:v>
                </c:pt>
                <c:pt idx="30">
                  <c:v>4.4436629999999999</c:v>
                </c:pt>
                <c:pt idx="31">
                  <c:v>4.6752699999999994</c:v>
                </c:pt>
                <c:pt idx="32">
                  <c:v>4.7485609999999996</c:v>
                </c:pt>
                <c:pt idx="33">
                  <c:v>4.9779770000000001</c:v>
                </c:pt>
                <c:pt idx="34">
                  <c:v>5.0915850000000002</c:v>
                </c:pt>
                <c:pt idx="35">
                  <c:v>5.3116909999999997</c:v>
                </c:pt>
                <c:pt idx="36">
                  <c:v>5.5339709999999993</c:v>
                </c:pt>
                <c:pt idx="37">
                  <c:v>5.6403169999999996</c:v>
                </c:pt>
                <c:pt idx="38">
                  <c:v>5.8593770000000003</c:v>
                </c:pt>
                <c:pt idx="39">
                  <c:v>6.0745640000000005</c:v>
                </c:pt>
                <c:pt idx="40">
                  <c:v>6.1848929999999998</c:v>
                </c:pt>
                <c:pt idx="41">
                  <c:v>6.3930039999999995</c:v>
                </c:pt>
                <c:pt idx="42">
                  <c:v>6.6817420000000007</c:v>
                </c:pt>
                <c:pt idx="43">
                  <c:v>6.7868060000000003</c:v>
                </c:pt>
                <c:pt idx="44">
                  <c:v>7.0227639999999996</c:v>
                </c:pt>
                <c:pt idx="45">
                  <c:v>7.2599069999999992</c:v>
                </c:pt>
                <c:pt idx="46">
                  <c:v>7.389284</c:v>
                </c:pt>
                <c:pt idx="47">
                  <c:v>7.6194609999999994</c:v>
                </c:pt>
                <c:pt idx="48">
                  <c:v>7.8412950000000006</c:v>
                </c:pt>
                <c:pt idx="49">
                  <c:v>7.969214</c:v>
                </c:pt>
                <c:pt idx="50">
                  <c:v>8.2212549999999993</c:v>
                </c:pt>
                <c:pt idx="51">
                  <c:v>8.4340599999999988</c:v>
                </c:pt>
                <c:pt idx="52">
                  <c:v>8.5575559999999999</c:v>
                </c:pt>
                <c:pt idx="53">
                  <c:v>8.8020390000000006</c:v>
                </c:pt>
                <c:pt idx="54">
                  <c:v>9.0435939999999988</c:v>
                </c:pt>
                <c:pt idx="55">
                  <c:v>9.1600589999999986</c:v>
                </c:pt>
                <c:pt idx="56">
                  <c:v>9.439680000000001</c:v>
                </c:pt>
                <c:pt idx="57">
                  <c:v>9.6707000000000001</c:v>
                </c:pt>
                <c:pt idx="58">
                  <c:v>9.7860820000000004</c:v>
                </c:pt>
                <c:pt idx="59">
                  <c:v>10.01534</c:v>
                </c:pt>
                <c:pt idx="60">
                  <c:v>10.240701</c:v>
                </c:pt>
                <c:pt idx="61">
                  <c:v>10.390911000000001</c:v>
                </c:pt>
                <c:pt idx="62">
                  <c:v>10.615588000000001</c:v>
                </c:pt>
                <c:pt idx="63">
                  <c:v>10.764343</c:v>
                </c:pt>
                <c:pt idx="64">
                  <c:v>11.881984000000001</c:v>
                </c:pt>
                <c:pt idx="65">
                  <c:v>12.485190000000001</c:v>
                </c:pt>
                <c:pt idx="66">
                  <c:v>12.637903</c:v>
                </c:pt>
                <c:pt idx="67">
                  <c:v>13.180237999999999</c:v>
                </c:pt>
                <c:pt idx="68">
                  <c:v>13.337125</c:v>
                </c:pt>
                <c:pt idx="69">
                  <c:v>13.579423</c:v>
                </c:pt>
                <c:pt idx="70">
                  <c:v>13.822338999999999</c:v>
                </c:pt>
                <c:pt idx="71">
                  <c:v>13.942589</c:v>
                </c:pt>
                <c:pt idx="72">
                  <c:v>14.189466000000001</c:v>
                </c:pt>
                <c:pt idx="73">
                  <c:v>14.313433000000002</c:v>
                </c:pt>
                <c:pt idx="74">
                  <c:v>14.571391999999999</c:v>
                </c:pt>
                <c:pt idx="75">
                  <c:v>14.826506000000002</c:v>
                </c:pt>
                <c:pt idx="76">
                  <c:v>14.924977999999999</c:v>
                </c:pt>
                <c:pt idx="77">
                  <c:v>15.226902999999998</c:v>
                </c:pt>
                <c:pt idx="78">
                  <c:v>15.36421</c:v>
                </c:pt>
                <c:pt idx="79">
                  <c:v>15.596312999999999</c:v>
                </c:pt>
                <c:pt idx="80">
                  <c:v>15.878576000000001</c:v>
                </c:pt>
                <c:pt idx="81">
                  <c:v>15.979022000000001</c:v>
                </c:pt>
                <c:pt idx="82">
                  <c:v>16.265809000000001</c:v>
                </c:pt>
                <c:pt idx="83">
                  <c:v>16.513544999999997</c:v>
                </c:pt>
                <c:pt idx="84">
                  <c:v>16.778798999999999</c:v>
                </c:pt>
                <c:pt idx="85">
                  <c:v>16.943549999999998</c:v>
                </c:pt>
                <c:pt idx="86">
                  <c:v>17.210087000000001</c:v>
                </c:pt>
                <c:pt idx="87">
                  <c:v>17.319569999999999</c:v>
                </c:pt>
                <c:pt idx="88">
                  <c:v>17.557372000000001</c:v>
                </c:pt>
                <c:pt idx="89">
                  <c:v>17.889493999999999</c:v>
                </c:pt>
                <c:pt idx="90">
                  <c:v>18.011914000000001</c:v>
                </c:pt>
                <c:pt idx="91">
                  <c:v>18.257009</c:v>
                </c:pt>
                <c:pt idx="92">
                  <c:v>18.513339000000002</c:v>
                </c:pt>
                <c:pt idx="93">
                  <c:v>18.772729999999999</c:v>
                </c:pt>
                <c:pt idx="94">
                  <c:v>18.904921999999999</c:v>
                </c:pt>
                <c:pt idx="95">
                  <c:v>19.171171999999999</c:v>
                </c:pt>
                <c:pt idx="96">
                  <c:v>19.297273000000001</c:v>
                </c:pt>
                <c:pt idx="97">
                  <c:v>19.593748000000001</c:v>
                </c:pt>
                <c:pt idx="98">
                  <c:v>19.722926000000001</c:v>
                </c:pt>
                <c:pt idx="99">
                  <c:v>20.029665000000001</c:v>
                </c:pt>
                <c:pt idx="100">
                  <c:v>20.122671999999998</c:v>
                </c:pt>
                <c:pt idx="101">
                  <c:v>20.442902</c:v>
                </c:pt>
                <c:pt idx="102">
                  <c:v>20.698571000000001</c:v>
                </c:pt>
                <c:pt idx="103">
                  <c:v>20.833068999999998</c:v>
                </c:pt>
                <c:pt idx="104">
                  <c:v>21.070275000000002</c:v>
                </c:pt>
                <c:pt idx="105">
                  <c:v>21.207048999999998</c:v>
                </c:pt>
                <c:pt idx="106">
                  <c:v>21.474145</c:v>
                </c:pt>
                <c:pt idx="107">
                  <c:v>21.729727999999998</c:v>
                </c:pt>
                <c:pt idx="108">
                  <c:v>21.855003</c:v>
                </c:pt>
                <c:pt idx="109">
                  <c:v>22.1616</c:v>
                </c:pt>
                <c:pt idx="110">
                  <c:v>22.26211</c:v>
                </c:pt>
                <c:pt idx="111">
                  <c:v>22.547520000000002</c:v>
                </c:pt>
                <c:pt idx="112">
                  <c:v>22.787488000000003</c:v>
                </c:pt>
                <c:pt idx="113">
                  <c:v>22.907461000000001</c:v>
                </c:pt>
                <c:pt idx="114">
                  <c:v>23.186630000000001</c:v>
                </c:pt>
                <c:pt idx="115">
                  <c:v>23.471231</c:v>
                </c:pt>
                <c:pt idx="116">
                  <c:v>23.58905</c:v>
                </c:pt>
                <c:pt idx="117">
                  <c:v>23.845966000000001</c:v>
                </c:pt>
                <c:pt idx="118">
                  <c:v>23.964865999999997</c:v>
                </c:pt>
                <c:pt idx="119">
                  <c:v>24.231479</c:v>
                </c:pt>
                <c:pt idx="120">
                  <c:v>24.482085999999999</c:v>
                </c:pt>
                <c:pt idx="121">
                  <c:v>24.622144000000002</c:v>
                </c:pt>
                <c:pt idx="122">
                  <c:v>24.835419000000002</c:v>
                </c:pt>
                <c:pt idx="123">
                  <c:v>25.004401000000001</c:v>
                </c:pt>
                <c:pt idx="124">
                  <c:v>25.242348</c:v>
                </c:pt>
                <c:pt idx="125">
                  <c:v>25.377136999999998</c:v>
                </c:pt>
                <c:pt idx="126">
                  <c:v>25.605615999999998</c:v>
                </c:pt>
                <c:pt idx="127">
                  <c:v>25.730343000000001</c:v>
                </c:pt>
                <c:pt idx="128">
                  <c:v>25.996651000000004</c:v>
                </c:pt>
                <c:pt idx="129">
                  <c:v>26.198474999999998</c:v>
                </c:pt>
                <c:pt idx="130">
                  <c:v>26.282620999999999</c:v>
                </c:pt>
                <c:pt idx="131">
                  <c:v>26.528085000000001</c:v>
                </c:pt>
                <c:pt idx="132">
                  <c:v>26.694655999999998</c:v>
                </c:pt>
                <c:pt idx="133">
                  <c:v>26.821638</c:v>
                </c:pt>
                <c:pt idx="134">
                  <c:v>27.040877000000002</c:v>
                </c:pt>
                <c:pt idx="135">
                  <c:v>27.123605000000001</c:v>
                </c:pt>
                <c:pt idx="136">
                  <c:v>27.397239000000003</c:v>
                </c:pt>
                <c:pt idx="137">
                  <c:v>27.625880000000002</c:v>
                </c:pt>
                <c:pt idx="138">
                  <c:v>27.732291</c:v>
                </c:pt>
                <c:pt idx="139">
                  <c:v>27.901346</c:v>
                </c:pt>
                <c:pt idx="140">
                  <c:v>28.012978</c:v>
                </c:pt>
                <c:pt idx="141">
                  <c:v>28.197793000000001</c:v>
                </c:pt>
                <c:pt idx="142">
                  <c:v>28.394053</c:v>
                </c:pt>
                <c:pt idx="143">
                  <c:v>28.525863000000001</c:v>
                </c:pt>
                <c:pt idx="144">
                  <c:v>28.669512999999998</c:v>
                </c:pt>
                <c:pt idx="145">
                  <c:v>28.721816999999998</c:v>
                </c:pt>
                <c:pt idx="146">
                  <c:v>28.900523000000003</c:v>
                </c:pt>
                <c:pt idx="147">
                  <c:v>29.018806000000001</c:v>
                </c:pt>
                <c:pt idx="148">
                  <c:v>29.066718000000002</c:v>
                </c:pt>
                <c:pt idx="149">
                  <c:v>29.260296</c:v>
                </c:pt>
                <c:pt idx="150">
                  <c:v>29.359725999999998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129-A968-44C7-87AC-89076F6997E3}"/>
            </c:ext>
          </c:extLst>
        </c:ser>
        <c:ser>
          <c:idx val="22"/>
          <c:order val="21"/>
          <c:tx>
            <c:strRef>
              <c:f>[1]べへー2!$A$1</c:f>
              <c:strCache>
                <c:ptCount val="1"/>
                <c:pt idx="0">
                  <c:v>Orbit</c:v>
                </c:pt>
              </c:strCache>
            </c:strRef>
          </c:tx>
          <c:spPr>
            <a:ln w="19050">
              <a:noFill/>
            </a:ln>
          </c:spPr>
          <c:xVal>
            <c:numRef>
              <c:f>[1]べへー2!$N$4:$N$96</c:f>
              <c:numCache>
                <c:formatCode>General</c:formatCode>
                <c:ptCount val="93"/>
                <c:pt idx="0">
                  <c:v>0</c:v>
                </c:pt>
                <c:pt idx="1">
                  <c:v>-3.1200000000000047E-3</c:v>
                </c:pt>
                <c:pt idx="2">
                  <c:v>1.9319999999999596E-3</c:v>
                </c:pt>
                <c:pt idx="3">
                  <c:v>1.9204999999999986E-2</c:v>
                </c:pt>
                <c:pt idx="4">
                  <c:v>-4.5560000000000401E-3</c:v>
                </c:pt>
                <c:pt idx="5">
                  <c:v>1.9632000000000007E-2</c:v>
                </c:pt>
                <c:pt idx="6">
                  <c:v>1.2665999999999997E-2</c:v>
                </c:pt>
                <c:pt idx="7">
                  <c:v>3.0329000000000009E-2</c:v>
                </c:pt>
                <c:pt idx="8">
                  <c:v>1.5204999999999984E-2</c:v>
                </c:pt>
                <c:pt idx="9">
                  <c:v>1.6280000000000031E-2</c:v>
                </c:pt>
                <c:pt idx="10">
                  <c:v>2.5992000000000019E-2</c:v>
                </c:pt>
                <c:pt idx="11">
                  <c:v>2.4915999999999997E-2</c:v>
                </c:pt>
                <c:pt idx="12">
                  <c:v>3.3778999999999941E-2</c:v>
                </c:pt>
                <c:pt idx="13">
                  <c:v>3.1562999999999931E-2</c:v>
                </c:pt>
                <c:pt idx="14">
                  <c:v>2.9384999999999935E-2</c:v>
                </c:pt>
                <c:pt idx="15">
                  <c:v>2.3862999999999999E-2</c:v>
                </c:pt>
                <c:pt idx="16">
                  <c:v>2.9912999999999954E-2</c:v>
                </c:pt>
                <c:pt idx="17">
                  <c:v>2.6142999999999972E-2</c:v>
                </c:pt>
                <c:pt idx="18">
                  <c:v>4.4355999999999937E-2</c:v>
                </c:pt>
                <c:pt idx="19">
                  <c:v>1.7845999999999949E-2</c:v>
                </c:pt>
                <c:pt idx="20">
                  <c:v>3.1881000000000027E-2</c:v>
                </c:pt>
                <c:pt idx="21">
                  <c:v>2.4322999999999921E-2</c:v>
                </c:pt>
                <c:pt idx="22">
                  <c:v>3.3552999999999944E-2</c:v>
                </c:pt>
                <c:pt idx="23">
                  <c:v>4.3444000000000017E-2</c:v>
                </c:pt>
                <c:pt idx="24">
                  <c:v>2.5069000000000018E-2</c:v>
                </c:pt>
                <c:pt idx="25">
                  <c:v>3.0557999999999936E-2</c:v>
                </c:pt>
                <c:pt idx="26">
                  <c:v>3.0600999999999944E-2</c:v>
                </c:pt>
                <c:pt idx="27">
                  <c:v>3.3661000000000003E-2</c:v>
                </c:pt>
                <c:pt idx="28">
                  <c:v>3.5815999999999973E-2</c:v>
                </c:pt>
                <c:pt idx="29">
                  <c:v>3.1473999999999988E-2</c:v>
                </c:pt>
                <c:pt idx="30">
                  <c:v>2.7211999999999934E-2</c:v>
                </c:pt>
                <c:pt idx="31">
                  <c:v>2.2807999999999936E-2</c:v>
                </c:pt>
                <c:pt idx="32">
                  <c:v>2.9444999999999995E-2</c:v>
                </c:pt>
                <c:pt idx="33">
                  <c:v>2.9415000000000021E-2</c:v>
                </c:pt>
                <c:pt idx="34">
                  <c:v>8.6669999999999733E-3</c:v>
                </c:pt>
                <c:pt idx="35">
                  <c:v>2.2848000000000014E-2</c:v>
                </c:pt>
                <c:pt idx="36">
                  <c:v>3.8219999999999969E-2</c:v>
                </c:pt>
                <c:pt idx="37">
                  <c:v>2.2343000000000019E-2</c:v>
                </c:pt>
                <c:pt idx="38">
                  <c:v>-8.3000000000004099E-4</c:v>
                </c:pt>
                <c:pt idx="39">
                  <c:v>3.788899999999995E-2</c:v>
                </c:pt>
                <c:pt idx="40">
                  <c:v>3.4277999999999961E-2</c:v>
                </c:pt>
                <c:pt idx="41">
                  <c:v>7.9689999999999934E-3</c:v>
                </c:pt>
                <c:pt idx="42">
                  <c:v>1.6388999999999952E-2</c:v>
                </c:pt>
                <c:pt idx="43">
                  <c:v>3.0090999999999951E-2</c:v>
                </c:pt>
                <c:pt idx="44">
                  <c:v>1.6536999999999979E-2</c:v>
                </c:pt>
                <c:pt idx="45">
                  <c:v>1.0157999999999959E-2</c:v>
                </c:pt>
                <c:pt idx="46">
                  <c:v>-2.2960000000000493E-3</c:v>
                </c:pt>
                <c:pt idx="47">
                  <c:v>-5.9689999999999943E-3</c:v>
                </c:pt>
                <c:pt idx="48">
                  <c:v>-7.4150000000000205E-3</c:v>
                </c:pt>
                <c:pt idx="49">
                  <c:v>-7.7450000000000045E-3</c:v>
                </c:pt>
                <c:pt idx="50">
                  <c:v>-4.5522000000000049E-2</c:v>
                </c:pt>
                <c:pt idx="51">
                  <c:v>-2.0564999999999996E-2</c:v>
                </c:pt>
                <c:pt idx="52">
                  <c:v>-5.4498000000000046E-2</c:v>
                </c:pt>
                <c:pt idx="53">
                  <c:v>-4.3071000000000026E-2</c:v>
                </c:pt>
                <c:pt idx="54">
                  <c:v>-2.0426000000000045E-2</c:v>
                </c:pt>
                <c:pt idx="55">
                  <c:v>-5.6054000000000034E-2</c:v>
                </c:pt>
                <c:pt idx="56">
                  <c:v>-7.4480000000000018E-2</c:v>
                </c:pt>
                <c:pt idx="57">
                  <c:v>-4.2206000000000021E-2</c:v>
                </c:pt>
                <c:pt idx="58">
                  <c:v>-5.2099000000000048E-2</c:v>
                </c:pt>
                <c:pt idx="59">
                  <c:v>-0.100344</c:v>
                </c:pt>
                <c:pt idx="60">
                  <c:v>-7.1559000000000025E-2</c:v>
                </c:pt>
                <c:pt idx="61">
                  <c:v>-0.13326600000000002</c:v>
                </c:pt>
                <c:pt idx="62">
                  <c:v>-0.12893400000000002</c:v>
                </c:pt>
                <c:pt idx="63">
                  <c:v>-0.14465300000000003</c:v>
                </c:pt>
                <c:pt idx="64">
                  <c:v>-0.18684800000000001</c:v>
                </c:pt>
                <c:pt idx="65">
                  <c:v>-0.14936000000000002</c:v>
                </c:pt>
                <c:pt idx="66">
                  <c:v>-0.188281</c:v>
                </c:pt>
                <c:pt idx="67">
                  <c:v>-0.21465100000000001</c:v>
                </c:pt>
                <c:pt idx="68">
                  <c:v>-0.22426800000000002</c:v>
                </c:pt>
                <c:pt idx="69">
                  <c:v>-0.26762600000000003</c:v>
                </c:pt>
                <c:pt idx="70">
                  <c:v>-0.27444100000000005</c:v>
                </c:pt>
                <c:pt idx="71">
                  <c:v>-0.289856</c:v>
                </c:pt>
                <c:pt idx="72">
                  <c:v>-0.30738500000000002</c:v>
                </c:pt>
                <c:pt idx="73">
                  <c:v>-0.37458900000000006</c:v>
                </c:pt>
                <c:pt idx="74">
                  <c:v>-0.38116500000000003</c:v>
                </c:pt>
                <c:pt idx="75">
                  <c:v>-0.32881199999999999</c:v>
                </c:pt>
                <c:pt idx="76">
                  <c:v>-0.39858900000000008</c:v>
                </c:pt>
                <c:pt idx="77">
                  <c:v>-0.46143700000000004</c:v>
                </c:pt>
                <c:pt idx="78">
                  <c:v>-0.453685</c:v>
                </c:pt>
                <c:pt idx="79">
                  <c:v>-0.51704899999999998</c:v>
                </c:pt>
                <c:pt idx="80">
                  <c:v>-0.49888199999999999</c:v>
                </c:pt>
                <c:pt idx="81">
                  <c:v>-0.55229300000000003</c:v>
                </c:pt>
                <c:pt idx="82">
                  <c:v>-0.53572000000000009</c:v>
                </c:pt>
                <c:pt idx="83">
                  <c:v>-0.58446100000000001</c:v>
                </c:pt>
                <c:pt idx="84">
                  <c:v>-0.58226700000000009</c:v>
                </c:pt>
                <c:pt idx="85">
                  <c:v>-0.68913800000000003</c:v>
                </c:pt>
                <c:pt idx="86">
                  <c:v>-0.60041600000000006</c:v>
                </c:pt>
                <c:pt idx="87">
                  <c:v>-0.71763200000000005</c:v>
                </c:pt>
                <c:pt idx="88">
                  <c:v>-0.75794700000000004</c:v>
                </c:pt>
                <c:pt idx="89">
                  <c:v>-0.74323000000000006</c:v>
                </c:pt>
                <c:pt idx="90">
                  <c:v>-0.86604600000000009</c:v>
                </c:pt>
                <c:pt idx="91">
                  <c:v>-0.93072800000000011</c:v>
                </c:pt>
                <c:pt idx="92">
                  <c:v>-1.05698</c:v>
                </c:pt>
              </c:numCache>
            </c:numRef>
          </c:xVal>
          <c:yVal>
            <c:numRef>
              <c:f>[1]べへー2!$O$4:$O$96</c:f>
              <c:numCache>
                <c:formatCode>General</c:formatCode>
                <c:ptCount val="93"/>
                <c:pt idx="0">
                  <c:v>0</c:v>
                </c:pt>
                <c:pt idx="1">
                  <c:v>0.12552499999999964</c:v>
                </c:pt>
                <c:pt idx="2">
                  <c:v>0.37709599999999954</c:v>
                </c:pt>
                <c:pt idx="3">
                  <c:v>0.5056790000000001</c:v>
                </c:pt>
                <c:pt idx="4">
                  <c:v>0.7827510000000002</c:v>
                </c:pt>
                <c:pt idx="5">
                  <c:v>1.0681890000000003</c:v>
                </c:pt>
                <c:pt idx="6">
                  <c:v>1.1848410000000005</c:v>
                </c:pt>
                <c:pt idx="7">
                  <c:v>1.4618240000000005</c:v>
                </c:pt>
                <c:pt idx="8">
                  <c:v>1.7291360000000005</c:v>
                </c:pt>
                <c:pt idx="9">
                  <c:v>1.8825329999999996</c:v>
                </c:pt>
                <c:pt idx="10">
                  <c:v>2.1120699999999997</c:v>
                </c:pt>
                <c:pt idx="11">
                  <c:v>2.2632819999999993</c:v>
                </c:pt>
                <c:pt idx="12">
                  <c:v>2.4900249999999997</c:v>
                </c:pt>
                <c:pt idx="13">
                  <c:v>2.7897479999999995</c:v>
                </c:pt>
                <c:pt idx="14">
                  <c:v>2.9393670000000003</c:v>
                </c:pt>
                <c:pt idx="15">
                  <c:v>3.2385129999999989</c:v>
                </c:pt>
                <c:pt idx="16">
                  <c:v>3.6128799999999992</c:v>
                </c:pt>
                <c:pt idx="17">
                  <c:v>3.7634099999999999</c:v>
                </c:pt>
                <c:pt idx="18">
                  <c:v>3.9877880000000006</c:v>
                </c:pt>
                <c:pt idx="19">
                  <c:v>4.3707819999999993</c:v>
                </c:pt>
                <c:pt idx="20">
                  <c:v>4.6759919999999999</c:v>
                </c:pt>
                <c:pt idx="21">
                  <c:v>4.7548459999999997</c:v>
                </c:pt>
                <c:pt idx="22">
                  <c:v>5.0652899999999992</c:v>
                </c:pt>
                <c:pt idx="23">
                  <c:v>5.3800280000000003</c:v>
                </c:pt>
                <c:pt idx="24">
                  <c:v>5.4651589999999999</c:v>
                </c:pt>
                <c:pt idx="25">
                  <c:v>5.7477270000000011</c:v>
                </c:pt>
                <c:pt idx="26">
                  <c:v>5.8710300000000011</c:v>
                </c:pt>
                <c:pt idx="27">
                  <c:v>6.2040169999999986</c:v>
                </c:pt>
                <c:pt idx="28">
                  <c:v>6.4593079999999992</c:v>
                </c:pt>
                <c:pt idx="29">
                  <c:v>6.5910409999999997</c:v>
                </c:pt>
                <c:pt idx="30">
                  <c:v>6.8571769999999983</c:v>
                </c:pt>
                <c:pt idx="31">
                  <c:v>6.9936119999999997</c:v>
                </c:pt>
                <c:pt idx="32">
                  <c:v>7.3107729999999993</c:v>
                </c:pt>
                <c:pt idx="33">
                  <c:v>7.4508769999999984</c:v>
                </c:pt>
                <c:pt idx="34">
                  <c:v>7.6997270000000011</c:v>
                </c:pt>
                <c:pt idx="35">
                  <c:v>7.9850349999999981</c:v>
                </c:pt>
                <c:pt idx="36">
                  <c:v>8.1257319999999975</c:v>
                </c:pt>
                <c:pt idx="37">
                  <c:v>8.4416499999999992</c:v>
                </c:pt>
                <c:pt idx="38">
                  <c:v>8.5607149999999983</c:v>
                </c:pt>
                <c:pt idx="39">
                  <c:v>8.8558520000000005</c:v>
                </c:pt>
                <c:pt idx="40">
                  <c:v>9.1335840000000008</c:v>
                </c:pt>
                <c:pt idx="41">
                  <c:v>9.3791730000000015</c:v>
                </c:pt>
                <c:pt idx="42">
                  <c:v>9.5469190000000008</c:v>
                </c:pt>
                <c:pt idx="43">
                  <c:v>9.8338300000000007</c:v>
                </c:pt>
                <c:pt idx="44">
                  <c:v>9.9665280000000003</c:v>
                </c:pt>
                <c:pt idx="45">
                  <c:v>10.284280000000001</c:v>
                </c:pt>
                <c:pt idx="46">
                  <c:v>10.553474</c:v>
                </c:pt>
                <c:pt idx="47">
                  <c:v>10.689103000000001</c:v>
                </c:pt>
                <c:pt idx="48">
                  <c:v>10.961518999999999</c:v>
                </c:pt>
                <c:pt idx="49">
                  <c:v>11.241728000000002</c:v>
                </c:pt>
                <c:pt idx="50">
                  <c:v>11.349194999999998</c:v>
                </c:pt>
                <c:pt idx="51">
                  <c:v>11.692229000000001</c:v>
                </c:pt>
                <c:pt idx="52">
                  <c:v>11.801568000000001</c:v>
                </c:pt>
                <c:pt idx="53">
                  <c:v>12.098695999999999</c:v>
                </c:pt>
                <c:pt idx="54">
                  <c:v>12.394444999999997</c:v>
                </c:pt>
                <c:pt idx="55">
                  <c:v>12.514896999999999</c:v>
                </c:pt>
                <c:pt idx="56">
                  <c:v>12.786231999999998</c:v>
                </c:pt>
                <c:pt idx="57">
                  <c:v>13.095713999999999</c:v>
                </c:pt>
                <c:pt idx="58">
                  <c:v>13.285487999999999</c:v>
                </c:pt>
                <c:pt idx="59">
                  <c:v>13.525230000000002</c:v>
                </c:pt>
                <c:pt idx="60">
                  <c:v>13.676933</c:v>
                </c:pt>
                <c:pt idx="61">
                  <c:v>13.943771</c:v>
                </c:pt>
                <c:pt idx="62">
                  <c:v>14.233446999999998</c:v>
                </c:pt>
                <c:pt idx="63">
                  <c:v>14.35426</c:v>
                </c:pt>
                <c:pt idx="64">
                  <c:v>14.614561</c:v>
                </c:pt>
                <c:pt idx="65">
                  <c:v>14.775202999999999</c:v>
                </c:pt>
                <c:pt idx="66">
                  <c:v>15.042680999999998</c:v>
                </c:pt>
                <c:pt idx="67">
                  <c:v>15.300071999999998</c:v>
                </c:pt>
                <c:pt idx="68">
                  <c:v>15.426442000000002</c:v>
                </c:pt>
                <c:pt idx="69">
                  <c:v>15.718051999999998</c:v>
                </c:pt>
                <c:pt idx="70">
                  <c:v>15.845502</c:v>
                </c:pt>
                <c:pt idx="71">
                  <c:v>16.108215999999999</c:v>
                </c:pt>
                <c:pt idx="72">
                  <c:v>16.256741999999999</c:v>
                </c:pt>
                <c:pt idx="73">
                  <c:v>16.481417</c:v>
                </c:pt>
                <c:pt idx="74">
                  <c:v>16.747169000000003</c:v>
                </c:pt>
                <c:pt idx="75">
                  <c:v>16.928708</c:v>
                </c:pt>
                <c:pt idx="76">
                  <c:v>17.171101000000004</c:v>
                </c:pt>
                <c:pt idx="77">
                  <c:v>17.406546000000002</c:v>
                </c:pt>
                <c:pt idx="78">
                  <c:v>17.673998000000001</c:v>
                </c:pt>
                <c:pt idx="79">
                  <c:v>17.775942999999998</c:v>
                </c:pt>
                <c:pt idx="80">
                  <c:v>18.036023</c:v>
                </c:pt>
                <c:pt idx="81">
                  <c:v>18.123498000000001</c:v>
                </c:pt>
                <c:pt idx="82">
                  <c:v>18.395088999999999</c:v>
                </c:pt>
                <c:pt idx="83">
                  <c:v>18.476631000000001</c:v>
                </c:pt>
                <c:pt idx="84">
                  <c:v>18.782322999999998</c:v>
                </c:pt>
                <c:pt idx="85">
                  <c:v>18.964873999999998</c:v>
                </c:pt>
                <c:pt idx="86">
                  <c:v>19.132458</c:v>
                </c:pt>
                <c:pt idx="87">
                  <c:v>19.336682</c:v>
                </c:pt>
                <c:pt idx="88">
                  <c:v>19.572968999999997</c:v>
                </c:pt>
                <c:pt idx="89">
                  <c:v>19.71547</c:v>
                </c:pt>
                <c:pt idx="90">
                  <c:v>19.933832000000002</c:v>
                </c:pt>
                <c:pt idx="91">
                  <c:v>20.048887000000004</c:v>
                </c:pt>
                <c:pt idx="92">
                  <c:v>20.273273000000003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12A-A968-44C7-87AC-89076F6997E3}"/>
            </c:ext>
          </c:extLst>
        </c:ser>
        <c:ser>
          <c:idx val="0"/>
          <c:order val="22"/>
          <c:tx>
            <c:strRef>
              <c:f>[1]Masaya2!$A$1</c:f>
              <c:strCache>
                <c:ptCount val="1"/>
                <c:pt idx="0">
                  <c:v>Orbit</c:v>
                </c:pt>
              </c:strCache>
            </c:strRef>
          </c:tx>
          <c:xVal>
            <c:numRef>
              <c:f>[1]Masaya2!$N$4:$N$113</c:f>
              <c:numCache>
                <c:formatCode>General</c:formatCode>
                <c:ptCount val="110"/>
                <c:pt idx="0">
                  <c:v>0</c:v>
                </c:pt>
                <c:pt idx="1">
                  <c:v>-3.0716000000000007E-2</c:v>
                </c:pt>
                <c:pt idx="2">
                  <c:v>-1.8228000000000067E-2</c:v>
                </c:pt>
                <c:pt idx="3">
                  <c:v>-9.4100000000000815E-3</c:v>
                </c:pt>
                <c:pt idx="4">
                  <c:v>-2.9971000000000005E-2</c:v>
                </c:pt>
                <c:pt idx="5">
                  <c:v>-2.8520000000000893E-3</c:v>
                </c:pt>
                <c:pt idx="6">
                  <c:v>-2.2406000000000065E-2</c:v>
                </c:pt>
                <c:pt idx="7">
                  <c:v>-1.2609000000000037E-2</c:v>
                </c:pt>
                <c:pt idx="8">
                  <c:v>-4.1162000000000039E-2</c:v>
                </c:pt>
                <c:pt idx="9">
                  <c:v>-6.2965000000000035E-2</c:v>
                </c:pt>
                <c:pt idx="10">
                  <c:v>-5.7183000000000053E-2</c:v>
                </c:pt>
                <c:pt idx="11">
                  <c:v>-6.2007000000000062E-2</c:v>
                </c:pt>
                <c:pt idx="12">
                  <c:v>-5.4841000000000063E-2</c:v>
                </c:pt>
                <c:pt idx="13">
                  <c:v>-7.3404000000000053E-2</c:v>
                </c:pt>
                <c:pt idx="14">
                  <c:v>-0.11284900000000005</c:v>
                </c:pt>
                <c:pt idx="15">
                  <c:v>-9.7742000000000023E-2</c:v>
                </c:pt>
                <c:pt idx="16">
                  <c:v>-9.556600000000004E-2</c:v>
                </c:pt>
                <c:pt idx="17">
                  <c:v>-9.8730000000000026E-2</c:v>
                </c:pt>
                <c:pt idx="18">
                  <c:v>-0.14018000000000005</c:v>
                </c:pt>
                <c:pt idx="19">
                  <c:v>-0.11774300000000006</c:v>
                </c:pt>
                <c:pt idx="20">
                  <c:v>-0.11269500000000006</c:v>
                </c:pt>
                <c:pt idx="21">
                  <c:v>-0.15316500000000002</c:v>
                </c:pt>
                <c:pt idx="22">
                  <c:v>-0.13718400000000003</c:v>
                </c:pt>
                <c:pt idx="23">
                  <c:v>-0.14562500000000006</c:v>
                </c:pt>
                <c:pt idx="24">
                  <c:v>-0.14730700000000002</c:v>
                </c:pt>
                <c:pt idx="25">
                  <c:v>-0.17184600000000005</c:v>
                </c:pt>
                <c:pt idx="26">
                  <c:v>-0.17698100000000005</c:v>
                </c:pt>
                <c:pt idx="27">
                  <c:v>-0.17531600000000003</c:v>
                </c:pt>
                <c:pt idx="28">
                  <c:v>-0.18688800000000003</c:v>
                </c:pt>
                <c:pt idx="29">
                  <c:v>-0.19423800000000005</c:v>
                </c:pt>
                <c:pt idx="30">
                  <c:v>-0.20555400000000004</c:v>
                </c:pt>
                <c:pt idx="31">
                  <c:v>-0.22480500000000006</c:v>
                </c:pt>
                <c:pt idx="32">
                  <c:v>-0.22272600000000006</c:v>
                </c:pt>
                <c:pt idx="33">
                  <c:v>-0.21916600000000006</c:v>
                </c:pt>
                <c:pt idx="34">
                  <c:v>-0.23106600000000005</c:v>
                </c:pt>
                <c:pt idx="35">
                  <c:v>-0.23362200000000002</c:v>
                </c:pt>
                <c:pt idx="36">
                  <c:v>-0.24866000000000002</c:v>
                </c:pt>
                <c:pt idx="37">
                  <c:v>-0.23853900000000006</c:v>
                </c:pt>
                <c:pt idx="38">
                  <c:v>-0.24471300000000001</c:v>
                </c:pt>
                <c:pt idx="39">
                  <c:v>-0.26118300000000005</c:v>
                </c:pt>
                <c:pt idx="40">
                  <c:v>-0.26125300000000007</c:v>
                </c:pt>
                <c:pt idx="41">
                  <c:v>-0.26335800000000009</c:v>
                </c:pt>
                <c:pt idx="42">
                  <c:v>-0.28269500000000003</c:v>
                </c:pt>
                <c:pt idx="43">
                  <c:v>-0.27942900000000004</c:v>
                </c:pt>
                <c:pt idx="44">
                  <c:v>-0.30587100000000006</c:v>
                </c:pt>
                <c:pt idx="45">
                  <c:v>-0.32011400000000007</c:v>
                </c:pt>
                <c:pt idx="46">
                  <c:v>-0.32728200000000007</c:v>
                </c:pt>
                <c:pt idx="47">
                  <c:v>-0.32714800000000005</c:v>
                </c:pt>
                <c:pt idx="48">
                  <c:v>-0.341947</c:v>
                </c:pt>
                <c:pt idx="49">
                  <c:v>-0.356682</c:v>
                </c:pt>
                <c:pt idx="50">
                  <c:v>-0.36026700000000006</c:v>
                </c:pt>
                <c:pt idx="51">
                  <c:v>-0.381942</c:v>
                </c:pt>
                <c:pt idx="52">
                  <c:v>-0.39330400000000004</c:v>
                </c:pt>
                <c:pt idx="53">
                  <c:v>-0.40910600000000008</c:v>
                </c:pt>
                <c:pt idx="54">
                  <c:v>-0.42558900000000005</c:v>
                </c:pt>
                <c:pt idx="55">
                  <c:v>-0.42646700000000004</c:v>
                </c:pt>
                <c:pt idx="56">
                  <c:v>-0.45932100000000003</c:v>
                </c:pt>
                <c:pt idx="57">
                  <c:v>-0.49500700000000009</c:v>
                </c:pt>
                <c:pt idx="58">
                  <c:v>-0.49336400000000002</c:v>
                </c:pt>
                <c:pt idx="59">
                  <c:v>-0.506494</c:v>
                </c:pt>
                <c:pt idx="60">
                  <c:v>-0.56140299999999999</c:v>
                </c:pt>
                <c:pt idx="61">
                  <c:v>-0.58205400000000007</c:v>
                </c:pt>
                <c:pt idx="62">
                  <c:v>-0.59481799999999996</c:v>
                </c:pt>
                <c:pt idx="63">
                  <c:v>-0.62899300000000002</c:v>
                </c:pt>
                <c:pt idx="64">
                  <c:v>-0.64255700000000004</c:v>
                </c:pt>
                <c:pt idx="65">
                  <c:v>-0.68042200000000008</c:v>
                </c:pt>
                <c:pt idx="66">
                  <c:v>-0.6818240000000001</c:v>
                </c:pt>
                <c:pt idx="67">
                  <c:v>-0.73198800000000008</c:v>
                </c:pt>
                <c:pt idx="68">
                  <c:v>-0.74609800000000004</c:v>
                </c:pt>
                <c:pt idx="69">
                  <c:v>-0.76664200000000005</c:v>
                </c:pt>
                <c:pt idx="70">
                  <c:v>-0.80936600000000003</c:v>
                </c:pt>
                <c:pt idx="71">
                  <c:v>-0.82454300000000014</c:v>
                </c:pt>
                <c:pt idx="72">
                  <c:v>-0.87030700000000005</c:v>
                </c:pt>
                <c:pt idx="73">
                  <c:v>-0.90593200000000007</c:v>
                </c:pt>
                <c:pt idx="74">
                  <c:v>-0.93806500000000004</c:v>
                </c:pt>
                <c:pt idx="75">
                  <c:v>-0.95883600000000002</c:v>
                </c:pt>
                <c:pt idx="76">
                  <c:v>-0.96040900000000018</c:v>
                </c:pt>
                <c:pt idx="77">
                  <c:v>-1.0040340000000001</c:v>
                </c:pt>
                <c:pt idx="78">
                  <c:v>-1.0517100000000001</c:v>
                </c:pt>
                <c:pt idx="79">
                  <c:v>-1.0590460000000002</c:v>
                </c:pt>
                <c:pt idx="80">
                  <c:v>-1.0906289999999998</c:v>
                </c:pt>
                <c:pt idx="81">
                  <c:v>-1.1190430000000002</c:v>
                </c:pt>
                <c:pt idx="82">
                  <c:v>-1.1710340000000001</c:v>
                </c:pt>
                <c:pt idx="83">
                  <c:v>-1.2206620000000001</c:v>
                </c:pt>
                <c:pt idx="84">
                  <c:v>-1.248243</c:v>
                </c:pt>
                <c:pt idx="85">
                  <c:v>-1.285736</c:v>
                </c:pt>
                <c:pt idx="86">
                  <c:v>-1.3261170000000002</c:v>
                </c:pt>
                <c:pt idx="87">
                  <c:v>-1.3861890000000001</c:v>
                </c:pt>
                <c:pt idx="88">
                  <c:v>-1.4136469999999999</c:v>
                </c:pt>
                <c:pt idx="89">
                  <c:v>-1.4605430000000001</c:v>
                </c:pt>
                <c:pt idx="90">
                  <c:v>-1.4915060000000002</c:v>
                </c:pt>
                <c:pt idx="91">
                  <c:v>-1.530511</c:v>
                </c:pt>
                <c:pt idx="92">
                  <c:v>-1.5735430000000001</c:v>
                </c:pt>
                <c:pt idx="93">
                  <c:v>-1.5795640000000002</c:v>
                </c:pt>
                <c:pt idx="94">
                  <c:v>-1.6213250000000001</c:v>
                </c:pt>
                <c:pt idx="95">
                  <c:v>-1.7133610000000001</c:v>
                </c:pt>
                <c:pt idx="96">
                  <c:v>-1.7151100000000001</c:v>
                </c:pt>
                <c:pt idx="97">
                  <c:v>-1.8180989999999999</c:v>
                </c:pt>
                <c:pt idx="98">
                  <c:v>-1.8144800000000001</c:v>
                </c:pt>
                <c:pt idx="99">
                  <c:v>-1.9026540000000001</c:v>
                </c:pt>
                <c:pt idx="100">
                  <c:v>-1.933613</c:v>
                </c:pt>
                <c:pt idx="101">
                  <c:v>-2.0146470000000001</c:v>
                </c:pt>
                <c:pt idx="102">
                  <c:v>-2.1215820000000005</c:v>
                </c:pt>
                <c:pt idx="103">
                  <c:v>-2.2011509999999999</c:v>
                </c:pt>
                <c:pt idx="104">
                  <c:v>-2.2058519999999997</c:v>
                </c:pt>
                <c:pt idx="105">
                  <c:v>-2.2752870000000005</c:v>
                </c:pt>
                <c:pt idx="106">
                  <c:v>-2.4221279999999998</c:v>
                </c:pt>
                <c:pt idx="107">
                  <c:v>-2.491924</c:v>
                </c:pt>
                <c:pt idx="108">
                  <c:v>-2.4850540000000003</c:v>
                </c:pt>
                <c:pt idx="109">
                  <c:v>-2.6091890000000002</c:v>
                </c:pt>
              </c:numCache>
            </c:numRef>
          </c:xVal>
          <c:yVal>
            <c:numRef>
              <c:f>[1]Masaya2!$O$4:$O$113</c:f>
              <c:numCache>
                <c:formatCode>General</c:formatCode>
                <c:ptCount val="110"/>
                <c:pt idx="0">
                  <c:v>0</c:v>
                </c:pt>
                <c:pt idx="1">
                  <c:v>0.14495800000000009</c:v>
                </c:pt>
                <c:pt idx="2">
                  <c:v>0.33785599999999977</c:v>
                </c:pt>
                <c:pt idx="3">
                  <c:v>0.43572600000000011</c:v>
                </c:pt>
                <c:pt idx="4">
                  <c:v>0.67015599999999997</c:v>
                </c:pt>
                <c:pt idx="5">
                  <c:v>0.86817100000000025</c:v>
                </c:pt>
                <c:pt idx="6">
                  <c:v>1.0921830000000001</c:v>
                </c:pt>
                <c:pt idx="7">
                  <c:v>1.1830569999999998</c:v>
                </c:pt>
                <c:pt idx="8">
                  <c:v>1.4673429999999998</c:v>
                </c:pt>
                <c:pt idx="9">
                  <c:v>1.5985590000000003</c:v>
                </c:pt>
                <c:pt idx="10">
                  <c:v>1.8295839999999999</c:v>
                </c:pt>
                <c:pt idx="11">
                  <c:v>1.9718509999999998</c:v>
                </c:pt>
                <c:pt idx="12">
                  <c:v>2.1945569999999996</c:v>
                </c:pt>
                <c:pt idx="13">
                  <c:v>2.4571729999999996</c:v>
                </c:pt>
                <c:pt idx="14">
                  <c:v>2.6264419999999999</c:v>
                </c:pt>
                <c:pt idx="15">
                  <c:v>2.9057529999999998</c:v>
                </c:pt>
                <c:pt idx="16">
                  <c:v>3.0375609999999997</c:v>
                </c:pt>
                <c:pt idx="17">
                  <c:v>3.28925</c:v>
                </c:pt>
                <c:pt idx="18">
                  <c:v>3.5649759999999997</c:v>
                </c:pt>
                <c:pt idx="19">
                  <c:v>3.7030019999999997</c:v>
                </c:pt>
                <c:pt idx="20">
                  <c:v>3.9430429999999999</c:v>
                </c:pt>
                <c:pt idx="21">
                  <c:v>4.2580830000000001</c:v>
                </c:pt>
                <c:pt idx="22">
                  <c:v>4.3810750000000001</c:v>
                </c:pt>
                <c:pt idx="23">
                  <c:v>4.7036610000000003</c:v>
                </c:pt>
                <c:pt idx="24">
                  <c:v>4.8625570000000007</c:v>
                </c:pt>
                <c:pt idx="25">
                  <c:v>5.1603760000000003</c:v>
                </c:pt>
                <c:pt idx="26">
                  <c:v>5.3104249999999995</c:v>
                </c:pt>
                <c:pt idx="27">
                  <c:v>5.610691000000001</c:v>
                </c:pt>
                <c:pt idx="28">
                  <c:v>5.7995560000000008</c:v>
                </c:pt>
                <c:pt idx="29">
                  <c:v>6.129226000000001</c:v>
                </c:pt>
                <c:pt idx="30">
                  <c:v>6.4480720000000007</c:v>
                </c:pt>
                <c:pt idx="31">
                  <c:v>6.6213109999999995</c:v>
                </c:pt>
                <c:pt idx="32">
                  <c:v>6.933904000000001</c:v>
                </c:pt>
                <c:pt idx="33">
                  <c:v>7.1532850000000003</c:v>
                </c:pt>
                <c:pt idx="34">
                  <c:v>7.4914760000000005</c:v>
                </c:pt>
                <c:pt idx="35">
                  <c:v>7.6588979999999998</c:v>
                </c:pt>
                <c:pt idx="36">
                  <c:v>7.9864110000000004</c:v>
                </c:pt>
                <c:pt idx="37">
                  <c:v>8.1526440000000004</c:v>
                </c:pt>
                <c:pt idx="38">
                  <c:v>8.4741949999999999</c:v>
                </c:pt>
                <c:pt idx="39">
                  <c:v>8.8293189999999999</c:v>
                </c:pt>
                <c:pt idx="40">
                  <c:v>9.1440269999999995</c:v>
                </c:pt>
                <c:pt idx="41">
                  <c:v>9.338946</c:v>
                </c:pt>
                <c:pt idx="42">
                  <c:v>9.6866900000000005</c:v>
                </c:pt>
                <c:pt idx="43">
                  <c:v>9.9961749999999991</c:v>
                </c:pt>
                <c:pt idx="44">
                  <c:v>11.079486000000001</c:v>
                </c:pt>
                <c:pt idx="45">
                  <c:v>11.236889</c:v>
                </c:pt>
                <c:pt idx="46">
                  <c:v>11.552246999999999</c:v>
                </c:pt>
                <c:pt idx="47">
                  <c:v>11.710548999999999</c:v>
                </c:pt>
                <c:pt idx="48">
                  <c:v>12.032861</c:v>
                </c:pt>
                <c:pt idx="49">
                  <c:v>12.360571</c:v>
                </c:pt>
                <c:pt idx="50">
                  <c:v>12.608503000000001</c:v>
                </c:pt>
                <c:pt idx="51">
                  <c:v>12.865060000000001</c:v>
                </c:pt>
                <c:pt idx="52">
                  <c:v>13.209448</c:v>
                </c:pt>
                <c:pt idx="53">
                  <c:v>13.344661</c:v>
                </c:pt>
                <c:pt idx="54">
                  <c:v>13.658984</c:v>
                </c:pt>
                <c:pt idx="55">
                  <c:v>13.838895000000001</c:v>
                </c:pt>
                <c:pt idx="56">
                  <c:v>14.126830999999999</c:v>
                </c:pt>
                <c:pt idx="57">
                  <c:v>14.424187000000002</c:v>
                </c:pt>
                <c:pt idx="58">
                  <c:v>14.615381000000001</c:v>
                </c:pt>
                <c:pt idx="59">
                  <c:v>14.965781</c:v>
                </c:pt>
                <c:pt idx="60">
                  <c:v>15.247971000000001</c:v>
                </c:pt>
                <c:pt idx="61">
                  <c:v>15.414819</c:v>
                </c:pt>
                <c:pt idx="62">
                  <c:v>15.740615999999999</c:v>
                </c:pt>
                <c:pt idx="63">
                  <c:v>16.035062000000003</c:v>
                </c:pt>
                <c:pt idx="64">
                  <c:v>16.211960999999999</c:v>
                </c:pt>
                <c:pt idx="65">
                  <c:v>16.524332999999999</c:v>
                </c:pt>
                <c:pt idx="66">
                  <c:v>16.702347000000003</c:v>
                </c:pt>
                <c:pt idx="67">
                  <c:v>16.979403999999999</c:v>
                </c:pt>
                <c:pt idx="68">
                  <c:v>17.301711000000001</c:v>
                </c:pt>
                <c:pt idx="69">
                  <c:v>17.445156999999998</c:v>
                </c:pt>
                <c:pt idx="70">
                  <c:v>17.740262999999999</c:v>
                </c:pt>
                <c:pt idx="71">
                  <c:v>17.954274000000002</c:v>
                </c:pt>
                <c:pt idx="72">
                  <c:v>18.268901000000003</c:v>
                </c:pt>
                <c:pt idx="73">
                  <c:v>18.585858000000002</c:v>
                </c:pt>
                <c:pt idx="74">
                  <c:v>18.761085999999999</c:v>
                </c:pt>
                <c:pt idx="75">
                  <c:v>19.081638999999999</c:v>
                </c:pt>
                <c:pt idx="76">
                  <c:v>19.395058000000002</c:v>
                </c:pt>
                <c:pt idx="77">
                  <c:v>19.516565</c:v>
                </c:pt>
                <c:pt idx="78">
                  <c:v>19.807704999999999</c:v>
                </c:pt>
                <c:pt idx="79">
                  <c:v>20.152365000000003</c:v>
                </c:pt>
                <c:pt idx="80">
                  <c:v>20.271087999999999</c:v>
                </c:pt>
                <c:pt idx="81">
                  <c:v>20.565493999999997</c:v>
                </c:pt>
                <c:pt idx="82">
                  <c:v>20.71096</c:v>
                </c:pt>
                <c:pt idx="83">
                  <c:v>21.042014999999999</c:v>
                </c:pt>
                <c:pt idx="84">
                  <c:v>21.359014999999999</c:v>
                </c:pt>
                <c:pt idx="85">
                  <c:v>21.499179999999999</c:v>
                </c:pt>
                <c:pt idx="86">
                  <c:v>21.845771000000003</c:v>
                </c:pt>
                <c:pt idx="87">
                  <c:v>22.122796999999998</c:v>
                </c:pt>
                <c:pt idx="88">
                  <c:v>22.260691999999999</c:v>
                </c:pt>
                <c:pt idx="89">
                  <c:v>22.532126000000002</c:v>
                </c:pt>
                <c:pt idx="90">
                  <c:v>22.679345000000001</c:v>
                </c:pt>
                <c:pt idx="91">
                  <c:v>22.950924000000001</c:v>
                </c:pt>
                <c:pt idx="92">
                  <c:v>23.234432000000002</c:v>
                </c:pt>
                <c:pt idx="93">
                  <c:v>23.358877</c:v>
                </c:pt>
                <c:pt idx="94">
                  <c:v>23.651075000000002</c:v>
                </c:pt>
                <c:pt idx="95">
                  <c:v>23.894124000000001</c:v>
                </c:pt>
                <c:pt idx="96">
                  <c:v>24.020239000000004</c:v>
                </c:pt>
                <c:pt idx="97">
                  <c:v>24.284265000000001</c:v>
                </c:pt>
                <c:pt idx="98">
                  <c:v>24.407342</c:v>
                </c:pt>
                <c:pt idx="99">
                  <c:v>24.657764</c:v>
                </c:pt>
                <c:pt idx="100">
                  <c:v>24.832784</c:v>
                </c:pt>
                <c:pt idx="101">
                  <c:v>25.080256000000002</c:v>
                </c:pt>
                <c:pt idx="102">
                  <c:v>25.367910000000002</c:v>
                </c:pt>
                <c:pt idx="103">
                  <c:v>25.480067999999999</c:v>
                </c:pt>
                <c:pt idx="104">
                  <c:v>25.770707999999999</c:v>
                </c:pt>
                <c:pt idx="105">
                  <c:v>25.870395000000002</c:v>
                </c:pt>
                <c:pt idx="106">
                  <c:v>26.081325</c:v>
                </c:pt>
                <c:pt idx="107">
                  <c:v>26.330019</c:v>
                </c:pt>
                <c:pt idx="108">
                  <c:v>26.470374</c:v>
                </c:pt>
                <c:pt idx="109">
                  <c:v>26.652044999999998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114-A968-44C7-87AC-89076F6997E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74424448"/>
        <c:axId val="1174441088"/>
      </c:scatterChart>
      <c:valAx>
        <c:axId val="1174424448"/>
        <c:scaling>
          <c:orientation val="minMax"/>
          <c:max val="3"/>
          <c:min val="-3"/>
        </c:scaling>
        <c:delete val="0"/>
        <c:axPos val="b"/>
        <c:majorGridlines>
          <c:spPr>
            <a:ln>
              <a:solidFill>
                <a:schemeClr val="tx1">
                  <a:lumMod val="15000"/>
                  <a:lumOff val="85000"/>
                </a:schemeClr>
              </a:solidFill>
            </a:ln>
            <a:effectLst/>
          </c:spPr>
        </c:majorGridlines>
        <c:title>
          <c:tx>
            <c:rich>
              <a:bodyPr rot="0" vert="horz"/>
              <a:lstStyle/>
              <a:p>
                <a:pPr>
                  <a:defRPr/>
                </a:pPr>
                <a:r>
                  <a:rPr lang="en-US"/>
                  <a:t>x[m]</a:t>
                </a:r>
                <a:endParaRPr lang="ja-JP"/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in"/>
        <c:tickLblPos val="nextTo"/>
        <c:spPr>
          <a:noFill/>
          <a:ln w="15875" cap="flat" cmpd="sng" algn="ctr">
            <a:solidFill>
              <a:schemeClr val="tx1"/>
            </a:solidFill>
            <a:round/>
          </a:ln>
          <a:effectLst/>
        </c:spPr>
        <c:txPr>
          <a:bodyPr rot="-60000000" vert="horz"/>
          <a:lstStyle/>
          <a:p>
            <a:pPr>
              <a:defRPr/>
            </a:pPr>
            <a:endParaRPr lang="ja-JP"/>
          </a:p>
        </c:txPr>
        <c:crossAx val="1174441088"/>
        <c:crosses val="autoZero"/>
        <c:crossBetween val="midCat"/>
        <c:majorUnit val="1.5"/>
      </c:valAx>
      <c:valAx>
        <c:axId val="1174441088"/>
        <c:scaling>
          <c:orientation val="minMax"/>
          <c:max val="25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y[m]</a:t>
                </a:r>
                <a:endParaRPr lang="ja-JP"/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15875" cap="flat" cmpd="sng" algn="ctr">
            <a:solidFill>
              <a:schemeClr val="tx1"/>
            </a:solidFill>
            <a:round/>
          </a:ln>
          <a:effectLst/>
        </c:spPr>
        <c:txPr>
          <a:bodyPr rot="-60000000" vert="horz"/>
          <a:lstStyle/>
          <a:p>
            <a:pPr>
              <a:defRPr/>
            </a:pPr>
            <a:endParaRPr lang="ja-JP"/>
          </a:p>
        </c:txPr>
        <c:crossAx val="1174424448"/>
        <c:crosses val="autoZero"/>
        <c:crossBetween val="midCat"/>
      </c:valAx>
      <c:spPr>
        <a:noFill/>
        <a:ln w="12700">
          <a:solidFill>
            <a:schemeClr val="tx1">
              <a:lumMod val="25000"/>
              <a:lumOff val="75000"/>
            </a:schemeClr>
          </a:solidFill>
        </a:ln>
        <a:effectLst/>
      </c:spPr>
    </c:plotArea>
    <c:plotVisOnly val="1"/>
    <c:dispBlanksAs val="gap"/>
    <c:showDLblsOverMax val="0"/>
    <c:extLst/>
  </c:chart>
  <c:spPr>
    <a:ln>
      <a:noFill/>
    </a:ln>
  </c:spPr>
  <c:txPr>
    <a:bodyPr/>
    <a:lstStyle/>
    <a:p>
      <a:pPr>
        <a:defRPr sz="1400">
          <a:latin typeface="Times New Roman" panose="02020603050405020304" pitchFamily="18" charset="0"/>
          <a:cs typeface="Times New Roman" panose="02020603050405020304" pitchFamily="18" charset="0"/>
        </a:defRPr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title>
    <c:autoTitleDeleted val="0"/>
    <c:plotArea>
      <c:layout/>
      <c:scatterChart>
        <c:scatterStyle val="lineMarker"/>
        <c:varyColors val="0"/>
        <c:ser>
          <c:idx val="1"/>
          <c:order val="0"/>
          <c:tx>
            <c:strRef>
              <c:f>'Figure4.2.15(b)'!$J$3</c:f>
              <c:strCache>
                <c:ptCount val="1"/>
                <c:pt idx="0">
                  <c:v>theory angle</c:v>
                </c:pt>
              </c:strCache>
            </c:strRef>
          </c:tx>
          <c:spPr>
            <a:ln w="25400">
              <a:noFill/>
            </a:ln>
          </c:spPr>
          <c:xVal>
            <c:numRef>
              <c:f>'Figure4.2.15(b)'!$J$4:$J$167</c:f>
              <c:numCache>
                <c:formatCode>General</c:formatCode>
                <c:ptCount val="164"/>
                <c:pt idx="0">
                  <c:v>-24.775140568831915</c:v>
                </c:pt>
                <c:pt idx="1">
                  <c:v>-24.785006284940394</c:v>
                </c:pt>
                <c:pt idx="2">
                  <c:v>-24.781407528418953</c:v>
                </c:pt>
                <c:pt idx="3">
                  <c:v>-24.786146735598081</c:v>
                </c:pt>
                <c:pt idx="4">
                  <c:v>-24.789991595748035</c:v>
                </c:pt>
                <c:pt idx="5">
                  <c:v>-24.78334752945446</c:v>
                </c:pt>
                <c:pt idx="6">
                  <c:v>-24.785625219701188</c:v>
                </c:pt>
                <c:pt idx="7">
                  <c:v>-24.756585725896713</c:v>
                </c:pt>
                <c:pt idx="8">
                  <c:v>-24.764634822388047</c:v>
                </c:pt>
                <c:pt idx="9">
                  <c:v>-24.724833192971971</c:v>
                </c:pt>
                <c:pt idx="10">
                  <c:v>-24.938613923221695</c:v>
                </c:pt>
                <c:pt idx="11">
                  <c:v>-25.166351140472372</c:v>
                </c:pt>
                <c:pt idx="12">
                  <c:v>-25.119449699676039</c:v>
                </c:pt>
                <c:pt idx="13">
                  <c:v>-25.083875889496198</c:v>
                </c:pt>
                <c:pt idx="14">
                  <c:v>-25.2883030284558</c:v>
                </c:pt>
                <c:pt idx="15">
                  <c:v>-25.511560837694432</c:v>
                </c:pt>
                <c:pt idx="16">
                  <c:v>-25.449509746792927</c:v>
                </c:pt>
                <c:pt idx="17">
                  <c:v>-25.921046607693512</c:v>
                </c:pt>
                <c:pt idx="18">
                  <c:v>-25.831432245156904</c:v>
                </c:pt>
                <c:pt idx="19">
                  <c:v>-26.048108182410125</c:v>
                </c:pt>
                <c:pt idx="20">
                  <c:v>-26.227123954896321</c:v>
                </c:pt>
                <c:pt idx="21">
                  <c:v>-26.445566566389616</c:v>
                </c:pt>
                <c:pt idx="22">
                  <c:v>-26.621888227020385</c:v>
                </c:pt>
                <c:pt idx="23">
                  <c:v>-26.590693765498287</c:v>
                </c:pt>
                <c:pt idx="24">
                  <c:v>-26.996405449283628</c:v>
                </c:pt>
                <c:pt idx="25">
                  <c:v>-27.196660418576002</c:v>
                </c:pt>
                <c:pt idx="26">
                  <c:v>-27.361407301818517</c:v>
                </c:pt>
                <c:pt idx="27">
                  <c:v>-27.815630994649197</c:v>
                </c:pt>
                <c:pt idx="28">
                  <c:v>-27.947318680084521</c:v>
                </c:pt>
                <c:pt idx="29">
                  <c:v>-28.146229657968313</c:v>
                </c:pt>
                <c:pt idx="30">
                  <c:v>-28.53585448978513</c:v>
                </c:pt>
                <c:pt idx="31">
                  <c:v>-28.470406252712991</c:v>
                </c:pt>
                <c:pt idx="32">
                  <c:v>-28.865537042050988</c:v>
                </c:pt>
                <c:pt idx="33">
                  <c:v>-29.310679899686882</c:v>
                </c:pt>
                <c:pt idx="34">
                  <c:v>-29.675148123418474</c:v>
                </c:pt>
                <c:pt idx="35">
                  <c:v>-29.860187244583535</c:v>
                </c:pt>
                <c:pt idx="36">
                  <c:v>-30.486213616410048</c:v>
                </c:pt>
                <c:pt idx="37">
                  <c:v>-30.398198543940474</c:v>
                </c:pt>
                <c:pt idx="38">
                  <c:v>-31.034967975241912</c:v>
                </c:pt>
                <c:pt idx="39">
                  <c:v>-31.204920435017051</c:v>
                </c:pt>
                <c:pt idx="40">
                  <c:v>-31.830054845132715</c:v>
                </c:pt>
                <c:pt idx="41">
                  <c:v>-32.004265501660477</c:v>
                </c:pt>
                <c:pt idx="42">
                  <c:v>-32.581145438587129</c:v>
                </c:pt>
                <c:pt idx="43">
                  <c:v>-32.762391401353888</c:v>
                </c:pt>
                <c:pt idx="44">
                  <c:v>-33.638385346818872</c:v>
                </c:pt>
                <c:pt idx="45">
                  <c:v>-33.811489733025866</c:v>
                </c:pt>
                <c:pt idx="46">
                  <c:v>-34.402530309539927</c:v>
                </c:pt>
                <c:pt idx="47">
                  <c:v>-34.836383579324661</c:v>
                </c:pt>
                <c:pt idx="48">
                  <c:v>-35.715765655456259</c:v>
                </c:pt>
                <c:pt idx="49">
                  <c:v>-36.103948893078801</c:v>
                </c:pt>
                <c:pt idx="50">
                  <c:v>-36.99314490661817</c:v>
                </c:pt>
                <c:pt idx="51">
                  <c:v>-37.438064633541103</c:v>
                </c:pt>
                <c:pt idx="52">
                  <c:v>-38.304369206792536</c:v>
                </c:pt>
                <c:pt idx="53">
                  <c:v>-38.734722615536334</c:v>
                </c:pt>
                <c:pt idx="54">
                  <c:v>-39.623745586753081</c:v>
                </c:pt>
                <c:pt idx="55">
                  <c:v>-40.049619076391366</c:v>
                </c:pt>
                <c:pt idx="56">
                  <c:v>-40.924725959777845</c:v>
                </c:pt>
                <c:pt idx="57">
                  <c:v>-41.375418913036782</c:v>
                </c:pt>
                <c:pt idx="58">
                  <c:v>-42.780270753641723</c:v>
                </c:pt>
                <c:pt idx="59">
                  <c:v>-43.518706115974155</c:v>
                </c:pt>
                <c:pt idx="60">
                  <c:v>-44.729090277945225</c:v>
                </c:pt>
                <c:pt idx="61">
                  <c:v>-45.212929374931605</c:v>
                </c:pt>
                <c:pt idx="62">
                  <c:v>-46.706162674467279</c:v>
                </c:pt>
                <c:pt idx="63">
                  <c:v>-47.18639637404749</c:v>
                </c:pt>
                <c:pt idx="64">
                  <c:v>-48.718036030982297</c:v>
                </c:pt>
                <c:pt idx="65">
                  <c:v>-49.507602663384361</c:v>
                </c:pt>
                <c:pt idx="66">
                  <c:v>-51.356426041435427</c:v>
                </c:pt>
                <c:pt idx="67">
                  <c:v>-52.190543553562406</c:v>
                </c:pt>
                <c:pt idx="68">
                  <c:v>-53.79965540385875</c:v>
                </c:pt>
                <c:pt idx="69">
                  <c:v>-54.620553667314034</c:v>
                </c:pt>
                <c:pt idx="70">
                  <c:v>-56.63143630828975</c:v>
                </c:pt>
                <c:pt idx="71">
                  <c:v>-57.486691087275169</c:v>
                </c:pt>
                <c:pt idx="72">
                  <c:v>-59.538915467239221</c:v>
                </c:pt>
                <c:pt idx="73">
                  <c:v>-60.740559115402995</c:v>
                </c:pt>
                <c:pt idx="74">
                  <c:v>-63.199390799259817</c:v>
                </c:pt>
                <c:pt idx="75">
                  <c:v>-64.126725817931884</c:v>
                </c:pt>
                <c:pt idx="76">
                  <c:v>-66.364188330195674</c:v>
                </c:pt>
                <c:pt idx="77">
                  <c:v>-67.633007452866991</c:v>
                </c:pt>
                <c:pt idx="78">
                  <c:v>-70.292760524503905</c:v>
                </c:pt>
                <c:pt idx="79">
                  <c:v>-71.632180065695522</c:v>
                </c:pt>
                <c:pt idx="80">
                  <c:v>-74.372206240484758</c:v>
                </c:pt>
                <c:pt idx="81">
                  <c:v>-75.752413781596132</c:v>
                </c:pt>
                <c:pt idx="82">
                  <c:v>-78.572599811624599</c:v>
                </c:pt>
                <c:pt idx="83">
                  <c:v>-80.003024745127348</c:v>
                </c:pt>
                <c:pt idx="84">
                  <c:v>-82.896541006841801</c:v>
                </c:pt>
                <c:pt idx="85">
                  <c:v>-84.005972881125388</c:v>
                </c:pt>
                <c:pt idx="86">
                  <c:v>-86.574982758911815</c:v>
                </c:pt>
                <c:pt idx="87">
                  <c:v>-88.808478928185806</c:v>
                </c:pt>
                <c:pt idx="88">
                  <c:v>-91.818846858805571</c:v>
                </c:pt>
                <c:pt idx="89">
                  <c:v>-93.327501614551267</c:v>
                </c:pt>
                <c:pt idx="90">
                  <c:v>-95.966826753854548</c:v>
                </c:pt>
                <c:pt idx="91">
                  <c:v>-97.482287471490039</c:v>
                </c:pt>
                <c:pt idx="92">
                  <c:v>-100.88518418937726</c:v>
                </c:pt>
                <c:pt idx="93">
                  <c:v>-102.01875458319235</c:v>
                </c:pt>
                <c:pt idx="94">
                  <c:v>-105.02421399829959</c:v>
                </c:pt>
                <c:pt idx="95">
                  <c:v>-106.51976576283512</c:v>
                </c:pt>
                <c:pt idx="96">
                  <c:v>-109.11849706994347</c:v>
                </c:pt>
                <c:pt idx="97">
                  <c:v>-110.59132104245117</c:v>
                </c:pt>
                <c:pt idx="98">
                  <c:v>-113.51281757449877</c:v>
                </c:pt>
                <c:pt idx="99">
                  <c:v>-114.94693568133999</c:v>
                </c:pt>
                <c:pt idx="100">
                  <c:v>-117.07588926569646</c:v>
                </c:pt>
                <c:pt idx="101">
                  <c:v>-118.4878984107456</c:v>
                </c:pt>
                <c:pt idx="102">
                  <c:v>-120.56419884582073</c:v>
                </c:pt>
                <c:pt idx="103">
                  <c:v>-121.59255242381886</c:v>
                </c:pt>
                <c:pt idx="104">
                  <c:v>-123.61699026519352</c:v>
                </c:pt>
                <c:pt idx="105">
                  <c:v>-125.2900337364113</c:v>
                </c:pt>
                <c:pt idx="106">
                  <c:v>-127.24933016782344</c:v>
                </c:pt>
                <c:pt idx="107">
                  <c:v>-128.21786410386747</c:v>
                </c:pt>
                <c:pt idx="108">
                  <c:v>-129.78464303966652</c:v>
                </c:pt>
                <c:pt idx="109">
                  <c:v>-130.72378128545247</c:v>
                </c:pt>
                <c:pt idx="110">
                  <c:v>-132.57362544872637</c:v>
                </c:pt>
                <c:pt idx="111">
                  <c:v>-133.47721375770303</c:v>
                </c:pt>
                <c:pt idx="112">
                  <c:v>-134.95840261203927</c:v>
                </c:pt>
                <c:pt idx="113">
                  <c:v>-135.8567974327961</c:v>
                </c:pt>
                <c:pt idx="114">
                  <c:v>-137.31319489887997</c:v>
                </c:pt>
                <c:pt idx="115">
                  <c:v>-137.86793232964192</c:v>
                </c:pt>
                <c:pt idx="116">
                  <c:v>-138.97163729280922</c:v>
                </c:pt>
                <c:pt idx="117">
                  <c:v>-139.52638727115038</c:v>
                </c:pt>
                <c:pt idx="118">
                  <c:v>-140.92731147843767</c:v>
                </c:pt>
                <c:pt idx="119">
                  <c:v>-141.46549883335513</c:v>
                </c:pt>
                <c:pt idx="120">
                  <c:v>-142.81797768795789</c:v>
                </c:pt>
                <c:pt idx="121">
                  <c:v>-143.34577543871185</c:v>
                </c:pt>
                <c:pt idx="122">
                  <c:v>-144.39191050247649</c:v>
                </c:pt>
                <c:pt idx="123">
                  <c:v>-144.60809079710577</c:v>
                </c:pt>
                <c:pt idx="124">
                  <c:v>-145.35093149054637</c:v>
                </c:pt>
                <c:pt idx="125">
                  <c:v>-145.86770843829254</c:v>
                </c:pt>
                <c:pt idx="126">
                  <c:v>-146.89535776601249</c:v>
                </c:pt>
                <c:pt idx="127">
                  <c:v>-147.11538018047742</c:v>
                </c:pt>
                <c:pt idx="128">
                  <c:v>-147.84633715540312</c:v>
                </c:pt>
                <c:pt idx="129">
                  <c:v>-148.34719418316052</c:v>
                </c:pt>
                <c:pt idx="130">
                  <c:v>-149.0447044405999</c:v>
                </c:pt>
                <c:pt idx="131">
                  <c:v>-149.25879170551269</c:v>
                </c:pt>
                <c:pt idx="132">
                  <c:v>-150.26496688257916</c:v>
                </c:pt>
                <c:pt idx="133">
                  <c:v>-150.1835433314408</c:v>
                </c:pt>
                <c:pt idx="134">
                  <c:v>-150.905439560503</c:v>
                </c:pt>
                <c:pt idx="135">
                  <c:v>-151.12088931583799</c:v>
                </c:pt>
                <c:pt idx="136">
                  <c:v>-151.54074801797967</c:v>
                </c:pt>
                <c:pt idx="137">
                  <c:v>-152.04642372931914</c:v>
                </c:pt>
                <c:pt idx="138">
                  <c:v>-152.4445357853086</c:v>
                </c:pt>
                <c:pt idx="139">
                  <c:v>-152.65180091246157</c:v>
                </c:pt>
                <c:pt idx="140">
                  <c:v>-152.79448454634098</c:v>
                </c:pt>
                <c:pt idx="141">
                  <c:v>-153.29937147773461</c:v>
                </c:pt>
                <c:pt idx="142">
                  <c:v>-153.43659667105777</c:v>
                </c:pt>
                <c:pt idx="143">
                  <c:v>-153.66117216287958</c:v>
                </c:pt>
                <c:pt idx="144">
                  <c:v>-153.78154006119038</c:v>
                </c:pt>
                <c:pt idx="145">
                  <c:v>-154.01613188657774</c:v>
                </c:pt>
                <c:pt idx="146">
                  <c:v>-153.87929208057363</c:v>
                </c:pt>
                <c:pt idx="147">
                  <c:v>-154.10309560625547</c:v>
                </c:pt>
                <c:pt idx="148">
                  <c:v>-154.27071520591241</c:v>
                </c:pt>
                <c:pt idx="149">
                  <c:v>-154.21934427624734</c:v>
                </c:pt>
                <c:pt idx="150">
                  <c:v>-154.10081142965043</c:v>
                </c:pt>
                <c:pt idx="151">
                  <c:v>-154.32544314692791</c:v>
                </c:pt>
                <c:pt idx="152">
                  <c:v>-154.20779504090368</c:v>
                </c:pt>
                <c:pt idx="153">
                  <c:v>-154.43446364022964</c:v>
                </c:pt>
                <c:pt idx="154">
                  <c:v>-154.33902635248435</c:v>
                </c:pt>
                <c:pt idx="155">
                  <c:v>-154.29410436087497</c:v>
                </c:pt>
                <c:pt idx="156">
                  <c:v>-154.20529832451624</c:v>
                </c:pt>
                <c:pt idx="157">
                  <c:v>-153.88168042658913</c:v>
                </c:pt>
                <c:pt idx="158">
                  <c:v>-153.79418996204009</c:v>
                </c:pt>
                <c:pt idx="159">
                  <c:v>-153.4747655449932</c:v>
                </c:pt>
                <c:pt idx="160">
                  <c:v>-153.39916451885932</c:v>
                </c:pt>
                <c:pt idx="161">
                  <c:v>-153.35206276195026</c:v>
                </c:pt>
                <c:pt idx="162">
                  <c:v>-153.28317220051977</c:v>
                </c:pt>
                <c:pt idx="163">
                  <c:v>-152.96612077924075</c:v>
                </c:pt>
              </c:numCache>
            </c:numRef>
          </c:xVal>
          <c:yVal>
            <c:numRef>
              <c:f>'Figure4.2.15(b)'!$I$4:$I$167</c:f>
              <c:numCache>
                <c:formatCode>General</c:formatCode>
                <c:ptCount val="164"/>
                <c:pt idx="0">
                  <c:v>0</c:v>
                </c:pt>
                <c:pt idx="1">
                  <c:v>-1.0090999999999895E-2</c:v>
                </c:pt>
                <c:pt idx="2">
                  <c:v>-6.4679999999998471E-3</c:v>
                </c:pt>
                <c:pt idx="3">
                  <c:v>-1.1311999999999899E-2</c:v>
                </c:pt>
                <c:pt idx="4">
                  <c:v>-1.5357999999999948E-2</c:v>
                </c:pt>
                <c:pt idx="5">
                  <c:v>-8.4859999999998773E-3</c:v>
                </c:pt>
                <c:pt idx="6">
                  <c:v>-1.0927999999999884E-2</c:v>
                </c:pt>
                <c:pt idx="7">
                  <c:v>1.8980999999999994E-2</c:v>
                </c:pt>
                <c:pt idx="8">
                  <c:v>1.0927000000000135E-2</c:v>
                </c:pt>
                <c:pt idx="9">
                  <c:v>5.1744000000000144E-2</c:v>
                </c:pt>
                <c:pt idx="10">
                  <c:v>0.13307500000000005</c:v>
                </c:pt>
                <c:pt idx="11">
                  <c:v>0.20011400000000004</c:v>
                </c:pt>
                <c:pt idx="12">
                  <c:v>0.24712300000000006</c:v>
                </c:pt>
                <c:pt idx="13">
                  <c:v>0.28246500000000013</c:v>
                </c:pt>
                <c:pt idx="14">
                  <c:v>0.37189100000000008</c:v>
                </c:pt>
                <c:pt idx="15">
                  <c:v>0.44266300000000003</c:v>
                </c:pt>
                <c:pt idx="16">
                  <c:v>0.502529</c:v>
                </c:pt>
                <c:pt idx="17">
                  <c:v>0.61972600000000011</c:v>
                </c:pt>
                <c:pt idx="18">
                  <c:v>0.70376200000000022</c:v>
                </c:pt>
                <c:pt idx="19">
                  <c:v>0.77944700000000011</c:v>
                </c:pt>
                <c:pt idx="20">
                  <c:v>0.88960900000000021</c:v>
                </c:pt>
                <c:pt idx="21">
                  <c:v>0.96311900000000017</c:v>
                </c:pt>
                <c:pt idx="22">
                  <c:v>1.0739910000000001</c:v>
                </c:pt>
                <c:pt idx="23">
                  <c:v>1.1013599999999999</c:v>
                </c:pt>
                <c:pt idx="24">
                  <c:v>1.2740860000000001</c:v>
                </c:pt>
                <c:pt idx="25">
                  <c:v>1.3618620000000004</c:v>
                </c:pt>
                <c:pt idx="26">
                  <c:v>1.4785910000000002</c:v>
                </c:pt>
                <c:pt idx="27">
                  <c:v>1.608276</c:v>
                </c:pt>
                <c:pt idx="28">
                  <c:v>1.749271</c:v>
                </c:pt>
                <c:pt idx="29">
                  <c:v>1.8355790000000001</c:v>
                </c:pt>
                <c:pt idx="30">
                  <c:v>2.0131740000000002</c:v>
                </c:pt>
                <c:pt idx="31">
                  <c:v>2.062554</c:v>
                </c:pt>
                <c:pt idx="32">
                  <c:v>2.2326450000000007</c:v>
                </c:pt>
                <c:pt idx="33">
                  <c:v>2.3652860000000002</c:v>
                </c:pt>
                <c:pt idx="34">
                  <c:v>2.5541239999999998</c:v>
                </c:pt>
                <c:pt idx="35">
                  <c:v>2.6454849999999999</c:v>
                </c:pt>
                <c:pt idx="36">
                  <c:v>2.8691410000000004</c:v>
                </c:pt>
                <c:pt idx="37">
                  <c:v>2.9267840000000005</c:v>
                </c:pt>
                <c:pt idx="38">
                  <c:v>3.1394630000000006</c:v>
                </c:pt>
                <c:pt idx="39">
                  <c:v>3.2361580000000005</c:v>
                </c:pt>
                <c:pt idx="40">
                  <c:v>3.4528360000000005</c:v>
                </c:pt>
                <c:pt idx="41">
                  <c:v>3.5446520000000001</c:v>
                </c:pt>
                <c:pt idx="42">
                  <c:v>3.7846160000000002</c:v>
                </c:pt>
                <c:pt idx="43">
                  <c:v>3.8697890000000008</c:v>
                </c:pt>
                <c:pt idx="44">
                  <c:v>4.1256420000000009</c:v>
                </c:pt>
                <c:pt idx="45">
                  <c:v>4.2129700000000003</c:v>
                </c:pt>
                <c:pt idx="46">
                  <c:v>4.4352300000000007</c:v>
                </c:pt>
                <c:pt idx="47">
                  <c:v>4.5625629999999999</c:v>
                </c:pt>
                <c:pt idx="48">
                  <c:v>4.8103740000000004</c:v>
                </c:pt>
                <c:pt idx="49">
                  <c:v>4.9562809999999997</c:v>
                </c:pt>
                <c:pt idx="50">
                  <c:v>5.1962350000000006</c:v>
                </c:pt>
                <c:pt idx="51">
                  <c:v>5.3155619999999999</c:v>
                </c:pt>
                <c:pt idx="52">
                  <c:v>5.5621119999999999</c:v>
                </c:pt>
                <c:pt idx="53">
                  <c:v>5.6855660000000006</c:v>
                </c:pt>
                <c:pt idx="54">
                  <c:v>5.9201079999999999</c:v>
                </c:pt>
                <c:pt idx="55">
                  <c:v>6.0431410000000003</c:v>
                </c:pt>
                <c:pt idx="56">
                  <c:v>6.2789510000000002</c:v>
                </c:pt>
                <c:pt idx="57">
                  <c:v>6.3916130000000004</c:v>
                </c:pt>
                <c:pt idx="58">
                  <c:v>6.7112060000000007</c:v>
                </c:pt>
                <c:pt idx="59">
                  <c:v>6.8598920000000012</c:v>
                </c:pt>
                <c:pt idx="60">
                  <c:v>7.1135350000000006</c:v>
                </c:pt>
                <c:pt idx="61">
                  <c:v>7.214785</c:v>
                </c:pt>
                <c:pt idx="62">
                  <c:v>7.5075910000000006</c:v>
                </c:pt>
                <c:pt idx="63">
                  <c:v>7.6092829999999996</c:v>
                </c:pt>
                <c:pt idx="64">
                  <c:v>7.8925900000000002</c:v>
                </c:pt>
                <c:pt idx="65">
                  <c:v>8.0290660000000003</c:v>
                </c:pt>
                <c:pt idx="66">
                  <c:v>8.3470980000000008</c:v>
                </c:pt>
                <c:pt idx="67">
                  <c:v>8.4755789999999998</c:v>
                </c:pt>
                <c:pt idx="68">
                  <c:v>8.7445820000000012</c:v>
                </c:pt>
                <c:pt idx="69">
                  <c:v>8.8763199999999998</c:v>
                </c:pt>
                <c:pt idx="70">
                  <c:v>9.1688469999999995</c:v>
                </c:pt>
                <c:pt idx="71">
                  <c:v>9.2959300000000002</c:v>
                </c:pt>
                <c:pt idx="72">
                  <c:v>9.5850089999999994</c:v>
                </c:pt>
                <c:pt idx="73">
                  <c:v>9.7470230000000004</c:v>
                </c:pt>
                <c:pt idx="74">
                  <c:v>10.066229999999999</c:v>
                </c:pt>
                <c:pt idx="75">
                  <c:v>10.186007999999999</c:v>
                </c:pt>
                <c:pt idx="76">
                  <c:v>10.458667999999999</c:v>
                </c:pt>
                <c:pt idx="77">
                  <c:v>10.615943000000001</c:v>
                </c:pt>
                <c:pt idx="78">
                  <c:v>10.921764000000001</c:v>
                </c:pt>
                <c:pt idx="79">
                  <c:v>11.074511000000001</c:v>
                </c:pt>
                <c:pt idx="80">
                  <c:v>11.377520000000001</c:v>
                </c:pt>
                <c:pt idx="81">
                  <c:v>11.528703999999999</c:v>
                </c:pt>
                <c:pt idx="82">
                  <c:v>11.829361</c:v>
                </c:pt>
                <c:pt idx="83">
                  <c:v>11.979282000000001</c:v>
                </c:pt>
                <c:pt idx="84">
                  <c:v>12.278961000000001</c:v>
                </c:pt>
                <c:pt idx="85">
                  <c:v>12.391676</c:v>
                </c:pt>
                <c:pt idx="86">
                  <c:v>12.653934000000001</c:v>
                </c:pt>
                <c:pt idx="87">
                  <c:v>12.879773999999999</c:v>
                </c:pt>
                <c:pt idx="88">
                  <c:v>13.183802999999999</c:v>
                </c:pt>
                <c:pt idx="89">
                  <c:v>13.336599</c:v>
                </c:pt>
                <c:pt idx="90">
                  <c:v>13.604220999999999</c:v>
                </c:pt>
                <c:pt idx="91">
                  <c:v>13.759601</c:v>
                </c:pt>
                <c:pt idx="92">
                  <c:v>14.112037000000001</c:v>
                </c:pt>
                <c:pt idx="93">
                  <c:v>14.231619</c:v>
                </c:pt>
                <c:pt idx="94">
                  <c:v>14.550924000000002</c:v>
                </c:pt>
                <c:pt idx="95">
                  <c:v>14.716235000000001</c:v>
                </c:pt>
                <c:pt idx="96">
                  <c:v>15.005858</c:v>
                </c:pt>
                <c:pt idx="97">
                  <c:v>15.1731</c:v>
                </c:pt>
                <c:pt idx="98">
                  <c:v>15.508160000000002</c:v>
                </c:pt>
                <c:pt idx="99">
                  <c:v>15.693172000000001</c:v>
                </c:pt>
                <c:pt idx="100">
                  <c:v>15.968480000000001</c:v>
                </c:pt>
                <c:pt idx="101">
                  <c:v>16.146698000000004</c:v>
                </c:pt>
                <c:pt idx="102">
                  <c:v>16.43196</c:v>
                </c:pt>
                <c:pt idx="103">
                  <c:v>16.575738999999999</c:v>
                </c:pt>
                <c:pt idx="104">
                  <c:v>16.872626999999998</c:v>
                </c:pt>
                <c:pt idx="105">
                  <c:v>17.116847999999997</c:v>
                </c:pt>
                <c:pt idx="106">
                  <c:v>17.429072999999999</c:v>
                </c:pt>
                <c:pt idx="107">
                  <c:v>17.587174000000001</c:v>
                </c:pt>
                <c:pt idx="108">
                  <c:v>17.874647999999997</c:v>
                </c:pt>
                <c:pt idx="109">
                  <c:v>18.042911</c:v>
                </c:pt>
                <c:pt idx="110">
                  <c:v>18.388348999999998</c:v>
                </c:pt>
                <c:pt idx="111">
                  <c:v>18.571038999999999</c:v>
                </c:pt>
                <c:pt idx="112">
                  <c:v>18.886126000000001</c:v>
                </c:pt>
                <c:pt idx="113">
                  <c:v>19.063953999999999</c:v>
                </c:pt>
                <c:pt idx="114">
                  <c:v>19.383448000000001</c:v>
                </c:pt>
                <c:pt idx="115">
                  <c:v>19.530815</c:v>
                </c:pt>
                <c:pt idx="116">
                  <c:v>19.827133999999997</c:v>
                </c:pt>
                <c:pt idx="117">
                  <c:v>19.971744999999999</c:v>
                </c:pt>
                <c:pt idx="118">
                  <c:v>20.316773999999999</c:v>
                </c:pt>
                <c:pt idx="119">
                  <c:v>20.471561999999999</c:v>
                </c:pt>
                <c:pt idx="120">
                  <c:v>20.849644000000001</c:v>
                </c:pt>
                <c:pt idx="121">
                  <c:v>21.011367999999997</c:v>
                </c:pt>
                <c:pt idx="122">
                  <c:v>21.341344999999997</c:v>
                </c:pt>
                <c:pt idx="123">
                  <c:v>21.46744</c:v>
                </c:pt>
                <c:pt idx="124">
                  <c:v>21.756817999999999</c:v>
                </c:pt>
                <c:pt idx="125">
                  <c:v>21.928128999999998</c:v>
                </c:pt>
                <c:pt idx="126">
                  <c:v>22.275112999999997</c:v>
                </c:pt>
                <c:pt idx="127">
                  <c:v>22.401641000000001</c:v>
                </c:pt>
                <c:pt idx="128">
                  <c:v>22.706582999999998</c:v>
                </c:pt>
                <c:pt idx="129">
                  <c:v>22.894618999999999</c:v>
                </c:pt>
                <c:pt idx="130">
                  <c:v>23.241220999999999</c:v>
                </c:pt>
                <c:pt idx="131">
                  <c:v>23.380255999999999</c:v>
                </c:pt>
                <c:pt idx="132">
                  <c:v>23.755051999999999</c:v>
                </c:pt>
                <c:pt idx="133">
                  <c:v>23.859779</c:v>
                </c:pt>
                <c:pt idx="134">
                  <c:v>24.186188999999999</c:v>
                </c:pt>
                <c:pt idx="135">
                  <c:v>24.330300000000001</c:v>
                </c:pt>
                <c:pt idx="136">
                  <c:v>24.637505999999998</c:v>
                </c:pt>
                <c:pt idx="137">
                  <c:v>24.823927000000001</c:v>
                </c:pt>
                <c:pt idx="138">
                  <c:v>25.171419999999998</c:v>
                </c:pt>
                <c:pt idx="139">
                  <c:v>25.336373000000002</c:v>
                </c:pt>
                <c:pt idx="140">
                  <c:v>25.606670999999999</c:v>
                </c:pt>
                <c:pt idx="141">
                  <c:v>25.797718999999997</c:v>
                </c:pt>
                <c:pt idx="142">
                  <c:v>26.087638999999999</c:v>
                </c:pt>
                <c:pt idx="143">
                  <c:v>26.232355999999999</c:v>
                </c:pt>
                <c:pt idx="144">
                  <c:v>26.565200999999998</c:v>
                </c:pt>
                <c:pt idx="145">
                  <c:v>26.696966999999997</c:v>
                </c:pt>
                <c:pt idx="146">
                  <c:v>26.953256</c:v>
                </c:pt>
                <c:pt idx="147">
                  <c:v>27.109365999999998</c:v>
                </c:pt>
                <c:pt idx="148">
                  <c:v>27.378126000000002</c:v>
                </c:pt>
                <c:pt idx="149">
                  <c:v>27.481926999999999</c:v>
                </c:pt>
                <c:pt idx="150">
                  <c:v>27.728331999999998</c:v>
                </c:pt>
                <c:pt idx="151">
                  <c:v>27.891952999999997</c:v>
                </c:pt>
                <c:pt idx="152">
                  <c:v>28.149194000000001</c:v>
                </c:pt>
                <c:pt idx="153">
                  <c:v>28.313547</c:v>
                </c:pt>
                <c:pt idx="154">
                  <c:v>28.532394999999998</c:v>
                </c:pt>
                <c:pt idx="155">
                  <c:v>28.637601</c:v>
                </c:pt>
                <c:pt idx="156">
                  <c:v>28.851091999999998</c:v>
                </c:pt>
                <c:pt idx="157">
                  <c:v>28.914165999999998</c:v>
                </c:pt>
                <c:pt idx="158">
                  <c:v>29.133295999999998</c:v>
                </c:pt>
                <c:pt idx="159">
                  <c:v>29.190781000000001</c:v>
                </c:pt>
                <c:pt idx="160">
                  <c:v>29.388659000000001</c:v>
                </c:pt>
                <c:pt idx="161">
                  <c:v>29.514391</c:v>
                </c:pt>
                <c:pt idx="162">
                  <c:v>29.702146999999997</c:v>
                </c:pt>
                <c:pt idx="163">
                  <c:v>29.761761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D4BA-4F20-9539-8FAA65B5776D}"/>
            </c:ext>
          </c:extLst>
        </c:ser>
        <c:ser>
          <c:idx val="0"/>
          <c:order val="1"/>
          <c:tx>
            <c:strRef>
              <c:f>'Figure4.2.15(b)'!$I$3</c:f>
              <c:strCache>
                <c:ptCount val="1"/>
                <c:pt idx="0">
                  <c:v>y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'Figure4.2.15(b)'!$M$4:$M$164</c:f>
              <c:numCache>
                <c:formatCode>General</c:formatCode>
                <c:ptCount val="161"/>
                <c:pt idx="0">
                  <c:v>-26.739999771118164</c:v>
                </c:pt>
                <c:pt idx="1">
                  <c:v>-29.149999618530273</c:v>
                </c:pt>
                <c:pt idx="2">
                  <c:v>-29.149999618530273</c:v>
                </c:pt>
                <c:pt idx="3">
                  <c:v>-29.350000381469727</c:v>
                </c:pt>
                <c:pt idx="4">
                  <c:v>-28.780000686645508</c:v>
                </c:pt>
                <c:pt idx="5">
                  <c:v>-28.780000686645508</c:v>
                </c:pt>
                <c:pt idx="6">
                  <c:v>-28.430000305175781</c:v>
                </c:pt>
                <c:pt idx="7">
                  <c:v>-30.909999847412109</c:v>
                </c:pt>
                <c:pt idx="8">
                  <c:v>-29.610000610351563</c:v>
                </c:pt>
                <c:pt idx="9">
                  <c:v>-28.100000381469727</c:v>
                </c:pt>
                <c:pt idx="10">
                  <c:v>-28.100000381469727</c:v>
                </c:pt>
                <c:pt idx="11">
                  <c:v>-22.950000762939453</c:v>
                </c:pt>
                <c:pt idx="12">
                  <c:v>-21.290000915527344</c:v>
                </c:pt>
                <c:pt idx="13">
                  <c:v>-21.290000915527344</c:v>
                </c:pt>
                <c:pt idx="14">
                  <c:v>-21.719999313354492</c:v>
                </c:pt>
                <c:pt idx="15">
                  <c:v>-19.520000457763672</c:v>
                </c:pt>
                <c:pt idx="16">
                  <c:v>-19.530000686645508</c:v>
                </c:pt>
                <c:pt idx="17">
                  <c:v>-23.75</c:v>
                </c:pt>
                <c:pt idx="18">
                  <c:v>-20.350000381469727</c:v>
                </c:pt>
                <c:pt idx="19">
                  <c:v>-33.5</c:v>
                </c:pt>
                <c:pt idx="20">
                  <c:v>-17.260000228881836</c:v>
                </c:pt>
                <c:pt idx="21">
                  <c:v>-21.440000534057617</c:v>
                </c:pt>
                <c:pt idx="22">
                  <c:v>-23.5</c:v>
                </c:pt>
                <c:pt idx="23">
                  <c:v>-23.5</c:v>
                </c:pt>
                <c:pt idx="24">
                  <c:v>-18.920000076293945</c:v>
                </c:pt>
                <c:pt idx="25">
                  <c:v>-8.3400001525878906</c:v>
                </c:pt>
                <c:pt idx="26">
                  <c:v>-8.3400001525878906</c:v>
                </c:pt>
                <c:pt idx="27">
                  <c:v>-22.760000228881836</c:v>
                </c:pt>
                <c:pt idx="28">
                  <c:v>-21.270000457763672</c:v>
                </c:pt>
                <c:pt idx="29">
                  <c:v>-19.420000076293945</c:v>
                </c:pt>
                <c:pt idx="30">
                  <c:v>-19.420000076293945</c:v>
                </c:pt>
                <c:pt idx="31">
                  <c:v>-10.710000038146973</c:v>
                </c:pt>
                <c:pt idx="32">
                  <c:v>-17.729999542236328</c:v>
                </c:pt>
                <c:pt idx="33">
                  <c:v>-17.729999542236328</c:v>
                </c:pt>
                <c:pt idx="34">
                  <c:v>-4.4499998092651367</c:v>
                </c:pt>
                <c:pt idx="35">
                  <c:v>-4.4499998092651367</c:v>
                </c:pt>
                <c:pt idx="36">
                  <c:v>-15.560000419616699</c:v>
                </c:pt>
                <c:pt idx="37">
                  <c:v>-15.560000419616699</c:v>
                </c:pt>
                <c:pt idx="38">
                  <c:v>-16.850000381469727</c:v>
                </c:pt>
                <c:pt idx="39">
                  <c:v>-16.850000381469727</c:v>
                </c:pt>
                <c:pt idx="40">
                  <c:v>-25.639999389648438</c:v>
                </c:pt>
                <c:pt idx="41">
                  <c:v>-22.799999237060547</c:v>
                </c:pt>
                <c:pt idx="42">
                  <c:v>-22.799999237060547</c:v>
                </c:pt>
                <c:pt idx="43">
                  <c:v>-22.989999771118164</c:v>
                </c:pt>
                <c:pt idx="44">
                  <c:v>-22.989999771118164</c:v>
                </c:pt>
                <c:pt idx="45">
                  <c:v>-26.430000305175781</c:v>
                </c:pt>
                <c:pt idx="46">
                  <c:v>-32.240001678466797</c:v>
                </c:pt>
                <c:pt idx="47">
                  <c:v>-32.240001678466797</c:v>
                </c:pt>
                <c:pt idx="48">
                  <c:v>-35.860000610351563</c:v>
                </c:pt>
                <c:pt idx="49">
                  <c:v>-13.979999542236328</c:v>
                </c:pt>
                <c:pt idx="50">
                  <c:v>-13.979999542236328</c:v>
                </c:pt>
                <c:pt idx="51">
                  <c:v>-15.479999542236328</c:v>
                </c:pt>
                <c:pt idx="52">
                  <c:v>-14.539999961853027</c:v>
                </c:pt>
                <c:pt idx="53">
                  <c:v>-34.849998474121094</c:v>
                </c:pt>
                <c:pt idx="54">
                  <c:v>-34.849998474121094</c:v>
                </c:pt>
                <c:pt idx="55">
                  <c:v>-29.440000534057617</c:v>
                </c:pt>
                <c:pt idx="56">
                  <c:v>-24.049999237060547</c:v>
                </c:pt>
                <c:pt idx="57">
                  <c:v>-39.610000610351563</c:v>
                </c:pt>
                <c:pt idx="58">
                  <c:v>-52.080001831054688</c:v>
                </c:pt>
                <c:pt idx="59">
                  <c:v>-52.080001831054688</c:v>
                </c:pt>
                <c:pt idx="60">
                  <c:v>-52.060001373291016</c:v>
                </c:pt>
                <c:pt idx="61">
                  <c:v>-52.060001373291016</c:v>
                </c:pt>
                <c:pt idx="62">
                  <c:v>-56.520000457763672</c:v>
                </c:pt>
                <c:pt idx="63">
                  <c:v>-45.659999847412109</c:v>
                </c:pt>
                <c:pt idx="64">
                  <c:v>-58.130001068115234</c:v>
                </c:pt>
                <c:pt idx="65">
                  <c:v>-57.400001525878906</c:v>
                </c:pt>
                <c:pt idx="66">
                  <c:v>-60.540000915527344</c:v>
                </c:pt>
                <c:pt idx="67">
                  <c:v>-64.290000915527344</c:v>
                </c:pt>
                <c:pt idx="68">
                  <c:v>-64.290000915527344</c:v>
                </c:pt>
                <c:pt idx="69">
                  <c:v>-55.110000610351563</c:v>
                </c:pt>
                <c:pt idx="70">
                  <c:v>-62.029998779296875</c:v>
                </c:pt>
                <c:pt idx="71">
                  <c:v>-62.029998779296875</c:v>
                </c:pt>
                <c:pt idx="72">
                  <c:v>-67.150001525878906</c:v>
                </c:pt>
                <c:pt idx="73">
                  <c:v>-61.279998779296875</c:v>
                </c:pt>
                <c:pt idx="74">
                  <c:v>-65.389999389648438</c:v>
                </c:pt>
                <c:pt idx="75">
                  <c:v>-61.470001220703125</c:v>
                </c:pt>
                <c:pt idx="76">
                  <c:v>-61.470001220703125</c:v>
                </c:pt>
                <c:pt idx="77">
                  <c:v>-66.760002136230469</c:v>
                </c:pt>
                <c:pt idx="78">
                  <c:v>-66.769996643066406</c:v>
                </c:pt>
                <c:pt idx="79">
                  <c:v>-66.769996643066406</c:v>
                </c:pt>
                <c:pt idx="80">
                  <c:v>-61.459999084472656</c:v>
                </c:pt>
                <c:pt idx="81">
                  <c:v>-68.260002136230469</c:v>
                </c:pt>
                <c:pt idx="82">
                  <c:v>-68.260002136230469</c:v>
                </c:pt>
                <c:pt idx="83">
                  <c:v>-71.900001525878906</c:v>
                </c:pt>
                <c:pt idx="84">
                  <c:v>-68.629997253417969</c:v>
                </c:pt>
                <c:pt idx="85">
                  <c:v>-68.629997253417969</c:v>
                </c:pt>
                <c:pt idx="86">
                  <c:v>-71.519996643066406</c:v>
                </c:pt>
                <c:pt idx="87">
                  <c:v>-72.620002746582031</c:v>
                </c:pt>
                <c:pt idx="88">
                  <c:v>-72.620002746582031</c:v>
                </c:pt>
                <c:pt idx="89">
                  <c:v>-72.620002746582031</c:v>
                </c:pt>
                <c:pt idx="90">
                  <c:v>-79.279998779296875</c:v>
                </c:pt>
                <c:pt idx="91">
                  <c:v>-71.410003662109375</c:v>
                </c:pt>
                <c:pt idx="92">
                  <c:v>-71.410003662109375</c:v>
                </c:pt>
                <c:pt idx="93">
                  <c:v>-62.540000915527344</c:v>
                </c:pt>
                <c:pt idx="94">
                  <c:v>-71.480003356933594</c:v>
                </c:pt>
                <c:pt idx="95">
                  <c:v>-63.020000457763672</c:v>
                </c:pt>
                <c:pt idx="96">
                  <c:v>-63.020000457763672</c:v>
                </c:pt>
                <c:pt idx="97">
                  <c:v>-60.569999694824219</c:v>
                </c:pt>
                <c:pt idx="98">
                  <c:v>-45.409999847412109</c:v>
                </c:pt>
                <c:pt idx="99">
                  <c:v>-45.409999847412109</c:v>
                </c:pt>
                <c:pt idx="100">
                  <c:v>-53.009998321533203</c:v>
                </c:pt>
                <c:pt idx="101">
                  <c:v>-58.900001525878906</c:v>
                </c:pt>
                <c:pt idx="102">
                  <c:v>-64.510002136230469</c:v>
                </c:pt>
                <c:pt idx="103">
                  <c:v>-54.509998321533203</c:v>
                </c:pt>
                <c:pt idx="104">
                  <c:v>-53.799999237060547</c:v>
                </c:pt>
                <c:pt idx="105">
                  <c:v>-47.330001831054688</c:v>
                </c:pt>
                <c:pt idx="106">
                  <c:v>-47.330001831054688</c:v>
                </c:pt>
                <c:pt idx="107">
                  <c:v>-65.800003051757813</c:v>
                </c:pt>
                <c:pt idx="108">
                  <c:v>-65.800003051757813</c:v>
                </c:pt>
                <c:pt idx="109">
                  <c:v>-69.660003662109375</c:v>
                </c:pt>
                <c:pt idx="110">
                  <c:v>-74.480003356933594</c:v>
                </c:pt>
                <c:pt idx="111">
                  <c:v>-74.480003356933594</c:v>
                </c:pt>
                <c:pt idx="112">
                  <c:v>-65.919998168945313</c:v>
                </c:pt>
                <c:pt idx="113">
                  <c:v>-65.919998168945313</c:v>
                </c:pt>
                <c:pt idx="114">
                  <c:v>-70.069999694824219</c:v>
                </c:pt>
                <c:pt idx="115">
                  <c:v>-68.580001831054688</c:v>
                </c:pt>
                <c:pt idx="116">
                  <c:v>-58.959999084472656</c:v>
                </c:pt>
                <c:pt idx="117">
                  <c:v>-58.959999084472656</c:v>
                </c:pt>
                <c:pt idx="118">
                  <c:v>-67.739997863769531</c:v>
                </c:pt>
                <c:pt idx="119">
                  <c:v>-68.160003662109375</c:v>
                </c:pt>
                <c:pt idx="120">
                  <c:v>-66.910003662109375</c:v>
                </c:pt>
                <c:pt idx="121">
                  <c:v>-66.910003662109375</c:v>
                </c:pt>
                <c:pt idx="122">
                  <c:v>-57.189998626708984</c:v>
                </c:pt>
                <c:pt idx="123">
                  <c:v>-58.799999237060547</c:v>
                </c:pt>
                <c:pt idx="124">
                  <c:v>-62.479999542236328</c:v>
                </c:pt>
                <c:pt idx="125">
                  <c:v>-72.089996337890625</c:v>
                </c:pt>
                <c:pt idx="126">
                  <c:v>-66.800003051757813</c:v>
                </c:pt>
                <c:pt idx="127">
                  <c:v>-66.800003051757813</c:v>
                </c:pt>
                <c:pt idx="128">
                  <c:v>3.0499999523162842</c:v>
                </c:pt>
                <c:pt idx="129">
                  <c:v>-81.930000305175781</c:v>
                </c:pt>
                <c:pt idx="130">
                  <c:v>-81.930000305175781</c:v>
                </c:pt>
                <c:pt idx="131">
                  <c:v>-78.55999755859375</c:v>
                </c:pt>
                <c:pt idx="132">
                  <c:v>-78.55999755859375</c:v>
                </c:pt>
                <c:pt idx="133">
                  <c:v>-43.090000152587891</c:v>
                </c:pt>
                <c:pt idx="134">
                  <c:v>-39.810001373291016</c:v>
                </c:pt>
                <c:pt idx="135">
                  <c:v>-39.810001373291016</c:v>
                </c:pt>
                <c:pt idx="136">
                  <c:v>-30.120000839233398</c:v>
                </c:pt>
                <c:pt idx="137">
                  <c:v>-30.120000839233398</c:v>
                </c:pt>
                <c:pt idx="138">
                  <c:v>-13.189999580383301</c:v>
                </c:pt>
                <c:pt idx="139">
                  <c:v>-13.189999580383301</c:v>
                </c:pt>
                <c:pt idx="140">
                  <c:v>-10.260000228881836</c:v>
                </c:pt>
                <c:pt idx="141">
                  <c:v>-4.559999942779541</c:v>
                </c:pt>
                <c:pt idx="142">
                  <c:v>-3.3199999332427979</c:v>
                </c:pt>
                <c:pt idx="143">
                  <c:v>-3.9000000953674316</c:v>
                </c:pt>
                <c:pt idx="144">
                  <c:v>-3.9000000953674316</c:v>
                </c:pt>
                <c:pt idx="145">
                  <c:v>-3.9000000953674316</c:v>
                </c:pt>
                <c:pt idx="146">
                  <c:v>-3.4800000190734863</c:v>
                </c:pt>
                <c:pt idx="147">
                  <c:v>-6.0199999809265137</c:v>
                </c:pt>
                <c:pt idx="148">
                  <c:v>-0.23000000417232513</c:v>
                </c:pt>
                <c:pt idx="149">
                  <c:v>-0.23000000417232513</c:v>
                </c:pt>
                <c:pt idx="150">
                  <c:v>-4.5900001525878906</c:v>
                </c:pt>
                <c:pt idx="151">
                  <c:v>-4.5900001525878906</c:v>
                </c:pt>
                <c:pt idx="152">
                  <c:v>-6.6700000762939453</c:v>
                </c:pt>
                <c:pt idx="153">
                  <c:v>-4.7399997711181641</c:v>
                </c:pt>
                <c:pt idx="154">
                  <c:v>-5.6399998664855957</c:v>
                </c:pt>
                <c:pt idx="155">
                  <c:v>-6.380000114440918</c:v>
                </c:pt>
                <c:pt idx="156">
                  <c:v>-4.0199999809265137</c:v>
                </c:pt>
                <c:pt idx="157">
                  <c:v>-3.2200000286102295</c:v>
                </c:pt>
                <c:pt idx="158">
                  <c:v>-2.1800000667572021</c:v>
                </c:pt>
                <c:pt idx="159">
                  <c:v>-4.6999998092651367</c:v>
                </c:pt>
                <c:pt idx="160">
                  <c:v>-2.5399999618530273</c:v>
                </c:pt>
              </c:numCache>
            </c:numRef>
          </c:xVal>
          <c:yVal>
            <c:numRef>
              <c:f>'Figure4.2.15(b)'!$I$4:$I$167</c:f>
              <c:numCache>
                <c:formatCode>General</c:formatCode>
                <c:ptCount val="164"/>
                <c:pt idx="0">
                  <c:v>0</c:v>
                </c:pt>
                <c:pt idx="1">
                  <c:v>-1.0090999999999895E-2</c:v>
                </c:pt>
                <c:pt idx="2">
                  <c:v>-6.4679999999998471E-3</c:v>
                </c:pt>
                <c:pt idx="3">
                  <c:v>-1.1311999999999899E-2</c:v>
                </c:pt>
                <c:pt idx="4">
                  <c:v>-1.5357999999999948E-2</c:v>
                </c:pt>
                <c:pt idx="5">
                  <c:v>-8.4859999999998773E-3</c:v>
                </c:pt>
                <c:pt idx="6">
                  <c:v>-1.0927999999999884E-2</c:v>
                </c:pt>
                <c:pt idx="7">
                  <c:v>1.8980999999999994E-2</c:v>
                </c:pt>
                <c:pt idx="8">
                  <c:v>1.0927000000000135E-2</c:v>
                </c:pt>
                <c:pt idx="9">
                  <c:v>5.1744000000000144E-2</c:v>
                </c:pt>
                <c:pt idx="10">
                  <c:v>0.13307500000000005</c:v>
                </c:pt>
                <c:pt idx="11">
                  <c:v>0.20011400000000004</c:v>
                </c:pt>
                <c:pt idx="12">
                  <c:v>0.24712300000000006</c:v>
                </c:pt>
                <c:pt idx="13">
                  <c:v>0.28246500000000013</c:v>
                </c:pt>
                <c:pt idx="14">
                  <c:v>0.37189100000000008</c:v>
                </c:pt>
                <c:pt idx="15">
                  <c:v>0.44266300000000003</c:v>
                </c:pt>
                <c:pt idx="16">
                  <c:v>0.502529</c:v>
                </c:pt>
                <c:pt idx="17">
                  <c:v>0.61972600000000011</c:v>
                </c:pt>
                <c:pt idx="18">
                  <c:v>0.70376200000000022</c:v>
                </c:pt>
                <c:pt idx="19">
                  <c:v>0.77944700000000011</c:v>
                </c:pt>
                <c:pt idx="20">
                  <c:v>0.88960900000000021</c:v>
                </c:pt>
                <c:pt idx="21">
                  <c:v>0.96311900000000017</c:v>
                </c:pt>
                <c:pt idx="22">
                  <c:v>1.0739910000000001</c:v>
                </c:pt>
                <c:pt idx="23">
                  <c:v>1.1013599999999999</c:v>
                </c:pt>
                <c:pt idx="24">
                  <c:v>1.2740860000000001</c:v>
                </c:pt>
                <c:pt idx="25">
                  <c:v>1.3618620000000004</c:v>
                </c:pt>
                <c:pt idx="26">
                  <c:v>1.4785910000000002</c:v>
                </c:pt>
                <c:pt idx="27">
                  <c:v>1.608276</c:v>
                </c:pt>
                <c:pt idx="28">
                  <c:v>1.749271</c:v>
                </c:pt>
                <c:pt idx="29">
                  <c:v>1.8355790000000001</c:v>
                </c:pt>
                <c:pt idx="30">
                  <c:v>2.0131740000000002</c:v>
                </c:pt>
                <c:pt idx="31">
                  <c:v>2.062554</c:v>
                </c:pt>
                <c:pt idx="32">
                  <c:v>2.2326450000000007</c:v>
                </c:pt>
                <c:pt idx="33">
                  <c:v>2.3652860000000002</c:v>
                </c:pt>
                <c:pt idx="34">
                  <c:v>2.5541239999999998</c:v>
                </c:pt>
                <c:pt idx="35">
                  <c:v>2.6454849999999999</c:v>
                </c:pt>
                <c:pt idx="36">
                  <c:v>2.8691410000000004</c:v>
                </c:pt>
                <c:pt idx="37">
                  <c:v>2.9267840000000005</c:v>
                </c:pt>
                <c:pt idx="38">
                  <c:v>3.1394630000000006</c:v>
                </c:pt>
                <c:pt idx="39">
                  <c:v>3.2361580000000005</c:v>
                </c:pt>
                <c:pt idx="40">
                  <c:v>3.4528360000000005</c:v>
                </c:pt>
                <c:pt idx="41">
                  <c:v>3.5446520000000001</c:v>
                </c:pt>
                <c:pt idx="42">
                  <c:v>3.7846160000000002</c:v>
                </c:pt>
                <c:pt idx="43">
                  <c:v>3.8697890000000008</c:v>
                </c:pt>
                <c:pt idx="44">
                  <c:v>4.1256420000000009</c:v>
                </c:pt>
                <c:pt idx="45">
                  <c:v>4.2129700000000003</c:v>
                </c:pt>
                <c:pt idx="46">
                  <c:v>4.4352300000000007</c:v>
                </c:pt>
                <c:pt idx="47">
                  <c:v>4.5625629999999999</c:v>
                </c:pt>
                <c:pt idx="48">
                  <c:v>4.8103740000000004</c:v>
                </c:pt>
                <c:pt idx="49">
                  <c:v>4.9562809999999997</c:v>
                </c:pt>
                <c:pt idx="50">
                  <c:v>5.1962350000000006</c:v>
                </c:pt>
                <c:pt idx="51">
                  <c:v>5.3155619999999999</c:v>
                </c:pt>
                <c:pt idx="52">
                  <c:v>5.5621119999999999</c:v>
                </c:pt>
                <c:pt idx="53">
                  <c:v>5.6855660000000006</c:v>
                </c:pt>
                <c:pt idx="54">
                  <c:v>5.9201079999999999</c:v>
                </c:pt>
                <c:pt idx="55">
                  <c:v>6.0431410000000003</c:v>
                </c:pt>
                <c:pt idx="56">
                  <c:v>6.2789510000000002</c:v>
                </c:pt>
                <c:pt idx="57">
                  <c:v>6.3916130000000004</c:v>
                </c:pt>
                <c:pt idx="58">
                  <c:v>6.7112060000000007</c:v>
                </c:pt>
                <c:pt idx="59">
                  <c:v>6.8598920000000012</c:v>
                </c:pt>
                <c:pt idx="60">
                  <c:v>7.1135350000000006</c:v>
                </c:pt>
                <c:pt idx="61">
                  <c:v>7.214785</c:v>
                </c:pt>
                <c:pt idx="62">
                  <c:v>7.5075910000000006</c:v>
                </c:pt>
                <c:pt idx="63">
                  <c:v>7.6092829999999996</c:v>
                </c:pt>
                <c:pt idx="64">
                  <c:v>7.8925900000000002</c:v>
                </c:pt>
                <c:pt idx="65">
                  <c:v>8.0290660000000003</c:v>
                </c:pt>
                <c:pt idx="66">
                  <c:v>8.3470980000000008</c:v>
                </c:pt>
                <c:pt idx="67">
                  <c:v>8.4755789999999998</c:v>
                </c:pt>
                <c:pt idx="68">
                  <c:v>8.7445820000000012</c:v>
                </c:pt>
                <c:pt idx="69">
                  <c:v>8.8763199999999998</c:v>
                </c:pt>
                <c:pt idx="70">
                  <c:v>9.1688469999999995</c:v>
                </c:pt>
                <c:pt idx="71">
                  <c:v>9.2959300000000002</c:v>
                </c:pt>
                <c:pt idx="72">
                  <c:v>9.5850089999999994</c:v>
                </c:pt>
                <c:pt idx="73">
                  <c:v>9.7470230000000004</c:v>
                </c:pt>
                <c:pt idx="74">
                  <c:v>10.066229999999999</c:v>
                </c:pt>
                <c:pt idx="75">
                  <c:v>10.186007999999999</c:v>
                </c:pt>
                <c:pt idx="76">
                  <c:v>10.458667999999999</c:v>
                </c:pt>
                <c:pt idx="77">
                  <c:v>10.615943000000001</c:v>
                </c:pt>
                <c:pt idx="78">
                  <c:v>10.921764000000001</c:v>
                </c:pt>
                <c:pt idx="79">
                  <c:v>11.074511000000001</c:v>
                </c:pt>
                <c:pt idx="80">
                  <c:v>11.377520000000001</c:v>
                </c:pt>
                <c:pt idx="81">
                  <c:v>11.528703999999999</c:v>
                </c:pt>
                <c:pt idx="82">
                  <c:v>11.829361</c:v>
                </c:pt>
                <c:pt idx="83">
                  <c:v>11.979282000000001</c:v>
                </c:pt>
                <c:pt idx="84">
                  <c:v>12.278961000000001</c:v>
                </c:pt>
                <c:pt idx="85">
                  <c:v>12.391676</c:v>
                </c:pt>
                <c:pt idx="86">
                  <c:v>12.653934000000001</c:v>
                </c:pt>
                <c:pt idx="87">
                  <c:v>12.879773999999999</c:v>
                </c:pt>
                <c:pt idx="88">
                  <c:v>13.183802999999999</c:v>
                </c:pt>
                <c:pt idx="89">
                  <c:v>13.336599</c:v>
                </c:pt>
                <c:pt idx="90">
                  <c:v>13.604220999999999</c:v>
                </c:pt>
                <c:pt idx="91">
                  <c:v>13.759601</c:v>
                </c:pt>
                <c:pt idx="92">
                  <c:v>14.112037000000001</c:v>
                </c:pt>
                <c:pt idx="93">
                  <c:v>14.231619</c:v>
                </c:pt>
                <c:pt idx="94">
                  <c:v>14.550924000000002</c:v>
                </c:pt>
                <c:pt idx="95">
                  <c:v>14.716235000000001</c:v>
                </c:pt>
                <c:pt idx="96">
                  <c:v>15.005858</c:v>
                </c:pt>
                <c:pt idx="97">
                  <c:v>15.1731</c:v>
                </c:pt>
                <c:pt idx="98">
                  <c:v>15.508160000000002</c:v>
                </c:pt>
                <c:pt idx="99">
                  <c:v>15.693172000000001</c:v>
                </c:pt>
                <c:pt idx="100">
                  <c:v>15.968480000000001</c:v>
                </c:pt>
                <c:pt idx="101">
                  <c:v>16.146698000000004</c:v>
                </c:pt>
                <c:pt idx="102">
                  <c:v>16.43196</c:v>
                </c:pt>
                <c:pt idx="103">
                  <c:v>16.575738999999999</c:v>
                </c:pt>
                <c:pt idx="104">
                  <c:v>16.872626999999998</c:v>
                </c:pt>
                <c:pt idx="105">
                  <c:v>17.116847999999997</c:v>
                </c:pt>
                <c:pt idx="106">
                  <c:v>17.429072999999999</c:v>
                </c:pt>
                <c:pt idx="107">
                  <c:v>17.587174000000001</c:v>
                </c:pt>
                <c:pt idx="108">
                  <c:v>17.874647999999997</c:v>
                </c:pt>
                <c:pt idx="109">
                  <c:v>18.042911</c:v>
                </c:pt>
                <c:pt idx="110">
                  <c:v>18.388348999999998</c:v>
                </c:pt>
                <c:pt idx="111">
                  <c:v>18.571038999999999</c:v>
                </c:pt>
                <c:pt idx="112">
                  <c:v>18.886126000000001</c:v>
                </c:pt>
                <c:pt idx="113">
                  <c:v>19.063953999999999</c:v>
                </c:pt>
                <c:pt idx="114">
                  <c:v>19.383448000000001</c:v>
                </c:pt>
                <c:pt idx="115">
                  <c:v>19.530815</c:v>
                </c:pt>
                <c:pt idx="116">
                  <c:v>19.827133999999997</c:v>
                </c:pt>
                <c:pt idx="117">
                  <c:v>19.971744999999999</c:v>
                </c:pt>
                <c:pt idx="118">
                  <c:v>20.316773999999999</c:v>
                </c:pt>
                <c:pt idx="119">
                  <c:v>20.471561999999999</c:v>
                </c:pt>
                <c:pt idx="120">
                  <c:v>20.849644000000001</c:v>
                </c:pt>
                <c:pt idx="121">
                  <c:v>21.011367999999997</c:v>
                </c:pt>
                <c:pt idx="122">
                  <c:v>21.341344999999997</c:v>
                </c:pt>
                <c:pt idx="123">
                  <c:v>21.46744</c:v>
                </c:pt>
                <c:pt idx="124">
                  <c:v>21.756817999999999</c:v>
                </c:pt>
                <c:pt idx="125">
                  <c:v>21.928128999999998</c:v>
                </c:pt>
                <c:pt idx="126">
                  <c:v>22.275112999999997</c:v>
                </c:pt>
                <c:pt idx="127">
                  <c:v>22.401641000000001</c:v>
                </c:pt>
                <c:pt idx="128">
                  <c:v>22.706582999999998</c:v>
                </c:pt>
                <c:pt idx="129">
                  <c:v>22.894618999999999</c:v>
                </c:pt>
                <c:pt idx="130">
                  <c:v>23.241220999999999</c:v>
                </c:pt>
                <c:pt idx="131">
                  <c:v>23.380255999999999</c:v>
                </c:pt>
                <c:pt idx="132">
                  <c:v>23.755051999999999</c:v>
                </c:pt>
                <c:pt idx="133">
                  <c:v>23.859779</c:v>
                </c:pt>
                <c:pt idx="134">
                  <c:v>24.186188999999999</c:v>
                </c:pt>
                <c:pt idx="135">
                  <c:v>24.330300000000001</c:v>
                </c:pt>
                <c:pt idx="136">
                  <c:v>24.637505999999998</c:v>
                </c:pt>
                <c:pt idx="137">
                  <c:v>24.823927000000001</c:v>
                </c:pt>
                <c:pt idx="138">
                  <c:v>25.171419999999998</c:v>
                </c:pt>
                <c:pt idx="139">
                  <c:v>25.336373000000002</c:v>
                </c:pt>
                <c:pt idx="140">
                  <c:v>25.606670999999999</c:v>
                </c:pt>
                <c:pt idx="141">
                  <c:v>25.797718999999997</c:v>
                </c:pt>
                <c:pt idx="142">
                  <c:v>26.087638999999999</c:v>
                </c:pt>
                <c:pt idx="143">
                  <c:v>26.232355999999999</c:v>
                </c:pt>
                <c:pt idx="144">
                  <c:v>26.565200999999998</c:v>
                </c:pt>
                <c:pt idx="145">
                  <c:v>26.696966999999997</c:v>
                </c:pt>
                <c:pt idx="146">
                  <c:v>26.953256</c:v>
                </c:pt>
                <c:pt idx="147">
                  <c:v>27.109365999999998</c:v>
                </c:pt>
                <c:pt idx="148">
                  <c:v>27.378126000000002</c:v>
                </c:pt>
                <c:pt idx="149">
                  <c:v>27.481926999999999</c:v>
                </c:pt>
                <c:pt idx="150">
                  <c:v>27.728331999999998</c:v>
                </c:pt>
                <c:pt idx="151">
                  <c:v>27.891952999999997</c:v>
                </c:pt>
                <c:pt idx="152">
                  <c:v>28.149194000000001</c:v>
                </c:pt>
                <c:pt idx="153">
                  <c:v>28.313547</c:v>
                </c:pt>
                <c:pt idx="154">
                  <c:v>28.532394999999998</c:v>
                </c:pt>
                <c:pt idx="155">
                  <c:v>28.637601</c:v>
                </c:pt>
                <c:pt idx="156">
                  <c:v>28.851091999999998</c:v>
                </c:pt>
                <c:pt idx="157">
                  <c:v>28.914165999999998</c:v>
                </c:pt>
                <c:pt idx="158">
                  <c:v>29.133295999999998</c:v>
                </c:pt>
                <c:pt idx="159">
                  <c:v>29.190781000000001</c:v>
                </c:pt>
                <c:pt idx="160">
                  <c:v>29.388659000000001</c:v>
                </c:pt>
                <c:pt idx="161">
                  <c:v>29.514391</c:v>
                </c:pt>
                <c:pt idx="162">
                  <c:v>29.702146999999997</c:v>
                </c:pt>
                <c:pt idx="163">
                  <c:v>29.761761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D4BA-4F20-9539-8FAA65B5776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06218912"/>
        <c:axId val="2106260928"/>
      </c:scatterChart>
      <c:valAx>
        <c:axId val="2106218912"/>
        <c:scaling>
          <c:orientation val="minMax"/>
          <c:max val="70"/>
          <c:min val="-7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2106260928"/>
        <c:crosses val="autoZero"/>
        <c:crossBetween val="midCat"/>
      </c:valAx>
      <c:valAx>
        <c:axId val="2106260928"/>
        <c:scaling>
          <c:orientation val="minMax"/>
          <c:max val="1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2106218912"/>
        <c:crosses val="autoZero"/>
        <c:crossBetween val="midCat"/>
      </c:valAx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legend>
    <c:plotVisOnly val="1"/>
    <c:dispBlanksAs val="gap"/>
    <c:showDLblsOverMax val="0"/>
    <c:extLst/>
  </c:chart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1"/>
          <c:tx>
            <c:v>yaw(face angle)</c:v>
          </c:tx>
          <c:spPr>
            <a:ln w="19050">
              <a:noFill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Template!$AH$4:$AH$1000</c:f>
              <c:numCache>
                <c:formatCode>General</c:formatCode>
                <c:ptCount val="997"/>
                <c:pt idx="0">
                  <c:v>0</c:v>
                </c:pt>
              </c:numCache>
            </c:numRef>
          </c:xVal>
          <c:yVal>
            <c:numRef>
              <c:f>Template!$AE$4:$AE$1000</c:f>
              <c:numCache>
                <c:formatCode>General</c:formatCode>
                <c:ptCount val="997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81D7-48E3-A0F0-04B26F4C1FA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74424448"/>
        <c:axId val="1174441088"/>
      </c:scatterChart>
      <c:scatterChart>
        <c:scatterStyle val="lineMarker"/>
        <c:varyColors val="0"/>
        <c:ser>
          <c:idx val="1"/>
          <c:order val="0"/>
          <c:tx>
            <c:v>Orbit</c:v>
          </c:tx>
          <c:spPr>
            <a:ln w="19050">
              <a:noFill/>
            </a:ln>
          </c:spPr>
          <c:xVal>
            <c:numRef>
              <c:f>Template!$N$4:$N$1000</c:f>
              <c:numCache>
                <c:formatCode>General</c:formatCode>
                <c:ptCount val="997"/>
                <c:pt idx="0">
                  <c:v>0</c:v>
                </c:pt>
              </c:numCache>
            </c:numRef>
          </c:xVal>
          <c:yVal>
            <c:numRef>
              <c:f>Template!$D$4:$D$1000</c:f>
              <c:numCache>
                <c:formatCode>General</c:formatCode>
                <c:ptCount val="997"/>
                <c:pt idx="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81D7-48E3-A0F0-04B26F4C1FA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95148224"/>
        <c:axId val="1195154464"/>
      </c:scatterChart>
      <c:valAx>
        <c:axId val="1174424448"/>
        <c:scaling>
          <c:orientation val="minMax"/>
          <c:max val="90"/>
          <c:min val="-9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ja-JP" baseline="0"/>
                  <a:t>yaw</a:t>
                </a:r>
                <a:r>
                  <a:rPr lang="en-US" altLang="ja-JP"/>
                  <a:t>[°]</a:t>
                </a:r>
                <a:endParaRPr lang="ja-JP" altLang="en-US"/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in"/>
        <c:tickLblPos val="nextTo"/>
        <c:spPr>
          <a:noFill/>
          <a:ln w="1587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1174441088"/>
        <c:crosses val="autoZero"/>
        <c:crossBetween val="midCat"/>
      </c:valAx>
      <c:valAx>
        <c:axId val="11744410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ja-JP"/>
                  <a:t>Time[s]</a:t>
                </a:r>
                <a:endParaRPr lang="ja-JP" altLang="en-US"/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1587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1174424448"/>
        <c:crosses val="autoZero"/>
        <c:crossBetween val="midCat"/>
      </c:valAx>
      <c:valAx>
        <c:axId val="1195154464"/>
        <c:scaling>
          <c:orientation val="minMax"/>
        </c:scaling>
        <c:delete val="1"/>
        <c:axPos val="r"/>
        <c:numFmt formatCode="General" sourceLinked="1"/>
        <c:majorTickMark val="out"/>
        <c:minorTickMark val="none"/>
        <c:tickLblPos val="nextTo"/>
        <c:crossAx val="1195148224"/>
        <c:crosses val="max"/>
        <c:crossBetween val="midCat"/>
      </c:valAx>
      <c:valAx>
        <c:axId val="1195148224"/>
        <c:scaling>
          <c:orientation val="minMax"/>
          <c:max val="2"/>
          <c:min val="-2"/>
        </c:scaling>
        <c:delete val="0"/>
        <c:axPos val="t"/>
        <c:title>
          <c:tx>
            <c:rich>
              <a:bodyPr/>
              <a:lstStyle/>
              <a:p>
                <a:pPr>
                  <a:defRPr/>
                </a:pPr>
                <a:r>
                  <a:rPr lang="en-US" altLang="ja-JP" b="0"/>
                  <a:t>x[m]</a:t>
                </a:r>
                <a:endParaRPr lang="ja-JP" altLang="en-US" b="0"/>
              </a:p>
            </c:rich>
          </c:tx>
          <c:overlay val="0"/>
        </c:title>
        <c:numFmt formatCode="General" sourceLinked="1"/>
        <c:majorTickMark val="in"/>
        <c:minorTickMark val="none"/>
        <c:tickLblPos val="nextTo"/>
        <c:spPr>
          <a:ln w="15875">
            <a:solidFill>
              <a:schemeClr val="tx1"/>
            </a:solidFill>
          </a:ln>
        </c:spPr>
        <c:crossAx val="1195154464"/>
        <c:crosses val="max"/>
        <c:crossBetween val="midCat"/>
      </c:valAx>
      <c:spPr>
        <a:noFill/>
        <a:ln w="12700">
          <a:solidFill>
            <a:schemeClr val="tx1">
              <a:lumMod val="25000"/>
              <a:lumOff val="75000"/>
            </a:schemeClr>
          </a:solidFill>
        </a:ln>
        <a:effectLst/>
      </c:spPr>
    </c:plotArea>
    <c:legend>
      <c:legendPos val="b"/>
      <c:overlay val="0"/>
    </c:legend>
    <c:plotVisOnly val="1"/>
    <c:dispBlanksAs val="gap"/>
    <c:showDLblsOverMax val="0"/>
    <c:extLst/>
  </c:chart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1"/>
          <c:tx>
            <c:v>pitch(face angle)</c:v>
          </c:tx>
          <c:spPr>
            <a:ln w="19050">
              <a:noFill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Template!$AI$4:$AI$1000</c:f>
              <c:numCache>
                <c:formatCode>General</c:formatCode>
                <c:ptCount val="997"/>
                <c:pt idx="0">
                  <c:v>0</c:v>
                </c:pt>
              </c:numCache>
            </c:numRef>
          </c:xVal>
          <c:yVal>
            <c:numRef>
              <c:f>Template!$AE$4:$AE$1000</c:f>
              <c:numCache>
                <c:formatCode>General</c:formatCode>
                <c:ptCount val="997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1C89-4499-B5B3-C8AFA491B69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74424448"/>
        <c:axId val="1174441088"/>
      </c:scatterChart>
      <c:scatterChart>
        <c:scatterStyle val="lineMarker"/>
        <c:varyColors val="0"/>
        <c:ser>
          <c:idx val="1"/>
          <c:order val="0"/>
          <c:tx>
            <c:v>Orbit</c:v>
          </c:tx>
          <c:spPr>
            <a:ln w="19050">
              <a:noFill/>
            </a:ln>
          </c:spPr>
          <c:xVal>
            <c:numRef>
              <c:f>Template!$N$4:$N$1000</c:f>
              <c:numCache>
                <c:formatCode>General</c:formatCode>
                <c:ptCount val="997"/>
                <c:pt idx="0">
                  <c:v>0</c:v>
                </c:pt>
              </c:numCache>
            </c:numRef>
          </c:xVal>
          <c:yVal>
            <c:numRef>
              <c:f>Template!$D$4:$D$1000</c:f>
              <c:numCache>
                <c:formatCode>General</c:formatCode>
                <c:ptCount val="997"/>
                <c:pt idx="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1C89-4499-B5B3-C8AFA491B69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95148224"/>
        <c:axId val="1195154464"/>
      </c:scatterChart>
      <c:valAx>
        <c:axId val="1174424448"/>
        <c:scaling>
          <c:orientation val="minMax"/>
          <c:max val="90"/>
          <c:min val="-9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ja-JP" baseline="0"/>
                  <a:t>pitch</a:t>
                </a:r>
                <a:r>
                  <a:rPr lang="en-US" altLang="ja-JP"/>
                  <a:t>[°]</a:t>
                </a:r>
                <a:endParaRPr lang="ja-JP" altLang="en-US"/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in"/>
        <c:tickLblPos val="nextTo"/>
        <c:spPr>
          <a:noFill/>
          <a:ln w="1587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1174441088"/>
        <c:crosses val="autoZero"/>
        <c:crossBetween val="midCat"/>
      </c:valAx>
      <c:valAx>
        <c:axId val="11744410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ja-JP"/>
                  <a:t>Time[s]</a:t>
                </a:r>
                <a:endParaRPr lang="ja-JP" altLang="en-US"/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1587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1174424448"/>
        <c:crosses val="autoZero"/>
        <c:crossBetween val="midCat"/>
      </c:valAx>
      <c:valAx>
        <c:axId val="1195154464"/>
        <c:scaling>
          <c:orientation val="minMax"/>
        </c:scaling>
        <c:delete val="1"/>
        <c:axPos val="r"/>
        <c:numFmt formatCode="General" sourceLinked="1"/>
        <c:majorTickMark val="out"/>
        <c:minorTickMark val="none"/>
        <c:tickLblPos val="nextTo"/>
        <c:crossAx val="1195148224"/>
        <c:crosses val="max"/>
        <c:crossBetween val="midCat"/>
      </c:valAx>
      <c:valAx>
        <c:axId val="1195148224"/>
        <c:scaling>
          <c:orientation val="minMax"/>
          <c:max val="2"/>
          <c:min val="-2"/>
        </c:scaling>
        <c:delete val="0"/>
        <c:axPos val="t"/>
        <c:title>
          <c:tx>
            <c:rich>
              <a:bodyPr/>
              <a:lstStyle/>
              <a:p>
                <a:pPr>
                  <a:defRPr/>
                </a:pPr>
                <a:r>
                  <a:rPr lang="en-US" altLang="ja-JP" b="0"/>
                  <a:t>x[m]</a:t>
                </a:r>
                <a:endParaRPr lang="ja-JP" altLang="en-US" b="0"/>
              </a:p>
            </c:rich>
          </c:tx>
          <c:overlay val="0"/>
        </c:title>
        <c:numFmt formatCode="General" sourceLinked="1"/>
        <c:majorTickMark val="in"/>
        <c:minorTickMark val="none"/>
        <c:tickLblPos val="nextTo"/>
        <c:spPr>
          <a:ln w="15875">
            <a:solidFill>
              <a:schemeClr val="tx1"/>
            </a:solidFill>
          </a:ln>
        </c:spPr>
        <c:crossAx val="1195154464"/>
        <c:crosses val="max"/>
        <c:crossBetween val="midCat"/>
      </c:valAx>
      <c:spPr>
        <a:noFill/>
        <a:ln w="12700">
          <a:solidFill>
            <a:schemeClr val="tx1">
              <a:lumMod val="25000"/>
              <a:lumOff val="75000"/>
            </a:schemeClr>
          </a:solidFill>
        </a:ln>
        <a:effectLst/>
      </c:spPr>
    </c:plotArea>
    <c:legend>
      <c:legendPos val="b"/>
      <c:overlay val="0"/>
    </c:legend>
    <c:plotVisOnly val="1"/>
    <c:dispBlanksAs val="gap"/>
    <c:showDLblsOverMax val="0"/>
    <c:extLst/>
  </c:chart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v>Orbit</c:v>
          </c:tx>
          <c:spPr>
            <a:ln w="19050">
              <a:noFill/>
            </a:ln>
          </c:spPr>
          <c:xVal>
            <c:numRef>
              <c:f>Template!$N$4:$N$1000</c:f>
              <c:numCache>
                <c:formatCode>General</c:formatCode>
                <c:ptCount val="997"/>
                <c:pt idx="0">
                  <c:v>0</c:v>
                </c:pt>
              </c:numCache>
            </c:numRef>
          </c:xVal>
          <c:yVal>
            <c:numRef>
              <c:f>Template!$O$4:$O$1000</c:f>
              <c:numCache>
                <c:formatCode>General</c:formatCode>
                <c:ptCount val="997"/>
                <c:pt idx="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4027-40ED-93D8-94AD342B50C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74424448"/>
        <c:axId val="1174441088"/>
      </c:scatterChart>
      <c:valAx>
        <c:axId val="1174424448"/>
        <c:scaling>
          <c:orientation val="minMax"/>
          <c:max val="3"/>
          <c:min val="-3"/>
        </c:scaling>
        <c:delete val="0"/>
        <c:axPos val="b"/>
        <c:majorGridlines>
          <c:spPr>
            <a:ln>
              <a:solidFill>
                <a:schemeClr val="tx1">
                  <a:lumMod val="15000"/>
                  <a:lumOff val="85000"/>
                </a:schemeClr>
              </a:solidFill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ja-JP"/>
                  <a:t>x[m]</a:t>
                </a:r>
                <a:endParaRPr lang="ja-JP" altLang="en-US"/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in"/>
        <c:tickLblPos val="nextTo"/>
        <c:spPr>
          <a:noFill/>
          <a:ln w="1587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1174441088"/>
        <c:crosses val="autoZero"/>
        <c:crossBetween val="midCat"/>
      </c:valAx>
      <c:valAx>
        <c:axId val="1174441088"/>
        <c:scaling>
          <c:orientation val="minMax"/>
          <c:max val="35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ja-JP"/>
                  <a:t>y[m]</a:t>
                </a:r>
                <a:endParaRPr lang="ja-JP" altLang="en-US"/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1587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1174424448"/>
        <c:crosses val="autoZero"/>
        <c:crossBetween val="midCat"/>
      </c:valAx>
      <c:spPr>
        <a:noFill/>
        <a:ln w="12700">
          <a:solidFill>
            <a:schemeClr val="tx1">
              <a:lumMod val="25000"/>
              <a:lumOff val="75000"/>
            </a:schemeClr>
          </a:solidFill>
        </a:ln>
        <a:effectLst/>
      </c:spPr>
    </c:plotArea>
    <c:legend>
      <c:legendPos val="b"/>
      <c:overlay val="0"/>
    </c:legend>
    <c:plotVisOnly val="1"/>
    <c:dispBlanksAs val="gap"/>
    <c:showDLblsOverMax val="0"/>
    <c:extLst/>
  </c:chart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1"/>
          <c:tx>
            <c:v>yaw(face angle)</c:v>
          </c:tx>
          <c:spPr>
            <a:ln w="19050">
              <a:noFill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Hikaru1!$AH$4:$AH$1000</c:f>
              <c:numCache>
                <c:formatCode>General</c:formatCode>
                <c:ptCount val="997"/>
                <c:pt idx="0">
                  <c:v>-26.739999771118164</c:v>
                </c:pt>
                <c:pt idx="1">
                  <c:v>-29.149999618530273</c:v>
                </c:pt>
                <c:pt idx="2">
                  <c:v>-29.149999618530273</c:v>
                </c:pt>
                <c:pt idx="3">
                  <c:v>-29.350000381469727</c:v>
                </c:pt>
                <c:pt idx="4">
                  <c:v>-28.780000686645508</c:v>
                </c:pt>
                <c:pt idx="5">
                  <c:v>-28.780000686645508</c:v>
                </c:pt>
                <c:pt idx="6">
                  <c:v>-28.430000305175781</c:v>
                </c:pt>
                <c:pt idx="7">
                  <c:v>-30.909999847412109</c:v>
                </c:pt>
                <c:pt idx="8">
                  <c:v>-29.610000610351563</c:v>
                </c:pt>
                <c:pt idx="9">
                  <c:v>-28.100000381469727</c:v>
                </c:pt>
                <c:pt idx="10">
                  <c:v>-28.100000381469727</c:v>
                </c:pt>
                <c:pt idx="11">
                  <c:v>-22.950000762939453</c:v>
                </c:pt>
                <c:pt idx="12">
                  <c:v>-21.290000915527344</c:v>
                </c:pt>
                <c:pt idx="13">
                  <c:v>-21.290000915527344</c:v>
                </c:pt>
                <c:pt idx="14">
                  <c:v>-21.719999313354492</c:v>
                </c:pt>
                <c:pt idx="15">
                  <c:v>-19.520000457763672</c:v>
                </c:pt>
                <c:pt idx="16">
                  <c:v>-19.530000686645508</c:v>
                </c:pt>
                <c:pt idx="17">
                  <c:v>-23.75</c:v>
                </c:pt>
                <c:pt idx="18">
                  <c:v>-20.350000381469727</c:v>
                </c:pt>
                <c:pt idx="19">
                  <c:v>-33.5</c:v>
                </c:pt>
                <c:pt idx="20">
                  <c:v>-17.260000228881836</c:v>
                </c:pt>
                <c:pt idx="21">
                  <c:v>-21.440000534057617</c:v>
                </c:pt>
                <c:pt idx="22">
                  <c:v>-23.5</c:v>
                </c:pt>
                <c:pt idx="23">
                  <c:v>-23.5</c:v>
                </c:pt>
                <c:pt idx="24">
                  <c:v>-18.920000076293945</c:v>
                </c:pt>
                <c:pt idx="25">
                  <c:v>-8.3400001525878906</c:v>
                </c:pt>
                <c:pt idx="26">
                  <c:v>-8.3400001525878906</c:v>
                </c:pt>
                <c:pt idx="27">
                  <c:v>-22.760000228881836</c:v>
                </c:pt>
                <c:pt idx="28">
                  <c:v>-21.270000457763672</c:v>
                </c:pt>
                <c:pt idx="29">
                  <c:v>-19.420000076293945</c:v>
                </c:pt>
                <c:pt idx="30">
                  <c:v>-19.420000076293945</c:v>
                </c:pt>
                <c:pt idx="31">
                  <c:v>-10.710000038146973</c:v>
                </c:pt>
                <c:pt idx="32">
                  <c:v>-17.729999542236328</c:v>
                </c:pt>
                <c:pt idx="33">
                  <c:v>-17.729999542236328</c:v>
                </c:pt>
                <c:pt idx="34">
                  <c:v>-4.4499998092651367</c:v>
                </c:pt>
                <c:pt idx="35">
                  <c:v>-4.4499998092651367</c:v>
                </c:pt>
                <c:pt idx="36">
                  <c:v>-15.560000419616699</c:v>
                </c:pt>
                <c:pt idx="37">
                  <c:v>-15.560000419616699</c:v>
                </c:pt>
                <c:pt idx="38">
                  <c:v>-16.850000381469727</c:v>
                </c:pt>
                <c:pt idx="39">
                  <c:v>-16.850000381469727</c:v>
                </c:pt>
                <c:pt idx="40">
                  <c:v>-25.639999389648438</c:v>
                </c:pt>
                <c:pt idx="41">
                  <c:v>-22.799999237060547</c:v>
                </c:pt>
                <c:pt idx="42">
                  <c:v>-22.799999237060547</c:v>
                </c:pt>
                <c:pt idx="43">
                  <c:v>-22.989999771118164</c:v>
                </c:pt>
                <c:pt idx="44">
                  <c:v>-22.989999771118164</c:v>
                </c:pt>
                <c:pt idx="45">
                  <c:v>-26.430000305175781</c:v>
                </c:pt>
                <c:pt idx="46">
                  <c:v>-32.240001678466797</c:v>
                </c:pt>
                <c:pt idx="47">
                  <c:v>-32.240001678466797</c:v>
                </c:pt>
                <c:pt idx="48">
                  <c:v>-35.860000610351563</c:v>
                </c:pt>
                <c:pt idx="49">
                  <c:v>-13.979999542236328</c:v>
                </c:pt>
                <c:pt idx="50">
                  <c:v>-13.979999542236328</c:v>
                </c:pt>
                <c:pt idx="51">
                  <c:v>-15.479999542236328</c:v>
                </c:pt>
                <c:pt idx="52">
                  <c:v>-14.539999961853027</c:v>
                </c:pt>
                <c:pt idx="53">
                  <c:v>-34.849998474121094</c:v>
                </c:pt>
                <c:pt idx="54">
                  <c:v>-34.849998474121094</c:v>
                </c:pt>
                <c:pt idx="55">
                  <c:v>-29.440000534057617</c:v>
                </c:pt>
                <c:pt idx="56">
                  <c:v>-24.049999237060547</c:v>
                </c:pt>
                <c:pt idx="57">
                  <c:v>-39.610000610351563</c:v>
                </c:pt>
                <c:pt idx="58">
                  <c:v>-52.080001831054688</c:v>
                </c:pt>
                <c:pt idx="59">
                  <c:v>-52.080001831054688</c:v>
                </c:pt>
                <c:pt idx="60">
                  <c:v>-52.060001373291016</c:v>
                </c:pt>
                <c:pt idx="61">
                  <c:v>-52.060001373291016</c:v>
                </c:pt>
                <c:pt idx="62">
                  <c:v>-56.520000457763672</c:v>
                </c:pt>
                <c:pt idx="63">
                  <c:v>-45.659999847412109</c:v>
                </c:pt>
                <c:pt idx="64">
                  <c:v>-58.130001068115234</c:v>
                </c:pt>
                <c:pt idx="65">
                  <c:v>-57.400001525878906</c:v>
                </c:pt>
                <c:pt idx="66">
                  <c:v>-60.540000915527344</c:v>
                </c:pt>
                <c:pt idx="67">
                  <c:v>-64.290000915527344</c:v>
                </c:pt>
                <c:pt idx="68">
                  <c:v>-64.290000915527344</c:v>
                </c:pt>
                <c:pt idx="69">
                  <c:v>-55.110000610351563</c:v>
                </c:pt>
                <c:pt idx="70">
                  <c:v>-62.029998779296875</c:v>
                </c:pt>
                <c:pt idx="71">
                  <c:v>-62.029998779296875</c:v>
                </c:pt>
                <c:pt idx="72">
                  <c:v>-67.150001525878906</c:v>
                </c:pt>
                <c:pt idx="73">
                  <c:v>-61.279998779296875</c:v>
                </c:pt>
                <c:pt idx="74">
                  <c:v>-65.389999389648438</c:v>
                </c:pt>
                <c:pt idx="75">
                  <c:v>-61.470001220703125</c:v>
                </c:pt>
                <c:pt idx="76">
                  <c:v>-61.470001220703125</c:v>
                </c:pt>
                <c:pt idx="77">
                  <c:v>-66.760002136230469</c:v>
                </c:pt>
                <c:pt idx="78">
                  <c:v>-66.769996643066406</c:v>
                </c:pt>
                <c:pt idx="79">
                  <c:v>-66.769996643066406</c:v>
                </c:pt>
                <c:pt idx="80">
                  <c:v>-61.459999084472656</c:v>
                </c:pt>
                <c:pt idx="81">
                  <c:v>-68.260002136230469</c:v>
                </c:pt>
                <c:pt idx="82">
                  <c:v>-68.260002136230469</c:v>
                </c:pt>
                <c:pt idx="83">
                  <c:v>-71.900001525878906</c:v>
                </c:pt>
                <c:pt idx="84">
                  <c:v>-68.629997253417969</c:v>
                </c:pt>
                <c:pt idx="85">
                  <c:v>-68.629997253417969</c:v>
                </c:pt>
                <c:pt idx="86">
                  <c:v>-71.519996643066406</c:v>
                </c:pt>
                <c:pt idx="87">
                  <c:v>-72.620002746582031</c:v>
                </c:pt>
                <c:pt idx="88">
                  <c:v>-72.620002746582031</c:v>
                </c:pt>
                <c:pt idx="89">
                  <c:v>-72.620002746582031</c:v>
                </c:pt>
                <c:pt idx="90">
                  <c:v>-79.279998779296875</c:v>
                </c:pt>
                <c:pt idx="91">
                  <c:v>-71.410003662109375</c:v>
                </c:pt>
                <c:pt idx="92">
                  <c:v>-71.410003662109375</c:v>
                </c:pt>
                <c:pt idx="93">
                  <c:v>-62.540000915527344</c:v>
                </c:pt>
                <c:pt idx="94">
                  <c:v>-71.480003356933594</c:v>
                </c:pt>
                <c:pt idx="95">
                  <c:v>-63.020000457763672</c:v>
                </c:pt>
                <c:pt idx="96">
                  <c:v>-63.020000457763672</c:v>
                </c:pt>
                <c:pt idx="97">
                  <c:v>-60.569999694824219</c:v>
                </c:pt>
                <c:pt idx="98">
                  <c:v>-45.409999847412109</c:v>
                </c:pt>
                <c:pt idx="99">
                  <c:v>-45.409999847412109</c:v>
                </c:pt>
                <c:pt idx="100">
                  <c:v>-53.009998321533203</c:v>
                </c:pt>
                <c:pt idx="101">
                  <c:v>-58.900001525878906</c:v>
                </c:pt>
                <c:pt idx="102">
                  <c:v>-64.510002136230469</c:v>
                </c:pt>
                <c:pt idx="103">
                  <c:v>-54.509998321533203</c:v>
                </c:pt>
                <c:pt idx="104">
                  <c:v>-53.799999237060547</c:v>
                </c:pt>
                <c:pt idx="105">
                  <c:v>-47.330001831054688</c:v>
                </c:pt>
                <c:pt idx="106">
                  <c:v>-47.330001831054688</c:v>
                </c:pt>
                <c:pt idx="107">
                  <c:v>-65.800003051757813</c:v>
                </c:pt>
                <c:pt idx="108">
                  <c:v>-65.800003051757813</c:v>
                </c:pt>
                <c:pt idx="109">
                  <c:v>-69.660003662109375</c:v>
                </c:pt>
                <c:pt idx="110">
                  <c:v>-74.480003356933594</c:v>
                </c:pt>
                <c:pt idx="111">
                  <c:v>-74.480003356933594</c:v>
                </c:pt>
                <c:pt idx="112">
                  <c:v>-65.919998168945313</c:v>
                </c:pt>
                <c:pt idx="113">
                  <c:v>-65.919998168945313</c:v>
                </c:pt>
                <c:pt idx="114">
                  <c:v>-70.069999694824219</c:v>
                </c:pt>
                <c:pt idx="115">
                  <c:v>-68.580001831054688</c:v>
                </c:pt>
                <c:pt idx="116">
                  <c:v>-58.959999084472656</c:v>
                </c:pt>
                <c:pt idx="117">
                  <c:v>-58.959999084472656</c:v>
                </c:pt>
                <c:pt idx="118">
                  <c:v>-67.739997863769531</c:v>
                </c:pt>
                <c:pt idx="119">
                  <c:v>-68.160003662109375</c:v>
                </c:pt>
                <c:pt idx="120">
                  <c:v>-66.910003662109375</c:v>
                </c:pt>
                <c:pt idx="121">
                  <c:v>-66.910003662109375</c:v>
                </c:pt>
                <c:pt idx="122">
                  <c:v>-57.189998626708984</c:v>
                </c:pt>
                <c:pt idx="123">
                  <c:v>-58.799999237060547</c:v>
                </c:pt>
                <c:pt idx="124">
                  <c:v>-62.479999542236328</c:v>
                </c:pt>
                <c:pt idx="125">
                  <c:v>-72.089996337890625</c:v>
                </c:pt>
                <c:pt idx="126">
                  <c:v>-66.800003051757813</c:v>
                </c:pt>
                <c:pt idx="127">
                  <c:v>-66.800003051757813</c:v>
                </c:pt>
                <c:pt idx="128">
                  <c:v>3.0499999523162842</c:v>
                </c:pt>
                <c:pt idx="129">
                  <c:v>-81.930000305175781</c:v>
                </c:pt>
                <c:pt idx="130">
                  <c:v>-81.930000305175781</c:v>
                </c:pt>
                <c:pt idx="131">
                  <c:v>-78.55999755859375</c:v>
                </c:pt>
                <c:pt idx="132">
                  <c:v>-78.55999755859375</c:v>
                </c:pt>
                <c:pt idx="133">
                  <c:v>-43.090000152587891</c:v>
                </c:pt>
                <c:pt idx="134">
                  <c:v>-39.810001373291016</c:v>
                </c:pt>
                <c:pt idx="135">
                  <c:v>-39.810001373291016</c:v>
                </c:pt>
                <c:pt idx="136">
                  <c:v>-30.120000839233398</c:v>
                </c:pt>
                <c:pt idx="137">
                  <c:v>-30.120000839233398</c:v>
                </c:pt>
                <c:pt idx="138">
                  <c:v>-13.189999580383301</c:v>
                </c:pt>
                <c:pt idx="139">
                  <c:v>-13.189999580383301</c:v>
                </c:pt>
                <c:pt idx="140">
                  <c:v>-10.260000228881836</c:v>
                </c:pt>
                <c:pt idx="141">
                  <c:v>-4.559999942779541</c:v>
                </c:pt>
                <c:pt idx="142">
                  <c:v>-3.3199999332427979</c:v>
                </c:pt>
                <c:pt idx="143">
                  <c:v>-3.9000000953674316</c:v>
                </c:pt>
                <c:pt idx="144">
                  <c:v>-3.9000000953674316</c:v>
                </c:pt>
                <c:pt idx="145">
                  <c:v>-3.9000000953674316</c:v>
                </c:pt>
                <c:pt idx="146">
                  <c:v>-3.4800000190734863</c:v>
                </c:pt>
                <c:pt idx="147">
                  <c:v>-6.0199999809265137</c:v>
                </c:pt>
                <c:pt idx="148">
                  <c:v>-0.23000000417232513</c:v>
                </c:pt>
                <c:pt idx="149">
                  <c:v>-0.23000000417232513</c:v>
                </c:pt>
                <c:pt idx="150">
                  <c:v>-4.5900001525878906</c:v>
                </c:pt>
                <c:pt idx="151">
                  <c:v>-4.5900001525878906</c:v>
                </c:pt>
                <c:pt idx="152">
                  <c:v>-6.6700000762939453</c:v>
                </c:pt>
                <c:pt idx="153">
                  <c:v>-4.7399997711181641</c:v>
                </c:pt>
                <c:pt idx="154">
                  <c:v>-5.6399998664855957</c:v>
                </c:pt>
                <c:pt idx="155">
                  <c:v>-6.380000114440918</c:v>
                </c:pt>
                <c:pt idx="156">
                  <c:v>-4.0199999809265137</c:v>
                </c:pt>
              </c:numCache>
            </c:numRef>
          </c:xVal>
          <c:yVal>
            <c:numRef>
              <c:f>Hikaru1!$AE$4:$AE$1000</c:f>
              <c:numCache>
                <c:formatCode>General</c:formatCode>
                <c:ptCount val="997"/>
                <c:pt idx="0">
                  <c:v>0</c:v>
                </c:pt>
                <c:pt idx="1">
                  <c:v>6.4000000000000001E-2</c:v>
                </c:pt>
                <c:pt idx="2">
                  <c:v>0.13600000000000001</c:v>
                </c:pt>
                <c:pt idx="3">
                  <c:v>0.184</c:v>
                </c:pt>
                <c:pt idx="4">
                  <c:v>0.26600000000000001</c:v>
                </c:pt>
                <c:pt idx="5">
                  <c:v>0.34</c:v>
                </c:pt>
                <c:pt idx="6">
                  <c:v>0.40400000000000003</c:v>
                </c:pt>
                <c:pt idx="7">
                  <c:v>0.47699999999999998</c:v>
                </c:pt>
                <c:pt idx="8">
                  <c:v>0.56299999999999994</c:v>
                </c:pt>
                <c:pt idx="9">
                  <c:v>0.64700000000000002</c:v>
                </c:pt>
                <c:pt idx="10">
                  <c:v>0.71099999999999997</c:v>
                </c:pt>
                <c:pt idx="11">
                  <c:v>0.79</c:v>
                </c:pt>
                <c:pt idx="12">
                  <c:v>0.84699999999999998</c:v>
                </c:pt>
                <c:pt idx="13">
                  <c:v>0.92200000000000004</c:v>
                </c:pt>
                <c:pt idx="14">
                  <c:v>0.97899999999999998</c:v>
                </c:pt>
                <c:pt idx="15">
                  <c:v>1.0469999999999999</c:v>
                </c:pt>
                <c:pt idx="16">
                  <c:v>1.131</c:v>
                </c:pt>
                <c:pt idx="17">
                  <c:v>1.1839999999999999</c:v>
                </c:pt>
                <c:pt idx="18">
                  <c:v>1.264</c:v>
                </c:pt>
                <c:pt idx="19">
                  <c:v>1.3280000000000001</c:v>
                </c:pt>
                <c:pt idx="20">
                  <c:v>1.405</c:v>
                </c:pt>
                <c:pt idx="21">
                  <c:v>1.48</c:v>
                </c:pt>
                <c:pt idx="22">
                  <c:v>1.57</c:v>
                </c:pt>
                <c:pt idx="23">
                  <c:v>1.671</c:v>
                </c:pt>
                <c:pt idx="24">
                  <c:v>1.7330000000000001</c:v>
                </c:pt>
                <c:pt idx="25">
                  <c:v>1.806</c:v>
                </c:pt>
                <c:pt idx="26">
                  <c:v>1.8740000000000001</c:v>
                </c:pt>
                <c:pt idx="27">
                  <c:v>1.9490000000000001</c:v>
                </c:pt>
                <c:pt idx="28">
                  <c:v>2.0299999999999998</c:v>
                </c:pt>
                <c:pt idx="29">
                  <c:v>2.129</c:v>
                </c:pt>
                <c:pt idx="30">
                  <c:v>2.2570000000000001</c:v>
                </c:pt>
                <c:pt idx="31">
                  <c:v>2.323</c:v>
                </c:pt>
                <c:pt idx="32">
                  <c:v>2.3740000000000001</c:v>
                </c:pt>
                <c:pt idx="33">
                  <c:v>2.4540000000000002</c:v>
                </c:pt>
                <c:pt idx="34">
                  <c:v>2.5680000000000001</c:v>
                </c:pt>
                <c:pt idx="35">
                  <c:v>2.6440000000000001</c:v>
                </c:pt>
                <c:pt idx="36">
                  <c:v>2.71</c:v>
                </c:pt>
                <c:pt idx="37">
                  <c:v>2.7679999999999998</c:v>
                </c:pt>
                <c:pt idx="38">
                  <c:v>2.84</c:v>
                </c:pt>
                <c:pt idx="39">
                  <c:v>2.9060000000000001</c:v>
                </c:pt>
                <c:pt idx="40">
                  <c:v>2.97</c:v>
                </c:pt>
                <c:pt idx="41">
                  <c:v>3.05</c:v>
                </c:pt>
                <c:pt idx="42">
                  <c:v>3.1309999999999998</c:v>
                </c:pt>
                <c:pt idx="43">
                  <c:v>3.1989999999999998</c:v>
                </c:pt>
                <c:pt idx="44">
                  <c:v>3.262</c:v>
                </c:pt>
                <c:pt idx="45">
                  <c:v>3.3109999999999999</c:v>
                </c:pt>
                <c:pt idx="46">
                  <c:v>3.3849999999999998</c:v>
                </c:pt>
                <c:pt idx="47">
                  <c:v>3.5190000000000001</c:v>
                </c:pt>
                <c:pt idx="48">
                  <c:v>3.5819999999999999</c:v>
                </c:pt>
                <c:pt idx="49">
                  <c:v>3.661</c:v>
                </c:pt>
                <c:pt idx="50">
                  <c:v>3.7189999999999999</c:v>
                </c:pt>
                <c:pt idx="51">
                  <c:v>3.774</c:v>
                </c:pt>
                <c:pt idx="52">
                  <c:v>3.8530000000000002</c:v>
                </c:pt>
                <c:pt idx="53">
                  <c:v>3.9420000000000002</c:v>
                </c:pt>
                <c:pt idx="54">
                  <c:v>3.9990000000000001</c:v>
                </c:pt>
                <c:pt idx="55">
                  <c:v>4.0670000000000002</c:v>
                </c:pt>
                <c:pt idx="56">
                  <c:v>4.1289999999999996</c:v>
                </c:pt>
                <c:pt idx="57">
                  <c:v>4.2039999999999997</c:v>
                </c:pt>
                <c:pt idx="58">
                  <c:v>4.266</c:v>
                </c:pt>
                <c:pt idx="59">
                  <c:v>4.3330000000000002</c:v>
                </c:pt>
                <c:pt idx="60">
                  <c:v>4.407</c:v>
                </c:pt>
                <c:pt idx="61">
                  <c:v>4.4829999999999997</c:v>
                </c:pt>
                <c:pt idx="62">
                  <c:v>4.5590000000000002</c:v>
                </c:pt>
                <c:pt idx="63">
                  <c:v>4.625</c:v>
                </c:pt>
                <c:pt idx="64">
                  <c:v>4.6950000000000003</c:v>
                </c:pt>
                <c:pt idx="65">
                  <c:v>4.7679999999999998</c:v>
                </c:pt>
                <c:pt idx="66">
                  <c:v>4.827</c:v>
                </c:pt>
                <c:pt idx="67">
                  <c:v>4.899</c:v>
                </c:pt>
                <c:pt idx="68">
                  <c:v>4.9710000000000001</c:v>
                </c:pt>
                <c:pt idx="69">
                  <c:v>5.0380000000000003</c:v>
                </c:pt>
                <c:pt idx="70">
                  <c:v>5.0949999999999998</c:v>
                </c:pt>
                <c:pt idx="71">
                  <c:v>5.1749999999999998</c:v>
                </c:pt>
                <c:pt idx="72">
                  <c:v>5.2389999999999999</c:v>
                </c:pt>
                <c:pt idx="73">
                  <c:v>5.3170000000000002</c:v>
                </c:pt>
                <c:pt idx="74">
                  <c:v>5.4020000000000001</c:v>
                </c:pt>
                <c:pt idx="75">
                  <c:v>5.508</c:v>
                </c:pt>
                <c:pt idx="76">
                  <c:v>5.5640000000000001</c:v>
                </c:pt>
                <c:pt idx="77">
                  <c:v>5.6360000000000001</c:v>
                </c:pt>
                <c:pt idx="78">
                  <c:v>5.726</c:v>
                </c:pt>
                <c:pt idx="79">
                  <c:v>5.81</c:v>
                </c:pt>
                <c:pt idx="80">
                  <c:v>5.8739999999999997</c:v>
                </c:pt>
                <c:pt idx="81">
                  <c:v>5.9219999999999997</c:v>
                </c:pt>
                <c:pt idx="82">
                  <c:v>5.9950000000000001</c:v>
                </c:pt>
                <c:pt idx="83">
                  <c:v>6.0519999999999996</c:v>
                </c:pt>
                <c:pt idx="84">
                  <c:v>6.1280000000000001</c:v>
                </c:pt>
                <c:pt idx="85">
                  <c:v>6.218</c:v>
                </c:pt>
                <c:pt idx="86">
                  <c:v>6.2839999999999998</c:v>
                </c:pt>
                <c:pt idx="87">
                  <c:v>6.3419999999999996</c:v>
                </c:pt>
                <c:pt idx="88">
                  <c:v>6.4059999999999997</c:v>
                </c:pt>
                <c:pt idx="89">
                  <c:v>6.4550000000000001</c:v>
                </c:pt>
                <c:pt idx="90">
                  <c:v>6.5119999999999996</c:v>
                </c:pt>
                <c:pt idx="91">
                  <c:v>6.57</c:v>
                </c:pt>
                <c:pt idx="92">
                  <c:v>6.6390000000000002</c:v>
                </c:pt>
                <c:pt idx="93">
                  <c:v>6.7080000000000002</c:v>
                </c:pt>
                <c:pt idx="94">
                  <c:v>6.7560000000000002</c:v>
                </c:pt>
                <c:pt idx="95">
                  <c:v>6.8369999999999997</c:v>
                </c:pt>
                <c:pt idx="96">
                  <c:v>6.9260000000000002</c:v>
                </c:pt>
                <c:pt idx="97">
                  <c:v>6.9930000000000003</c:v>
                </c:pt>
                <c:pt idx="98">
                  <c:v>7.05</c:v>
                </c:pt>
                <c:pt idx="99">
                  <c:v>7.1230000000000002</c:v>
                </c:pt>
                <c:pt idx="100">
                  <c:v>7.2039999999999997</c:v>
                </c:pt>
                <c:pt idx="101">
                  <c:v>7.2640000000000002</c:v>
                </c:pt>
                <c:pt idx="102">
                  <c:v>7.33</c:v>
                </c:pt>
                <c:pt idx="103">
                  <c:v>7.3940000000000001</c:v>
                </c:pt>
                <c:pt idx="104">
                  <c:v>7.4560000000000004</c:v>
                </c:pt>
                <c:pt idx="105">
                  <c:v>7.524</c:v>
                </c:pt>
                <c:pt idx="106">
                  <c:v>7.5750000000000002</c:v>
                </c:pt>
                <c:pt idx="107">
                  <c:v>7.6310000000000002</c:v>
                </c:pt>
                <c:pt idx="108">
                  <c:v>7.7009999999999996</c:v>
                </c:pt>
                <c:pt idx="109">
                  <c:v>7.76</c:v>
                </c:pt>
                <c:pt idx="110">
                  <c:v>7.8540000000000001</c:v>
                </c:pt>
                <c:pt idx="111">
                  <c:v>7.9169999999999998</c:v>
                </c:pt>
                <c:pt idx="112">
                  <c:v>7.9720000000000004</c:v>
                </c:pt>
                <c:pt idx="113">
                  <c:v>8.0410000000000004</c:v>
                </c:pt>
                <c:pt idx="114">
                  <c:v>8.093</c:v>
                </c:pt>
                <c:pt idx="115">
                  <c:v>8.1769999999999996</c:v>
                </c:pt>
                <c:pt idx="116">
                  <c:v>8.2530000000000001</c:v>
                </c:pt>
                <c:pt idx="117">
                  <c:v>8.3130000000000006</c:v>
                </c:pt>
                <c:pt idx="118">
                  <c:v>8.3670000000000009</c:v>
                </c:pt>
                <c:pt idx="119">
                  <c:v>8.4339999999999993</c:v>
                </c:pt>
                <c:pt idx="120">
                  <c:v>8.5299999999999994</c:v>
                </c:pt>
                <c:pt idx="121">
                  <c:v>8.6080000000000005</c:v>
                </c:pt>
                <c:pt idx="122">
                  <c:v>8.6760000000000002</c:v>
                </c:pt>
                <c:pt idx="123">
                  <c:v>8.8049999999999997</c:v>
                </c:pt>
                <c:pt idx="124">
                  <c:v>8.8949999999999996</c:v>
                </c:pt>
                <c:pt idx="125">
                  <c:v>9.0020000000000007</c:v>
                </c:pt>
                <c:pt idx="126">
                  <c:v>9.0869999999999997</c:v>
                </c:pt>
                <c:pt idx="127">
                  <c:v>9.1639999999999997</c:v>
                </c:pt>
                <c:pt idx="128">
                  <c:v>9.2379999999999995</c:v>
                </c:pt>
                <c:pt idx="129">
                  <c:v>9.3140000000000001</c:v>
                </c:pt>
                <c:pt idx="130">
                  <c:v>9.4239999999999995</c:v>
                </c:pt>
                <c:pt idx="131">
                  <c:v>9.5079999999999991</c:v>
                </c:pt>
                <c:pt idx="132">
                  <c:v>9.5619999999999994</c:v>
                </c:pt>
                <c:pt idx="133">
                  <c:v>9.6359999999999992</c:v>
                </c:pt>
                <c:pt idx="134">
                  <c:v>9.6920000000000002</c:v>
                </c:pt>
                <c:pt idx="135">
                  <c:v>9.76</c:v>
                </c:pt>
                <c:pt idx="136">
                  <c:v>9.8309999999999995</c:v>
                </c:pt>
                <c:pt idx="137">
                  <c:v>9.9049999999999994</c:v>
                </c:pt>
                <c:pt idx="138">
                  <c:v>9.9619999999999997</c:v>
                </c:pt>
                <c:pt idx="139">
                  <c:v>10.089</c:v>
                </c:pt>
                <c:pt idx="140">
                  <c:v>10.194000000000001</c:v>
                </c:pt>
                <c:pt idx="141">
                  <c:v>10.266999999999999</c:v>
                </c:pt>
                <c:pt idx="142">
                  <c:v>10.343</c:v>
                </c:pt>
                <c:pt idx="143">
                  <c:v>10.419</c:v>
                </c:pt>
                <c:pt idx="144">
                  <c:v>10.481</c:v>
                </c:pt>
                <c:pt idx="145">
                  <c:v>10.558999999999999</c:v>
                </c:pt>
                <c:pt idx="146">
                  <c:v>10.635999999999999</c:v>
                </c:pt>
                <c:pt idx="147">
                  <c:v>10.704000000000001</c:v>
                </c:pt>
                <c:pt idx="148">
                  <c:v>10.77</c:v>
                </c:pt>
                <c:pt idx="149">
                  <c:v>10.835000000000001</c:v>
                </c:pt>
                <c:pt idx="150">
                  <c:v>10.879</c:v>
                </c:pt>
                <c:pt idx="151">
                  <c:v>10.951000000000001</c:v>
                </c:pt>
                <c:pt idx="152">
                  <c:v>11.029</c:v>
                </c:pt>
                <c:pt idx="153">
                  <c:v>11.089</c:v>
                </c:pt>
                <c:pt idx="154">
                  <c:v>11.157</c:v>
                </c:pt>
                <c:pt idx="155">
                  <c:v>11.206</c:v>
                </c:pt>
                <c:pt idx="156">
                  <c:v>11.278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22F8-450D-9017-19CD4218D7E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74424448"/>
        <c:axId val="1174441088"/>
      </c:scatterChart>
      <c:scatterChart>
        <c:scatterStyle val="lineMarker"/>
        <c:varyColors val="0"/>
        <c:ser>
          <c:idx val="1"/>
          <c:order val="0"/>
          <c:tx>
            <c:v>Orbit</c:v>
          </c:tx>
          <c:spPr>
            <a:ln w="19050">
              <a:noFill/>
            </a:ln>
          </c:spPr>
          <c:xVal>
            <c:numRef>
              <c:f>Hikaru1!$N$4:$N$1000</c:f>
              <c:numCache>
                <c:formatCode>General</c:formatCode>
                <c:ptCount val="997"/>
                <c:pt idx="0">
                  <c:v>0</c:v>
                </c:pt>
                <c:pt idx="1">
                  <c:v>-3.419000000000011E-3</c:v>
                </c:pt>
                <c:pt idx="2">
                  <c:v>3.5698999999999988E-2</c:v>
                </c:pt>
                <c:pt idx="3">
                  <c:v>-8.539999999999992E-3</c:v>
                </c:pt>
                <c:pt idx="4">
                  <c:v>-1.6386000000000012E-2</c:v>
                </c:pt>
                <c:pt idx="5">
                  <c:v>7.4540000000000075E-3</c:v>
                </c:pt>
                <c:pt idx="6">
                  <c:v>6.3789999999999906E-3</c:v>
                </c:pt>
                <c:pt idx="7">
                  <c:v>3.8589999999999805E-3</c:v>
                </c:pt>
                <c:pt idx="8">
                  <c:v>1.5668000000000008E-2</c:v>
                </c:pt>
                <c:pt idx="9">
                  <c:v>-1.8339000000000012E-2</c:v>
                </c:pt>
                <c:pt idx="10">
                  <c:v>-5.6059999999999947E-3</c:v>
                </c:pt>
                <c:pt idx="11">
                  <c:v>-3.4224000000000004E-2</c:v>
                </c:pt>
                <c:pt idx="12">
                  <c:v>1.5999999999991133E-5</c:v>
                </c:pt>
                <c:pt idx="13">
                  <c:v>-1.8859999999999998E-2</c:v>
                </c:pt>
                <c:pt idx="14">
                  <c:v>7.4770000000000036E-3</c:v>
                </c:pt>
                <c:pt idx="15">
                  <c:v>-1.7198000000000008E-2</c:v>
                </c:pt>
                <c:pt idx="16">
                  <c:v>5.013999999999982E-3</c:v>
                </c:pt>
                <c:pt idx="17">
                  <c:v>-7.9560000000000169E-3</c:v>
                </c:pt>
                <c:pt idx="18">
                  <c:v>-1.2216000000000008E-2</c:v>
                </c:pt>
                <c:pt idx="19">
                  <c:v>6.0010000000000046E-3</c:v>
                </c:pt>
                <c:pt idx="20">
                  <c:v>1.7989999999999982E-2</c:v>
                </c:pt>
                <c:pt idx="21">
                  <c:v>1.0293000000000007E-2</c:v>
                </c:pt>
                <c:pt idx="22">
                  <c:v>3.1043999999999985E-2</c:v>
                </c:pt>
                <c:pt idx="23">
                  <c:v>2.4389999999999988E-2</c:v>
                </c:pt>
                <c:pt idx="24">
                  <c:v>2.0995000000000007E-2</c:v>
                </c:pt>
                <c:pt idx="25">
                  <c:v>3.3709999999999808E-3</c:v>
                </c:pt>
                <c:pt idx="26">
                  <c:v>3.2354999999999988E-2</c:v>
                </c:pt>
                <c:pt idx="27">
                  <c:v>4.3434E-2</c:v>
                </c:pt>
                <c:pt idx="28">
                  <c:v>2.7885999999999998E-2</c:v>
                </c:pt>
                <c:pt idx="29">
                  <c:v>1.648599999999999E-2</c:v>
                </c:pt>
                <c:pt idx="30">
                  <c:v>4.5495000000000008E-2</c:v>
                </c:pt>
                <c:pt idx="31">
                  <c:v>4.4622999999999989E-2</c:v>
                </c:pt>
                <c:pt idx="32">
                  <c:v>4.260499999999999E-2</c:v>
                </c:pt>
                <c:pt idx="33">
                  <c:v>4.5741999999999991E-2</c:v>
                </c:pt>
                <c:pt idx="34">
                  <c:v>5.7581999999999994E-2</c:v>
                </c:pt>
                <c:pt idx="35">
                  <c:v>5.6992999999999995E-2</c:v>
                </c:pt>
                <c:pt idx="36">
                  <c:v>6.711499999999998E-2</c:v>
                </c:pt>
                <c:pt idx="37">
                  <c:v>6.5483E-2</c:v>
                </c:pt>
                <c:pt idx="38">
                  <c:v>5.0403999999999997E-2</c:v>
                </c:pt>
                <c:pt idx="39">
                  <c:v>6.9264999999999993E-2</c:v>
                </c:pt>
                <c:pt idx="40">
                  <c:v>7.7638000000000013E-2</c:v>
                </c:pt>
                <c:pt idx="41">
                  <c:v>8.3257000000000012E-2</c:v>
                </c:pt>
                <c:pt idx="42">
                  <c:v>8.0995999999999985E-2</c:v>
                </c:pt>
                <c:pt idx="43">
                  <c:v>7.7549000000000007E-2</c:v>
                </c:pt>
                <c:pt idx="44">
                  <c:v>9.0609999999999982E-2</c:v>
                </c:pt>
                <c:pt idx="45">
                  <c:v>8.3475999999999995E-2</c:v>
                </c:pt>
                <c:pt idx="46">
                  <c:v>8.0925999999999984E-2</c:v>
                </c:pt>
                <c:pt idx="47">
                  <c:v>9.0413999999999994E-2</c:v>
                </c:pt>
                <c:pt idx="48">
                  <c:v>8.4846999999999978E-2</c:v>
                </c:pt>
                <c:pt idx="49">
                  <c:v>8.5608000000000004E-2</c:v>
                </c:pt>
                <c:pt idx="50">
                  <c:v>9.1787000000000007E-2</c:v>
                </c:pt>
                <c:pt idx="51">
                  <c:v>0.10460499999999999</c:v>
                </c:pt>
                <c:pt idx="52">
                  <c:v>7.9030000000000003E-2</c:v>
                </c:pt>
                <c:pt idx="53">
                  <c:v>9.8736999999999991E-2</c:v>
                </c:pt>
                <c:pt idx="54">
                  <c:v>9.7147999999999998E-2</c:v>
                </c:pt>
                <c:pt idx="55">
                  <c:v>9.1776999999999984E-2</c:v>
                </c:pt>
                <c:pt idx="56">
                  <c:v>8.9950999999999989E-2</c:v>
                </c:pt>
                <c:pt idx="57">
                  <c:v>6.8493999999999999E-2</c:v>
                </c:pt>
                <c:pt idx="58">
                  <c:v>8.4818999999999992E-2</c:v>
                </c:pt>
                <c:pt idx="59">
                  <c:v>8.020300000000001E-2</c:v>
                </c:pt>
                <c:pt idx="60">
                  <c:v>7.9260999999999998E-2</c:v>
                </c:pt>
                <c:pt idx="61">
                  <c:v>7.3294999999999985E-2</c:v>
                </c:pt>
                <c:pt idx="62">
                  <c:v>4.3913999999999988E-2</c:v>
                </c:pt>
                <c:pt idx="63">
                  <c:v>7.2160000000000002E-2</c:v>
                </c:pt>
                <c:pt idx="64">
                  <c:v>4.2573000000000007E-2</c:v>
                </c:pt>
                <c:pt idx="65">
                  <c:v>4.515000000000001E-2</c:v>
                </c:pt>
                <c:pt idx="66">
                  <c:v>2.7573999999999984E-2</c:v>
                </c:pt>
                <c:pt idx="67">
                  <c:v>2.3459000000000004E-2</c:v>
                </c:pt>
                <c:pt idx="68">
                  <c:v>1.9924999999999984E-2</c:v>
                </c:pt>
                <c:pt idx="69">
                  <c:v>6.3580000000000043E-3</c:v>
                </c:pt>
                <c:pt idx="70">
                  <c:v>1.8640000000000043E-3</c:v>
                </c:pt>
                <c:pt idx="71">
                  <c:v>-2.0618000000000011E-2</c:v>
                </c:pt>
                <c:pt idx="72">
                  <c:v>-3.6681000000000012E-2</c:v>
                </c:pt>
                <c:pt idx="73">
                  <c:v>-3.6938000000000006E-2</c:v>
                </c:pt>
                <c:pt idx="74">
                  <c:v>-4.9948000000000006E-2</c:v>
                </c:pt>
                <c:pt idx="75">
                  <c:v>-6.6364000000000006E-2</c:v>
                </c:pt>
                <c:pt idx="76">
                  <c:v>-7.5630000000000017E-2</c:v>
                </c:pt>
                <c:pt idx="77">
                  <c:v>-7.8196000000000002E-2</c:v>
                </c:pt>
                <c:pt idx="78">
                  <c:v>-8.8563000000000003E-2</c:v>
                </c:pt>
                <c:pt idx="79">
                  <c:v>-8.9170000000000013E-2</c:v>
                </c:pt>
                <c:pt idx="80">
                  <c:v>-0.126745</c:v>
                </c:pt>
                <c:pt idx="81">
                  <c:v>-0.13479400000000002</c:v>
                </c:pt>
                <c:pt idx="82">
                  <c:v>-0.16421200000000002</c:v>
                </c:pt>
                <c:pt idx="83">
                  <c:v>-0.165135</c:v>
                </c:pt>
                <c:pt idx="84">
                  <c:v>-0.184166</c:v>
                </c:pt>
                <c:pt idx="85">
                  <c:v>-0.20988400000000001</c:v>
                </c:pt>
                <c:pt idx="86">
                  <c:v>-0.22463600000000003</c:v>
                </c:pt>
                <c:pt idx="87">
                  <c:v>-0.207848</c:v>
                </c:pt>
                <c:pt idx="88">
                  <c:v>-0.24706400000000003</c:v>
                </c:pt>
                <c:pt idx="89">
                  <c:v>-0.25677100000000003</c:v>
                </c:pt>
                <c:pt idx="90">
                  <c:v>-0.28417000000000003</c:v>
                </c:pt>
                <c:pt idx="91">
                  <c:v>-0.29630899999999999</c:v>
                </c:pt>
                <c:pt idx="92">
                  <c:v>-0.32633500000000004</c:v>
                </c:pt>
                <c:pt idx="93">
                  <c:v>-0.32240400000000002</c:v>
                </c:pt>
                <c:pt idx="94">
                  <c:v>-0.34975499999999998</c:v>
                </c:pt>
                <c:pt idx="95">
                  <c:v>-0.378909</c:v>
                </c:pt>
                <c:pt idx="96">
                  <c:v>-0.38139300000000004</c:v>
                </c:pt>
                <c:pt idx="97">
                  <c:v>-0.43054799999999999</c:v>
                </c:pt>
                <c:pt idx="98">
                  <c:v>-0.43444900000000003</c:v>
                </c:pt>
                <c:pt idx="99">
                  <c:v>-0.47957800000000006</c:v>
                </c:pt>
                <c:pt idx="100">
                  <c:v>-0.525675</c:v>
                </c:pt>
                <c:pt idx="101">
                  <c:v>-0.507826</c:v>
                </c:pt>
                <c:pt idx="102">
                  <c:v>-0.56576899999999997</c:v>
                </c:pt>
                <c:pt idx="103">
                  <c:v>-0.60555300000000001</c:v>
                </c:pt>
                <c:pt idx="104">
                  <c:v>-0.66979700000000009</c:v>
                </c:pt>
                <c:pt idx="105">
                  <c:v>-0.6656510000000001</c:v>
                </c:pt>
                <c:pt idx="106">
                  <c:v>-0.73234999999999995</c:v>
                </c:pt>
                <c:pt idx="107">
                  <c:v>-0.76574399999999998</c:v>
                </c:pt>
                <c:pt idx="108">
                  <c:v>-0.79552999999999996</c:v>
                </c:pt>
                <c:pt idx="109">
                  <c:v>-0.87271700000000008</c:v>
                </c:pt>
                <c:pt idx="110">
                  <c:v>-0.92171499999999995</c:v>
                </c:pt>
                <c:pt idx="111">
                  <c:v>-0.90050299999999994</c:v>
                </c:pt>
                <c:pt idx="112">
                  <c:v>-0.99124100000000004</c:v>
                </c:pt>
                <c:pt idx="113">
                  <c:v>-1.0353859999999999</c:v>
                </c:pt>
                <c:pt idx="114">
                  <c:v>-1.0818109999999999</c:v>
                </c:pt>
                <c:pt idx="115">
                  <c:v>-1.160509</c:v>
                </c:pt>
                <c:pt idx="116">
                  <c:v>-1.1866569999999999</c:v>
                </c:pt>
                <c:pt idx="117">
                  <c:v>-1.2545819999999999</c:v>
                </c:pt>
                <c:pt idx="118">
                  <c:v>-1.2839859999999998</c:v>
                </c:pt>
                <c:pt idx="119">
                  <c:v>-1.3668709999999999</c:v>
                </c:pt>
                <c:pt idx="120">
                  <c:v>-1.372911</c:v>
                </c:pt>
                <c:pt idx="121">
                  <c:v>-1.472418</c:v>
                </c:pt>
              </c:numCache>
            </c:numRef>
          </c:xVal>
          <c:yVal>
            <c:numRef>
              <c:f>Hikaru1!$D$4:$D$1000</c:f>
              <c:numCache>
                <c:formatCode>General</c:formatCode>
                <c:ptCount val="997"/>
                <c:pt idx="0">
                  <c:v>0</c:v>
                </c:pt>
                <c:pt idx="1">
                  <c:v>9.5000000001164153E-2</c:v>
                </c:pt>
                <c:pt idx="2">
                  <c:v>0.1860000000015134</c:v>
                </c:pt>
                <c:pt idx="3">
                  <c:v>0.27999999999883585</c:v>
                </c:pt>
                <c:pt idx="4">
                  <c:v>0.37399999999615829</c:v>
                </c:pt>
                <c:pt idx="5">
                  <c:v>0.46600000000034925</c:v>
                </c:pt>
                <c:pt idx="6">
                  <c:v>0.55799999999726424</c:v>
                </c:pt>
                <c:pt idx="7">
                  <c:v>0.65099999999802094</c:v>
                </c:pt>
                <c:pt idx="8">
                  <c:v>0.74699999999575084</c:v>
                </c:pt>
                <c:pt idx="9">
                  <c:v>0.83899999999994179</c:v>
                </c:pt>
                <c:pt idx="10">
                  <c:v>0.93200000000069849</c:v>
                </c:pt>
                <c:pt idx="11">
                  <c:v>1.0250000000014552</c:v>
                </c:pt>
                <c:pt idx="12">
                  <c:v>1.1189999999987776</c:v>
                </c:pt>
                <c:pt idx="13">
                  <c:v>1.2139999999999418</c:v>
                </c:pt>
                <c:pt idx="14">
                  <c:v>1.3039999999964493</c:v>
                </c:pt>
                <c:pt idx="15">
                  <c:v>1.3989999999976135</c:v>
                </c:pt>
                <c:pt idx="16">
                  <c:v>1.4919999999983702</c:v>
                </c:pt>
                <c:pt idx="17">
                  <c:v>1.5839999999952852</c:v>
                </c:pt>
                <c:pt idx="18">
                  <c:v>1.6779999999998836</c:v>
                </c:pt>
                <c:pt idx="19">
                  <c:v>1.7699999999967986</c:v>
                </c:pt>
                <c:pt idx="20">
                  <c:v>1.8649999999979627</c:v>
                </c:pt>
                <c:pt idx="21">
                  <c:v>1.955999999998312</c:v>
                </c:pt>
                <c:pt idx="22">
                  <c:v>2.0480000000025029</c:v>
                </c:pt>
                <c:pt idx="23">
                  <c:v>2.1409999999959837</c:v>
                </c:pt>
                <c:pt idx="24">
                  <c:v>2.2359999999971478</c:v>
                </c:pt>
                <c:pt idx="25">
                  <c:v>2.330999999998312</c:v>
                </c:pt>
                <c:pt idx="26">
                  <c:v>2.4230000000025029</c:v>
                </c:pt>
                <c:pt idx="27">
                  <c:v>2.5159999999959837</c:v>
                </c:pt>
                <c:pt idx="28">
                  <c:v>2.6080000000001746</c:v>
                </c:pt>
                <c:pt idx="29">
                  <c:v>2.7010000000009313</c:v>
                </c:pt>
                <c:pt idx="30">
                  <c:v>2.7949999999982538</c:v>
                </c:pt>
                <c:pt idx="31">
                  <c:v>2.8879999999990105</c:v>
                </c:pt>
                <c:pt idx="32">
                  <c:v>2.9809999999997672</c:v>
                </c:pt>
                <c:pt idx="33">
                  <c:v>3.0760000000009313</c:v>
                </c:pt>
                <c:pt idx="34">
                  <c:v>3.1699999999982538</c:v>
                </c:pt>
                <c:pt idx="35">
                  <c:v>3.2639999999955762</c:v>
                </c:pt>
                <c:pt idx="36">
                  <c:v>3.3559999999997672</c:v>
                </c:pt>
                <c:pt idx="37">
                  <c:v>3.4490000000005239</c:v>
                </c:pt>
                <c:pt idx="38">
                  <c:v>3.5429999999978463</c:v>
                </c:pt>
                <c:pt idx="39">
                  <c:v>3.6370000000024447</c:v>
                </c:pt>
                <c:pt idx="40">
                  <c:v>3.7309999999997672</c:v>
                </c:pt>
                <c:pt idx="41">
                  <c:v>3.8229999999966822</c:v>
                </c:pt>
                <c:pt idx="42">
                  <c:v>3.9159999999974389</c:v>
                </c:pt>
                <c:pt idx="43">
                  <c:v>4.0089999999981956</c:v>
                </c:pt>
                <c:pt idx="44">
                  <c:v>4.102999999995518</c:v>
                </c:pt>
                <c:pt idx="45">
                  <c:v>4.1990000000005239</c:v>
                </c:pt>
                <c:pt idx="46">
                  <c:v>4.2880000000004657</c:v>
                </c:pt>
                <c:pt idx="47">
                  <c:v>4.3830000000016298</c:v>
                </c:pt>
                <c:pt idx="48">
                  <c:v>4.4760000000023865</c:v>
                </c:pt>
                <c:pt idx="49">
                  <c:v>4.5679999999993015</c:v>
                </c:pt>
                <c:pt idx="50">
                  <c:v>4.6630000000004657</c:v>
                </c:pt>
                <c:pt idx="51">
                  <c:v>4.7549999999973807</c:v>
                </c:pt>
                <c:pt idx="52">
                  <c:v>4.8499999999985448</c:v>
                </c:pt>
                <c:pt idx="53">
                  <c:v>4.9429999999993015</c:v>
                </c:pt>
                <c:pt idx="54">
                  <c:v>5.0360000000000582</c:v>
                </c:pt>
                <c:pt idx="55">
                  <c:v>5.1279999999969732</c:v>
                </c:pt>
                <c:pt idx="56">
                  <c:v>5.2209999999977299</c:v>
                </c:pt>
                <c:pt idx="57">
                  <c:v>5.3159999999988941</c:v>
                </c:pt>
                <c:pt idx="58">
                  <c:v>5.4069999999992433</c:v>
                </c:pt>
                <c:pt idx="59">
                  <c:v>5.5</c:v>
                </c:pt>
                <c:pt idx="60">
                  <c:v>5.5930000000007567</c:v>
                </c:pt>
                <c:pt idx="61">
                  <c:v>5.6829999999972642</c:v>
                </c:pt>
                <c:pt idx="62">
                  <c:v>5.7770000000018626</c:v>
                </c:pt>
                <c:pt idx="63">
                  <c:v>5.8699999999953434</c:v>
                </c:pt>
                <c:pt idx="64">
                  <c:v>5.9649999999965075</c:v>
                </c:pt>
                <c:pt idx="65">
                  <c:v>6.0570000000006985</c:v>
                </c:pt>
                <c:pt idx="66">
                  <c:v>6.1509999999980209</c:v>
                </c:pt>
                <c:pt idx="67">
                  <c:v>6.2459999999991851</c:v>
                </c:pt>
                <c:pt idx="68">
                  <c:v>6.3369999999995343</c:v>
                </c:pt>
                <c:pt idx="69">
                  <c:v>6.4309999999968568</c:v>
                </c:pt>
                <c:pt idx="70">
                  <c:v>6.5250000000014552</c:v>
                </c:pt>
                <c:pt idx="71">
                  <c:v>6.6180000000022119</c:v>
                </c:pt>
                <c:pt idx="72">
                  <c:v>6.7109999999956926</c:v>
                </c:pt>
                <c:pt idx="73">
                  <c:v>6.8029999999998836</c:v>
                </c:pt>
                <c:pt idx="74">
                  <c:v>6.896999999997206</c:v>
                </c:pt>
                <c:pt idx="75">
                  <c:v>6.989000000001397</c:v>
                </c:pt>
                <c:pt idx="76">
                  <c:v>7.0829999999987194</c:v>
                </c:pt>
                <c:pt idx="77">
                  <c:v>7.1759999999994761</c:v>
                </c:pt>
                <c:pt idx="78">
                  <c:v>7.2679999999963911</c:v>
                </c:pt>
                <c:pt idx="79">
                  <c:v>7.3609999999971478</c:v>
                </c:pt>
                <c:pt idx="80">
                  <c:v>7.4550000000017462</c:v>
                </c:pt>
                <c:pt idx="81">
                  <c:v>7.5460000000020955</c:v>
                </c:pt>
                <c:pt idx="82">
                  <c:v>7.6389999999955762</c:v>
                </c:pt>
                <c:pt idx="83">
                  <c:v>7.7330000000001746</c:v>
                </c:pt>
                <c:pt idx="84">
                  <c:v>7.8269999999974971</c:v>
                </c:pt>
                <c:pt idx="85">
                  <c:v>7.919000000001688</c:v>
                </c:pt>
                <c:pt idx="86">
                  <c:v>8.0129999999990105</c:v>
                </c:pt>
                <c:pt idx="87">
                  <c:v>8.1049999999959255</c:v>
                </c:pt>
                <c:pt idx="88">
                  <c:v>8.1970000000001164</c:v>
                </c:pt>
                <c:pt idx="89">
                  <c:v>8.2900000000008731</c:v>
                </c:pt>
                <c:pt idx="90">
                  <c:v>8.3830000000016298</c:v>
                </c:pt>
                <c:pt idx="91">
                  <c:v>8.4760000000023865</c:v>
                </c:pt>
                <c:pt idx="92">
                  <c:v>8.5689999999958673</c:v>
                </c:pt>
                <c:pt idx="93">
                  <c:v>8.661999999996624</c:v>
                </c:pt>
                <c:pt idx="94">
                  <c:v>8.7540000000008149</c:v>
                </c:pt>
                <c:pt idx="95">
                  <c:v>8.8490000000019791</c:v>
                </c:pt>
                <c:pt idx="96">
                  <c:v>8.9409999999988941</c:v>
                </c:pt>
                <c:pt idx="97">
                  <c:v>9.0339999999996508</c:v>
                </c:pt>
                <c:pt idx="98">
                  <c:v>9.1270000000004075</c:v>
                </c:pt>
                <c:pt idx="99">
                  <c:v>9.2220000000015716</c:v>
                </c:pt>
                <c:pt idx="100">
                  <c:v>9.3150000000023283</c:v>
                </c:pt>
                <c:pt idx="101">
                  <c:v>9.4049999999988358</c:v>
                </c:pt>
                <c:pt idx="102">
                  <c:v>9.5</c:v>
                </c:pt>
                <c:pt idx="103">
                  <c:v>9.5910000000003492</c:v>
                </c:pt>
                <c:pt idx="104">
                  <c:v>9.6860000000015134</c:v>
                </c:pt>
                <c:pt idx="105">
                  <c:v>9.7799999999988358</c:v>
                </c:pt>
                <c:pt idx="106">
                  <c:v>9.8729999999995925</c:v>
                </c:pt>
                <c:pt idx="107">
                  <c:v>9.966999999996915</c:v>
                </c:pt>
                <c:pt idx="108">
                  <c:v>10.059000000001106</c:v>
                </c:pt>
                <c:pt idx="109">
                  <c:v>10.152999999998428</c:v>
                </c:pt>
                <c:pt idx="110">
                  <c:v>10.246999999995751</c:v>
                </c:pt>
                <c:pt idx="111">
                  <c:v>10.341000000000349</c:v>
                </c:pt>
                <c:pt idx="112">
                  <c:v>10.434999999997672</c:v>
                </c:pt>
                <c:pt idx="113">
                  <c:v>10.527000000001863</c:v>
                </c:pt>
                <c:pt idx="114">
                  <c:v>10.618999999998778</c:v>
                </c:pt>
                <c:pt idx="115">
                  <c:v>10.711999999999534</c:v>
                </c:pt>
                <c:pt idx="116">
                  <c:v>10.803999999996449</c:v>
                </c:pt>
                <c:pt idx="117">
                  <c:v>10.89600000000064</c:v>
                </c:pt>
                <c:pt idx="118">
                  <c:v>10.987999999997555</c:v>
                </c:pt>
                <c:pt idx="119">
                  <c:v>11.082000000002154</c:v>
                </c:pt>
                <c:pt idx="120">
                  <c:v>11.174999999995634</c:v>
                </c:pt>
                <c:pt idx="121">
                  <c:v>11.267999999996391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22F8-450D-9017-19CD4218D7E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95148224"/>
        <c:axId val="1195154464"/>
      </c:scatterChart>
      <c:valAx>
        <c:axId val="1174424448"/>
        <c:scaling>
          <c:orientation val="minMax"/>
          <c:max val="90"/>
          <c:min val="-9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ja-JP" baseline="0"/>
                  <a:t>yaw</a:t>
                </a:r>
                <a:r>
                  <a:rPr lang="en-US" altLang="ja-JP"/>
                  <a:t>[°]</a:t>
                </a:r>
                <a:endParaRPr lang="ja-JP" altLang="en-US"/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in"/>
        <c:tickLblPos val="nextTo"/>
        <c:spPr>
          <a:noFill/>
          <a:ln w="1587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1174441088"/>
        <c:crosses val="autoZero"/>
        <c:crossBetween val="midCat"/>
      </c:valAx>
      <c:valAx>
        <c:axId val="11744410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ja-JP"/>
                  <a:t>Time[s]</a:t>
                </a:r>
                <a:endParaRPr lang="ja-JP" altLang="en-US"/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1587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1174424448"/>
        <c:crosses val="autoZero"/>
        <c:crossBetween val="midCat"/>
      </c:valAx>
      <c:valAx>
        <c:axId val="1195154464"/>
        <c:scaling>
          <c:orientation val="minMax"/>
        </c:scaling>
        <c:delete val="1"/>
        <c:axPos val="r"/>
        <c:numFmt formatCode="General" sourceLinked="1"/>
        <c:majorTickMark val="out"/>
        <c:minorTickMark val="none"/>
        <c:tickLblPos val="nextTo"/>
        <c:crossAx val="1195148224"/>
        <c:crosses val="max"/>
        <c:crossBetween val="midCat"/>
      </c:valAx>
      <c:valAx>
        <c:axId val="1195148224"/>
        <c:scaling>
          <c:orientation val="minMax"/>
          <c:max val="2"/>
          <c:min val="-2"/>
        </c:scaling>
        <c:delete val="0"/>
        <c:axPos val="t"/>
        <c:title>
          <c:tx>
            <c:rich>
              <a:bodyPr/>
              <a:lstStyle/>
              <a:p>
                <a:pPr>
                  <a:defRPr/>
                </a:pPr>
                <a:r>
                  <a:rPr lang="en-US" altLang="ja-JP" b="0"/>
                  <a:t>x[m]</a:t>
                </a:r>
                <a:endParaRPr lang="ja-JP" altLang="en-US" b="0"/>
              </a:p>
            </c:rich>
          </c:tx>
          <c:overlay val="0"/>
        </c:title>
        <c:numFmt formatCode="General" sourceLinked="1"/>
        <c:majorTickMark val="in"/>
        <c:minorTickMark val="none"/>
        <c:tickLblPos val="nextTo"/>
        <c:spPr>
          <a:ln w="15875">
            <a:solidFill>
              <a:schemeClr val="tx1"/>
            </a:solidFill>
          </a:ln>
        </c:spPr>
        <c:crossAx val="1195154464"/>
        <c:crosses val="max"/>
        <c:crossBetween val="midCat"/>
      </c:valAx>
      <c:spPr>
        <a:noFill/>
        <a:ln w="12700">
          <a:solidFill>
            <a:schemeClr val="tx1">
              <a:lumMod val="25000"/>
              <a:lumOff val="75000"/>
            </a:schemeClr>
          </a:solidFill>
        </a:ln>
        <a:effectLst/>
      </c:spPr>
    </c:plotArea>
    <c:legend>
      <c:legendPos val="b"/>
      <c:overlay val="0"/>
    </c:legend>
    <c:plotVisOnly val="1"/>
    <c:dispBlanksAs val="gap"/>
    <c:showDLblsOverMax val="0"/>
    <c:extLst/>
  </c:chart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1"/>
          <c:tx>
            <c:v>pitch(face angle)</c:v>
          </c:tx>
          <c:spPr>
            <a:ln w="19050">
              <a:noFill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Hikaru1!$AI$4:$AI$1000</c:f>
              <c:numCache>
                <c:formatCode>General</c:formatCode>
                <c:ptCount val="997"/>
                <c:pt idx="0">
                  <c:v>-9.9999997764825821E-3</c:v>
                </c:pt>
                <c:pt idx="1">
                  <c:v>1.5900000333786011</c:v>
                </c:pt>
                <c:pt idx="2">
                  <c:v>1.5900000333786011</c:v>
                </c:pt>
                <c:pt idx="3">
                  <c:v>0.41999998688697815</c:v>
                </c:pt>
                <c:pt idx="4">
                  <c:v>-7.0000000298023224E-2</c:v>
                </c:pt>
                <c:pt idx="5">
                  <c:v>-7.0000000298023224E-2</c:v>
                </c:pt>
                <c:pt idx="6">
                  <c:v>-0.40000000596046448</c:v>
                </c:pt>
                <c:pt idx="7">
                  <c:v>3.380000114440918</c:v>
                </c:pt>
                <c:pt idx="8">
                  <c:v>3.7899999618530273</c:v>
                </c:pt>
                <c:pt idx="9">
                  <c:v>3.6500000953674316</c:v>
                </c:pt>
                <c:pt idx="10">
                  <c:v>3.6500000953674316</c:v>
                </c:pt>
                <c:pt idx="11">
                  <c:v>3.5999999046325684</c:v>
                </c:pt>
                <c:pt idx="12">
                  <c:v>4.8600001335144043</c:v>
                </c:pt>
                <c:pt idx="13">
                  <c:v>4.8600001335144043</c:v>
                </c:pt>
                <c:pt idx="14">
                  <c:v>3.3499999046325684</c:v>
                </c:pt>
                <c:pt idx="15">
                  <c:v>2.3499999046325684</c:v>
                </c:pt>
                <c:pt idx="16">
                  <c:v>3.9100000858306885</c:v>
                </c:pt>
                <c:pt idx="17">
                  <c:v>-0.10999999940395355</c:v>
                </c:pt>
                <c:pt idx="18">
                  <c:v>4.8299999237060547</c:v>
                </c:pt>
                <c:pt idx="19">
                  <c:v>11.159999847412109</c:v>
                </c:pt>
                <c:pt idx="20">
                  <c:v>1.0499999523162842</c:v>
                </c:pt>
                <c:pt idx="21">
                  <c:v>5.2199997901916504</c:v>
                </c:pt>
                <c:pt idx="22">
                  <c:v>5.7300000190734863</c:v>
                </c:pt>
                <c:pt idx="23">
                  <c:v>5.7300000190734863</c:v>
                </c:pt>
                <c:pt idx="24">
                  <c:v>6.2699999809265137</c:v>
                </c:pt>
                <c:pt idx="25">
                  <c:v>2.9500000476837158</c:v>
                </c:pt>
                <c:pt idx="26">
                  <c:v>2.9500000476837158</c:v>
                </c:pt>
                <c:pt idx="27">
                  <c:v>5.679999828338623</c:v>
                </c:pt>
                <c:pt idx="28">
                  <c:v>4.25</c:v>
                </c:pt>
                <c:pt idx="29">
                  <c:v>3.4900000095367432</c:v>
                </c:pt>
                <c:pt idx="30">
                  <c:v>3.4900000095367432</c:v>
                </c:pt>
                <c:pt idx="31">
                  <c:v>3.809999942779541</c:v>
                </c:pt>
                <c:pt idx="32">
                  <c:v>3.2300000190734863</c:v>
                </c:pt>
                <c:pt idx="33">
                  <c:v>3.2300000190734863</c:v>
                </c:pt>
                <c:pt idx="34">
                  <c:v>6.4099998474121094</c:v>
                </c:pt>
                <c:pt idx="35">
                  <c:v>6.4099998474121094</c:v>
                </c:pt>
                <c:pt idx="36">
                  <c:v>7.6599998474121094</c:v>
                </c:pt>
                <c:pt idx="37">
                  <c:v>7.6599998474121094</c:v>
                </c:pt>
                <c:pt idx="38">
                  <c:v>6.4899997711181641</c:v>
                </c:pt>
                <c:pt idx="39">
                  <c:v>6.4899997711181641</c:v>
                </c:pt>
                <c:pt idx="40">
                  <c:v>0.6600000262260437</c:v>
                </c:pt>
                <c:pt idx="41">
                  <c:v>-0.10999999940395355</c:v>
                </c:pt>
                <c:pt idx="42">
                  <c:v>-0.10999999940395355</c:v>
                </c:pt>
                <c:pt idx="43">
                  <c:v>3.5699999332427979</c:v>
                </c:pt>
                <c:pt idx="44">
                  <c:v>3.5699999332427979</c:v>
                </c:pt>
                <c:pt idx="45">
                  <c:v>3.8199999332427979</c:v>
                </c:pt>
                <c:pt idx="46">
                  <c:v>-1.6499999761581421</c:v>
                </c:pt>
                <c:pt idx="47">
                  <c:v>-1.6499999761581421</c:v>
                </c:pt>
                <c:pt idx="48">
                  <c:v>-2.7100000381469727</c:v>
                </c:pt>
                <c:pt idx="49">
                  <c:v>-4.0199999809265137</c:v>
                </c:pt>
                <c:pt idx="50">
                  <c:v>-4.0199999809265137</c:v>
                </c:pt>
                <c:pt idx="51">
                  <c:v>-2.8399999141693115</c:v>
                </c:pt>
                <c:pt idx="52">
                  <c:v>-4.940000057220459</c:v>
                </c:pt>
                <c:pt idx="53">
                  <c:v>-7.559999942779541</c:v>
                </c:pt>
                <c:pt idx="54">
                  <c:v>-7.559999942779541</c:v>
                </c:pt>
                <c:pt idx="55">
                  <c:v>-2.2300000190734863</c:v>
                </c:pt>
                <c:pt idx="56">
                  <c:v>-1.440000057220459</c:v>
                </c:pt>
                <c:pt idx="57">
                  <c:v>-0.82999998331069946</c:v>
                </c:pt>
                <c:pt idx="58">
                  <c:v>-6.130000114440918</c:v>
                </c:pt>
                <c:pt idx="59">
                  <c:v>-6.130000114440918</c:v>
                </c:pt>
                <c:pt idx="60">
                  <c:v>-4.4899997711181641</c:v>
                </c:pt>
                <c:pt idx="61">
                  <c:v>-4.4899997711181641</c:v>
                </c:pt>
                <c:pt idx="62">
                  <c:v>-6.7699999809265137</c:v>
                </c:pt>
                <c:pt idx="63">
                  <c:v>-8.3000001907348633</c:v>
                </c:pt>
                <c:pt idx="64">
                  <c:v>-6.7899999618530273</c:v>
                </c:pt>
                <c:pt idx="65">
                  <c:v>-8.4200000762939453</c:v>
                </c:pt>
                <c:pt idx="66">
                  <c:v>-10.289999961853027</c:v>
                </c:pt>
                <c:pt idx="67">
                  <c:v>-12.460000038146973</c:v>
                </c:pt>
                <c:pt idx="68">
                  <c:v>-12.460000038146973</c:v>
                </c:pt>
                <c:pt idx="69">
                  <c:v>-9.0900001525878906</c:v>
                </c:pt>
                <c:pt idx="70">
                  <c:v>-10.630000114440918</c:v>
                </c:pt>
                <c:pt idx="71">
                  <c:v>-10.630000114440918</c:v>
                </c:pt>
                <c:pt idx="72">
                  <c:v>-9.8100004196166992</c:v>
                </c:pt>
                <c:pt idx="73">
                  <c:v>-8.7299995422363281</c:v>
                </c:pt>
                <c:pt idx="74">
                  <c:v>-6.6999998092651367</c:v>
                </c:pt>
                <c:pt idx="75">
                  <c:v>-4.9000000953674316</c:v>
                </c:pt>
                <c:pt idx="76">
                  <c:v>-4.9000000953674316</c:v>
                </c:pt>
                <c:pt idx="77">
                  <c:v>-6.5100002288818359</c:v>
                </c:pt>
                <c:pt idx="78">
                  <c:v>-8.3000001907348633</c:v>
                </c:pt>
                <c:pt idx="79">
                  <c:v>-8.3000001907348633</c:v>
                </c:pt>
                <c:pt idx="80">
                  <c:v>-5.2600002288818359</c:v>
                </c:pt>
                <c:pt idx="81">
                  <c:v>-9.9600000381469727</c:v>
                </c:pt>
                <c:pt idx="82">
                  <c:v>-9.9600000381469727</c:v>
                </c:pt>
                <c:pt idx="83">
                  <c:v>-11.600000381469727</c:v>
                </c:pt>
                <c:pt idx="84">
                  <c:v>-11.350000381469727</c:v>
                </c:pt>
                <c:pt idx="85">
                  <c:v>-11.350000381469727</c:v>
                </c:pt>
                <c:pt idx="86">
                  <c:v>-9.7799997329711914</c:v>
                </c:pt>
                <c:pt idx="87">
                  <c:v>-11.369999885559082</c:v>
                </c:pt>
                <c:pt idx="88">
                  <c:v>-11.369999885559082</c:v>
                </c:pt>
                <c:pt idx="89">
                  <c:v>-11.369999885559082</c:v>
                </c:pt>
                <c:pt idx="90">
                  <c:v>-11.439999580383301</c:v>
                </c:pt>
                <c:pt idx="91">
                  <c:v>-10.920000076293945</c:v>
                </c:pt>
                <c:pt idx="92">
                  <c:v>-10.920000076293945</c:v>
                </c:pt>
                <c:pt idx="93">
                  <c:v>-5.7600002288818359</c:v>
                </c:pt>
                <c:pt idx="94">
                  <c:v>-8.6400003433227539</c:v>
                </c:pt>
                <c:pt idx="95">
                  <c:v>-5.6100001335144043</c:v>
                </c:pt>
                <c:pt idx="96">
                  <c:v>-5.6100001335144043</c:v>
                </c:pt>
                <c:pt idx="97">
                  <c:v>-7.8400001525878906</c:v>
                </c:pt>
                <c:pt idx="98">
                  <c:v>2.4700000286102295</c:v>
                </c:pt>
                <c:pt idx="99">
                  <c:v>2.4700000286102295</c:v>
                </c:pt>
                <c:pt idx="100">
                  <c:v>2.0799999237060547</c:v>
                </c:pt>
                <c:pt idx="101">
                  <c:v>1.5099999904632568</c:v>
                </c:pt>
                <c:pt idx="102">
                  <c:v>-7.7399997711181641</c:v>
                </c:pt>
                <c:pt idx="103">
                  <c:v>-1.1599999666213989</c:v>
                </c:pt>
                <c:pt idx="104">
                  <c:v>-6.2699999809265137</c:v>
                </c:pt>
                <c:pt idx="105">
                  <c:v>8.6099996566772461</c:v>
                </c:pt>
                <c:pt idx="106">
                  <c:v>8.6099996566772461</c:v>
                </c:pt>
                <c:pt idx="107">
                  <c:v>-5.8299999237060547</c:v>
                </c:pt>
                <c:pt idx="108">
                  <c:v>-5.8299999237060547</c:v>
                </c:pt>
                <c:pt idx="109">
                  <c:v>-3.5699999332427979</c:v>
                </c:pt>
                <c:pt idx="110">
                  <c:v>-4.2600002288818359</c:v>
                </c:pt>
                <c:pt idx="111">
                  <c:v>-4.2600002288818359</c:v>
                </c:pt>
                <c:pt idx="112">
                  <c:v>-5.1700000762939453</c:v>
                </c:pt>
                <c:pt idx="113">
                  <c:v>-5.1700000762939453</c:v>
                </c:pt>
                <c:pt idx="114">
                  <c:v>-1.7300000190734863</c:v>
                </c:pt>
                <c:pt idx="115">
                  <c:v>-9.9799995422363281</c:v>
                </c:pt>
                <c:pt idx="116">
                  <c:v>-3.4100000858306885</c:v>
                </c:pt>
                <c:pt idx="117">
                  <c:v>-3.4100000858306885</c:v>
                </c:pt>
                <c:pt idx="118">
                  <c:v>-7.6500000953674316</c:v>
                </c:pt>
                <c:pt idx="119">
                  <c:v>-10.989999771118164</c:v>
                </c:pt>
                <c:pt idx="120">
                  <c:v>-11.600000381469727</c:v>
                </c:pt>
                <c:pt idx="121">
                  <c:v>-11.600000381469727</c:v>
                </c:pt>
                <c:pt idx="122">
                  <c:v>-20.510000228881836</c:v>
                </c:pt>
                <c:pt idx="123">
                  <c:v>-12.779999732971191</c:v>
                </c:pt>
                <c:pt idx="124">
                  <c:v>-15.5</c:v>
                </c:pt>
                <c:pt idx="125">
                  <c:v>-20.920000076293945</c:v>
                </c:pt>
                <c:pt idx="126">
                  <c:v>-16.409999847412109</c:v>
                </c:pt>
                <c:pt idx="127">
                  <c:v>-16.409999847412109</c:v>
                </c:pt>
                <c:pt idx="128">
                  <c:v>43.310001373291016</c:v>
                </c:pt>
                <c:pt idx="129">
                  <c:v>-27.170000076293945</c:v>
                </c:pt>
                <c:pt idx="130">
                  <c:v>-27.170000076293945</c:v>
                </c:pt>
                <c:pt idx="131">
                  <c:v>-18.090000152587891</c:v>
                </c:pt>
                <c:pt idx="132">
                  <c:v>-18.090000152587891</c:v>
                </c:pt>
                <c:pt idx="133">
                  <c:v>18.329999923706055</c:v>
                </c:pt>
                <c:pt idx="134">
                  <c:v>10.689999580383301</c:v>
                </c:pt>
                <c:pt idx="135">
                  <c:v>10.689999580383301</c:v>
                </c:pt>
                <c:pt idx="136">
                  <c:v>10.550000190734863</c:v>
                </c:pt>
                <c:pt idx="137">
                  <c:v>10.550000190734863</c:v>
                </c:pt>
                <c:pt idx="138">
                  <c:v>6.369999885559082</c:v>
                </c:pt>
                <c:pt idx="139">
                  <c:v>6.369999885559082</c:v>
                </c:pt>
                <c:pt idx="140">
                  <c:v>5.1599998474121094</c:v>
                </c:pt>
                <c:pt idx="141">
                  <c:v>5.75</c:v>
                </c:pt>
                <c:pt idx="142">
                  <c:v>4.6399998664855957</c:v>
                </c:pt>
                <c:pt idx="143">
                  <c:v>2.0399999618530273</c:v>
                </c:pt>
                <c:pt idx="144">
                  <c:v>2.0399999618530273</c:v>
                </c:pt>
                <c:pt idx="145">
                  <c:v>2.0399999618530273</c:v>
                </c:pt>
                <c:pt idx="146">
                  <c:v>-0.72000002861022949</c:v>
                </c:pt>
                <c:pt idx="147">
                  <c:v>-2.440000057220459</c:v>
                </c:pt>
                <c:pt idx="148">
                  <c:v>9.630000114440918</c:v>
                </c:pt>
                <c:pt idx="149">
                  <c:v>9.630000114440918</c:v>
                </c:pt>
                <c:pt idx="150">
                  <c:v>-4.4899997711181641</c:v>
                </c:pt>
                <c:pt idx="151">
                  <c:v>-4.4899997711181641</c:v>
                </c:pt>
                <c:pt idx="152">
                  <c:v>-5.5799999237060547</c:v>
                </c:pt>
                <c:pt idx="153">
                  <c:v>-3.7599999904632568</c:v>
                </c:pt>
                <c:pt idx="154">
                  <c:v>-5.7800002098083496</c:v>
                </c:pt>
                <c:pt idx="155">
                  <c:v>-3.8499999046325684</c:v>
                </c:pt>
                <c:pt idx="156">
                  <c:v>-3.5699999332427979</c:v>
                </c:pt>
              </c:numCache>
            </c:numRef>
          </c:xVal>
          <c:yVal>
            <c:numRef>
              <c:f>Hikaru1!$AE$4:$AE$1000</c:f>
              <c:numCache>
                <c:formatCode>General</c:formatCode>
                <c:ptCount val="997"/>
                <c:pt idx="0">
                  <c:v>0</c:v>
                </c:pt>
                <c:pt idx="1">
                  <c:v>6.4000000000000001E-2</c:v>
                </c:pt>
                <c:pt idx="2">
                  <c:v>0.13600000000000001</c:v>
                </c:pt>
                <c:pt idx="3">
                  <c:v>0.184</c:v>
                </c:pt>
                <c:pt idx="4">
                  <c:v>0.26600000000000001</c:v>
                </c:pt>
                <c:pt idx="5">
                  <c:v>0.34</c:v>
                </c:pt>
                <c:pt idx="6">
                  <c:v>0.40400000000000003</c:v>
                </c:pt>
                <c:pt idx="7">
                  <c:v>0.47699999999999998</c:v>
                </c:pt>
                <c:pt idx="8">
                  <c:v>0.56299999999999994</c:v>
                </c:pt>
                <c:pt idx="9">
                  <c:v>0.64700000000000002</c:v>
                </c:pt>
                <c:pt idx="10">
                  <c:v>0.71099999999999997</c:v>
                </c:pt>
                <c:pt idx="11">
                  <c:v>0.79</c:v>
                </c:pt>
                <c:pt idx="12">
                  <c:v>0.84699999999999998</c:v>
                </c:pt>
                <c:pt idx="13">
                  <c:v>0.92200000000000004</c:v>
                </c:pt>
                <c:pt idx="14">
                  <c:v>0.97899999999999998</c:v>
                </c:pt>
                <c:pt idx="15">
                  <c:v>1.0469999999999999</c:v>
                </c:pt>
                <c:pt idx="16">
                  <c:v>1.131</c:v>
                </c:pt>
                <c:pt idx="17">
                  <c:v>1.1839999999999999</c:v>
                </c:pt>
                <c:pt idx="18">
                  <c:v>1.264</c:v>
                </c:pt>
                <c:pt idx="19">
                  <c:v>1.3280000000000001</c:v>
                </c:pt>
                <c:pt idx="20">
                  <c:v>1.405</c:v>
                </c:pt>
                <c:pt idx="21">
                  <c:v>1.48</c:v>
                </c:pt>
                <c:pt idx="22">
                  <c:v>1.57</c:v>
                </c:pt>
                <c:pt idx="23">
                  <c:v>1.671</c:v>
                </c:pt>
                <c:pt idx="24">
                  <c:v>1.7330000000000001</c:v>
                </c:pt>
                <c:pt idx="25">
                  <c:v>1.806</c:v>
                </c:pt>
                <c:pt idx="26">
                  <c:v>1.8740000000000001</c:v>
                </c:pt>
                <c:pt idx="27">
                  <c:v>1.9490000000000001</c:v>
                </c:pt>
                <c:pt idx="28">
                  <c:v>2.0299999999999998</c:v>
                </c:pt>
                <c:pt idx="29">
                  <c:v>2.129</c:v>
                </c:pt>
                <c:pt idx="30">
                  <c:v>2.2570000000000001</c:v>
                </c:pt>
                <c:pt idx="31">
                  <c:v>2.323</c:v>
                </c:pt>
                <c:pt idx="32">
                  <c:v>2.3740000000000001</c:v>
                </c:pt>
                <c:pt idx="33">
                  <c:v>2.4540000000000002</c:v>
                </c:pt>
                <c:pt idx="34">
                  <c:v>2.5680000000000001</c:v>
                </c:pt>
                <c:pt idx="35">
                  <c:v>2.6440000000000001</c:v>
                </c:pt>
                <c:pt idx="36">
                  <c:v>2.71</c:v>
                </c:pt>
                <c:pt idx="37">
                  <c:v>2.7679999999999998</c:v>
                </c:pt>
                <c:pt idx="38">
                  <c:v>2.84</c:v>
                </c:pt>
                <c:pt idx="39">
                  <c:v>2.9060000000000001</c:v>
                </c:pt>
                <c:pt idx="40">
                  <c:v>2.97</c:v>
                </c:pt>
                <c:pt idx="41">
                  <c:v>3.05</c:v>
                </c:pt>
                <c:pt idx="42">
                  <c:v>3.1309999999999998</c:v>
                </c:pt>
                <c:pt idx="43">
                  <c:v>3.1989999999999998</c:v>
                </c:pt>
                <c:pt idx="44">
                  <c:v>3.262</c:v>
                </c:pt>
                <c:pt idx="45">
                  <c:v>3.3109999999999999</c:v>
                </c:pt>
                <c:pt idx="46">
                  <c:v>3.3849999999999998</c:v>
                </c:pt>
                <c:pt idx="47">
                  <c:v>3.5190000000000001</c:v>
                </c:pt>
                <c:pt idx="48">
                  <c:v>3.5819999999999999</c:v>
                </c:pt>
                <c:pt idx="49">
                  <c:v>3.661</c:v>
                </c:pt>
                <c:pt idx="50">
                  <c:v>3.7189999999999999</c:v>
                </c:pt>
                <c:pt idx="51">
                  <c:v>3.774</c:v>
                </c:pt>
                <c:pt idx="52">
                  <c:v>3.8530000000000002</c:v>
                </c:pt>
                <c:pt idx="53">
                  <c:v>3.9420000000000002</c:v>
                </c:pt>
                <c:pt idx="54">
                  <c:v>3.9990000000000001</c:v>
                </c:pt>
                <c:pt idx="55">
                  <c:v>4.0670000000000002</c:v>
                </c:pt>
                <c:pt idx="56">
                  <c:v>4.1289999999999996</c:v>
                </c:pt>
                <c:pt idx="57">
                  <c:v>4.2039999999999997</c:v>
                </c:pt>
                <c:pt idx="58">
                  <c:v>4.266</c:v>
                </c:pt>
                <c:pt idx="59">
                  <c:v>4.3330000000000002</c:v>
                </c:pt>
                <c:pt idx="60">
                  <c:v>4.407</c:v>
                </c:pt>
                <c:pt idx="61">
                  <c:v>4.4829999999999997</c:v>
                </c:pt>
                <c:pt idx="62">
                  <c:v>4.5590000000000002</c:v>
                </c:pt>
                <c:pt idx="63">
                  <c:v>4.625</c:v>
                </c:pt>
                <c:pt idx="64">
                  <c:v>4.6950000000000003</c:v>
                </c:pt>
                <c:pt idx="65">
                  <c:v>4.7679999999999998</c:v>
                </c:pt>
                <c:pt idx="66">
                  <c:v>4.827</c:v>
                </c:pt>
                <c:pt idx="67">
                  <c:v>4.899</c:v>
                </c:pt>
                <c:pt idx="68">
                  <c:v>4.9710000000000001</c:v>
                </c:pt>
                <c:pt idx="69">
                  <c:v>5.0380000000000003</c:v>
                </c:pt>
                <c:pt idx="70">
                  <c:v>5.0949999999999998</c:v>
                </c:pt>
                <c:pt idx="71">
                  <c:v>5.1749999999999998</c:v>
                </c:pt>
                <c:pt idx="72">
                  <c:v>5.2389999999999999</c:v>
                </c:pt>
                <c:pt idx="73">
                  <c:v>5.3170000000000002</c:v>
                </c:pt>
                <c:pt idx="74">
                  <c:v>5.4020000000000001</c:v>
                </c:pt>
                <c:pt idx="75">
                  <c:v>5.508</c:v>
                </c:pt>
                <c:pt idx="76">
                  <c:v>5.5640000000000001</c:v>
                </c:pt>
                <c:pt idx="77">
                  <c:v>5.6360000000000001</c:v>
                </c:pt>
                <c:pt idx="78">
                  <c:v>5.726</c:v>
                </c:pt>
                <c:pt idx="79">
                  <c:v>5.81</c:v>
                </c:pt>
                <c:pt idx="80">
                  <c:v>5.8739999999999997</c:v>
                </c:pt>
                <c:pt idx="81">
                  <c:v>5.9219999999999997</c:v>
                </c:pt>
                <c:pt idx="82">
                  <c:v>5.9950000000000001</c:v>
                </c:pt>
                <c:pt idx="83">
                  <c:v>6.0519999999999996</c:v>
                </c:pt>
                <c:pt idx="84">
                  <c:v>6.1280000000000001</c:v>
                </c:pt>
                <c:pt idx="85">
                  <c:v>6.218</c:v>
                </c:pt>
                <c:pt idx="86">
                  <c:v>6.2839999999999998</c:v>
                </c:pt>
                <c:pt idx="87">
                  <c:v>6.3419999999999996</c:v>
                </c:pt>
                <c:pt idx="88">
                  <c:v>6.4059999999999997</c:v>
                </c:pt>
                <c:pt idx="89">
                  <c:v>6.4550000000000001</c:v>
                </c:pt>
                <c:pt idx="90">
                  <c:v>6.5119999999999996</c:v>
                </c:pt>
                <c:pt idx="91">
                  <c:v>6.57</c:v>
                </c:pt>
                <c:pt idx="92">
                  <c:v>6.6390000000000002</c:v>
                </c:pt>
                <c:pt idx="93">
                  <c:v>6.7080000000000002</c:v>
                </c:pt>
                <c:pt idx="94">
                  <c:v>6.7560000000000002</c:v>
                </c:pt>
                <c:pt idx="95">
                  <c:v>6.8369999999999997</c:v>
                </c:pt>
                <c:pt idx="96">
                  <c:v>6.9260000000000002</c:v>
                </c:pt>
                <c:pt idx="97">
                  <c:v>6.9930000000000003</c:v>
                </c:pt>
                <c:pt idx="98">
                  <c:v>7.05</c:v>
                </c:pt>
                <c:pt idx="99">
                  <c:v>7.1230000000000002</c:v>
                </c:pt>
                <c:pt idx="100">
                  <c:v>7.2039999999999997</c:v>
                </c:pt>
                <c:pt idx="101">
                  <c:v>7.2640000000000002</c:v>
                </c:pt>
                <c:pt idx="102">
                  <c:v>7.33</c:v>
                </c:pt>
                <c:pt idx="103">
                  <c:v>7.3940000000000001</c:v>
                </c:pt>
                <c:pt idx="104">
                  <c:v>7.4560000000000004</c:v>
                </c:pt>
                <c:pt idx="105">
                  <c:v>7.524</c:v>
                </c:pt>
                <c:pt idx="106">
                  <c:v>7.5750000000000002</c:v>
                </c:pt>
                <c:pt idx="107">
                  <c:v>7.6310000000000002</c:v>
                </c:pt>
                <c:pt idx="108">
                  <c:v>7.7009999999999996</c:v>
                </c:pt>
                <c:pt idx="109">
                  <c:v>7.76</c:v>
                </c:pt>
                <c:pt idx="110">
                  <c:v>7.8540000000000001</c:v>
                </c:pt>
                <c:pt idx="111">
                  <c:v>7.9169999999999998</c:v>
                </c:pt>
                <c:pt idx="112">
                  <c:v>7.9720000000000004</c:v>
                </c:pt>
                <c:pt idx="113">
                  <c:v>8.0410000000000004</c:v>
                </c:pt>
                <c:pt idx="114">
                  <c:v>8.093</c:v>
                </c:pt>
                <c:pt idx="115">
                  <c:v>8.1769999999999996</c:v>
                </c:pt>
                <c:pt idx="116">
                  <c:v>8.2530000000000001</c:v>
                </c:pt>
                <c:pt idx="117">
                  <c:v>8.3130000000000006</c:v>
                </c:pt>
                <c:pt idx="118">
                  <c:v>8.3670000000000009</c:v>
                </c:pt>
                <c:pt idx="119">
                  <c:v>8.4339999999999993</c:v>
                </c:pt>
                <c:pt idx="120">
                  <c:v>8.5299999999999994</c:v>
                </c:pt>
                <c:pt idx="121">
                  <c:v>8.6080000000000005</c:v>
                </c:pt>
                <c:pt idx="122">
                  <c:v>8.6760000000000002</c:v>
                </c:pt>
                <c:pt idx="123">
                  <c:v>8.8049999999999997</c:v>
                </c:pt>
                <c:pt idx="124">
                  <c:v>8.8949999999999996</c:v>
                </c:pt>
                <c:pt idx="125">
                  <c:v>9.0020000000000007</c:v>
                </c:pt>
                <c:pt idx="126">
                  <c:v>9.0869999999999997</c:v>
                </c:pt>
                <c:pt idx="127">
                  <c:v>9.1639999999999997</c:v>
                </c:pt>
                <c:pt idx="128">
                  <c:v>9.2379999999999995</c:v>
                </c:pt>
                <c:pt idx="129">
                  <c:v>9.3140000000000001</c:v>
                </c:pt>
                <c:pt idx="130">
                  <c:v>9.4239999999999995</c:v>
                </c:pt>
                <c:pt idx="131">
                  <c:v>9.5079999999999991</c:v>
                </c:pt>
                <c:pt idx="132">
                  <c:v>9.5619999999999994</c:v>
                </c:pt>
                <c:pt idx="133">
                  <c:v>9.6359999999999992</c:v>
                </c:pt>
                <c:pt idx="134">
                  <c:v>9.6920000000000002</c:v>
                </c:pt>
                <c:pt idx="135">
                  <c:v>9.76</c:v>
                </c:pt>
                <c:pt idx="136">
                  <c:v>9.8309999999999995</c:v>
                </c:pt>
                <c:pt idx="137">
                  <c:v>9.9049999999999994</c:v>
                </c:pt>
                <c:pt idx="138">
                  <c:v>9.9619999999999997</c:v>
                </c:pt>
                <c:pt idx="139">
                  <c:v>10.089</c:v>
                </c:pt>
                <c:pt idx="140">
                  <c:v>10.194000000000001</c:v>
                </c:pt>
                <c:pt idx="141">
                  <c:v>10.266999999999999</c:v>
                </c:pt>
                <c:pt idx="142">
                  <c:v>10.343</c:v>
                </c:pt>
                <c:pt idx="143">
                  <c:v>10.419</c:v>
                </c:pt>
                <c:pt idx="144">
                  <c:v>10.481</c:v>
                </c:pt>
                <c:pt idx="145">
                  <c:v>10.558999999999999</c:v>
                </c:pt>
                <c:pt idx="146">
                  <c:v>10.635999999999999</c:v>
                </c:pt>
                <c:pt idx="147">
                  <c:v>10.704000000000001</c:v>
                </c:pt>
                <c:pt idx="148">
                  <c:v>10.77</c:v>
                </c:pt>
                <c:pt idx="149">
                  <c:v>10.835000000000001</c:v>
                </c:pt>
                <c:pt idx="150">
                  <c:v>10.879</c:v>
                </c:pt>
                <c:pt idx="151">
                  <c:v>10.951000000000001</c:v>
                </c:pt>
                <c:pt idx="152">
                  <c:v>11.029</c:v>
                </c:pt>
                <c:pt idx="153">
                  <c:v>11.089</c:v>
                </c:pt>
                <c:pt idx="154">
                  <c:v>11.157</c:v>
                </c:pt>
                <c:pt idx="155">
                  <c:v>11.206</c:v>
                </c:pt>
                <c:pt idx="156">
                  <c:v>11.278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8FD5-40C5-A759-D8216A4E596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74424448"/>
        <c:axId val="1174441088"/>
      </c:scatterChart>
      <c:scatterChart>
        <c:scatterStyle val="lineMarker"/>
        <c:varyColors val="0"/>
        <c:ser>
          <c:idx val="1"/>
          <c:order val="0"/>
          <c:tx>
            <c:v>Orbit</c:v>
          </c:tx>
          <c:spPr>
            <a:ln w="19050">
              <a:noFill/>
            </a:ln>
          </c:spPr>
          <c:xVal>
            <c:numRef>
              <c:f>Hikaru1!$N$4:$N$1000</c:f>
              <c:numCache>
                <c:formatCode>General</c:formatCode>
                <c:ptCount val="997"/>
                <c:pt idx="0">
                  <c:v>0</c:v>
                </c:pt>
                <c:pt idx="1">
                  <c:v>-3.419000000000011E-3</c:v>
                </c:pt>
                <c:pt idx="2">
                  <c:v>3.5698999999999988E-2</c:v>
                </c:pt>
                <c:pt idx="3">
                  <c:v>-8.539999999999992E-3</c:v>
                </c:pt>
                <c:pt idx="4">
                  <c:v>-1.6386000000000012E-2</c:v>
                </c:pt>
                <c:pt idx="5">
                  <c:v>7.4540000000000075E-3</c:v>
                </c:pt>
                <c:pt idx="6">
                  <c:v>6.3789999999999906E-3</c:v>
                </c:pt>
                <c:pt idx="7">
                  <c:v>3.8589999999999805E-3</c:v>
                </c:pt>
                <c:pt idx="8">
                  <c:v>1.5668000000000008E-2</c:v>
                </c:pt>
                <c:pt idx="9">
                  <c:v>-1.8339000000000012E-2</c:v>
                </c:pt>
                <c:pt idx="10">
                  <c:v>-5.6059999999999947E-3</c:v>
                </c:pt>
                <c:pt idx="11">
                  <c:v>-3.4224000000000004E-2</c:v>
                </c:pt>
                <c:pt idx="12">
                  <c:v>1.5999999999991133E-5</c:v>
                </c:pt>
                <c:pt idx="13">
                  <c:v>-1.8859999999999998E-2</c:v>
                </c:pt>
                <c:pt idx="14">
                  <c:v>7.4770000000000036E-3</c:v>
                </c:pt>
                <c:pt idx="15">
                  <c:v>-1.7198000000000008E-2</c:v>
                </c:pt>
                <c:pt idx="16">
                  <c:v>5.013999999999982E-3</c:v>
                </c:pt>
                <c:pt idx="17">
                  <c:v>-7.9560000000000169E-3</c:v>
                </c:pt>
                <c:pt idx="18">
                  <c:v>-1.2216000000000008E-2</c:v>
                </c:pt>
                <c:pt idx="19">
                  <c:v>6.0010000000000046E-3</c:v>
                </c:pt>
                <c:pt idx="20">
                  <c:v>1.7989999999999982E-2</c:v>
                </c:pt>
                <c:pt idx="21">
                  <c:v>1.0293000000000007E-2</c:v>
                </c:pt>
                <c:pt idx="22">
                  <c:v>3.1043999999999985E-2</c:v>
                </c:pt>
                <c:pt idx="23">
                  <c:v>2.4389999999999988E-2</c:v>
                </c:pt>
                <c:pt idx="24">
                  <c:v>2.0995000000000007E-2</c:v>
                </c:pt>
                <c:pt idx="25">
                  <c:v>3.3709999999999808E-3</c:v>
                </c:pt>
                <c:pt idx="26">
                  <c:v>3.2354999999999988E-2</c:v>
                </c:pt>
                <c:pt idx="27">
                  <c:v>4.3434E-2</c:v>
                </c:pt>
                <c:pt idx="28">
                  <c:v>2.7885999999999998E-2</c:v>
                </c:pt>
                <c:pt idx="29">
                  <c:v>1.648599999999999E-2</c:v>
                </c:pt>
                <c:pt idx="30">
                  <c:v>4.5495000000000008E-2</c:v>
                </c:pt>
                <c:pt idx="31">
                  <c:v>4.4622999999999989E-2</c:v>
                </c:pt>
                <c:pt idx="32">
                  <c:v>4.260499999999999E-2</c:v>
                </c:pt>
                <c:pt idx="33">
                  <c:v>4.5741999999999991E-2</c:v>
                </c:pt>
                <c:pt idx="34">
                  <c:v>5.7581999999999994E-2</c:v>
                </c:pt>
                <c:pt idx="35">
                  <c:v>5.6992999999999995E-2</c:v>
                </c:pt>
                <c:pt idx="36">
                  <c:v>6.711499999999998E-2</c:v>
                </c:pt>
                <c:pt idx="37">
                  <c:v>6.5483E-2</c:v>
                </c:pt>
                <c:pt idx="38">
                  <c:v>5.0403999999999997E-2</c:v>
                </c:pt>
                <c:pt idx="39">
                  <c:v>6.9264999999999993E-2</c:v>
                </c:pt>
                <c:pt idx="40">
                  <c:v>7.7638000000000013E-2</c:v>
                </c:pt>
                <c:pt idx="41">
                  <c:v>8.3257000000000012E-2</c:v>
                </c:pt>
                <c:pt idx="42">
                  <c:v>8.0995999999999985E-2</c:v>
                </c:pt>
                <c:pt idx="43">
                  <c:v>7.7549000000000007E-2</c:v>
                </c:pt>
                <c:pt idx="44">
                  <c:v>9.0609999999999982E-2</c:v>
                </c:pt>
                <c:pt idx="45">
                  <c:v>8.3475999999999995E-2</c:v>
                </c:pt>
                <c:pt idx="46">
                  <c:v>8.0925999999999984E-2</c:v>
                </c:pt>
                <c:pt idx="47">
                  <c:v>9.0413999999999994E-2</c:v>
                </c:pt>
                <c:pt idx="48">
                  <c:v>8.4846999999999978E-2</c:v>
                </c:pt>
                <c:pt idx="49">
                  <c:v>8.5608000000000004E-2</c:v>
                </c:pt>
                <c:pt idx="50">
                  <c:v>9.1787000000000007E-2</c:v>
                </c:pt>
                <c:pt idx="51">
                  <c:v>0.10460499999999999</c:v>
                </c:pt>
                <c:pt idx="52">
                  <c:v>7.9030000000000003E-2</c:v>
                </c:pt>
                <c:pt idx="53">
                  <c:v>9.8736999999999991E-2</c:v>
                </c:pt>
                <c:pt idx="54">
                  <c:v>9.7147999999999998E-2</c:v>
                </c:pt>
                <c:pt idx="55">
                  <c:v>9.1776999999999984E-2</c:v>
                </c:pt>
                <c:pt idx="56">
                  <c:v>8.9950999999999989E-2</c:v>
                </c:pt>
                <c:pt idx="57">
                  <c:v>6.8493999999999999E-2</c:v>
                </c:pt>
                <c:pt idx="58">
                  <c:v>8.4818999999999992E-2</c:v>
                </c:pt>
                <c:pt idx="59">
                  <c:v>8.020300000000001E-2</c:v>
                </c:pt>
                <c:pt idx="60">
                  <c:v>7.9260999999999998E-2</c:v>
                </c:pt>
                <c:pt idx="61">
                  <c:v>7.3294999999999985E-2</c:v>
                </c:pt>
                <c:pt idx="62">
                  <c:v>4.3913999999999988E-2</c:v>
                </c:pt>
                <c:pt idx="63">
                  <c:v>7.2160000000000002E-2</c:v>
                </c:pt>
                <c:pt idx="64">
                  <c:v>4.2573000000000007E-2</c:v>
                </c:pt>
                <c:pt idx="65">
                  <c:v>4.515000000000001E-2</c:v>
                </c:pt>
                <c:pt idx="66">
                  <c:v>2.7573999999999984E-2</c:v>
                </c:pt>
                <c:pt idx="67">
                  <c:v>2.3459000000000004E-2</c:v>
                </c:pt>
                <c:pt idx="68">
                  <c:v>1.9924999999999984E-2</c:v>
                </c:pt>
                <c:pt idx="69">
                  <c:v>6.3580000000000043E-3</c:v>
                </c:pt>
                <c:pt idx="70">
                  <c:v>1.8640000000000043E-3</c:v>
                </c:pt>
                <c:pt idx="71">
                  <c:v>-2.0618000000000011E-2</c:v>
                </c:pt>
                <c:pt idx="72">
                  <c:v>-3.6681000000000012E-2</c:v>
                </c:pt>
                <c:pt idx="73">
                  <c:v>-3.6938000000000006E-2</c:v>
                </c:pt>
                <c:pt idx="74">
                  <c:v>-4.9948000000000006E-2</c:v>
                </c:pt>
                <c:pt idx="75">
                  <c:v>-6.6364000000000006E-2</c:v>
                </c:pt>
                <c:pt idx="76">
                  <c:v>-7.5630000000000017E-2</c:v>
                </c:pt>
                <c:pt idx="77">
                  <c:v>-7.8196000000000002E-2</c:v>
                </c:pt>
                <c:pt idx="78">
                  <c:v>-8.8563000000000003E-2</c:v>
                </c:pt>
                <c:pt idx="79">
                  <c:v>-8.9170000000000013E-2</c:v>
                </c:pt>
                <c:pt idx="80">
                  <c:v>-0.126745</c:v>
                </c:pt>
                <c:pt idx="81">
                  <c:v>-0.13479400000000002</c:v>
                </c:pt>
                <c:pt idx="82">
                  <c:v>-0.16421200000000002</c:v>
                </c:pt>
                <c:pt idx="83">
                  <c:v>-0.165135</c:v>
                </c:pt>
                <c:pt idx="84">
                  <c:v>-0.184166</c:v>
                </c:pt>
                <c:pt idx="85">
                  <c:v>-0.20988400000000001</c:v>
                </c:pt>
                <c:pt idx="86">
                  <c:v>-0.22463600000000003</c:v>
                </c:pt>
                <c:pt idx="87">
                  <c:v>-0.207848</c:v>
                </c:pt>
                <c:pt idx="88">
                  <c:v>-0.24706400000000003</c:v>
                </c:pt>
                <c:pt idx="89">
                  <c:v>-0.25677100000000003</c:v>
                </c:pt>
                <c:pt idx="90">
                  <c:v>-0.28417000000000003</c:v>
                </c:pt>
                <c:pt idx="91">
                  <c:v>-0.29630899999999999</c:v>
                </c:pt>
                <c:pt idx="92">
                  <c:v>-0.32633500000000004</c:v>
                </c:pt>
                <c:pt idx="93">
                  <c:v>-0.32240400000000002</c:v>
                </c:pt>
                <c:pt idx="94">
                  <c:v>-0.34975499999999998</c:v>
                </c:pt>
                <c:pt idx="95">
                  <c:v>-0.378909</c:v>
                </c:pt>
                <c:pt idx="96">
                  <c:v>-0.38139300000000004</c:v>
                </c:pt>
                <c:pt idx="97">
                  <c:v>-0.43054799999999999</c:v>
                </c:pt>
                <c:pt idx="98">
                  <c:v>-0.43444900000000003</c:v>
                </c:pt>
                <c:pt idx="99">
                  <c:v>-0.47957800000000006</c:v>
                </c:pt>
                <c:pt idx="100">
                  <c:v>-0.525675</c:v>
                </c:pt>
                <c:pt idx="101">
                  <c:v>-0.507826</c:v>
                </c:pt>
                <c:pt idx="102">
                  <c:v>-0.56576899999999997</c:v>
                </c:pt>
                <c:pt idx="103">
                  <c:v>-0.60555300000000001</c:v>
                </c:pt>
                <c:pt idx="104">
                  <c:v>-0.66979700000000009</c:v>
                </c:pt>
                <c:pt idx="105">
                  <c:v>-0.6656510000000001</c:v>
                </c:pt>
                <c:pt idx="106">
                  <c:v>-0.73234999999999995</c:v>
                </c:pt>
                <c:pt idx="107">
                  <c:v>-0.76574399999999998</c:v>
                </c:pt>
                <c:pt idx="108">
                  <c:v>-0.79552999999999996</c:v>
                </c:pt>
                <c:pt idx="109">
                  <c:v>-0.87271700000000008</c:v>
                </c:pt>
                <c:pt idx="110">
                  <c:v>-0.92171499999999995</c:v>
                </c:pt>
                <c:pt idx="111">
                  <c:v>-0.90050299999999994</c:v>
                </c:pt>
                <c:pt idx="112">
                  <c:v>-0.99124100000000004</c:v>
                </c:pt>
                <c:pt idx="113">
                  <c:v>-1.0353859999999999</c:v>
                </c:pt>
                <c:pt idx="114">
                  <c:v>-1.0818109999999999</c:v>
                </c:pt>
                <c:pt idx="115">
                  <c:v>-1.160509</c:v>
                </c:pt>
                <c:pt idx="116">
                  <c:v>-1.1866569999999999</c:v>
                </c:pt>
                <c:pt idx="117">
                  <c:v>-1.2545819999999999</c:v>
                </c:pt>
                <c:pt idx="118">
                  <c:v>-1.2839859999999998</c:v>
                </c:pt>
                <c:pt idx="119">
                  <c:v>-1.3668709999999999</c:v>
                </c:pt>
                <c:pt idx="120">
                  <c:v>-1.372911</c:v>
                </c:pt>
                <c:pt idx="121">
                  <c:v>-1.472418</c:v>
                </c:pt>
              </c:numCache>
            </c:numRef>
          </c:xVal>
          <c:yVal>
            <c:numRef>
              <c:f>Hikaru1!$D$4:$D$1000</c:f>
              <c:numCache>
                <c:formatCode>General</c:formatCode>
                <c:ptCount val="997"/>
                <c:pt idx="0">
                  <c:v>0</c:v>
                </c:pt>
                <c:pt idx="1">
                  <c:v>9.5000000001164153E-2</c:v>
                </c:pt>
                <c:pt idx="2">
                  <c:v>0.1860000000015134</c:v>
                </c:pt>
                <c:pt idx="3">
                  <c:v>0.27999999999883585</c:v>
                </c:pt>
                <c:pt idx="4">
                  <c:v>0.37399999999615829</c:v>
                </c:pt>
                <c:pt idx="5">
                  <c:v>0.46600000000034925</c:v>
                </c:pt>
                <c:pt idx="6">
                  <c:v>0.55799999999726424</c:v>
                </c:pt>
                <c:pt idx="7">
                  <c:v>0.65099999999802094</c:v>
                </c:pt>
                <c:pt idx="8">
                  <c:v>0.74699999999575084</c:v>
                </c:pt>
                <c:pt idx="9">
                  <c:v>0.83899999999994179</c:v>
                </c:pt>
                <c:pt idx="10">
                  <c:v>0.93200000000069849</c:v>
                </c:pt>
                <c:pt idx="11">
                  <c:v>1.0250000000014552</c:v>
                </c:pt>
                <c:pt idx="12">
                  <c:v>1.1189999999987776</c:v>
                </c:pt>
                <c:pt idx="13">
                  <c:v>1.2139999999999418</c:v>
                </c:pt>
                <c:pt idx="14">
                  <c:v>1.3039999999964493</c:v>
                </c:pt>
                <c:pt idx="15">
                  <c:v>1.3989999999976135</c:v>
                </c:pt>
                <c:pt idx="16">
                  <c:v>1.4919999999983702</c:v>
                </c:pt>
                <c:pt idx="17">
                  <c:v>1.5839999999952852</c:v>
                </c:pt>
                <c:pt idx="18">
                  <c:v>1.6779999999998836</c:v>
                </c:pt>
                <c:pt idx="19">
                  <c:v>1.7699999999967986</c:v>
                </c:pt>
                <c:pt idx="20">
                  <c:v>1.8649999999979627</c:v>
                </c:pt>
                <c:pt idx="21">
                  <c:v>1.955999999998312</c:v>
                </c:pt>
                <c:pt idx="22">
                  <c:v>2.0480000000025029</c:v>
                </c:pt>
                <c:pt idx="23">
                  <c:v>2.1409999999959837</c:v>
                </c:pt>
                <c:pt idx="24">
                  <c:v>2.2359999999971478</c:v>
                </c:pt>
                <c:pt idx="25">
                  <c:v>2.330999999998312</c:v>
                </c:pt>
                <c:pt idx="26">
                  <c:v>2.4230000000025029</c:v>
                </c:pt>
                <c:pt idx="27">
                  <c:v>2.5159999999959837</c:v>
                </c:pt>
                <c:pt idx="28">
                  <c:v>2.6080000000001746</c:v>
                </c:pt>
                <c:pt idx="29">
                  <c:v>2.7010000000009313</c:v>
                </c:pt>
                <c:pt idx="30">
                  <c:v>2.7949999999982538</c:v>
                </c:pt>
                <c:pt idx="31">
                  <c:v>2.8879999999990105</c:v>
                </c:pt>
                <c:pt idx="32">
                  <c:v>2.9809999999997672</c:v>
                </c:pt>
                <c:pt idx="33">
                  <c:v>3.0760000000009313</c:v>
                </c:pt>
                <c:pt idx="34">
                  <c:v>3.1699999999982538</c:v>
                </c:pt>
                <c:pt idx="35">
                  <c:v>3.2639999999955762</c:v>
                </c:pt>
                <c:pt idx="36">
                  <c:v>3.3559999999997672</c:v>
                </c:pt>
                <c:pt idx="37">
                  <c:v>3.4490000000005239</c:v>
                </c:pt>
                <c:pt idx="38">
                  <c:v>3.5429999999978463</c:v>
                </c:pt>
                <c:pt idx="39">
                  <c:v>3.6370000000024447</c:v>
                </c:pt>
                <c:pt idx="40">
                  <c:v>3.7309999999997672</c:v>
                </c:pt>
                <c:pt idx="41">
                  <c:v>3.8229999999966822</c:v>
                </c:pt>
                <c:pt idx="42">
                  <c:v>3.9159999999974389</c:v>
                </c:pt>
                <c:pt idx="43">
                  <c:v>4.0089999999981956</c:v>
                </c:pt>
                <c:pt idx="44">
                  <c:v>4.102999999995518</c:v>
                </c:pt>
                <c:pt idx="45">
                  <c:v>4.1990000000005239</c:v>
                </c:pt>
                <c:pt idx="46">
                  <c:v>4.2880000000004657</c:v>
                </c:pt>
                <c:pt idx="47">
                  <c:v>4.3830000000016298</c:v>
                </c:pt>
                <c:pt idx="48">
                  <c:v>4.4760000000023865</c:v>
                </c:pt>
                <c:pt idx="49">
                  <c:v>4.5679999999993015</c:v>
                </c:pt>
                <c:pt idx="50">
                  <c:v>4.6630000000004657</c:v>
                </c:pt>
                <c:pt idx="51">
                  <c:v>4.7549999999973807</c:v>
                </c:pt>
                <c:pt idx="52">
                  <c:v>4.8499999999985448</c:v>
                </c:pt>
                <c:pt idx="53">
                  <c:v>4.9429999999993015</c:v>
                </c:pt>
                <c:pt idx="54">
                  <c:v>5.0360000000000582</c:v>
                </c:pt>
                <c:pt idx="55">
                  <c:v>5.1279999999969732</c:v>
                </c:pt>
                <c:pt idx="56">
                  <c:v>5.2209999999977299</c:v>
                </c:pt>
                <c:pt idx="57">
                  <c:v>5.3159999999988941</c:v>
                </c:pt>
                <c:pt idx="58">
                  <c:v>5.4069999999992433</c:v>
                </c:pt>
                <c:pt idx="59">
                  <c:v>5.5</c:v>
                </c:pt>
                <c:pt idx="60">
                  <c:v>5.5930000000007567</c:v>
                </c:pt>
                <c:pt idx="61">
                  <c:v>5.6829999999972642</c:v>
                </c:pt>
                <c:pt idx="62">
                  <c:v>5.7770000000018626</c:v>
                </c:pt>
                <c:pt idx="63">
                  <c:v>5.8699999999953434</c:v>
                </c:pt>
                <c:pt idx="64">
                  <c:v>5.9649999999965075</c:v>
                </c:pt>
                <c:pt idx="65">
                  <c:v>6.0570000000006985</c:v>
                </c:pt>
                <c:pt idx="66">
                  <c:v>6.1509999999980209</c:v>
                </c:pt>
                <c:pt idx="67">
                  <c:v>6.2459999999991851</c:v>
                </c:pt>
                <c:pt idx="68">
                  <c:v>6.3369999999995343</c:v>
                </c:pt>
                <c:pt idx="69">
                  <c:v>6.4309999999968568</c:v>
                </c:pt>
                <c:pt idx="70">
                  <c:v>6.5250000000014552</c:v>
                </c:pt>
                <c:pt idx="71">
                  <c:v>6.6180000000022119</c:v>
                </c:pt>
                <c:pt idx="72">
                  <c:v>6.7109999999956926</c:v>
                </c:pt>
                <c:pt idx="73">
                  <c:v>6.8029999999998836</c:v>
                </c:pt>
                <c:pt idx="74">
                  <c:v>6.896999999997206</c:v>
                </c:pt>
                <c:pt idx="75">
                  <c:v>6.989000000001397</c:v>
                </c:pt>
                <c:pt idx="76">
                  <c:v>7.0829999999987194</c:v>
                </c:pt>
                <c:pt idx="77">
                  <c:v>7.1759999999994761</c:v>
                </c:pt>
                <c:pt idx="78">
                  <c:v>7.2679999999963911</c:v>
                </c:pt>
                <c:pt idx="79">
                  <c:v>7.3609999999971478</c:v>
                </c:pt>
                <c:pt idx="80">
                  <c:v>7.4550000000017462</c:v>
                </c:pt>
                <c:pt idx="81">
                  <c:v>7.5460000000020955</c:v>
                </c:pt>
                <c:pt idx="82">
                  <c:v>7.6389999999955762</c:v>
                </c:pt>
                <c:pt idx="83">
                  <c:v>7.7330000000001746</c:v>
                </c:pt>
                <c:pt idx="84">
                  <c:v>7.8269999999974971</c:v>
                </c:pt>
                <c:pt idx="85">
                  <c:v>7.919000000001688</c:v>
                </c:pt>
                <c:pt idx="86">
                  <c:v>8.0129999999990105</c:v>
                </c:pt>
                <c:pt idx="87">
                  <c:v>8.1049999999959255</c:v>
                </c:pt>
                <c:pt idx="88">
                  <c:v>8.1970000000001164</c:v>
                </c:pt>
                <c:pt idx="89">
                  <c:v>8.2900000000008731</c:v>
                </c:pt>
                <c:pt idx="90">
                  <c:v>8.3830000000016298</c:v>
                </c:pt>
                <c:pt idx="91">
                  <c:v>8.4760000000023865</c:v>
                </c:pt>
                <c:pt idx="92">
                  <c:v>8.5689999999958673</c:v>
                </c:pt>
                <c:pt idx="93">
                  <c:v>8.661999999996624</c:v>
                </c:pt>
                <c:pt idx="94">
                  <c:v>8.7540000000008149</c:v>
                </c:pt>
                <c:pt idx="95">
                  <c:v>8.8490000000019791</c:v>
                </c:pt>
                <c:pt idx="96">
                  <c:v>8.9409999999988941</c:v>
                </c:pt>
                <c:pt idx="97">
                  <c:v>9.0339999999996508</c:v>
                </c:pt>
                <c:pt idx="98">
                  <c:v>9.1270000000004075</c:v>
                </c:pt>
                <c:pt idx="99">
                  <c:v>9.2220000000015716</c:v>
                </c:pt>
                <c:pt idx="100">
                  <c:v>9.3150000000023283</c:v>
                </c:pt>
                <c:pt idx="101">
                  <c:v>9.4049999999988358</c:v>
                </c:pt>
                <c:pt idx="102">
                  <c:v>9.5</c:v>
                </c:pt>
                <c:pt idx="103">
                  <c:v>9.5910000000003492</c:v>
                </c:pt>
                <c:pt idx="104">
                  <c:v>9.6860000000015134</c:v>
                </c:pt>
                <c:pt idx="105">
                  <c:v>9.7799999999988358</c:v>
                </c:pt>
                <c:pt idx="106">
                  <c:v>9.8729999999995925</c:v>
                </c:pt>
                <c:pt idx="107">
                  <c:v>9.966999999996915</c:v>
                </c:pt>
                <c:pt idx="108">
                  <c:v>10.059000000001106</c:v>
                </c:pt>
                <c:pt idx="109">
                  <c:v>10.152999999998428</c:v>
                </c:pt>
                <c:pt idx="110">
                  <c:v>10.246999999995751</c:v>
                </c:pt>
                <c:pt idx="111">
                  <c:v>10.341000000000349</c:v>
                </c:pt>
                <c:pt idx="112">
                  <c:v>10.434999999997672</c:v>
                </c:pt>
                <c:pt idx="113">
                  <c:v>10.527000000001863</c:v>
                </c:pt>
                <c:pt idx="114">
                  <c:v>10.618999999998778</c:v>
                </c:pt>
                <c:pt idx="115">
                  <c:v>10.711999999999534</c:v>
                </c:pt>
                <c:pt idx="116">
                  <c:v>10.803999999996449</c:v>
                </c:pt>
                <c:pt idx="117">
                  <c:v>10.89600000000064</c:v>
                </c:pt>
                <c:pt idx="118">
                  <c:v>10.987999999997555</c:v>
                </c:pt>
                <c:pt idx="119">
                  <c:v>11.082000000002154</c:v>
                </c:pt>
                <c:pt idx="120">
                  <c:v>11.174999999995634</c:v>
                </c:pt>
                <c:pt idx="121">
                  <c:v>11.267999999996391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8FD5-40C5-A759-D8216A4E596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95148224"/>
        <c:axId val="1195154464"/>
      </c:scatterChart>
      <c:valAx>
        <c:axId val="1174424448"/>
        <c:scaling>
          <c:orientation val="minMax"/>
          <c:max val="90"/>
          <c:min val="-9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ja-JP" baseline="0"/>
                  <a:t>pitch</a:t>
                </a:r>
                <a:r>
                  <a:rPr lang="en-US" altLang="ja-JP"/>
                  <a:t>[°]</a:t>
                </a:r>
                <a:endParaRPr lang="ja-JP" altLang="en-US"/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in"/>
        <c:tickLblPos val="nextTo"/>
        <c:spPr>
          <a:noFill/>
          <a:ln w="1587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1174441088"/>
        <c:crosses val="autoZero"/>
        <c:crossBetween val="midCat"/>
      </c:valAx>
      <c:valAx>
        <c:axId val="11744410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ja-JP"/>
                  <a:t>Time[s]</a:t>
                </a:r>
                <a:endParaRPr lang="ja-JP" altLang="en-US"/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1587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1174424448"/>
        <c:crosses val="autoZero"/>
        <c:crossBetween val="midCat"/>
      </c:valAx>
      <c:valAx>
        <c:axId val="1195154464"/>
        <c:scaling>
          <c:orientation val="minMax"/>
        </c:scaling>
        <c:delete val="1"/>
        <c:axPos val="r"/>
        <c:numFmt formatCode="General" sourceLinked="1"/>
        <c:majorTickMark val="out"/>
        <c:minorTickMark val="none"/>
        <c:tickLblPos val="nextTo"/>
        <c:crossAx val="1195148224"/>
        <c:crosses val="max"/>
        <c:crossBetween val="midCat"/>
      </c:valAx>
      <c:valAx>
        <c:axId val="1195148224"/>
        <c:scaling>
          <c:orientation val="minMax"/>
          <c:max val="2"/>
          <c:min val="-2"/>
        </c:scaling>
        <c:delete val="0"/>
        <c:axPos val="t"/>
        <c:title>
          <c:tx>
            <c:rich>
              <a:bodyPr/>
              <a:lstStyle/>
              <a:p>
                <a:pPr>
                  <a:defRPr/>
                </a:pPr>
                <a:r>
                  <a:rPr lang="en-US" altLang="ja-JP" b="0"/>
                  <a:t>x[m]</a:t>
                </a:r>
                <a:endParaRPr lang="ja-JP" altLang="en-US" b="0"/>
              </a:p>
            </c:rich>
          </c:tx>
          <c:overlay val="0"/>
        </c:title>
        <c:numFmt formatCode="General" sourceLinked="1"/>
        <c:majorTickMark val="in"/>
        <c:minorTickMark val="none"/>
        <c:tickLblPos val="nextTo"/>
        <c:spPr>
          <a:ln w="15875">
            <a:solidFill>
              <a:schemeClr val="tx1"/>
            </a:solidFill>
          </a:ln>
        </c:spPr>
        <c:crossAx val="1195154464"/>
        <c:crosses val="max"/>
        <c:crossBetween val="midCat"/>
      </c:valAx>
      <c:spPr>
        <a:noFill/>
        <a:ln w="12700">
          <a:solidFill>
            <a:schemeClr val="tx1">
              <a:lumMod val="25000"/>
              <a:lumOff val="75000"/>
            </a:schemeClr>
          </a:solidFill>
        </a:ln>
        <a:effectLst/>
      </c:spPr>
    </c:plotArea>
    <c:legend>
      <c:legendPos val="b"/>
      <c:overlay val="0"/>
    </c:legend>
    <c:plotVisOnly val="1"/>
    <c:dispBlanksAs val="gap"/>
    <c:showDLblsOverMax val="0"/>
    <c:extLst/>
  </c:chart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strRef>
              <c:f>[1]Hikaru1!$A$1</c:f>
              <c:strCache>
                <c:ptCount val="1"/>
                <c:pt idx="0">
                  <c:v>Orbit</c:v>
                </c:pt>
              </c:strCache>
            </c:strRef>
          </c:tx>
          <c:xVal>
            <c:numRef>
              <c:f>[1]Hikaru1!$N$4:$N$143</c:f>
              <c:numCache>
                <c:formatCode>General</c:formatCode>
                <c:ptCount val="140"/>
                <c:pt idx="0">
                  <c:v>0</c:v>
                </c:pt>
                <c:pt idx="1">
                  <c:v>-3.419000000000011E-3</c:v>
                </c:pt>
                <c:pt idx="2">
                  <c:v>3.5698999999999988E-2</c:v>
                </c:pt>
                <c:pt idx="3">
                  <c:v>-8.539999999999992E-3</c:v>
                </c:pt>
                <c:pt idx="4">
                  <c:v>-1.6386000000000012E-2</c:v>
                </c:pt>
                <c:pt idx="5">
                  <c:v>7.4540000000000075E-3</c:v>
                </c:pt>
                <c:pt idx="6">
                  <c:v>6.3789999999999906E-3</c:v>
                </c:pt>
                <c:pt idx="7">
                  <c:v>3.8589999999999805E-3</c:v>
                </c:pt>
                <c:pt idx="8">
                  <c:v>1.5668000000000008E-2</c:v>
                </c:pt>
                <c:pt idx="9">
                  <c:v>-1.8339000000000012E-2</c:v>
                </c:pt>
                <c:pt idx="10">
                  <c:v>-5.6059999999999947E-3</c:v>
                </c:pt>
                <c:pt idx="11">
                  <c:v>-3.4224000000000004E-2</c:v>
                </c:pt>
                <c:pt idx="12">
                  <c:v>1.5999999999991133E-5</c:v>
                </c:pt>
                <c:pt idx="13">
                  <c:v>-1.8859999999999998E-2</c:v>
                </c:pt>
                <c:pt idx="14">
                  <c:v>7.4770000000000036E-3</c:v>
                </c:pt>
                <c:pt idx="15">
                  <c:v>-1.7198000000000008E-2</c:v>
                </c:pt>
                <c:pt idx="16">
                  <c:v>5.013999999999982E-3</c:v>
                </c:pt>
                <c:pt idx="17">
                  <c:v>-7.9560000000000169E-3</c:v>
                </c:pt>
                <c:pt idx="18">
                  <c:v>-1.2216000000000008E-2</c:v>
                </c:pt>
                <c:pt idx="19">
                  <c:v>6.0010000000000046E-3</c:v>
                </c:pt>
                <c:pt idx="20">
                  <c:v>1.7989999999999982E-2</c:v>
                </c:pt>
                <c:pt idx="21">
                  <c:v>1.0293000000000007E-2</c:v>
                </c:pt>
                <c:pt idx="22">
                  <c:v>3.1043999999999985E-2</c:v>
                </c:pt>
                <c:pt idx="23">
                  <c:v>2.4389999999999988E-2</c:v>
                </c:pt>
                <c:pt idx="24">
                  <c:v>2.0995000000000007E-2</c:v>
                </c:pt>
                <c:pt idx="25">
                  <c:v>3.3709999999999808E-3</c:v>
                </c:pt>
                <c:pt idx="26">
                  <c:v>3.2354999999999988E-2</c:v>
                </c:pt>
                <c:pt idx="27">
                  <c:v>4.3434E-2</c:v>
                </c:pt>
                <c:pt idx="28">
                  <c:v>2.7885999999999998E-2</c:v>
                </c:pt>
                <c:pt idx="29">
                  <c:v>1.648599999999999E-2</c:v>
                </c:pt>
                <c:pt idx="30">
                  <c:v>4.5495000000000008E-2</c:v>
                </c:pt>
                <c:pt idx="31">
                  <c:v>4.4622999999999989E-2</c:v>
                </c:pt>
                <c:pt idx="32">
                  <c:v>4.260499999999999E-2</c:v>
                </c:pt>
                <c:pt idx="33">
                  <c:v>4.5741999999999991E-2</c:v>
                </c:pt>
                <c:pt idx="34">
                  <c:v>5.7581999999999994E-2</c:v>
                </c:pt>
                <c:pt idx="35">
                  <c:v>5.6992999999999995E-2</c:v>
                </c:pt>
                <c:pt idx="36">
                  <c:v>6.711499999999998E-2</c:v>
                </c:pt>
                <c:pt idx="37">
                  <c:v>6.5483E-2</c:v>
                </c:pt>
                <c:pt idx="38">
                  <c:v>5.0403999999999997E-2</c:v>
                </c:pt>
                <c:pt idx="39">
                  <c:v>6.9264999999999993E-2</c:v>
                </c:pt>
                <c:pt idx="40">
                  <c:v>7.7638000000000013E-2</c:v>
                </c:pt>
                <c:pt idx="41">
                  <c:v>8.3257000000000012E-2</c:v>
                </c:pt>
                <c:pt idx="42">
                  <c:v>8.0995999999999985E-2</c:v>
                </c:pt>
                <c:pt idx="43">
                  <c:v>7.7549000000000007E-2</c:v>
                </c:pt>
                <c:pt idx="44">
                  <c:v>9.0609999999999982E-2</c:v>
                </c:pt>
                <c:pt idx="45">
                  <c:v>8.3475999999999995E-2</c:v>
                </c:pt>
                <c:pt idx="46">
                  <c:v>8.0925999999999984E-2</c:v>
                </c:pt>
                <c:pt idx="47">
                  <c:v>9.0413999999999994E-2</c:v>
                </c:pt>
                <c:pt idx="48">
                  <c:v>8.4846999999999978E-2</c:v>
                </c:pt>
                <c:pt idx="49">
                  <c:v>8.5608000000000004E-2</c:v>
                </c:pt>
                <c:pt idx="50">
                  <c:v>9.1787000000000007E-2</c:v>
                </c:pt>
                <c:pt idx="51">
                  <c:v>0.10460499999999999</c:v>
                </c:pt>
                <c:pt idx="52">
                  <c:v>7.9030000000000003E-2</c:v>
                </c:pt>
                <c:pt idx="53">
                  <c:v>9.8736999999999991E-2</c:v>
                </c:pt>
                <c:pt idx="54">
                  <c:v>9.7147999999999998E-2</c:v>
                </c:pt>
                <c:pt idx="55">
                  <c:v>9.1776999999999984E-2</c:v>
                </c:pt>
                <c:pt idx="56">
                  <c:v>8.9950999999999989E-2</c:v>
                </c:pt>
                <c:pt idx="57">
                  <c:v>6.8493999999999999E-2</c:v>
                </c:pt>
                <c:pt idx="58">
                  <c:v>8.4818999999999992E-2</c:v>
                </c:pt>
                <c:pt idx="59">
                  <c:v>8.020300000000001E-2</c:v>
                </c:pt>
                <c:pt idx="60">
                  <c:v>7.9260999999999998E-2</c:v>
                </c:pt>
                <c:pt idx="61">
                  <c:v>7.3294999999999985E-2</c:v>
                </c:pt>
                <c:pt idx="62">
                  <c:v>4.3913999999999988E-2</c:v>
                </c:pt>
                <c:pt idx="63">
                  <c:v>7.2160000000000002E-2</c:v>
                </c:pt>
                <c:pt idx="64">
                  <c:v>4.2573000000000007E-2</c:v>
                </c:pt>
                <c:pt idx="65">
                  <c:v>4.515000000000001E-2</c:v>
                </c:pt>
                <c:pt idx="66">
                  <c:v>2.7573999999999984E-2</c:v>
                </c:pt>
                <c:pt idx="67">
                  <c:v>2.3459000000000004E-2</c:v>
                </c:pt>
                <c:pt idx="68">
                  <c:v>1.9924999999999984E-2</c:v>
                </c:pt>
                <c:pt idx="69">
                  <c:v>6.3580000000000043E-3</c:v>
                </c:pt>
                <c:pt idx="70">
                  <c:v>1.8640000000000043E-3</c:v>
                </c:pt>
                <c:pt idx="71">
                  <c:v>-2.0618000000000011E-2</c:v>
                </c:pt>
                <c:pt idx="72">
                  <c:v>-3.6681000000000012E-2</c:v>
                </c:pt>
                <c:pt idx="73">
                  <c:v>-3.6938000000000006E-2</c:v>
                </c:pt>
                <c:pt idx="74">
                  <c:v>-4.9948000000000006E-2</c:v>
                </c:pt>
                <c:pt idx="75">
                  <c:v>-6.6364000000000006E-2</c:v>
                </c:pt>
                <c:pt idx="76">
                  <c:v>-7.5630000000000017E-2</c:v>
                </c:pt>
                <c:pt idx="77">
                  <c:v>-7.8196000000000002E-2</c:v>
                </c:pt>
                <c:pt idx="78">
                  <c:v>-8.8563000000000003E-2</c:v>
                </c:pt>
                <c:pt idx="79">
                  <c:v>-8.9170000000000013E-2</c:v>
                </c:pt>
                <c:pt idx="80">
                  <c:v>-0.126745</c:v>
                </c:pt>
                <c:pt idx="81">
                  <c:v>-0.13479400000000002</c:v>
                </c:pt>
                <c:pt idx="82">
                  <c:v>-0.16421200000000002</c:v>
                </c:pt>
                <c:pt idx="83">
                  <c:v>-0.165135</c:v>
                </c:pt>
                <c:pt idx="84">
                  <c:v>-0.184166</c:v>
                </c:pt>
                <c:pt idx="85">
                  <c:v>-0.20988400000000001</c:v>
                </c:pt>
                <c:pt idx="86">
                  <c:v>-0.22463600000000003</c:v>
                </c:pt>
                <c:pt idx="87">
                  <c:v>-0.207848</c:v>
                </c:pt>
                <c:pt idx="88">
                  <c:v>-0.24706400000000003</c:v>
                </c:pt>
                <c:pt idx="89">
                  <c:v>-0.25677100000000003</c:v>
                </c:pt>
                <c:pt idx="90">
                  <c:v>-0.28417000000000003</c:v>
                </c:pt>
                <c:pt idx="91">
                  <c:v>-0.29630899999999999</c:v>
                </c:pt>
                <c:pt idx="92">
                  <c:v>-0.32633500000000004</c:v>
                </c:pt>
                <c:pt idx="93">
                  <c:v>-0.32240400000000002</c:v>
                </c:pt>
                <c:pt idx="94">
                  <c:v>-0.34975499999999998</c:v>
                </c:pt>
                <c:pt idx="95">
                  <c:v>-0.378909</c:v>
                </c:pt>
                <c:pt idx="96">
                  <c:v>-0.38139300000000004</c:v>
                </c:pt>
                <c:pt idx="97">
                  <c:v>-0.43054799999999999</c:v>
                </c:pt>
                <c:pt idx="98">
                  <c:v>-0.43444900000000003</c:v>
                </c:pt>
                <c:pt idx="99">
                  <c:v>-0.47957800000000006</c:v>
                </c:pt>
                <c:pt idx="100">
                  <c:v>-0.525675</c:v>
                </c:pt>
                <c:pt idx="101">
                  <c:v>-0.507826</c:v>
                </c:pt>
                <c:pt idx="102">
                  <c:v>-0.56576899999999997</c:v>
                </c:pt>
                <c:pt idx="103">
                  <c:v>-0.60555300000000001</c:v>
                </c:pt>
                <c:pt idx="104">
                  <c:v>-0.66979700000000009</c:v>
                </c:pt>
                <c:pt idx="105">
                  <c:v>-0.6656510000000001</c:v>
                </c:pt>
                <c:pt idx="106">
                  <c:v>-0.73234999999999995</c:v>
                </c:pt>
                <c:pt idx="107">
                  <c:v>-0.76574399999999998</c:v>
                </c:pt>
                <c:pt idx="108">
                  <c:v>-0.79552999999999996</c:v>
                </c:pt>
                <c:pt idx="109">
                  <c:v>-0.87271700000000008</c:v>
                </c:pt>
                <c:pt idx="110">
                  <c:v>-0.92171499999999995</c:v>
                </c:pt>
                <c:pt idx="111">
                  <c:v>-0.90050299999999994</c:v>
                </c:pt>
                <c:pt idx="112">
                  <c:v>-0.99124100000000004</c:v>
                </c:pt>
                <c:pt idx="113">
                  <c:v>-1.0353859999999999</c:v>
                </c:pt>
                <c:pt idx="114">
                  <c:v>-1.0818109999999999</c:v>
                </c:pt>
                <c:pt idx="115">
                  <c:v>-1.160509</c:v>
                </c:pt>
                <c:pt idx="116">
                  <c:v>-1.1866569999999999</c:v>
                </c:pt>
                <c:pt idx="117">
                  <c:v>-1.2545819999999999</c:v>
                </c:pt>
                <c:pt idx="118">
                  <c:v>-1.2839859999999998</c:v>
                </c:pt>
                <c:pt idx="119">
                  <c:v>-1.3668709999999999</c:v>
                </c:pt>
                <c:pt idx="120">
                  <c:v>-1.372911</c:v>
                </c:pt>
                <c:pt idx="121">
                  <c:v>-1.472418</c:v>
                </c:pt>
                <c:pt idx="122">
                  <c:v>-1.480729</c:v>
                </c:pt>
                <c:pt idx="123">
                  <c:v>-1.547723</c:v>
                </c:pt>
                <c:pt idx="124">
                  <c:v>-1.6172359999999999</c:v>
                </c:pt>
                <c:pt idx="125">
                  <c:v>-1.610473</c:v>
                </c:pt>
                <c:pt idx="126">
                  <c:v>-1.748597</c:v>
                </c:pt>
                <c:pt idx="127">
                  <c:v>-1.7471079999999999</c:v>
                </c:pt>
                <c:pt idx="128">
                  <c:v>-1.8343579999999999</c:v>
                </c:pt>
                <c:pt idx="129">
                  <c:v>-1.8912549999999999</c:v>
                </c:pt>
                <c:pt idx="130">
                  <c:v>-2.022777</c:v>
                </c:pt>
                <c:pt idx="131">
                  <c:v>-2.0943170000000002</c:v>
                </c:pt>
                <c:pt idx="132">
                  <c:v>-2.0772080000000002</c:v>
                </c:pt>
                <c:pt idx="133">
                  <c:v>-2.1367120000000002</c:v>
                </c:pt>
                <c:pt idx="134">
                  <c:v>-2.2598159999999998</c:v>
                </c:pt>
                <c:pt idx="135">
                  <c:v>-2.326041</c:v>
                </c:pt>
                <c:pt idx="136">
                  <c:v>-2.476534</c:v>
                </c:pt>
                <c:pt idx="137">
                  <c:v>-2.5410189999999999</c:v>
                </c:pt>
                <c:pt idx="138">
                  <c:v>-2.6706089999999998</c:v>
                </c:pt>
                <c:pt idx="139">
                  <c:v>-2.7354090000000002</c:v>
                </c:pt>
              </c:numCache>
            </c:numRef>
          </c:xVal>
          <c:yVal>
            <c:numRef>
              <c:f>[1]Hikaru1!$O$4:$O$143</c:f>
              <c:numCache>
                <c:formatCode>General</c:formatCode>
                <c:ptCount val="140"/>
                <c:pt idx="0">
                  <c:v>0</c:v>
                </c:pt>
                <c:pt idx="1">
                  <c:v>9.0985000000000135E-2</c:v>
                </c:pt>
                <c:pt idx="2">
                  <c:v>0.2324630000000002</c:v>
                </c:pt>
                <c:pt idx="3">
                  <c:v>0.36433300000000007</c:v>
                </c:pt>
                <c:pt idx="4">
                  <c:v>0.53684999999999994</c:v>
                </c:pt>
                <c:pt idx="5">
                  <c:v>0.65398000000000001</c:v>
                </c:pt>
                <c:pt idx="6">
                  <c:v>0.82861999999999991</c:v>
                </c:pt>
                <c:pt idx="7">
                  <c:v>0.9123650000000002</c:v>
                </c:pt>
                <c:pt idx="8">
                  <c:v>1.0963130000000001</c:v>
                </c:pt>
                <c:pt idx="9">
                  <c:v>1.2266269999999999</c:v>
                </c:pt>
                <c:pt idx="10">
                  <c:v>1.4049560000000001</c:v>
                </c:pt>
                <c:pt idx="11">
                  <c:v>1.536346</c:v>
                </c:pt>
                <c:pt idx="12">
                  <c:v>1.7307289999999997</c:v>
                </c:pt>
                <c:pt idx="13">
                  <c:v>1.8672189999999997</c:v>
                </c:pt>
                <c:pt idx="14">
                  <c:v>2.0468139999999999</c:v>
                </c:pt>
                <c:pt idx="15">
                  <c:v>2.1726920000000005</c:v>
                </c:pt>
                <c:pt idx="16">
                  <c:v>2.3420559999999999</c:v>
                </c:pt>
                <c:pt idx="17">
                  <c:v>2.4750369999999999</c:v>
                </c:pt>
                <c:pt idx="18">
                  <c:v>2.7547859999999997</c:v>
                </c:pt>
                <c:pt idx="19">
                  <c:v>2.840805</c:v>
                </c:pt>
                <c:pt idx="20">
                  <c:v>3.0562480000000001</c:v>
                </c:pt>
                <c:pt idx="21">
                  <c:v>3.1834530000000001</c:v>
                </c:pt>
                <c:pt idx="22">
                  <c:v>3.3981129999999999</c:v>
                </c:pt>
                <c:pt idx="23">
                  <c:v>3.5213009999999998</c:v>
                </c:pt>
                <c:pt idx="24">
                  <c:v>3.7706979999999999</c:v>
                </c:pt>
                <c:pt idx="25">
                  <c:v>3.9415149999999999</c:v>
                </c:pt>
                <c:pt idx="26">
                  <c:v>4.1447340000000006</c:v>
                </c:pt>
                <c:pt idx="27">
                  <c:v>4.2714089999999993</c:v>
                </c:pt>
                <c:pt idx="28">
                  <c:v>4.5493399999999999</c:v>
                </c:pt>
                <c:pt idx="29">
                  <c:v>4.6548389999999999</c:v>
                </c:pt>
                <c:pt idx="30">
                  <c:v>4.897151</c:v>
                </c:pt>
                <c:pt idx="31">
                  <c:v>5.0056880000000001</c:v>
                </c:pt>
                <c:pt idx="32">
                  <c:v>5.3244079999999991</c:v>
                </c:pt>
                <c:pt idx="33">
                  <c:v>5.4306540000000005</c:v>
                </c:pt>
                <c:pt idx="34">
                  <c:v>5.6935779999999996</c:v>
                </c:pt>
                <c:pt idx="35">
                  <c:v>5.8435820000000005</c:v>
                </c:pt>
                <c:pt idx="36">
                  <c:v>6.0946049999999996</c:v>
                </c:pt>
                <c:pt idx="37">
                  <c:v>6.2382250000000008</c:v>
                </c:pt>
                <c:pt idx="38">
                  <c:v>6.5141020000000012</c:v>
                </c:pt>
                <c:pt idx="39">
                  <c:v>6.6621130000000015</c:v>
                </c:pt>
                <c:pt idx="40">
                  <c:v>6.9384360000000003</c:v>
                </c:pt>
                <c:pt idx="41">
                  <c:v>7.0746350000000007</c:v>
                </c:pt>
                <c:pt idx="42">
                  <c:v>7.3368670000000007</c:v>
                </c:pt>
                <c:pt idx="43">
                  <c:v>7.4651440000000004</c:v>
                </c:pt>
                <c:pt idx="44">
                  <c:v>7.7251830000000012</c:v>
                </c:pt>
                <c:pt idx="45">
                  <c:v>7.9318119999999999</c:v>
                </c:pt>
                <c:pt idx="46">
                  <c:v>8.2191020000000012</c:v>
                </c:pt>
                <c:pt idx="47">
                  <c:v>8.3436270000000015</c:v>
                </c:pt>
                <c:pt idx="48">
                  <c:v>8.6229800000000001</c:v>
                </c:pt>
                <c:pt idx="49">
                  <c:v>8.7817010000000018</c:v>
                </c:pt>
                <c:pt idx="50">
                  <c:v>9.0575969999999995</c:v>
                </c:pt>
                <c:pt idx="51">
                  <c:v>9.176463</c:v>
                </c:pt>
                <c:pt idx="52">
                  <c:v>9.557379000000001</c:v>
                </c:pt>
                <c:pt idx="53">
                  <c:v>9.7125310000000002</c:v>
                </c:pt>
                <c:pt idx="54">
                  <c:v>9.9399280000000001</c:v>
                </c:pt>
                <c:pt idx="55">
                  <c:v>10.090774000000001</c:v>
                </c:pt>
                <c:pt idx="56">
                  <c:v>10.392074000000001</c:v>
                </c:pt>
                <c:pt idx="57">
                  <c:v>10.542023000000002</c:v>
                </c:pt>
                <c:pt idx="58">
                  <c:v>10.918251</c:v>
                </c:pt>
                <c:pt idx="59">
                  <c:v>11.031302999999999</c:v>
                </c:pt>
                <c:pt idx="60">
                  <c:v>11.333014000000002</c:v>
                </c:pt>
                <c:pt idx="61">
                  <c:v>11.484952000000002</c:v>
                </c:pt>
                <c:pt idx="62">
                  <c:v>11.754814000000001</c:v>
                </c:pt>
                <c:pt idx="63">
                  <c:v>11.904470000000002</c:v>
                </c:pt>
                <c:pt idx="64">
                  <c:v>12.256835000000001</c:v>
                </c:pt>
                <c:pt idx="65">
                  <c:v>12.412678</c:v>
                </c:pt>
                <c:pt idx="66">
                  <c:v>12.692784</c:v>
                </c:pt>
                <c:pt idx="67">
                  <c:v>12.853546</c:v>
                </c:pt>
                <c:pt idx="68">
                  <c:v>13.137724</c:v>
                </c:pt>
                <c:pt idx="69">
                  <c:v>13.305770000000001</c:v>
                </c:pt>
                <c:pt idx="70">
                  <c:v>13.598936999999999</c:v>
                </c:pt>
                <c:pt idx="71">
                  <c:v>13.733573</c:v>
                </c:pt>
                <c:pt idx="72">
                  <c:v>14.084703000000001</c:v>
                </c:pt>
                <c:pt idx="73">
                  <c:v>14.261013</c:v>
                </c:pt>
                <c:pt idx="74">
                  <c:v>14.535874</c:v>
                </c:pt>
                <c:pt idx="75">
                  <c:v>14.680285</c:v>
                </c:pt>
                <c:pt idx="76">
                  <c:v>15.011796000000002</c:v>
                </c:pt>
                <c:pt idx="77">
                  <c:v>15.156276000000002</c:v>
                </c:pt>
                <c:pt idx="78">
                  <c:v>15.454171000000002</c:v>
                </c:pt>
                <c:pt idx="79">
                  <c:v>15.603975000000002</c:v>
                </c:pt>
                <c:pt idx="80">
                  <c:v>15.93164</c:v>
                </c:pt>
                <c:pt idx="81">
                  <c:v>16.093554000000001</c:v>
                </c:pt>
                <c:pt idx="82">
                  <c:v>16.379916000000001</c:v>
                </c:pt>
                <c:pt idx="83">
                  <c:v>16.545117000000001</c:v>
                </c:pt>
                <c:pt idx="84">
                  <c:v>16.839207000000002</c:v>
                </c:pt>
                <c:pt idx="85">
                  <c:v>16.972102</c:v>
                </c:pt>
                <c:pt idx="86">
                  <c:v>17.277545000000003</c:v>
                </c:pt>
                <c:pt idx="87">
                  <c:v>17.446363000000002</c:v>
                </c:pt>
                <c:pt idx="88">
                  <c:v>17.787609</c:v>
                </c:pt>
                <c:pt idx="89">
                  <c:v>17.923100000000002</c:v>
                </c:pt>
                <c:pt idx="90">
                  <c:v>18.206886999999998</c:v>
                </c:pt>
                <c:pt idx="91">
                  <c:v>18.351049</c:v>
                </c:pt>
                <c:pt idx="92">
                  <c:v>18.651405</c:v>
                </c:pt>
                <c:pt idx="93">
                  <c:v>18.788463</c:v>
                </c:pt>
                <c:pt idx="94">
                  <c:v>19.101652000000001</c:v>
                </c:pt>
                <c:pt idx="95">
                  <c:v>19.277009000000003</c:v>
                </c:pt>
                <c:pt idx="96">
                  <c:v>19.583601999999999</c:v>
                </c:pt>
                <c:pt idx="97">
                  <c:v>19.709710999999999</c:v>
                </c:pt>
                <c:pt idx="98">
                  <c:v>20.032886999999999</c:v>
                </c:pt>
                <c:pt idx="99">
                  <c:v>20.160945000000002</c:v>
                </c:pt>
                <c:pt idx="100">
                  <c:v>20.460205000000002</c:v>
                </c:pt>
                <c:pt idx="101">
                  <c:v>20.612734</c:v>
                </c:pt>
                <c:pt idx="102">
                  <c:v>20.939951000000001</c:v>
                </c:pt>
                <c:pt idx="103">
                  <c:v>21.074274000000003</c:v>
                </c:pt>
                <c:pt idx="104">
                  <c:v>21.330409</c:v>
                </c:pt>
                <c:pt idx="105">
                  <c:v>21.514173</c:v>
                </c:pt>
                <c:pt idx="106">
                  <c:v>21.784578000000003</c:v>
                </c:pt>
                <c:pt idx="107">
                  <c:v>21.922280999999998</c:v>
                </c:pt>
                <c:pt idx="108">
                  <c:v>22.260542000000001</c:v>
                </c:pt>
                <c:pt idx="109">
                  <c:v>22.354406000000001</c:v>
                </c:pt>
                <c:pt idx="110">
                  <c:v>22.624128000000002</c:v>
                </c:pt>
                <c:pt idx="111">
                  <c:v>22.812201000000002</c:v>
                </c:pt>
                <c:pt idx="112">
                  <c:v>23.036408999999999</c:v>
                </c:pt>
                <c:pt idx="113">
                  <c:v>23.204181999999999</c:v>
                </c:pt>
                <c:pt idx="114">
                  <c:v>23.491835999999999</c:v>
                </c:pt>
                <c:pt idx="115">
                  <c:v>23.594683</c:v>
                </c:pt>
                <c:pt idx="116">
                  <c:v>23.864883000000003</c:v>
                </c:pt>
                <c:pt idx="117">
                  <c:v>23.955159999999999</c:v>
                </c:pt>
                <c:pt idx="118">
                  <c:v>24.238222</c:v>
                </c:pt>
                <c:pt idx="119">
                  <c:v>24.350418000000001</c:v>
                </c:pt>
                <c:pt idx="120">
                  <c:v>24.610564000000004</c:v>
                </c:pt>
                <c:pt idx="121">
                  <c:v>24.747758000000001</c:v>
                </c:pt>
                <c:pt idx="122">
                  <c:v>25.020077000000001</c:v>
                </c:pt>
                <c:pt idx="123">
                  <c:v>25.114165</c:v>
                </c:pt>
                <c:pt idx="124">
                  <c:v>25.346434000000002</c:v>
                </c:pt>
                <c:pt idx="125">
                  <c:v>25.473126000000001</c:v>
                </c:pt>
                <c:pt idx="126">
                  <c:v>25.670653000000001</c:v>
                </c:pt>
                <c:pt idx="127">
                  <c:v>25.808281000000001</c:v>
                </c:pt>
                <c:pt idx="128">
                  <c:v>26.077036</c:v>
                </c:pt>
                <c:pt idx="129">
                  <c:v>26.159946999999999</c:v>
                </c:pt>
                <c:pt idx="130">
                  <c:v>26.351654000000003</c:v>
                </c:pt>
                <c:pt idx="131">
                  <c:v>26.455988000000001</c:v>
                </c:pt>
                <c:pt idx="132">
                  <c:v>26.728717</c:v>
                </c:pt>
                <c:pt idx="133">
                  <c:v>26.817097</c:v>
                </c:pt>
                <c:pt idx="134">
                  <c:v>27.000007000000004</c:v>
                </c:pt>
                <c:pt idx="135">
                  <c:v>27.098305</c:v>
                </c:pt>
                <c:pt idx="136">
                  <c:v>27.321883000000003</c:v>
                </c:pt>
                <c:pt idx="137">
                  <c:v>27.417702000000002</c:v>
                </c:pt>
                <c:pt idx="138">
                  <c:v>27.610033000000001</c:v>
                </c:pt>
                <c:pt idx="139">
                  <c:v>27.706249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8185-4FE9-BD58-6B4178B537C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74424448"/>
        <c:axId val="1174441088"/>
      </c:scatterChart>
      <c:valAx>
        <c:axId val="1174424448"/>
        <c:scaling>
          <c:orientation val="minMax"/>
          <c:max val="3"/>
          <c:min val="-3"/>
        </c:scaling>
        <c:delete val="0"/>
        <c:axPos val="b"/>
        <c:majorGridlines>
          <c:spPr>
            <a:ln>
              <a:solidFill>
                <a:schemeClr val="tx1">
                  <a:lumMod val="15000"/>
                  <a:lumOff val="85000"/>
                </a:schemeClr>
              </a:solidFill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ja-JP"/>
                  <a:t>x[m]</a:t>
                </a:r>
                <a:endParaRPr lang="ja-JP" altLang="en-US"/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in"/>
        <c:tickLblPos val="nextTo"/>
        <c:spPr>
          <a:noFill/>
          <a:ln w="1587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1174441088"/>
        <c:crosses val="autoZero"/>
        <c:crossBetween val="midCat"/>
      </c:valAx>
      <c:valAx>
        <c:axId val="1174441088"/>
        <c:scaling>
          <c:orientation val="minMax"/>
          <c:max val="35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ja-JP"/>
                  <a:t>y[m]</a:t>
                </a:r>
                <a:endParaRPr lang="ja-JP" altLang="en-US"/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1587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1174424448"/>
        <c:crosses val="autoZero"/>
        <c:crossBetween val="midCat"/>
      </c:valAx>
      <c:spPr>
        <a:noFill/>
        <a:ln w="12700">
          <a:solidFill>
            <a:schemeClr val="tx1">
              <a:lumMod val="25000"/>
              <a:lumOff val="75000"/>
            </a:schemeClr>
          </a:solidFill>
        </a:ln>
        <a:effectLst/>
      </c:spPr>
    </c:plotArea>
    <c:plotVisOnly val="1"/>
    <c:dispBlanksAs val="gap"/>
    <c:showDLblsOverMax val="0"/>
    <c:extLst/>
  </c:chart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1"/>
          <c:tx>
            <c:v>yaw(face angle)</c:v>
          </c:tx>
          <c:spPr>
            <a:ln w="19050">
              <a:noFill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Ogasawara1!$AH$4:$AH$1000</c:f>
              <c:numCache>
                <c:formatCode>General</c:formatCode>
                <c:ptCount val="997"/>
                <c:pt idx="0">
                  <c:v>-30.670000076293945</c:v>
                </c:pt>
                <c:pt idx="1">
                  <c:v>-31.530000686645508</c:v>
                </c:pt>
                <c:pt idx="2">
                  <c:v>-32.470001220703125</c:v>
                </c:pt>
                <c:pt idx="3">
                  <c:v>-33.819999694824219</c:v>
                </c:pt>
                <c:pt idx="4">
                  <c:v>-32.5</c:v>
                </c:pt>
                <c:pt idx="5">
                  <c:v>-26.889999389648438</c:v>
                </c:pt>
                <c:pt idx="6">
                  <c:v>-31.25</c:v>
                </c:pt>
                <c:pt idx="7">
                  <c:v>-30.770000457763672</c:v>
                </c:pt>
                <c:pt idx="8">
                  <c:v>-33.009998321533203</c:v>
                </c:pt>
                <c:pt idx="9">
                  <c:v>-31.790000915527344</c:v>
                </c:pt>
                <c:pt idx="10">
                  <c:v>-32.040000915527344</c:v>
                </c:pt>
                <c:pt idx="11">
                  <c:v>-32.830001831054688</c:v>
                </c:pt>
                <c:pt idx="12">
                  <c:v>-32.849998474121094</c:v>
                </c:pt>
                <c:pt idx="13">
                  <c:v>-29.989999771118164</c:v>
                </c:pt>
                <c:pt idx="14">
                  <c:v>-33.799999237060547</c:v>
                </c:pt>
                <c:pt idx="15">
                  <c:v>-32.369998931884766</c:v>
                </c:pt>
                <c:pt idx="16">
                  <c:v>-38.099998474121094</c:v>
                </c:pt>
                <c:pt idx="17">
                  <c:v>-47.110000610351563</c:v>
                </c:pt>
                <c:pt idx="18">
                  <c:v>-44.110000610351563</c:v>
                </c:pt>
                <c:pt idx="19">
                  <c:v>-41.139999389648438</c:v>
                </c:pt>
                <c:pt idx="20">
                  <c:v>-43.869998931884766</c:v>
                </c:pt>
                <c:pt idx="21">
                  <c:v>-43.639999389648438</c:v>
                </c:pt>
                <c:pt idx="22">
                  <c:v>-45.020000457763672</c:v>
                </c:pt>
                <c:pt idx="23">
                  <c:v>-55.319999694824219</c:v>
                </c:pt>
                <c:pt idx="24">
                  <c:v>-57.209999084472656</c:v>
                </c:pt>
                <c:pt idx="25">
                  <c:v>-50.529998779296875</c:v>
                </c:pt>
                <c:pt idx="26">
                  <c:v>-52.759998321533203</c:v>
                </c:pt>
                <c:pt idx="27">
                  <c:v>-55.909999847412109</c:v>
                </c:pt>
                <c:pt idx="28">
                  <c:v>-60.5</c:v>
                </c:pt>
                <c:pt idx="29">
                  <c:v>-72.099998474121094</c:v>
                </c:pt>
                <c:pt idx="30">
                  <c:v>-64.480003356933594</c:v>
                </c:pt>
                <c:pt idx="31">
                  <c:v>-66.610000610351563</c:v>
                </c:pt>
                <c:pt idx="32">
                  <c:v>-83.910003662109375</c:v>
                </c:pt>
                <c:pt idx="33">
                  <c:v>-74.550003051757813</c:v>
                </c:pt>
                <c:pt idx="34">
                  <c:v>-80.349998474121094</c:v>
                </c:pt>
                <c:pt idx="35">
                  <c:v>-85.379997253417969</c:v>
                </c:pt>
                <c:pt idx="36">
                  <c:v>0</c:v>
                </c:pt>
                <c:pt idx="37">
                  <c:v>-41.400001525878906</c:v>
                </c:pt>
                <c:pt idx="38">
                  <c:v>44.630001068115234</c:v>
                </c:pt>
                <c:pt idx="39">
                  <c:v>-46.810001373291016</c:v>
                </c:pt>
                <c:pt idx="40">
                  <c:v>-68.639999389648438</c:v>
                </c:pt>
                <c:pt idx="41">
                  <c:v>22.149999618530273</c:v>
                </c:pt>
                <c:pt idx="42">
                  <c:v>-65.430000305175781</c:v>
                </c:pt>
                <c:pt idx="43">
                  <c:v>-64.819999694824219</c:v>
                </c:pt>
                <c:pt idx="44">
                  <c:v>-71.790000915527344</c:v>
                </c:pt>
                <c:pt idx="45">
                  <c:v>-67.739997863769531</c:v>
                </c:pt>
                <c:pt idx="46">
                  <c:v>25.479999542236328</c:v>
                </c:pt>
                <c:pt idx="47">
                  <c:v>0</c:v>
                </c:pt>
                <c:pt idx="48">
                  <c:v>-84.650001525878906</c:v>
                </c:pt>
                <c:pt idx="49">
                  <c:v>-69.699996948242188</c:v>
                </c:pt>
                <c:pt idx="50">
                  <c:v>-72.930000305175781</c:v>
                </c:pt>
                <c:pt idx="51">
                  <c:v>-76.319999694824219</c:v>
                </c:pt>
                <c:pt idx="52">
                  <c:v>-83.55999755859375</c:v>
                </c:pt>
                <c:pt idx="53">
                  <c:v>-87.55999755859375</c:v>
                </c:pt>
                <c:pt idx="54">
                  <c:v>-86.949996948242188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-77.040000915527344</c:v>
                </c:pt>
                <c:pt idx="61">
                  <c:v>-76.949996948242188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-86.790000915527344</c:v>
                </c:pt>
                <c:pt idx="67">
                  <c:v>0</c:v>
                </c:pt>
                <c:pt idx="68">
                  <c:v>-78.569999694824219</c:v>
                </c:pt>
                <c:pt idx="69">
                  <c:v>-81.349998474121094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-88.900001525878906</c:v>
                </c:pt>
                <c:pt idx="74">
                  <c:v>0</c:v>
                </c:pt>
                <c:pt idx="75">
                  <c:v>-88.980003356933594</c:v>
                </c:pt>
                <c:pt idx="76">
                  <c:v>-88.260002136230469</c:v>
                </c:pt>
                <c:pt idx="77">
                  <c:v>-79.160003662109375</c:v>
                </c:pt>
                <c:pt idx="78">
                  <c:v>-81.449996948242188</c:v>
                </c:pt>
                <c:pt idx="79">
                  <c:v>-83.339996337890625</c:v>
                </c:pt>
                <c:pt idx="80">
                  <c:v>-79.470001220703125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-83.879997253417969</c:v>
                </c:pt>
                <c:pt idx="101">
                  <c:v>86.029998779296875</c:v>
                </c:pt>
                <c:pt idx="102">
                  <c:v>-78.889999389648438</c:v>
                </c:pt>
                <c:pt idx="103">
                  <c:v>-64.160003662109375</c:v>
                </c:pt>
                <c:pt idx="104">
                  <c:v>-56.029998779296875</c:v>
                </c:pt>
                <c:pt idx="105">
                  <c:v>-42.360000610351563</c:v>
                </c:pt>
                <c:pt idx="106">
                  <c:v>-32.759998321533203</c:v>
                </c:pt>
                <c:pt idx="107">
                  <c:v>0</c:v>
                </c:pt>
                <c:pt idx="108">
                  <c:v>-39.759998321533203</c:v>
                </c:pt>
                <c:pt idx="109">
                  <c:v>-60.729999542236328</c:v>
                </c:pt>
                <c:pt idx="110">
                  <c:v>-81.080001831054688</c:v>
                </c:pt>
                <c:pt idx="111">
                  <c:v>-29.790000915527344</c:v>
                </c:pt>
                <c:pt idx="112">
                  <c:v>-24.729999542236328</c:v>
                </c:pt>
                <c:pt idx="113">
                  <c:v>-20.729999542236328</c:v>
                </c:pt>
                <c:pt idx="114">
                  <c:v>-18.649999618530273</c:v>
                </c:pt>
                <c:pt idx="115">
                  <c:v>-18.860000610351563</c:v>
                </c:pt>
                <c:pt idx="116">
                  <c:v>-10.039999961853027</c:v>
                </c:pt>
                <c:pt idx="117">
                  <c:v>-9.6099996566772461</c:v>
                </c:pt>
                <c:pt idx="118">
                  <c:v>-7.7600002288818359</c:v>
                </c:pt>
                <c:pt idx="119">
                  <c:v>-12.449999809265137</c:v>
                </c:pt>
                <c:pt idx="120">
                  <c:v>-6.9899997711181641</c:v>
                </c:pt>
              </c:numCache>
            </c:numRef>
          </c:xVal>
          <c:yVal>
            <c:numRef>
              <c:f>Ogasawara1!$AE$4:$AE$1000</c:f>
              <c:numCache>
                <c:formatCode>0.000_);[Red]\(0.000\)</c:formatCode>
                <c:ptCount val="997"/>
                <c:pt idx="0">
                  <c:v>0</c:v>
                </c:pt>
                <c:pt idx="1">
                  <c:v>7.1999999999999995E-2</c:v>
                </c:pt>
                <c:pt idx="2">
                  <c:v>0.13500000000000001</c:v>
                </c:pt>
                <c:pt idx="3">
                  <c:v>0.19800000000000001</c:v>
                </c:pt>
                <c:pt idx="4">
                  <c:v>0.26</c:v>
                </c:pt>
                <c:pt idx="5">
                  <c:v>0.32500000000000001</c:v>
                </c:pt>
                <c:pt idx="6">
                  <c:v>0.38800000000000001</c:v>
                </c:pt>
                <c:pt idx="7">
                  <c:v>0.46600000000000003</c:v>
                </c:pt>
                <c:pt idx="8">
                  <c:v>0.53100000000000003</c:v>
                </c:pt>
                <c:pt idx="9">
                  <c:v>0.59199999999999997</c:v>
                </c:pt>
                <c:pt idx="10">
                  <c:v>0.67300000000000004</c:v>
                </c:pt>
                <c:pt idx="11">
                  <c:v>0.72199999999999998</c:v>
                </c:pt>
                <c:pt idx="12">
                  <c:v>0.79400000000000004</c:v>
                </c:pt>
                <c:pt idx="13">
                  <c:v>0.85499999999999998</c:v>
                </c:pt>
                <c:pt idx="14">
                  <c:v>0.93300000000000005</c:v>
                </c:pt>
                <c:pt idx="15">
                  <c:v>0.98699999999999999</c:v>
                </c:pt>
                <c:pt idx="16">
                  <c:v>1.0580000000000001</c:v>
                </c:pt>
                <c:pt idx="17">
                  <c:v>1.1160000000000001</c:v>
                </c:pt>
                <c:pt idx="18">
                  <c:v>1.1879999999999999</c:v>
                </c:pt>
                <c:pt idx="19">
                  <c:v>1.2509999999999999</c:v>
                </c:pt>
                <c:pt idx="20">
                  <c:v>1.325</c:v>
                </c:pt>
                <c:pt idx="21">
                  <c:v>1.4059999999999999</c:v>
                </c:pt>
                <c:pt idx="22">
                  <c:v>1.488</c:v>
                </c:pt>
                <c:pt idx="23">
                  <c:v>1.5680000000000001</c:v>
                </c:pt>
                <c:pt idx="24">
                  <c:v>1.6240000000000001</c:v>
                </c:pt>
                <c:pt idx="25">
                  <c:v>1.6870000000000001</c:v>
                </c:pt>
                <c:pt idx="26">
                  <c:v>1.7410000000000001</c:v>
                </c:pt>
                <c:pt idx="27">
                  <c:v>1.8049999999999999</c:v>
                </c:pt>
                <c:pt idx="28">
                  <c:v>1.86</c:v>
                </c:pt>
                <c:pt idx="29">
                  <c:v>1.9179999999999999</c:v>
                </c:pt>
                <c:pt idx="30">
                  <c:v>1.98</c:v>
                </c:pt>
                <c:pt idx="31">
                  <c:v>2.052</c:v>
                </c:pt>
                <c:pt idx="32">
                  <c:v>2.117</c:v>
                </c:pt>
                <c:pt idx="33">
                  <c:v>2.181</c:v>
                </c:pt>
                <c:pt idx="34">
                  <c:v>2.2589999999999999</c:v>
                </c:pt>
                <c:pt idx="35">
                  <c:v>2.3420000000000001</c:v>
                </c:pt>
                <c:pt idx="36">
                  <c:v>2.4060000000000001</c:v>
                </c:pt>
                <c:pt idx="37">
                  <c:v>2.4660000000000002</c:v>
                </c:pt>
                <c:pt idx="38">
                  <c:v>2.5219999999999998</c:v>
                </c:pt>
                <c:pt idx="39">
                  <c:v>2.58</c:v>
                </c:pt>
                <c:pt idx="40">
                  <c:v>2.6469999999999998</c:v>
                </c:pt>
                <c:pt idx="41">
                  <c:v>2.7149999999999999</c:v>
                </c:pt>
                <c:pt idx="42">
                  <c:v>2.7829999999999999</c:v>
                </c:pt>
                <c:pt idx="43">
                  <c:v>2.8479999999999999</c:v>
                </c:pt>
                <c:pt idx="44">
                  <c:v>2.9380000000000002</c:v>
                </c:pt>
                <c:pt idx="45">
                  <c:v>3.0129999999999999</c:v>
                </c:pt>
                <c:pt idx="46">
                  <c:v>3.0710000000000002</c:v>
                </c:pt>
                <c:pt idx="47">
                  <c:v>3.1389999999999998</c:v>
                </c:pt>
                <c:pt idx="48">
                  <c:v>3.2</c:v>
                </c:pt>
                <c:pt idx="49">
                  <c:v>3.2559999999999998</c:v>
                </c:pt>
                <c:pt idx="50">
                  <c:v>3.3140000000000001</c:v>
                </c:pt>
                <c:pt idx="51">
                  <c:v>3.3809999999999998</c:v>
                </c:pt>
                <c:pt idx="52">
                  <c:v>3.4460000000000002</c:v>
                </c:pt>
                <c:pt idx="53">
                  <c:v>3.52</c:v>
                </c:pt>
                <c:pt idx="54">
                  <c:v>3.5830000000000002</c:v>
                </c:pt>
                <c:pt idx="55">
                  <c:v>3.6480000000000001</c:v>
                </c:pt>
                <c:pt idx="56">
                  <c:v>3.714</c:v>
                </c:pt>
                <c:pt idx="57">
                  <c:v>3.7829999999999999</c:v>
                </c:pt>
                <c:pt idx="58">
                  <c:v>3.859</c:v>
                </c:pt>
                <c:pt idx="59">
                  <c:v>3.91</c:v>
                </c:pt>
                <c:pt idx="60">
                  <c:v>3.972</c:v>
                </c:pt>
                <c:pt idx="61">
                  <c:v>4.0369999999999999</c:v>
                </c:pt>
                <c:pt idx="62">
                  <c:v>4.1029999999999998</c:v>
                </c:pt>
                <c:pt idx="63">
                  <c:v>4.1790000000000003</c:v>
                </c:pt>
                <c:pt idx="64">
                  <c:v>4.2560000000000002</c:v>
                </c:pt>
                <c:pt idx="65">
                  <c:v>4.32</c:v>
                </c:pt>
                <c:pt idx="66">
                  <c:v>4.3899999999999997</c:v>
                </c:pt>
                <c:pt idx="67">
                  <c:v>4.452</c:v>
                </c:pt>
                <c:pt idx="68">
                  <c:v>4.5140000000000002</c:v>
                </c:pt>
                <c:pt idx="69">
                  <c:v>4.5810000000000004</c:v>
                </c:pt>
                <c:pt idx="70">
                  <c:v>4.6429999999999998</c:v>
                </c:pt>
                <c:pt idx="71">
                  <c:v>4.7130000000000001</c:v>
                </c:pt>
                <c:pt idx="72">
                  <c:v>4.774</c:v>
                </c:pt>
                <c:pt idx="73">
                  <c:v>4.851</c:v>
                </c:pt>
                <c:pt idx="74">
                  <c:v>4.9210000000000003</c:v>
                </c:pt>
                <c:pt idx="75">
                  <c:v>4.992</c:v>
                </c:pt>
                <c:pt idx="76">
                  <c:v>5.0549999999999997</c:v>
                </c:pt>
                <c:pt idx="77">
                  <c:v>5.1219999999999999</c:v>
                </c:pt>
                <c:pt idx="78">
                  <c:v>5.1820000000000004</c:v>
                </c:pt>
                <c:pt idx="79">
                  <c:v>5.2409999999999997</c:v>
                </c:pt>
                <c:pt idx="80">
                  <c:v>5.3220000000000001</c:v>
                </c:pt>
                <c:pt idx="81">
                  <c:v>5.3879999999999999</c:v>
                </c:pt>
                <c:pt idx="82">
                  <c:v>5.476</c:v>
                </c:pt>
                <c:pt idx="83">
                  <c:v>5.5369999999999999</c:v>
                </c:pt>
                <c:pt idx="84">
                  <c:v>5.5880000000000001</c:v>
                </c:pt>
                <c:pt idx="85">
                  <c:v>5.6379999999999999</c:v>
                </c:pt>
                <c:pt idx="86">
                  <c:v>5.7149999999999999</c:v>
                </c:pt>
                <c:pt idx="87">
                  <c:v>5.7830000000000004</c:v>
                </c:pt>
                <c:pt idx="88">
                  <c:v>5.8380000000000001</c:v>
                </c:pt>
                <c:pt idx="89">
                  <c:v>5.9130000000000003</c:v>
                </c:pt>
                <c:pt idx="90">
                  <c:v>5.9660000000000002</c:v>
                </c:pt>
                <c:pt idx="91">
                  <c:v>6.0359999999999996</c:v>
                </c:pt>
                <c:pt idx="92">
                  <c:v>6.0979999999999999</c:v>
                </c:pt>
                <c:pt idx="93">
                  <c:v>6.165</c:v>
                </c:pt>
                <c:pt idx="94">
                  <c:v>6.2309999999999999</c:v>
                </c:pt>
                <c:pt idx="95">
                  <c:v>6.3049999999999997</c:v>
                </c:pt>
                <c:pt idx="96">
                  <c:v>6.3769999999999998</c:v>
                </c:pt>
                <c:pt idx="97">
                  <c:v>6.4429999999999996</c:v>
                </c:pt>
                <c:pt idx="98">
                  <c:v>6.5019999999999998</c:v>
                </c:pt>
                <c:pt idx="99">
                  <c:v>6.5620000000000003</c:v>
                </c:pt>
                <c:pt idx="100">
                  <c:v>6.6260000000000003</c:v>
                </c:pt>
                <c:pt idx="101">
                  <c:v>6.69</c:v>
                </c:pt>
                <c:pt idx="102">
                  <c:v>6.7649999999999997</c:v>
                </c:pt>
                <c:pt idx="103">
                  <c:v>6.8330000000000002</c:v>
                </c:pt>
                <c:pt idx="104">
                  <c:v>6.8970000000000002</c:v>
                </c:pt>
                <c:pt idx="105">
                  <c:v>6.9729999999999999</c:v>
                </c:pt>
                <c:pt idx="106">
                  <c:v>7.0419999999999998</c:v>
                </c:pt>
                <c:pt idx="107">
                  <c:v>7.1120000000000001</c:v>
                </c:pt>
                <c:pt idx="108">
                  <c:v>7.1660000000000004</c:v>
                </c:pt>
                <c:pt idx="109">
                  <c:v>7.23</c:v>
                </c:pt>
                <c:pt idx="110">
                  <c:v>7.2960000000000003</c:v>
                </c:pt>
                <c:pt idx="111">
                  <c:v>7.36</c:v>
                </c:pt>
                <c:pt idx="112">
                  <c:v>7.431</c:v>
                </c:pt>
                <c:pt idx="113">
                  <c:v>7.5129999999999999</c:v>
                </c:pt>
                <c:pt idx="114">
                  <c:v>7.5869999999999997</c:v>
                </c:pt>
                <c:pt idx="115">
                  <c:v>7.6509999999999998</c:v>
                </c:pt>
                <c:pt idx="116">
                  <c:v>7.7050000000000001</c:v>
                </c:pt>
                <c:pt idx="117">
                  <c:v>7.7640000000000002</c:v>
                </c:pt>
                <c:pt idx="118">
                  <c:v>7.8259999999999996</c:v>
                </c:pt>
                <c:pt idx="119">
                  <c:v>7.8879999999999999</c:v>
                </c:pt>
                <c:pt idx="120">
                  <c:v>7.9660000000000002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7EC7-4643-B4B2-657235A9FD2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74424448"/>
        <c:axId val="1174441088"/>
      </c:scatterChart>
      <c:scatterChart>
        <c:scatterStyle val="lineMarker"/>
        <c:varyColors val="0"/>
        <c:ser>
          <c:idx val="1"/>
          <c:order val="0"/>
          <c:tx>
            <c:v>Orbit</c:v>
          </c:tx>
          <c:spPr>
            <a:ln w="19050">
              <a:noFill/>
            </a:ln>
          </c:spPr>
          <c:xVal>
            <c:numRef>
              <c:f>Ogasawara1!$N$4:$N$1000</c:f>
              <c:numCache>
                <c:formatCode>General</c:formatCode>
                <c:ptCount val="997"/>
                <c:pt idx="0">
                  <c:v>0</c:v>
                </c:pt>
                <c:pt idx="1">
                  <c:v>-4.4799999999997907E-4</c:v>
                </c:pt>
                <c:pt idx="2">
                  <c:v>-3.6364000000000035E-2</c:v>
                </c:pt>
                <c:pt idx="3">
                  <c:v>-3.4120000000000004E-2</c:v>
                </c:pt>
                <c:pt idx="4">
                  <c:v>-3.210900000000004E-2</c:v>
                </c:pt>
                <c:pt idx="5">
                  <c:v>-3.903800000000001E-2</c:v>
                </c:pt>
                <c:pt idx="6">
                  <c:v>-5.0912000000000034E-2</c:v>
                </c:pt>
                <c:pt idx="7">
                  <c:v>-4.9293999999999984E-2</c:v>
                </c:pt>
                <c:pt idx="8">
                  <c:v>-6.3254000000000019E-2</c:v>
                </c:pt>
                <c:pt idx="9">
                  <c:v>-6.1298999999999979E-2</c:v>
                </c:pt>
                <c:pt idx="10">
                  <c:v>-5.3559999999999948E-2</c:v>
                </c:pt>
                <c:pt idx="11">
                  <c:v>-6.7721999999999977E-2</c:v>
                </c:pt>
                <c:pt idx="12">
                  <c:v>-8.7623000000000048E-2</c:v>
                </c:pt>
                <c:pt idx="13">
                  <c:v>-6.1889999999999987E-2</c:v>
                </c:pt>
                <c:pt idx="14">
                  <c:v>-8.4073999999999954E-2</c:v>
                </c:pt>
                <c:pt idx="15">
                  <c:v>-9.0462999999999974E-2</c:v>
                </c:pt>
                <c:pt idx="16">
                  <c:v>-8.7760999999999964E-2</c:v>
                </c:pt>
                <c:pt idx="17">
                  <c:v>-9.8993000000000053E-2</c:v>
                </c:pt>
                <c:pt idx="18">
                  <c:v>-0.12304899999999998</c:v>
                </c:pt>
                <c:pt idx="19">
                  <c:v>-0.12902700000000006</c:v>
                </c:pt>
                <c:pt idx="20">
                  <c:v>-0.13353700000000004</c:v>
                </c:pt>
                <c:pt idx="21">
                  <c:v>-0.13038099999999997</c:v>
                </c:pt>
                <c:pt idx="22">
                  <c:v>-0.14984199999999998</c:v>
                </c:pt>
                <c:pt idx="23">
                  <c:v>-0.15304899999999999</c:v>
                </c:pt>
                <c:pt idx="24">
                  <c:v>-0.16278099999999995</c:v>
                </c:pt>
                <c:pt idx="25">
                  <c:v>-0.16442799999999999</c:v>
                </c:pt>
                <c:pt idx="26">
                  <c:v>-0.16891300000000001</c:v>
                </c:pt>
                <c:pt idx="27">
                  <c:v>-0.168015</c:v>
                </c:pt>
                <c:pt idx="28">
                  <c:v>-0.17657000000000006</c:v>
                </c:pt>
                <c:pt idx="29">
                  <c:v>-0.18529899999999999</c:v>
                </c:pt>
                <c:pt idx="30">
                  <c:v>-0.193019</c:v>
                </c:pt>
                <c:pt idx="31">
                  <c:v>-0.19439499999999998</c:v>
                </c:pt>
                <c:pt idx="32">
                  <c:v>-0.20641099999999996</c:v>
                </c:pt>
                <c:pt idx="33">
                  <c:v>-0.19907600000000003</c:v>
                </c:pt>
                <c:pt idx="34">
                  <c:v>-0.22126499999999999</c:v>
                </c:pt>
                <c:pt idx="35">
                  <c:v>-0.217943</c:v>
                </c:pt>
                <c:pt idx="36">
                  <c:v>-0.22489300000000004</c:v>
                </c:pt>
                <c:pt idx="37">
                  <c:v>-0.23205200000000004</c:v>
                </c:pt>
                <c:pt idx="38">
                  <c:v>-0.25390999999999997</c:v>
                </c:pt>
                <c:pt idx="39">
                  <c:v>-0.25221500000000002</c:v>
                </c:pt>
                <c:pt idx="40">
                  <c:v>-0.280144</c:v>
                </c:pt>
                <c:pt idx="41">
                  <c:v>-0.29043599999999997</c:v>
                </c:pt>
                <c:pt idx="42">
                  <c:v>-0.29044700000000001</c:v>
                </c:pt>
                <c:pt idx="43">
                  <c:v>-0.297315</c:v>
                </c:pt>
                <c:pt idx="44">
                  <c:v>-0.31921499999999997</c:v>
                </c:pt>
                <c:pt idx="45">
                  <c:v>-0.32497599999999999</c:v>
                </c:pt>
                <c:pt idx="46">
                  <c:v>-0.34057100000000001</c:v>
                </c:pt>
                <c:pt idx="47">
                  <c:v>-0.35041000000000005</c:v>
                </c:pt>
                <c:pt idx="48">
                  <c:v>-0.37149500000000002</c:v>
                </c:pt>
                <c:pt idx="49">
                  <c:v>-0.36187599999999998</c:v>
                </c:pt>
                <c:pt idx="50">
                  <c:v>-0.383799</c:v>
                </c:pt>
                <c:pt idx="51">
                  <c:v>-0.38086700000000001</c:v>
                </c:pt>
                <c:pt idx="52">
                  <c:v>-0.36937599999999998</c:v>
                </c:pt>
                <c:pt idx="53">
                  <c:v>-0.41522199999999998</c:v>
                </c:pt>
                <c:pt idx="54">
                  <c:v>-0.41734900000000003</c:v>
                </c:pt>
                <c:pt idx="55">
                  <c:v>-0.41993900000000001</c:v>
                </c:pt>
                <c:pt idx="56">
                  <c:v>-0.429151</c:v>
                </c:pt>
                <c:pt idx="57">
                  <c:v>-0.44538600000000006</c:v>
                </c:pt>
                <c:pt idx="58">
                  <c:v>-0.42781400000000003</c:v>
                </c:pt>
                <c:pt idx="59">
                  <c:v>-0.453017</c:v>
                </c:pt>
                <c:pt idx="60">
                  <c:v>-0.45325099999999996</c:v>
                </c:pt>
                <c:pt idx="61">
                  <c:v>-0.43808600000000003</c:v>
                </c:pt>
                <c:pt idx="62">
                  <c:v>-0.456347</c:v>
                </c:pt>
                <c:pt idx="63">
                  <c:v>-0.47579000000000005</c:v>
                </c:pt>
                <c:pt idx="64">
                  <c:v>-0.49466699999999997</c:v>
                </c:pt>
                <c:pt idx="65">
                  <c:v>-0.45569799999999999</c:v>
                </c:pt>
                <c:pt idx="66">
                  <c:v>-0.45870800000000006</c:v>
                </c:pt>
                <c:pt idx="67">
                  <c:v>-0.45958700000000002</c:v>
                </c:pt>
                <c:pt idx="68">
                  <c:v>-0.46163100000000001</c:v>
                </c:pt>
                <c:pt idx="69">
                  <c:v>-0.48445700000000003</c:v>
                </c:pt>
                <c:pt idx="70">
                  <c:v>-0.47530200000000006</c:v>
                </c:pt>
                <c:pt idx="71">
                  <c:v>-0.46244099999999999</c:v>
                </c:pt>
                <c:pt idx="72">
                  <c:v>-0.48756300000000002</c:v>
                </c:pt>
                <c:pt idx="73">
                  <c:v>-0.52707899999999996</c:v>
                </c:pt>
                <c:pt idx="74">
                  <c:v>-0.49687700000000001</c:v>
                </c:pt>
                <c:pt idx="75">
                  <c:v>-0.48086099999999998</c:v>
                </c:pt>
                <c:pt idx="76">
                  <c:v>-0.50393399999999999</c:v>
                </c:pt>
                <c:pt idx="77">
                  <c:v>-0.51378400000000002</c:v>
                </c:pt>
                <c:pt idx="78">
                  <c:v>-0.44932600000000006</c:v>
                </c:pt>
                <c:pt idx="79">
                  <c:v>-0.53656399999999993</c:v>
                </c:pt>
                <c:pt idx="80">
                  <c:v>-0.47859100000000004</c:v>
                </c:pt>
                <c:pt idx="81">
                  <c:v>-0.48559099999999999</c:v>
                </c:pt>
                <c:pt idx="82">
                  <c:v>-0.50728899999999999</c:v>
                </c:pt>
                <c:pt idx="83">
                  <c:v>-0.51270800000000005</c:v>
                </c:pt>
                <c:pt idx="84">
                  <c:v>-0.51125799999999999</c:v>
                </c:pt>
                <c:pt idx="85">
                  <c:v>-0.51744200000000007</c:v>
                </c:pt>
              </c:numCache>
            </c:numRef>
          </c:xVal>
          <c:yVal>
            <c:numRef>
              <c:f>Ogasawara1!$D$4:$D$1000</c:f>
              <c:numCache>
                <c:formatCode>General</c:formatCode>
                <c:ptCount val="997"/>
                <c:pt idx="0">
                  <c:v>0</c:v>
                </c:pt>
                <c:pt idx="1">
                  <c:v>9.30000000007567E-2</c:v>
                </c:pt>
                <c:pt idx="2">
                  <c:v>0.18500000000494765</c:v>
                </c:pt>
                <c:pt idx="3">
                  <c:v>0.27700000000186265</c:v>
                </c:pt>
                <c:pt idx="4">
                  <c:v>0.3690000000060536</c:v>
                </c:pt>
                <c:pt idx="5">
                  <c:v>0.46300000000337604</c:v>
                </c:pt>
                <c:pt idx="6">
                  <c:v>0.55600000000413274</c:v>
                </c:pt>
                <c:pt idx="7">
                  <c:v>0.64900000000488944</c:v>
                </c:pt>
                <c:pt idx="8">
                  <c:v>0.74500000000261934</c:v>
                </c:pt>
                <c:pt idx="9">
                  <c:v>0.83600000000296859</c:v>
                </c:pt>
                <c:pt idx="10">
                  <c:v>0.92700000000331784</c:v>
                </c:pt>
                <c:pt idx="11">
                  <c:v>1.0200000000040745</c:v>
                </c:pt>
                <c:pt idx="12">
                  <c:v>1.1120000000009895</c:v>
                </c:pt>
                <c:pt idx="13">
                  <c:v>1.2080000000059954</c:v>
                </c:pt>
                <c:pt idx="14">
                  <c:v>1.3000000000029104</c:v>
                </c:pt>
                <c:pt idx="15">
                  <c:v>1.3930000000036671</c:v>
                </c:pt>
                <c:pt idx="16">
                  <c:v>1.4870000000009895</c:v>
                </c:pt>
                <c:pt idx="17">
                  <c:v>1.5830000000059954</c:v>
                </c:pt>
                <c:pt idx="18">
                  <c:v>1.6770000000033178</c:v>
                </c:pt>
                <c:pt idx="19">
                  <c:v>1.772000000004482</c:v>
                </c:pt>
                <c:pt idx="20">
                  <c:v>1.8650000000052387</c:v>
                </c:pt>
                <c:pt idx="21">
                  <c:v>1.9590000000025611</c:v>
                </c:pt>
                <c:pt idx="22">
                  <c:v>2.0510000000067521</c:v>
                </c:pt>
                <c:pt idx="23">
                  <c:v>2.1440000000002328</c:v>
                </c:pt>
                <c:pt idx="24">
                  <c:v>2.2380000000048312</c:v>
                </c:pt>
                <c:pt idx="25">
                  <c:v>2.3320000000021537</c:v>
                </c:pt>
                <c:pt idx="26">
                  <c:v>2.4270000000033178</c:v>
                </c:pt>
                <c:pt idx="27">
                  <c:v>2.5200000000040745</c:v>
                </c:pt>
                <c:pt idx="28">
                  <c:v>2.614000000001397</c:v>
                </c:pt>
                <c:pt idx="29">
                  <c:v>2.7060000000055879</c:v>
                </c:pt>
                <c:pt idx="30">
                  <c:v>2.8000000000029104</c:v>
                </c:pt>
                <c:pt idx="31">
                  <c:v>2.8940000000002328</c:v>
                </c:pt>
                <c:pt idx="32">
                  <c:v>2.9850000000005821</c:v>
                </c:pt>
                <c:pt idx="33">
                  <c:v>3.0790000000051805</c:v>
                </c:pt>
                <c:pt idx="34">
                  <c:v>3.1710000000020955</c:v>
                </c:pt>
                <c:pt idx="35">
                  <c:v>3.2630000000062864</c:v>
                </c:pt>
                <c:pt idx="36">
                  <c:v>3.3590000000040163</c:v>
                </c:pt>
                <c:pt idx="37">
                  <c:v>3.4510000000009313</c:v>
                </c:pt>
                <c:pt idx="38">
                  <c:v>3.5450000000055297</c:v>
                </c:pt>
                <c:pt idx="39">
                  <c:v>3.6370000000024447</c:v>
                </c:pt>
                <c:pt idx="40">
                  <c:v>3.7290000000066357</c:v>
                </c:pt>
                <c:pt idx="41">
                  <c:v>3.8220000000001164</c:v>
                </c:pt>
                <c:pt idx="42">
                  <c:v>3.9150000000008731</c:v>
                </c:pt>
                <c:pt idx="43">
                  <c:v>4.0090000000054715</c:v>
                </c:pt>
                <c:pt idx="44">
                  <c:v>4.1010000000023865</c:v>
                </c:pt>
                <c:pt idx="45">
                  <c:v>4.1940000000031432</c:v>
                </c:pt>
                <c:pt idx="46">
                  <c:v>4.2870000000038999</c:v>
                </c:pt>
                <c:pt idx="47">
                  <c:v>4.3790000000008149</c:v>
                </c:pt>
                <c:pt idx="48">
                  <c:v>4.4720000000015716</c:v>
                </c:pt>
                <c:pt idx="49">
                  <c:v>4.5670000000027358</c:v>
                </c:pt>
                <c:pt idx="50">
                  <c:v>4.6600000000034925</c:v>
                </c:pt>
                <c:pt idx="51">
                  <c:v>4.7510000000038417</c:v>
                </c:pt>
                <c:pt idx="52">
                  <c:v>4.8460000000050059</c:v>
                </c:pt>
                <c:pt idx="53">
                  <c:v>4.9400000000023283</c:v>
                </c:pt>
                <c:pt idx="54">
                  <c:v>5.0310000000026776</c:v>
                </c:pt>
                <c:pt idx="55">
                  <c:v>5.1240000000034343</c:v>
                </c:pt>
                <c:pt idx="56">
                  <c:v>5.2190000000045984</c:v>
                </c:pt>
                <c:pt idx="57">
                  <c:v>5.3110000000015134</c:v>
                </c:pt>
                <c:pt idx="58">
                  <c:v>5.4050000000061118</c:v>
                </c:pt>
                <c:pt idx="59">
                  <c:v>5.4990000000034343</c:v>
                </c:pt>
                <c:pt idx="60">
                  <c:v>5.5930000000007567</c:v>
                </c:pt>
                <c:pt idx="61">
                  <c:v>5.6850000000049477</c:v>
                </c:pt>
                <c:pt idx="62">
                  <c:v>5.7780000000057044</c:v>
                </c:pt>
                <c:pt idx="63">
                  <c:v>5.8700000000026193</c:v>
                </c:pt>
                <c:pt idx="64">
                  <c:v>5.9620000000068103</c:v>
                </c:pt>
                <c:pt idx="65">
                  <c:v>6.0570000000006985</c:v>
                </c:pt>
                <c:pt idx="66">
                  <c:v>6.1490000000048894</c:v>
                </c:pt>
                <c:pt idx="67">
                  <c:v>6.2440000000060536</c:v>
                </c:pt>
                <c:pt idx="68">
                  <c:v>6.3350000000064028</c:v>
                </c:pt>
                <c:pt idx="69">
                  <c:v>6.4290000000037253</c:v>
                </c:pt>
                <c:pt idx="70">
                  <c:v>6.5230000000010477</c:v>
                </c:pt>
                <c:pt idx="71">
                  <c:v>6.6150000000052387</c:v>
                </c:pt>
                <c:pt idx="72">
                  <c:v>6.7090000000025611</c:v>
                </c:pt>
                <c:pt idx="73">
                  <c:v>6.8030000000071595</c:v>
                </c:pt>
                <c:pt idx="74">
                  <c:v>6.8950000000040745</c:v>
                </c:pt>
                <c:pt idx="75">
                  <c:v>6.989000000001397</c:v>
                </c:pt>
                <c:pt idx="76">
                  <c:v>7.0830000000059954</c:v>
                </c:pt>
                <c:pt idx="77">
                  <c:v>7.1770000000033178</c:v>
                </c:pt>
                <c:pt idx="78">
                  <c:v>7.2680000000036671</c:v>
                </c:pt>
                <c:pt idx="79">
                  <c:v>7.3630000000048312</c:v>
                </c:pt>
                <c:pt idx="80">
                  <c:v>7.4550000000017462</c:v>
                </c:pt>
                <c:pt idx="81">
                  <c:v>7.5480000000025029</c:v>
                </c:pt>
                <c:pt idx="82">
                  <c:v>7.6430000000036671</c:v>
                </c:pt>
                <c:pt idx="83">
                  <c:v>7.7350000000005821</c:v>
                </c:pt>
                <c:pt idx="84">
                  <c:v>7.8280000000013388</c:v>
                </c:pt>
                <c:pt idx="85">
                  <c:v>7.9200000000055297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7EC7-4643-B4B2-657235A9FD2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95148224"/>
        <c:axId val="1195154464"/>
      </c:scatterChart>
      <c:valAx>
        <c:axId val="1174424448"/>
        <c:scaling>
          <c:orientation val="minMax"/>
          <c:max val="90"/>
          <c:min val="-9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ja-JP" baseline="0"/>
                  <a:t>yaw</a:t>
                </a:r>
                <a:r>
                  <a:rPr lang="en-US" altLang="ja-JP"/>
                  <a:t>[°]</a:t>
                </a:r>
                <a:endParaRPr lang="ja-JP" altLang="en-US"/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in"/>
        <c:tickLblPos val="nextTo"/>
        <c:spPr>
          <a:noFill/>
          <a:ln w="1587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1174441088"/>
        <c:crosses val="autoZero"/>
        <c:crossBetween val="midCat"/>
      </c:valAx>
      <c:valAx>
        <c:axId val="11744410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ja-JP"/>
                  <a:t>Time[s]</a:t>
                </a:r>
                <a:endParaRPr lang="ja-JP" altLang="en-US"/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0.000_);[Red]\(0.000\)" sourceLinked="1"/>
        <c:majorTickMark val="none"/>
        <c:minorTickMark val="none"/>
        <c:tickLblPos val="nextTo"/>
        <c:spPr>
          <a:noFill/>
          <a:ln w="1587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1174424448"/>
        <c:crosses val="autoZero"/>
        <c:crossBetween val="midCat"/>
      </c:valAx>
      <c:valAx>
        <c:axId val="1195154464"/>
        <c:scaling>
          <c:orientation val="minMax"/>
        </c:scaling>
        <c:delete val="1"/>
        <c:axPos val="r"/>
        <c:numFmt formatCode="General" sourceLinked="1"/>
        <c:majorTickMark val="out"/>
        <c:minorTickMark val="none"/>
        <c:tickLblPos val="nextTo"/>
        <c:crossAx val="1195148224"/>
        <c:crosses val="max"/>
        <c:crossBetween val="midCat"/>
      </c:valAx>
      <c:valAx>
        <c:axId val="1195148224"/>
        <c:scaling>
          <c:orientation val="minMax"/>
          <c:max val="2"/>
          <c:min val="-2"/>
        </c:scaling>
        <c:delete val="0"/>
        <c:axPos val="t"/>
        <c:title>
          <c:tx>
            <c:rich>
              <a:bodyPr/>
              <a:lstStyle/>
              <a:p>
                <a:pPr>
                  <a:defRPr/>
                </a:pPr>
                <a:r>
                  <a:rPr lang="en-US" altLang="ja-JP" b="0"/>
                  <a:t>x[m]</a:t>
                </a:r>
                <a:endParaRPr lang="ja-JP" altLang="en-US" b="0"/>
              </a:p>
            </c:rich>
          </c:tx>
          <c:overlay val="0"/>
        </c:title>
        <c:numFmt formatCode="General" sourceLinked="1"/>
        <c:majorTickMark val="in"/>
        <c:minorTickMark val="none"/>
        <c:tickLblPos val="nextTo"/>
        <c:spPr>
          <a:ln w="15875">
            <a:solidFill>
              <a:schemeClr val="tx1"/>
            </a:solidFill>
          </a:ln>
        </c:spPr>
        <c:crossAx val="1195154464"/>
        <c:crosses val="max"/>
        <c:crossBetween val="midCat"/>
      </c:valAx>
      <c:spPr>
        <a:noFill/>
        <a:ln w="12700">
          <a:solidFill>
            <a:schemeClr val="tx1">
              <a:lumMod val="25000"/>
              <a:lumOff val="75000"/>
            </a:schemeClr>
          </a:solidFill>
        </a:ln>
        <a:effectLst/>
      </c:spPr>
    </c:plotArea>
    <c:legend>
      <c:legendPos val="b"/>
      <c:overlay val="0"/>
    </c:legend>
    <c:plotVisOnly val="1"/>
    <c:dispBlanksAs val="gap"/>
    <c:showDLblsOverMax val="0"/>
    <c:extLst/>
  </c:chart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1"/>
          <c:tx>
            <c:v>pitch(face angle)</c:v>
          </c:tx>
          <c:spPr>
            <a:ln w="19050">
              <a:noFill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Ogasawara1!$AI$4:$AI$1000</c:f>
              <c:numCache>
                <c:formatCode>General</c:formatCode>
                <c:ptCount val="997"/>
                <c:pt idx="0">
                  <c:v>-2.2400000095367432</c:v>
                </c:pt>
                <c:pt idx="1">
                  <c:v>-2.0699999332427979</c:v>
                </c:pt>
                <c:pt idx="2">
                  <c:v>-0.40000000596046448</c:v>
                </c:pt>
                <c:pt idx="3">
                  <c:v>-1.3700000047683716</c:v>
                </c:pt>
                <c:pt idx="4">
                  <c:v>-0.51999998092651367</c:v>
                </c:pt>
                <c:pt idx="5">
                  <c:v>0.10999999940395355</c:v>
                </c:pt>
                <c:pt idx="6">
                  <c:v>-3.0799999237060547</c:v>
                </c:pt>
                <c:pt idx="7">
                  <c:v>-1.1299999952316284</c:v>
                </c:pt>
                <c:pt idx="8">
                  <c:v>-1.7799999713897705</c:v>
                </c:pt>
                <c:pt idx="9">
                  <c:v>-1.5499999523162842</c:v>
                </c:pt>
                <c:pt idx="10">
                  <c:v>-1.4900000095367432</c:v>
                </c:pt>
                <c:pt idx="11">
                  <c:v>-1.4199999570846558</c:v>
                </c:pt>
                <c:pt idx="12">
                  <c:v>-0.49000000953674316</c:v>
                </c:pt>
                <c:pt idx="13">
                  <c:v>-2.2799999713897705</c:v>
                </c:pt>
                <c:pt idx="14">
                  <c:v>-3.9000000953674316</c:v>
                </c:pt>
                <c:pt idx="15">
                  <c:v>-2.75</c:v>
                </c:pt>
                <c:pt idx="16">
                  <c:v>-1.3999999761581421</c:v>
                </c:pt>
                <c:pt idx="17">
                  <c:v>-7.1100001335144043</c:v>
                </c:pt>
                <c:pt idx="18">
                  <c:v>-3.9500000476837158</c:v>
                </c:pt>
                <c:pt idx="19">
                  <c:v>0.11999999731779099</c:v>
                </c:pt>
                <c:pt idx="20">
                  <c:v>1.3300000429153442</c:v>
                </c:pt>
                <c:pt idx="21">
                  <c:v>-0.2800000011920929</c:v>
                </c:pt>
                <c:pt idx="22">
                  <c:v>-1.6699999570846558</c:v>
                </c:pt>
                <c:pt idx="23">
                  <c:v>-0.20999999344348907</c:v>
                </c:pt>
                <c:pt idx="24">
                  <c:v>0.57999998331069946</c:v>
                </c:pt>
                <c:pt idx="25">
                  <c:v>1.1000000238418579</c:v>
                </c:pt>
                <c:pt idx="26">
                  <c:v>1.1699999570846558</c:v>
                </c:pt>
                <c:pt idx="27">
                  <c:v>-2.0899999141693115</c:v>
                </c:pt>
                <c:pt idx="28">
                  <c:v>1.3300000429153442</c:v>
                </c:pt>
                <c:pt idx="29">
                  <c:v>-0.50999999046325684</c:v>
                </c:pt>
                <c:pt idx="30">
                  <c:v>-12.380000114440918</c:v>
                </c:pt>
                <c:pt idx="31">
                  <c:v>0.88999998569488525</c:v>
                </c:pt>
                <c:pt idx="32">
                  <c:v>2.4000000953674316</c:v>
                </c:pt>
                <c:pt idx="33">
                  <c:v>-2.0699999332427979</c:v>
                </c:pt>
                <c:pt idx="34">
                  <c:v>0.99000000953674316</c:v>
                </c:pt>
                <c:pt idx="35">
                  <c:v>5.320000171661377</c:v>
                </c:pt>
                <c:pt idx="36">
                  <c:v>0</c:v>
                </c:pt>
                <c:pt idx="37">
                  <c:v>-20.940000534057617</c:v>
                </c:pt>
                <c:pt idx="38">
                  <c:v>-16.100000381469727</c:v>
                </c:pt>
                <c:pt idx="39">
                  <c:v>-11.710000038146973</c:v>
                </c:pt>
                <c:pt idx="40">
                  <c:v>8.5100002288818359</c:v>
                </c:pt>
                <c:pt idx="41">
                  <c:v>-26.889999389648438</c:v>
                </c:pt>
                <c:pt idx="42">
                  <c:v>9.8900003433227539</c:v>
                </c:pt>
                <c:pt idx="43">
                  <c:v>8.5200004577636719</c:v>
                </c:pt>
                <c:pt idx="44">
                  <c:v>11.590000152587891</c:v>
                </c:pt>
                <c:pt idx="45">
                  <c:v>9.869999885559082</c:v>
                </c:pt>
                <c:pt idx="46">
                  <c:v>-42.400001525878906</c:v>
                </c:pt>
                <c:pt idx="47">
                  <c:v>0</c:v>
                </c:pt>
                <c:pt idx="48">
                  <c:v>9.630000114440918</c:v>
                </c:pt>
                <c:pt idx="49">
                  <c:v>15.199999809265137</c:v>
                </c:pt>
                <c:pt idx="50">
                  <c:v>13.130000114440918</c:v>
                </c:pt>
                <c:pt idx="51">
                  <c:v>12.930000305175781</c:v>
                </c:pt>
                <c:pt idx="52">
                  <c:v>17.879999160766602</c:v>
                </c:pt>
                <c:pt idx="53">
                  <c:v>22.420000076293945</c:v>
                </c:pt>
                <c:pt idx="54">
                  <c:v>21.979999542236328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17.569999694824219</c:v>
                </c:pt>
                <c:pt idx="61">
                  <c:v>16.299999237060547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10.140000343322754</c:v>
                </c:pt>
                <c:pt idx="67">
                  <c:v>0</c:v>
                </c:pt>
                <c:pt idx="68">
                  <c:v>2.8199999332427979</c:v>
                </c:pt>
                <c:pt idx="69">
                  <c:v>8.9300003051757813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3.7200000286102295</c:v>
                </c:pt>
                <c:pt idx="74">
                  <c:v>0</c:v>
                </c:pt>
                <c:pt idx="75">
                  <c:v>2.9000000953674316</c:v>
                </c:pt>
                <c:pt idx="76">
                  <c:v>6.4600000381469727</c:v>
                </c:pt>
                <c:pt idx="77">
                  <c:v>8.9600000381469727</c:v>
                </c:pt>
                <c:pt idx="78">
                  <c:v>4.3899998664855957</c:v>
                </c:pt>
                <c:pt idx="79">
                  <c:v>6.7199997901916504</c:v>
                </c:pt>
                <c:pt idx="80">
                  <c:v>2.0099999904632568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-1.0700000524520874</c:v>
                </c:pt>
                <c:pt idx="101">
                  <c:v>1.9199999570846558</c:v>
                </c:pt>
                <c:pt idx="102">
                  <c:v>11.100000381469727</c:v>
                </c:pt>
                <c:pt idx="103">
                  <c:v>14.930000305175781</c:v>
                </c:pt>
                <c:pt idx="104">
                  <c:v>24.860000610351563</c:v>
                </c:pt>
                <c:pt idx="105">
                  <c:v>29.020000457763672</c:v>
                </c:pt>
                <c:pt idx="106">
                  <c:v>26.840000152587891</c:v>
                </c:pt>
                <c:pt idx="107">
                  <c:v>0</c:v>
                </c:pt>
                <c:pt idx="108">
                  <c:v>20.360000610351563</c:v>
                </c:pt>
                <c:pt idx="109">
                  <c:v>16.120000839233398</c:v>
                </c:pt>
                <c:pt idx="110">
                  <c:v>-20.819999694824219</c:v>
                </c:pt>
                <c:pt idx="111">
                  <c:v>20.559999465942383</c:v>
                </c:pt>
                <c:pt idx="112">
                  <c:v>23.809999465942383</c:v>
                </c:pt>
                <c:pt idx="113">
                  <c:v>22.809999465942383</c:v>
                </c:pt>
                <c:pt idx="114">
                  <c:v>18.270000457763672</c:v>
                </c:pt>
                <c:pt idx="115">
                  <c:v>14.439999580383301</c:v>
                </c:pt>
                <c:pt idx="116">
                  <c:v>11.939999580383301</c:v>
                </c:pt>
                <c:pt idx="117">
                  <c:v>8.8999996185302734</c:v>
                </c:pt>
                <c:pt idx="118">
                  <c:v>9.880000114440918</c:v>
                </c:pt>
                <c:pt idx="119">
                  <c:v>14.239999771118164</c:v>
                </c:pt>
                <c:pt idx="120">
                  <c:v>9.9700002670288086</c:v>
                </c:pt>
              </c:numCache>
            </c:numRef>
          </c:xVal>
          <c:yVal>
            <c:numRef>
              <c:f>Ogasawara1!$AE$4:$AE$1000</c:f>
              <c:numCache>
                <c:formatCode>0.000_);[Red]\(0.000\)</c:formatCode>
                <c:ptCount val="997"/>
                <c:pt idx="0">
                  <c:v>0</c:v>
                </c:pt>
                <c:pt idx="1">
                  <c:v>7.1999999999999995E-2</c:v>
                </c:pt>
                <c:pt idx="2">
                  <c:v>0.13500000000000001</c:v>
                </c:pt>
                <c:pt idx="3">
                  <c:v>0.19800000000000001</c:v>
                </c:pt>
                <c:pt idx="4">
                  <c:v>0.26</c:v>
                </c:pt>
                <c:pt idx="5">
                  <c:v>0.32500000000000001</c:v>
                </c:pt>
                <c:pt idx="6">
                  <c:v>0.38800000000000001</c:v>
                </c:pt>
                <c:pt idx="7">
                  <c:v>0.46600000000000003</c:v>
                </c:pt>
                <c:pt idx="8">
                  <c:v>0.53100000000000003</c:v>
                </c:pt>
                <c:pt idx="9">
                  <c:v>0.59199999999999997</c:v>
                </c:pt>
                <c:pt idx="10">
                  <c:v>0.67300000000000004</c:v>
                </c:pt>
                <c:pt idx="11">
                  <c:v>0.72199999999999998</c:v>
                </c:pt>
                <c:pt idx="12">
                  <c:v>0.79400000000000004</c:v>
                </c:pt>
                <c:pt idx="13">
                  <c:v>0.85499999999999998</c:v>
                </c:pt>
                <c:pt idx="14">
                  <c:v>0.93300000000000005</c:v>
                </c:pt>
                <c:pt idx="15">
                  <c:v>0.98699999999999999</c:v>
                </c:pt>
                <c:pt idx="16">
                  <c:v>1.0580000000000001</c:v>
                </c:pt>
                <c:pt idx="17">
                  <c:v>1.1160000000000001</c:v>
                </c:pt>
                <c:pt idx="18">
                  <c:v>1.1879999999999999</c:v>
                </c:pt>
                <c:pt idx="19">
                  <c:v>1.2509999999999999</c:v>
                </c:pt>
                <c:pt idx="20">
                  <c:v>1.325</c:v>
                </c:pt>
                <c:pt idx="21">
                  <c:v>1.4059999999999999</c:v>
                </c:pt>
                <c:pt idx="22">
                  <c:v>1.488</c:v>
                </c:pt>
                <c:pt idx="23">
                  <c:v>1.5680000000000001</c:v>
                </c:pt>
                <c:pt idx="24">
                  <c:v>1.6240000000000001</c:v>
                </c:pt>
                <c:pt idx="25">
                  <c:v>1.6870000000000001</c:v>
                </c:pt>
                <c:pt idx="26">
                  <c:v>1.7410000000000001</c:v>
                </c:pt>
                <c:pt idx="27">
                  <c:v>1.8049999999999999</c:v>
                </c:pt>
                <c:pt idx="28">
                  <c:v>1.86</c:v>
                </c:pt>
                <c:pt idx="29">
                  <c:v>1.9179999999999999</c:v>
                </c:pt>
                <c:pt idx="30">
                  <c:v>1.98</c:v>
                </c:pt>
                <c:pt idx="31">
                  <c:v>2.052</c:v>
                </c:pt>
                <c:pt idx="32">
                  <c:v>2.117</c:v>
                </c:pt>
                <c:pt idx="33">
                  <c:v>2.181</c:v>
                </c:pt>
                <c:pt idx="34">
                  <c:v>2.2589999999999999</c:v>
                </c:pt>
                <c:pt idx="35">
                  <c:v>2.3420000000000001</c:v>
                </c:pt>
                <c:pt idx="36">
                  <c:v>2.4060000000000001</c:v>
                </c:pt>
                <c:pt idx="37">
                  <c:v>2.4660000000000002</c:v>
                </c:pt>
                <c:pt idx="38">
                  <c:v>2.5219999999999998</c:v>
                </c:pt>
                <c:pt idx="39">
                  <c:v>2.58</c:v>
                </c:pt>
                <c:pt idx="40">
                  <c:v>2.6469999999999998</c:v>
                </c:pt>
                <c:pt idx="41">
                  <c:v>2.7149999999999999</c:v>
                </c:pt>
                <c:pt idx="42">
                  <c:v>2.7829999999999999</c:v>
                </c:pt>
                <c:pt idx="43">
                  <c:v>2.8479999999999999</c:v>
                </c:pt>
                <c:pt idx="44">
                  <c:v>2.9380000000000002</c:v>
                </c:pt>
                <c:pt idx="45">
                  <c:v>3.0129999999999999</c:v>
                </c:pt>
                <c:pt idx="46">
                  <c:v>3.0710000000000002</c:v>
                </c:pt>
                <c:pt idx="47">
                  <c:v>3.1389999999999998</c:v>
                </c:pt>
                <c:pt idx="48">
                  <c:v>3.2</c:v>
                </c:pt>
                <c:pt idx="49">
                  <c:v>3.2559999999999998</c:v>
                </c:pt>
                <c:pt idx="50">
                  <c:v>3.3140000000000001</c:v>
                </c:pt>
                <c:pt idx="51">
                  <c:v>3.3809999999999998</c:v>
                </c:pt>
                <c:pt idx="52">
                  <c:v>3.4460000000000002</c:v>
                </c:pt>
                <c:pt idx="53">
                  <c:v>3.52</c:v>
                </c:pt>
                <c:pt idx="54">
                  <c:v>3.5830000000000002</c:v>
                </c:pt>
                <c:pt idx="55">
                  <c:v>3.6480000000000001</c:v>
                </c:pt>
                <c:pt idx="56">
                  <c:v>3.714</c:v>
                </c:pt>
                <c:pt idx="57">
                  <c:v>3.7829999999999999</c:v>
                </c:pt>
                <c:pt idx="58">
                  <c:v>3.859</c:v>
                </c:pt>
                <c:pt idx="59">
                  <c:v>3.91</c:v>
                </c:pt>
                <c:pt idx="60">
                  <c:v>3.972</c:v>
                </c:pt>
                <c:pt idx="61">
                  <c:v>4.0369999999999999</c:v>
                </c:pt>
                <c:pt idx="62">
                  <c:v>4.1029999999999998</c:v>
                </c:pt>
                <c:pt idx="63">
                  <c:v>4.1790000000000003</c:v>
                </c:pt>
                <c:pt idx="64">
                  <c:v>4.2560000000000002</c:v>
                </c:pt>
                <c:pt idx="65">
                  <c:v>4.32</c:v>
                </c:pt>
                <c:pt idx="66">
                  <c:v>4.3899999999999997</c:v>
                </c:pt>
                <c:pt idx="67">
                  <c:v>4.452</c:v>
                </c:pt>
                <c:pt idx="68">
                  <c:v>4.5140000000000002</c:v>
                </c:pt>
                <c:pt idx="69">
                  <c:v>4.5810000000000004</c:v>
                </c:pt>
                <c:pt idx="70">
                  <c:v>4.6429999999999998</c:v>
                </c:pt>
                <c:pt idx="71">
                  <c:v>4.7130000000000001</c:v>
                </c:pt>
                <c:pt idx="72">
                  <c:v>4.774</c:v>
                </c:pt>
                <c:pt idx="73">
                  <c:v>4.851</c:v>
                </c:pt>
                <c:pt idx="74">
                  <c:v>4.9210000000000003</c:v>
                </c:pt>
                <c:pt idx="75">
                  <c:v>4.992</c:v>
                </c:pt>
                <c:pt idx="76">
                  <c:v>5.0549999999999997</c:v>
                </c:pt>
                <c:pt idx="77">
                  <c:v>5.1219999999999999</c:v>
                </c:pt>
                <c:pt idx="78">
                  <c:v>5.1820000000000004</c:v>
                </c:pt>
                <c:pt idx="79">
                  <c:v>5.2409999999999997</c:v>
                </c:pt>
                <c:pt idx="80">
                  <c:v>5.3220000000000001</c:v>
                </c:pt>
                <c:pt idx="81">
                  <c:v>5.3879999999999999</c:v>
                </c:pt>
                <c:pt idx="82">
                  <c:v>5.476</c:v>
                </c:pt>
                <c:pt idx="83">
                  <c:v>5.5369999999999999</c:v>
                </c:pt>
                <c:pt idx="84">
                  <c:v>5.5880000000000001</c:v>
                </c:pt>
                <c:pt idx="85">
                  <c:v>5.6379999999999999</c:v>
                </c:pt>
                <c:pt idx="86">
                  <c:v>5.7149999999999999</c:v>
                </c:pt>
                <c:pt idx="87">
                  <c:v>5.7830000000000004</c:v>
                </c:pt>
                <c:pt idx="88">
                  <c:v>5.8380000000000001</c:v>
                </c:pt>
                <c:pt idx="89">
                  <c:v>5.9130000000000003</c:v>
                </c:pt>
                <c:pt idx="90">
                  <c:v>5.9660000000000002</c:v>
                </c:pt>
                <c:pt idx="91">
                  <c:v>6.0359999999999996</c:v>
                </c:pt>
                <c:pt idx="92">
                  <c:v>6.0979999999999999</c:v>
                </c:pt>
                <c:pt idx="93">
                  <c:v>6.165</c:v>
                </c:pt>
                <c:pt idx="94">
                  <c:v>6.2309999999999999</c:v>
                </c:pt>
                <c:pt idx="95">
                  <c:v>6.3049999999999997</c:v>
                </c:pt>
                <c:pt idx="96">
                  <c:v>6.3769999999999998</c:v>
                </c:pt>
                <c:pt idx="97">
                  <c:v>6.4429999999999996</c:v>
                </c:pt>
                <c:pt idx="98">
                  <c:v>6.5019999999999998</c:v>
                </c:pt>
                <c:pt idx="99">
                  <c:v>6.5620000000000003</c:v>
                </c:pt>
                <c:pt idx="100">
                  <c:v>6.6260000000000003</c:v>
                </c:pt>
                <c:pt idx="101">
                  <c:v>6.69</c:v>
                </c:pt>
                <c:pt idx="102">
                  <c:v>6.7649999999999997</c:v>
                </c:pt>
                <c:pt idx="103">
                  <c:v>6.8330000000000002</c:v>
                </c:pt>
                <c:pt idx="104">
                  <c:v>6.8970000000000002</c:v>
                </c:pt>
                <c:pt idx="105">
                  <c:v>6.9729999999999999</c:v>
                </c:pt>
                <c:pt idx="106">
                  <c:v>7.0419999999999998</c:v>
                </c:pt>
                <c:pt idx="107">
                  <c:v>7.1120000000000001</c:v>
                </c:pt>
                <c:pt idx="108">
                  <c:v>7.1660000000000004</c:v>
                </c:pt>
                <c:pt idx="109">
                  <c:v>7.23</c:v>
                </c:pt>
                <c:pt idx="110">
                  <c:v>7.2960000000000003</c:v>
                </c:pt>
                <c:pt idx="111">
                  <c:v>7.36</c:v>
                </c:pt>
                <c:pt idx="112">
                  <c:v>7.431</c:v>
                </c:pt>
                <c:pt idx="113">
                  <c:v>7.5129999999999999</c:v>
                </c:pt>
                <c:pt idx="114">
                  <c:v>7.5869999999999997</c:v>
                </c:pt>
                <c:pt idx="115">
                  <c:v>7.6509999999999998</c:v>
                </c:pt>
                <c:pt idx="116">
                  <c:v>7.7050000000000001</c:v>
                </c:pt>
                <c:pt idx="117">
                  <c:v>7.7640000000000002</c:v>
                </c:pt>
                <c:pt idx="118">
                  <c:v>7.8259999999999996</c:v>
                </c:pt>
                <c:pt idx="119">
                  <c:v>7.8879999999999999</c:v>
                </c:pt>
                <c:pt idx="120">
                  <c:v>7.9660000000000002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9A28-4F8B-9123-B106337C670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74424448"/>
        <c:axId val="1174441088"/>
      </c:scatterChart>
      <c:scatterChart>
        <c:scatterStyle val="lineMarker"/>
        <c:varyColors val="0"/>
        <c:ser>
          <c:idx val="1"/>
          <c:order val="0"/>
          <c:tx>
            <c:v>Orbit</c:v>
          </c:tx>
          <c:spPr>
            <a:ln w="19050">
              <a:noFill/>
            </a:ln>
          </c:spPr>
          <c:xVal>
            <c:numRef>
              <c:f>Ogasawara1!$N$4:$N$1000</c:f>
              <c:numCache>
                <c:formatCode>General</c:formatCode>
                <c:ptCount val="997"/>
                <c:pt idx="0">
                  <c:v>0</c:v>
                </c:pt>
                <c:pt idx="1">
                  <c:v>-4.4799999999997907E-4</c:v>
                </c:pt>
                <c:pt idx="2">
                  <c:v>-3.6364000000000035E-2</c:v>
                </c:pt>
                <c:pt idx="3">
                  <c:v>-3.4120000000000004E-2</c:v>
                </c:pt>
                <c:pt idx="4">
                  <c:v>-3.210900000000004E-2</c:v>
                </c:pt>
                <c:pt idx="5">
                  <c:v>-3.903800000000001E-2</c:v>
                </c:pt>
                <c:pt idx="6">
                  <c:v>-5.0912000000000034E-2</c:v>
                </c:pt>
                <c:pt idx="7">
                  <c:v>-4.9293999999999984E-2</c:v>
                </c:pt>
                <c:pt idx="8">
                  <c:v>-6.3254000000000019E-2</c:v>
                </c:pt>
                <c:pt idx="9">
                  <c:v>-6.1298999999999979E-2</c:v>
                </c:pt>
                <c:pt idx="10">
                  <c:v>-5.3559999999999948E-2</c:v>
                </c:pt>
                <c:pt idx="11">
                  <c:v>-6.7721999999999977E-2</c:v>
                </c:pt>
                <c:pt idx="12">
                  <c:v>-8.7623000000000048E-2</c:v>
                </c:pt>
                <c:pt idx="13">
                  <c:v>-6.1889999999999987E-2</c:v>
                </c:pt>
                <c:pt idx="14">
                  <c:v>-8.4073999999999954E-2</c:v>
                </c:pt>
                <c:pt idx="15">
                  <c:v>-9.0462999999999974E-2</c:v>
                </c:pt>
                <c:pt idx="16">
                  <c:v>-8.7760999999999964E-2</c:v>
                </c:pt>
                <c:pt idx="17">
                  <c:v>-9.8993000000000053E-2</c:v>
                </c:pt>
                <c:pt idx="18">
                  <c:v>-0.12304899999999998</c:v>
                </c:pt>
                <c:pt idx="19">
                  <c:v>-0.12902700000000006</c:v>
                </c:pt>
                <c:pt idx="20">
                  <c:v>-0.13353700000000004</c:v>
                </c:pt>
                <c:pt idx="21">
                  <c:v>-0.13038099999999997</c:v>
                </c:pt>
                <c:pt idx="22">
                  <c:v>-0.14984199999999998</c:v>
                </c:pt>
                <c:pt idx="23">
                  <c:v>-0.15304899999999999</c:v>
                </c:pt>
                <c:pt idx="24">
                  <c:v>-0.16278099999999995</c:v>
                </c:pt>
                <c:pt idx="25">
                  <c:v>-0.16442799999999999</c:v>
                </c:pt>
                <c:pt idx="26">
                  <c:v>-0.16891300000000001</c:v>
                </c:pt>
                <c:pt idx="27">
                  <c:v>-0.168015</c:v>
                </c:pt>
                <c:pt idx="28">
                  <c:v>-0.17657000000000006</c:v>
                </c:pt>
                <c:pt idx="29">
                  <c:v>-0.18529899999999999</c:v>
                </c:pt>
                <c:pt idx="30">
                  <c:v>-0.193019</c:v>
                </c:pt>
                <c:pt idx="31">
                  <c:v>-0.19439499999999998</c:v>
                </c:pt>
                <c:pt idx="32">
                  <c:v>-0.20641099999999996</c:v>
                </c:pt>
                <c:pt idx="33">
                  <c:v>-0.19907600000000003</c:v>
                </c:pt>
                <c:pt idx="34">
                  <c:v>-0.22126499999999999</c:v>
                </c:pt>
                <c:pt idx="35">
                  <c:v>-0.217943</c:v>
                </c:pt>
                <c:pt idx="36">
                  <c:v>-0.22489300000000004</c:v>
                </c:pt>
                <c:pt idx="37">
                  <c:v>-0.23205200000000004</c:v>
                </c:pt>
                <c:pt idx="38">
                  <c:v>-0.25390999999999997</c:v>
                </c:pt>
                <c:pt idx="39">
                  <c:v>-0.25221500000000002</c:v>
                </c:pt>
                <c:pt idx="40">
                  <c:v>-0.280144</c:v>
                </c:pt>
                <c:pt idx="41">
                  <c:v>-0.29043599999999997</c:v>
                </c:pt>
                <c:pt idx="42">
                  <c:v>-0.29044700000000001</c:v>
                </c:pt>
                <c:pt idx="43">
                  <c:v>-0.297315</c:v>
                </c:pt>
                <c:pt idx="44">
                  <c:v>-0.31921499999999997</c:v>
                </c:pt>
                <c:pt idx="45">
                  <c:v>-0.32497599999999999</c:v>
                </c:pt>
                <c:pt idx="46">
                  <c:v>-0.34057100000000001</c:v>
                </c:pt>
                <c:pt idx="47">
                  <c:v>-0.35041000000000005</c:v>
                </c:pt>
                <c:pt idx="48">
                  <c:v>-0.37149500000000002</c:v>
                </c:pt>
                <c:pt idx="49">
                  <c:v>-0.36187599999999998</c:v>
                </c:pt>
                <c:pt idx="50">
                  <c:v>-0.383799</c:v>
                </c:pt>
                <c:pt idx="51">
                  <c:v>-0.38086700000000001</c:v>
                </c:pt>
                <c:pt idx="52">
                  <c:v>-0.36937599999999998</c:v>
                </c:pt>
                <c:pt idx="53">
                  <c:v>-0.41522199999999998</c:v>
                </c:pt>
                <c:pt idx="54">
                  <c:v>-0.41734900000000003</c:v>
                </c:pt>
                <c:pt idx="55">
                  <c:v>-0.41993900000000001</c:v>
                </c:pt>
                <c:pt idx="56">
                  <c:v>-0.429151</c:v>
                </c:pt>
                <c:pt idx="57">
                  <c:v>-0.44538600000000006</c:v>
                </c:pt>
                <c:pt idx="58">
                  <c:v>-0.42781400000000003</c:v>
                </c:pt>
                <c:pt idx="59">
                  <c:v>-0.453017</c:v>
                </c:pt>
                <c:pt idx="60">
                  <c:v>-0.45325099999999996</c:v>
                </c:pt>
                <c:pt idx="61">
                  <c:v>-0.43808600000000003</c:v>
                </c:pt>
                <c:pt idx="62">
                  <c:v>-0.456347</c:v>
                </c:pt>
                <c:pt idx="63">
                  <c:v>-0.47579000000000005</c:v>
                </c:pt>
                <c:pt idx="64">
                  <c:v>-0.49466699999999997</c:v>
                </c:pt>
                <c:pt idx="65">
                  <c:v>-0.45569799999999999</c:v>
                </c:pt>
                <c:pt idx="66">
                  <c:v>-0.45870800000000006</c:v>
                </c:pt>
                <c:pt idx="67">
                  <c:v>-0.45958700000000002</c:v>
                </c:pt>
                <c:pt idx="68">
                  <c:v>-0.46163100000000001</c:v>
                </c:pt>
                <c:pt idx="69">
                  <c:v>-0.48445700000000003</c:v>
                </c:pt>
                <c:pt idx="70">
                  <c:v>-0.47530200000000006</c:v>
                </c:pt>
                <c:pt idx="71">
                  <c:v>-0.46244099999999999</c:v>
                </c:pt>
                <c:pt idx="72">
                  <c:v>-0.48756300000000002</c:v>
                </c:pt>
                <c:pt idx="73">
                  <c:v>-0.52707899999999996</c:v>
                </c:pt>
                <c:pt idx="74">
                  <c:v>-0.49687700000000001</c:v>
                </c:pt>
                <c:pt idx="75">
                  <c:v>-0.48086099999999998</c:v>
                </c:pt>
                <c:pt idx="76">
                  <c:v>-0.50393399999999999</c:v>
                </c:pt>
                <c:pt idx="77">
                  <c:v>-0.51378400000000002</c:v>
                </c:pt>
                <c:pt idx="78">
                  <c:v>-0.44932600000000006</c:v>
                </c:pt>
                <c:pt idx="79">
                  <c:v>-0.53656399999999993</c:v>
                </c:pt>
                <c:pt idx="80">
                  <c:v>-0.47859100000000004</c:v>
                </c:pt>
                <c:pt idx="81">
                  <c:v>-0.48559099999999999</c:v>
                </c:pt>
                <c:pt idx="82">
                  <c:v>-0.50728899999999999</c:v>
                </c:pt>
                <c:pt idx="83">
                  <c:v>-0.51270800000000005</c:v>
                </c:pt>
                <c:pt idx="84">
                  <c:v>-0.51125799999999999</c:v>
                </c:pt>
                <c:pt idx="85">
                  <c:v>-0.51744200000000007</c:v>
                </c:pt>
              </c:numCache>
            </c:numRef>
          </c:xVal>
          <c:yVal>
            <c:numRef>
              <c:f>Ogasawara1!$D$4:$D$1000</c:f>
              <c:numCache>
                <c:formatCode>General</c:formatCode>
                <c:ptCount val="997"/>
                <c:pt idx="0">
                  <c:v>0</c:v>
                </c:pt>
                <c:pt idx="1">
                  <c:v>9.30000000007567E-2</c:v>
                </c:pt>
                <c:pt idx="2">
                  <c:v>0.18500000000494765</c:v>
                </c:pt>
                <c:pt idx="3">
                  <c:v>0.27700000000186265</c:v>
                </c:pt>
                <c:pt idx="4">
                  <c:v>0.3690000000060536</c:v>
                </c:pt>
                <c:pt idx="5">
                  <c:v>0.46300000000337604</c:v>
                </c:pt>
                <c:pt idx="6">
                  <c:v>0.55600000000413274</c:v>
                </c:pt>
                <c:pt idx="7">
                  <c:v>0.64900000000488944</c:v>
                </c:pt>
                <c:pt idx="8">
                  <c:v>0.74500000000261934</c:v>
                </c:pt>
                <c:pt idx="9">
                  <c:v>0.83600000000296859</c:v>
                </c:pt>
                <c:pt idx="10">
                  <c:v>0.92700000000331784</c:v>
                </c:pt>
                <c:pt idx="11">
                  <c:v>1.0200000000040745</c:v>
                </c:pt>
                <c:pt idx="12">
                  <c:v>1.1120000000009895</c:v>
                </c:pt>
                <c:pt idx="13">
                  <c:v>1.2080000000059954</c:v>
                </c:pt>
                <c:pt idx="14">
                  <c:v>1.3000000000029104</c:v>
                </c:pt>
                <c:pt idx="15">
                  <c:v>1.3930000000036671</c:v>
                </c:pt>
                <c:pt idx="16">
                  <c:v>1.4870000000009895</c:v>
                </c:pt>
                <c:pt idx="17">
                  <c:v>1.5830000000059954</c:v>
                </c:pt>
                <c:pt idx="18">
                  <c:v>1.6770000000033178</c:v>
                </c:pt>
                <c:pt idx="19">
                  <c:v>1.772000000004482</c:v>
                </c:pt>
                <c:pt idx="20">
                  <c:v>1.8650000000052387</c:v>
                </c:pt>
                <c:pt idx="21">
                  <c:v>1.9590000000025611</c:v>
                </c:pt>
                <c:pt idx="22">
                  <c:v>2.0510000000067521</c:v>
                </c:pt>
                <c:pt idx="23">
                  <c:v>2.1440000000002328</c:v>
                </c:pt>
                <c:pt idx="24">
                  <c:v>2.2380000000048312</c:v>
                </c:pt>
                <c:pt idx="25">
                  <c:v>2.3320000000021537</c:v>
                </c:pt>
                <c:pt idx="26">
                  <c:v>2.4270000000033178</c:v>
                </c:pt>
                <c:pt idx="27">
                  <c:v>2.5200000000040745</c:v>
                </c:pt>
                <c:pt idx="28">
                  <c:v>2.614000000001397</c:v>
                </c:pt>
                <c:pt idx="29">
                  <c:v>2.7060000000055879</c:v>
                </c:pt>
                <c:pt idx="30">
                  <c:v>2.8000000000029104</c:v>
                </c:pt>
                <c:pt idx="31">
                  <c:v>2.8940000000002328</c:v>
                </c:pt>
                <c:pt idx="32">
                  <c:v>2.9850000000005821</c:v>
                </c:pt>
                <c:pt idx="33">
                  <c:v>3.0790000000051805</c:v>
                </c:pt>
                <c:pt idx="34">
                  <c:v>3.1710000000020955</c:v>
                </c:pt>
                <c:pt idx="35">
                  <c:v>3.2630000000062864</c:v>
                </c:pt>
                <c:pt idx="36">
                  <c:v>3.3590000000040163</c:v>
                </c:pt>
                <c:pt idx="37">
                  <c:v>3.4510000000009313</c:v>
                </c:pt>
                <c:pt idx="38">
                  <c:v>3.5450000000055297</c:v>
                </c:pt>
                <c:pt idx="39">
                  <c:v>3.6370000000024447</c:v>
                </c:pt>
                <c:pt idx="40">
                  <c:v>3.7290000000066357</c:v>
                </c:pt>
                <c:pt idx="41">
                  <c:v>3.8220000000001164</c:v>
                </c:pt>
                <c:pt idx="42">
                  <c:v>3.9150000000008731</c:v>
                </c:pt>
                <c:pt idx="43">
                  <c:v>4.0090000000054715</c:v>
                </c:pt>
                <c:pt idx="44">
                  <c:v>4.1010000000023865</c:v>
                </c:pt>
                <c:pt idx="45">
                  <c:v>4.1940000000031432</c:v>
                </c:pt>
                <c:pt idx="46">
                  <c:v>4.2870000000038999</c:v>
                </c:pt>
                <c:pt idx="47">
                  <c:v>4.3790000000008149</c:v>
                </c:pt>
                <c:pt idx="48">
                  <c:v>4.4720000000015716</c:v>
                </c:pt>
                <c:pt idx="49">
                  <c:v>4.5670000000027358</c:v>
                </c:pt>
                <c:pt idx="50">
                  <c:v>4.6600000000034925</c:v>
                </c:pt>
                <c:pt idx="51">
                  <c:v>4.7510000000038417</c:v>
                </c:pt>
                <c:pt idx="52">
                  <c:v>4.8460000000050059</c:v>
                </c:pt>
                <c:pt idx="53">
                  <c:v>4.9400000000023283</c:v>
                </c:pt>
                <c:pt idx="54">
                  <c:v>5.0310000000026776</c:v>
                </c:pt>
                <c:pt idx="55">
                  <c:v>5.1240000000034343</c:v>
                </c:pt>
                <c:pt idx="56">
                  <c:v>5.2190000000045984</c:v>
                </c:pt>
                <c:pt idx="57">
                  <c:v>5.3110000000015134</c:v>
                </c:pt>
                <c:pt idx="58">
                  <c:v>5.4050000000061118</c:v>
                </c:pt>
                <c:pt idx="59">
                  <c:v>5.4990000000034343</c:v>
                </c:pt>
                <c:pt idx="60">
                  <c:v>5.5930000000007567</c:v>
                </c:pt>
                <c:pt idx="61">
                  <c:v>5.6850000000049477</c:v>
                </c:pt>
                <c:pt idx="62">
                  <c:v>5.7780000000057044</c:v>
                </c:pt>
                <c:pt idx="63">
                  <c:v>5.8700000000026193</c:v>
                </c:pt>
                <c:pt idx="64">
                  <c:v>5.9620000000068103</c:v>
                </c:pt>
                <c:pt idx="65">
                  <c:v>6.0570000000006985</c:v>
                </c:pt>
                <c:pt idx="66">
                  <c:v>6.1490000000048894</c:v>
                </c:pt>
                <c:pt idx="67">
                  <c:v>6.2440000000060536</c:v>
                </c:pt>
                <c:pt idx="68">
                  <c:v>6.3350000000064028</c:v>
                </c:pt>
                <c:pt idx="69">
                  <c:v>6.4290000000037253</c:v>
                </c:pt>
                <c:pt idx="70">
                  <c:v>6.5230000000010477</c:v>
                </c:pt>
                <c:pt idx="71">
                  <c:v>6.6150000000052387</c:v>
                </c:pt>
                <c:pt idx="72">
                  <c:v>6.7090000000025611</c:v>
                </c:pt>
                <c:pt idx="73">
                  <c:v>6.8030000000071595</c:v>
                </c:pt>
                <c:pt idx="74">
                  <c:v>6.8950000000040745</c:v>
                </c:pt>
                <c:pt idx="75">
                  <c:v>6.989000000001397</c:v>
                </c:pt>
                <c:pt idx="76">
                  <c:v>7.0830000000059954</c:v>
                </c:pt>
                <c:pt idx="77">
                  <c:v>7.1770000000033178</c:v>
                </c:pt>
                <c:pt idx="78">
                  <c:v>7.2680000000036671</c:v>
                </c:pt>
                <c:pt idx="79">
                  <c:v>7.3630000000048312</c:v>
                </c:pt>
                <c:pt idx="80">
                  <c:v>7.4550000000017462</c:v>
                </c:pt>
                <c:pt idx="81">
                  <c:v>7.5480000000025029</c:v>
                </c:pt>
                <c:pt idx="82">
                  <c:v>7.6430000000036671</c:v>
                </c:pt>
                <c:pt idx="83">
                  <c:v>7.7350000000005821</c:v>
                </c:pt>
                <c:pt idx="84">
                  <c:v>7.8280000000013388</c:v>
                </c:pt>
                <c:pt idx="85">
                  <c:v>7.9200000000055297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9A28-4F8B-9123-B106337C670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95148224"/>
        <c:axId val="1195154464"/>
      </c:scatterChart>
      <c:valAx>
        <c:axId val="1174424448"/>
        <c:scaling>
          <c:orientation val="minMax"/>
          <c:max val="90"/>
          <c:min val="-9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ja-JP" baseline="0"/>
                  <a:t>pitch</a:t>
                </a:r>
                <a:r>
                  <a:rPr lang="en-US" altLang="ja-JP"/>
                  <a:t>[°]</a:t>
                </a:r>
                <a:endParaRPr lang="ja-JP" altLang="en-US"/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in"/>
        <c:tickLblPos val="nextTo"/>
        <c:spPr>
          <a:noFill/>
          <a:ln w="1587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1174441088"/>
        <c:crosses val="autoZero"/>
        <c:crossBetween val="midCat"/>
      </c:valAx>
      <c:valAx>
        <c:axId val="11744410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ja-JP"/>
                  <a:t>Time[s]</a:t>
                </a:r>
                <a:endParaRPr lang="ja-JP" altLang="en-US"/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0.000_);[Red]\(0.000\)" sourceLinked="1"/>
        <c:majorTickMark val="none"/>
        <c:minorTickMark val="none"/>
        <c:tickLblPos val="nextTo"/>
        <c:spPr>
          <a:noFill/>
          <a:ln w="1587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1174424448"/>
        <c:crosses val="autoZero"/>
        <c:crossBetween val="midCat"/>
      </c:valAx>
      <c:valAx>
        <c:axId val="1195154464"/>
        <c:scaling>
          <c:orientation val="minMax"/>
        </c:scaling>
        <c:delete val="1"/>
        <c:axPos val="r"/>
        <c:numFmt formatCode="General" sourceLinked="1"/>
        <c:majorTickMark val="out"/>
        <c:minorTickMark val="none"/>
        <c:tickLblPos val="nextTo"/>
        <c:crossAx val="1195148224"/>
        <c:crosses val="max"/>
        <c:crossBetween val="midCat"/>
      </c:valAx>
      <c:valAx>
        <c:axId val="1195148224"/>
        <c:scaling>
          <c:orientation val="minMax"/>
          <c:max val="2"/>
          <c:min val="-2"/>
        </c:scaling>
        <c:delete val="0"/>
        <c:axPos val="t"/>
        <c:title>
          <c:tx>
            <c:rich>
              <a:bodyPr/>
              <a:lstStyle/>
              <a:p>
                <a:pPr>
                  <a:defRPr/>
                </a:pPr>
                <a:r>
                  <a:rPr lang="en-US" altLang="ja-JP" b="0"/>
                  <a:t>x[m]</a:t>
                </a:r>
                <a:endParaRPr lang="ja-JP" altLang="en-US" b="0"/>
              </a:p>
            </c:rich>
          </c:tx>
          <c:overlay val="0"/>
        </c:title>
        <c:numFmt formatCode="General" sourceLinked="1"/>
        <c:majorTickMark val="in"/>
        <c:minorTickMark val="none"/>
        <c:tickLblPos val="nextTo"/>
        <c:spPr>
          <a:ln w="15875">
            <a:solidFill>
              <a:schemeClr val="tx1"/>
            </a:solidFill>
          </a:ln>
        </c:spPr>
        <c:crossAx val="1195154464"/>
        <c:crosses val="max"/>
        <c:crossBetween val="midCat"/>
      </c:valAx>
      <c:spPr>
        <a:noFill/>
        <a:ln w="12700">
          <a:solidFill>
            <a:schemeClr val="tx1">
              <a:lumMod val="25000"/>
              <a:lumOff val="75000"/>
            </a:schemeClr>
          </a:solidFill>
        </a:ln>
        <a:effectLst/>
      </c:spPr>
    </c:plotArea>
    <c:legend>
      <c:legendPos val="b"/>
      <c:overlay val="0"/>
    </c:legend>
    <c:plotVisOnly val="1"/>
    <c:dispBlanksAs val="gap"/>
    <c:showDLblsOverMax val="0"/>
    <c:extLst/>
  </c:chart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strRef>
              <c:f>[1]Ogasawara1!$A$1</c:f>
              <c:strCache>
                <c:ptCount val="1"/>
                <c:pt idx="0">
                  <c:v>Orbit</c:v>
                </c:pt>
              </c:strCache>
            </c:strRef>
          </c:tx>
          <c:xVal>
            <c:numRef>
              <c:f>[1]Ogasawara1!$N$4:$N$89</c:f>
              <c:numCache>
                <c:formatCode>General</c:formatCode>
                <c:ptCount val="86"/>
                <c:pt idx="0">
                  <c:v>0</c:v>
                </c:pt>
                <c:pt idx="1">
                  <c:v>-4.4799999999997907E-4</c:v>
                </c:pt>
                <c:pt idx="2">
                  <c:v>-3.6364000000000035E-2</c:v>
                </c:pt>
                <c:pt idx="3">
                  <c:v>-3.4120000000000004E-2</c:v>
                </c:pt>
                <c:pt idx="4">
                  <c:v>-3.210900000000004E-2</c:v>
                </c:pt>
                <c:pt idx="5">
                  <c:v>-3.903800000000001E-2</c:v>
                </c:pt>
                <c:pt idx="6">
                  <c:v>-5.0912000000000034E-2</c:v>
                </c:pt>
                <c:pt idx="7">
                  <c:v>-4.9293999999999984E-2</c:v>
                </c:pt>
                <c:pt idx="8">
                  <c:v>-6.3254000000000019E-2</c:v>
                </c:pt>
                <c:pt idx="9">
                  <c:v>-6.1298999999999979E-2</c:v>
                </c:pt>
                <c:pt idx="10">
                  <c:v>-5.3559999999999948E-2</c:v>
                </c:pt>
                <c:pt idx="11">
                  <c:v>-6.7721999999999977E-2</c:v>
                </c:pt>
                <c:pt idx="12">
                  <c:v>-8.7623000000000048E-2</c:v>
                </c:pt>
                <c:pt idx="13">
                  <c:v>-6.1889999999999987E-2</c:v>
                </c:pt>
                <c:pt idx="14">
                  <c:v>-8.4073999999999954E-2</c:v>
                </c:pt>
                <c:pt idx="15">
                  <c:v>-9.0462999999999974E-2</c:v>
                </c:pt>
                <c:pt idx="16">
                  <c:v>-8.7760999999999964E-2</c:v>
                </c:pt>
                <c:pt idx="17">
                  <c:v>-9.8993000000000053E-2</c:v>
                </c:pt>
                <c:pt idx="18">
                  <c:v>-0.12304899999999998</c:v>
                </c:pt>
                <c:pt idx="19">
                  <c:v>-0.12902700000000006</c:v>
                </c:pt>
                <c:pt idx="20">
                  <c:v>-0.13353700000000004</c:v>
                </c:pt>
                <c:pt idx="21">
                  <c:v>-0.13038099999999997</c:v>
                </c:pt>
                <c:pt idx="22">
                  <c:v>-0.14984199999999998</c:v>
                </c:pt>
                <c:pt idx="23">
                  <c:v>-0.15304899999999999</c:v>
                </c:pt>
                <c:pt idx="24">
                  <c:v>-0.16278099999999995</c:v>
                </c:pt>
                <c:pt idx="25">
                  <c:v>-0.16442799999999999</c:v>
                </c:pt>
                <c:pt idx="26">
                  <c:v>-0.16891300000000001</c:v>
                </c:pt>
                <c:pt idx="27">
                  <c:v>-0.168015</c:v>
                </c:pt>
                <c:pt idx="28">
                  <c:v>-0.17657000000000006</c:v>
                </c:pt>
                <c:pt idx="29">
                  <c:v>-0.18529899999999999</c:v>
                </c:pt>
                <c:pt idx="30">
                  <c:v>-0.193019</c:v>
                </c:pt>
                <c:pt idx="31">
                  <c:v>-0.19439499999999998</c:v>
                </c:pt>
                <c:pt idx="32">
                  <c:v>-0.20641099999999996</c:v>
                </c:pt>
                <c:pt idx="33">
                  <c:v>-0.19907600000000003</c:v>
                </c:pt>
                <c:pt idx="34">
                  <c:v>-0.22126499999999999</c:v>
                </c:pt>
                <c:pt idx="35">
                  <c:v>-0.217943</c:v>
                </c:pt>
                <c:pt idx="36">
                  <c:v>-0.22489300000000004</c:v>
                </c:pt>
                <c:pt idx="37">
                  <c:v>-0.23205200000000004</c:v>
                </c:pt>
                <c:pt idx="38">
                  <c:v>-0.25390999999999997</c:v>
                </c:pt>
                <c:pt idx="39">
                  <c:v>-0.25221500000000002</c:v>
                </c:pt>
                <c:pt idx="40">
                  <c:v>-0.280144</c:v>
                </c:pt>
                <c:pt idx="41">
                  <c:v>-0.29043599999999997</c:v>
                </c:pt>
                <c:pt idx="42">
                  <c:v>-0.29044700000000001</c:v>
                </c:pt>
                <c:pt idx="43">
                  <c:v>-0.297315</c:v>
                </c:pt>
                <c:pt idx="44">
                  <c:v>-0.31921499999999997</c:v>
                </c:pt>
                <c:pt idx="45">
                  <c:v>-0.32497599999999999</c:v>
                </c:pt>
                <c:pt idx="46">
                  <c:v>-0.34057100000000001</c:v>
                </c:pt>
                <c:pt idx="47">
                  <c:v>-0.35041000000000005</c:v>
                </c:pt>
                <c:pt idx="48">
                  <c:v>-0.37149500000000002</c:v>
                </c:pt>
                <c:pt idx="49">
                  <c:v>-0.36187599999999998</c:v>
                </c:pt>
                <c:pt idx="50">
                  <c:v>-0.383799</c:v>
                </c:pt>
                <c:pt idx="51">
                  <c:v>-0.38086700000000001</c:v>
                </c:pt>
                <c:pt idx="52">
                  <c:v>-0.36937599999999998</c:v>
                </c:pt>
                <c:pt idx="53">
                  <c:v>-0.41522199999999998</c:v>
                </c:pt>
                <c:pt idx="54">
                  <c:v>-0.41734900000000003</c:v>
                </c:pt>
                <c:pt idx="55">
                  <c:v>-0.41993900000000001</c:v>
                </c:pt>
                <c:pt idx="56">
                  <c:v>-0.429151</c:v>
                </c:pt>
                <c:pt idx="57">
                  <c:v>-0.44538600000000006</c:v>
                </c:pt>
                <c:pt idx="58">
                  <c:v>-0.42781400000000003</c:v>
                </c:pt>
                <c:pt idx="59">
                  <c:v>-0.453017</c:v>
                </c:pt>
                <c:pt idx="60">
                  <c:v>-0.45325099999999996</c:v>
                </c:pt>
                <c:pt idx="61">
                  <c:v>-0.43808600000000003</c:v>
                </c:pt>
                <c:pt idx="62">
                  <c:v>-0.456347</c:v>
                </c:pt>
                <c:pt idx="63">
                  <c:v>-0.47579000000000005</c:v>
                </c:pt>
                <c:pt idx="64">
                  <c:v>-0.49466699999999997</c:v>
                </c:pt>
                <c:pt idx="65">
                  <c:v>-0.45569799999999999</c:v>
                </c:pt>
                <c:pt idx="66">
                  <c:v>-0.45870800000000006</c:v>
                </c:pt>
                <c:pt idx="67">
                  <c:v>-0.45958700000000002</c:v>
                </c:pt>
                <c:pt idx="68">
                  <c:v>-0.46163100000000001</c:v>
                </c:pt>
                <c:pt idx="69">
                  <c:v>-0.48445700000000003</c:v>
                </c:pt>
                <c:pt idx="70">
                  <c:v>-0.47530200000000006</c:v>
                </c:pt>
                <c:pt idx="71">
                  <c:v>-0.46244099999999999</c:v>
                </c:pt>
                <c:pt idx="72">
                  <c:v>-0.48756300000000002</c:v>
                </c:pt>
                <c:pt idx="73">
                  <c:v>-0.52707899999999996</c:v>
                </c:pt>
                <c:pt idx="74">
                  <c:v>-0.49687700000000001</c:v>
                </c:pt>
                <c:pt idx="75">
                  <c:v>-0.48086099999999998</c:v>
                </c:pt>
                <c:pt idx="76">
                  <c:v>-0.50393399999999999</c:v>
                </c:pt>
                <c:pt idx="77">
                  <c:v>-0.51378400000000002</c:v>
                </c:pt>
                <c:pt idx="78">
                  <c:v>-0.44932600000000006</c:v>
                </c:pt>
                <c:pt idx="79">
                  <c:v>-0.53656399999999993</c:v>
                </c:pt>
                <c:pt idx="80">
                  <c:v>-0.47859100000000004</c:v>
                </c:pt>
                <c:pt idx="81">
                  <c:v>-0.48559099999999999</c:v>
                </c:pt>
                <c:pt idx="82">
                  <c:v>-0.50728899999999999</c:v>
                </c:pt>
                <c:pt idx="83">
                  <c:v>-0.51270800000000005</c:v>
                </c:pt>
                <c:pt idx="84">
                  <c:v>-0.51125799999999999</c:v>
                </c:pt>
                <c:pt idx="85">
                  <c:v>-0.51744200000000007</c:v>
                </c:pt>
              </c:numCache>
            </c:numRef>
          </c:xVal>
          <c:yVal>
            <c:numRef>
              <c:f>[1]Ogasawara1!$O$4:$O$89</c:f>
              <c:numCache>
                <c:formatCode>General</c:formatCode>
                <c:ptCount val="86"/>
                <c:pt idx="0">
                  <c:v>0</c:v>
                </c:pt>
                <c:pt idx="1">
                  <c:v>0.13595499999999994</c:v>
                </c:pt>
                <c:pt idx="2">
                  <c:v>0.50542500000000024</c:v>
                </c:pt>
                <c:pt idx="3">
                  <c:v>0.63660800000000017</c:v>
                </c:pt>
                <c:pt idx="4">
                  <c:v>0.95405400000000007</c:v>
                </c:pt>
                <c:pt idx="5">
                  <c:v>1.1338270000000001</c:v>
                </c:pt>
                <c:pt idx="6">
                  <c:v>1.4855770000000001</c:v>
                </c:pt>
                <c:pt idx="7">
                  <c:v>1.6619559999999993</c:v>
                </c:pt>
                <c:pt idx="8">
                  <c:v>1.9951279999999998</c:v>
                </c:pt>
                <c:pt idx="9">
                  <c:v>2.1632969999999996</c:v>
                </c:pt>
                <c:pt idx="10">
                  <c:v>2.493897</c:v>
                </c:pt>
                <c:pt idx="11">
                  <c:v>2.6981809999999995</c:v>
                </c:pt>
                <c:pt idx="12">
                  <c:v>3.0503530000000003</c:v>
                </c:pt>
                <c:pt idx="13">
                  <c:v>3.2150410000000003</c:v>
                </c:pt>
                <c:pt idx="14">
                  <c:v>3.6974790000000004</c:v>
                </c:pt>
                <c:pt idx="15">
                  <c:v>3.8869720000000005</c:v>
                </c:pt>
                <c:pt idx="16">
                  <c:v>4.264208</c:v>
                </c:pt>
                <c:pt idx="17">
                  <c:v>4.4447099999999997</c:v>
                </c:pt>
                <c:pt idx="18">
                  <c:v>4.8445580000000001</c:v>
                </c:pt>
                <c:pt idx="19">
                  <c:v>5.021039</c:v>
                </c:pt>
                <c:pt idx="20">
                  <c:v>5.4148430000000003</c:v>
                </c:pt>
                <c:pt idx="21">
                  <c:v>5.5887159999999998</c:v>
                </c:pt>
                <c:pt idx="22">
                  <c:v>5.9269450000000008</c:v>
                </c:pt>
                <c:pt idx="23">
                  <c:v>6.095961</c:v>
                </c:pt>
                <c:pt idx="24">
                  <c:v>6.4308679999999994</c:v>
                </c:pt>
                <c:pt idx="25">
                  <c:v>6.5976480000000004</c:v>
                </c:pt>
                <c:pt idx="26">
                  <c:v>6.9707460000000001</c:v>
                </c:pt>
                <c:pt idx="27">
                  <c:v>7.1360680000000007</c:v>
                </c:pt>
                <c:pt idx="28">
                  <c:v>7.5063579999999996</c:v>
                </c:pt>
                <c:pt idx="29">
                  <c:v>7.6707979999999996</c:v>
                </c:pt>
                <c:pt idx="30">
                  <c:v>8.0414690000000011</c:v>
                </c:pt>
                <c:pt idx="31">
                  <c:v>8.2065420000000007</c:v>
                </c:pt>
                <c:pt idx="32">
                  <c:v>8.5385999999999989</c:v>
                </c:pt>
                <c:pt idx="33">
                  <c:v>8.7042769999999976</c:v>
                </c:pt>
                <c:pt idx="34">
                  <c:v>9.0417670000000001</c:v>
                </c:pt>
                <c:pt idx="35">
                  <c:v>9.2099350000000015</c:v>
                </c:pt>
                <c:pt idx="36">
                  <c:v>9.5515799999999977</c:v>
                </c:pt>
                <c:pt idx="37">
                  <c:v>9.7249870000000005</c:v>
                </c:pt>
                <c:pt idx="38">
                  <c:v>10.166396999999998</c:v>
                </c:pt>
                <c:pt idx="39">
                  <c:v>10.298792999999998</c:v>
                </c:pt>
                <c:pt idx="40">
                  <c:v>10.666420999999998</c:v>
                </c:pt>
                <c:pt idx="41">
                  <c:v>10.852802000000001</c:v>
                </c:pt>
                <c:pt idx="42">
                  <c:v>11.178286</c:v>
                </c:pt>
                <c:pt idx="43">
                  <c:v>11.370091</c:v>
                </c:pt>
                <c:pt idx="44">
                  <c:v>11.716777999999998</c:v>
                </c:pt>
                <c:pt idx="45">
                  <c:v>11.916459999999999</c:v>
                </c:pt>
                <c:pt idx="46">
                  <c:v>12.276505999999998</c:v>
                </c:pt>
                <c:pt idx="47">
                  <c:v>12.43587</c:v>
                </c:pt>
                <c:pt idx="48">
                  <c:v>12.86946</c:v>
                </c:pt>
                <c:pt idx="49">
                  <c:v>13.081697</c:v>
                </c:pt>
                <c:pt idx="50">
                  <c:v>13.428782999999999</c:v>
                </c:pt>
                <c:pt idx="51">
                  <c:v>13.598260999999999</c:v>
                </c:pt>
                <c:pt idx="52">
                  <c:v>14.001203999999998</c:v>
                </c:pt>
                <c:pt idx="53">
                  <c:v>14.151881999999999</c:v>
                </c:pt>
                <c:pt idx="54">
                  <c:v>14.524025999999997</c:v>
                </c:pt>
                <c:pt idx="55">
                  <c:v>14.716334999999999</c:v>
                </c:pt>
                <c:pt idx="56">
                  <c:v>15.182563999999999</c:v>
                </c:pt>
                <c:pt idx="57">
                  <c:v>15.330469999999998</c:v>
                </c:pt>
                <c:pt idx="58">
                  <c:v>15.733774999999998</c:v>
                </c:pt>
                <c:pt idx="59">
                  <c:v>15.897988999999997</c:v>
                </c:pt>
                <c:pt idx="60">
                  <c:v>16.266089000000001</c:v>
                </c:pt>
                <c:pt idx="61">
                  <c:v>16.48</c:v>
                </c:pt>
                <c:pt idx="62">
                  <c:v>16.888120000000001</c:v>
                </c:pt>
                <c:pt idx="63">
                  <c:v>17.068006999999998</c:v>
                </c:pt>
                <c:pt idx="64">
                  <c:v>17.418025999999998</c:v>
                </c:pt>
                <c:pt idx="65">
                  <c:v>17.634996999999998</c:v>
                </c:pt>
                <c:pt idx="66">
                  <c:v>17.989657000000001</c:v>
                </c:pt>
                <c:pt idx="67">
                  <c:v>18.171324000000002</c:v>
                </c:pt>
                <c:pt idx="68">
                  <c:v>18.545566000000001</c:v>
                </c:pt>
                <c:pt idx="69">
                  <c:v>18.76294</c:v>
                </c:pt>
                <c:pt idx="70">
                  <c:v>19.147531000000001</c:v>
                </c:pt>
                <c:pt idx="71">
                  <c:v>19.335788000000001</c:v>
                </c:pt>
                <c:pt idx="72">
                  <c:v>19.679745999999998</c:v>
                </c:pt>
                <c:pt idx="73">
                  <c:v>19.835583</c:v>
                </c:pt>
                <c:pt idx="74">
                  <c:v>20.238101999999998</c:v>
                </c:pt>
                <c:pt idx="75">
                  <c:v>20.444490999999999</c:v>
                </c:pt>
                <c:pt idx="76">
                  <c:v>20.825813</c:v>
                </c:pt>
                <c:pt idx="77">
                  <c:v>20.958970999999998</c:v>
                </c:pt>
                <c:pt idx="78">
                  <c:v>21.362711999999998</c:v>
                </c:pt>
                <c:pt idx="79">
                  <c:v>21.485423000000001</c:v>
                </c:pt>
                <c:pt idx="80">
                  <c:v>21.921119999999998</c:v>
                </c:pt>
                <c:pt idx="81">
                  <c:v>22.064915999999997</c:v>
                </c:pt>
                <c:pt idx="82">
                  <c:v>22.369786000000001</c:v>
                </c:pt>
                <c:pt idx="83">
                  <c:v>22.517146999999998</c:v>
                </c:pt>
                <c:pt idx="84">
                  <c:v>22.798986999999997</c:v>
                </c:pt>
                <c:pt idx="85">
                  <c:v>22.953467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63C6-4B14-A0D5-35564125685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74424448"/>
        <c:axId val="1174441088"/>
      </c:scatterChart>
      <c:valAx>
        <c:axId val="1174424448"/>
        <c:scaling>
          <c:orientation val="minMax"/>
          <c:max val="3"/>
          <c:min val="-3"/>
        </c:scaling>
        <c:delete val="0"/>
        <c:axPos val="b"/>
        <c:majorGridlines>
          <c:spPr>
            <a:ln>
              <a:solidFill>
                <a:schemeClr val="tx1">
                  <a:lumMod val="15000"/>
                  <a:lumOff val="85000"/>
                </a:schemeClr>
              </a:solidFill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ja-JP"/>
                  <a:t>x[m]</a:t>
                </a:r>
                <a:endParaRPr lang="ja-JP" altLang="en-US"/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in"/>
        <c:tickLblPos val="nextTo"/>
        <c:spPr>
          <a:noFill/>
          <a:ln w="1587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1174441088"/>
        <c:crosses val="autoZero"/>
        <c:crossBetween val="midCat"/>
      </c:valAx>
      <c:valAx>
        <c:axId val="1174441088"/>
        <c:scaling>
          <c:orientation val="minMax"/>
          <c:max val="35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ja-JP"/>
                  <a:t>y[m]</a:t>
                </a:r>
                <a:endParaRPr lang="ja-JP" altLang="en-US"/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1587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1174424448"/>
        <c:crosses val="autoZero"/>
        <c:crossBetween val="midCat"/>
      </c:valAx>
      <c:spPr>
        <a:noFill/>
        <a:ln w="12700">
          <a:solidFill>
            <a:schemeClr val="tx1">
              <a:lumMod val="25000"/>
              <a:lumOff val="75000"/>
            </a:schemeClr>
          </a:solidFill>
        </a:ln>
        <a:effectLst/>
      </c:spPr>
    </c:plotArea>
    <c:plotVisOnly val="1"/>
    <c:dispBlanksAs val="gap"/>
    <c:showDLblsOverMax val="0"/>
    <c:extLst/>
  </c:chart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1"/>
          <c:tx>
            <c:v>yaw(face angle)</c:v>
          </c:tx>
          <c:spPr>
            <a:ln w="19050">
              <a:noFill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Ogasawara2!$AH$4:$AH$1000</c:f>
              <c:numCache>
                <c:formatCode>General</c:formatCode>
                <c:ptCount val="997"/>
                <c:pt idx="0">
                  <c:v>-59.180000305175781</c:v>
                </c:pt>
                <c:pt idx="1">
                  <c:v>-57.619998931884766</c:v>
                </c:pt>
                <c:pt idx="2">
                  <c:v>-62.380001068115234</c:v>
                </c:pt>
                <c:pt idx="3">
                  <c:v>-70.410003662109375</c:v>
                </c:pt>
                <c:pt idx="4">
                  <c:v>-72.319999694824219</c:v>
                </c:pt>
                <c:pt idx="5">
                  <c:v>-60.020000457763672</c:v>
                </c:pt>
                <c:pt idx="6">
                  <c:v>-60.150001525878906</c:v>
                </c:pt>
                <c:pt idx="7">
                  <c:v>-64.970001220703125</c:v>
                </c:pt>
                <c:pt idx="8">
                  <c:v>-55.090000152587891</c:v>
                </c:pt>
                <c:pt idx="9">
                  <c:v>-57.080001831054688</c:v>
                </c:pt>
                <c:pt idx="10">
                  <c:v>-52.689998626708984</c:v>
                </c:pt>
                <c:pt idx="11">
                  <c:v>-75.860000610351563</c:v>
                </c:pt>
                <c:pt idx="12">
                  <c:v>0</c:v>
                </c:pt>
                <c:pt idx="13">
                  <c:v>0</c:v>
                </c:pt>
                <c:pt idx="14">
                  <c:v>79.379997253417969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59.919998168945313</c:v>
                </c:pt>
                <c:pt idx="37">
                  <c:v>0</c:v>
                </c:pt>
                <c:pt idx="38">
                  <c:v>0</c:v>
                </c:pt>
                <c:pt idx="39">
                  <c:v>81.230003356933594</c:v>
                </c:pt>
                <c:pt idx="40">
                  <c:v>25.620000839233398</c:v>
                </c:pt>
                <c:pt idx="41">
                  <c:v>27.209999084472656</c:v>
                </c:pt>
                <c:pt idx="42">
                  <c:v>16.059999465942383</c:v>
                </c:pt>
                <c:pt idx="43">
                  <c:v>32.630001068115234</c:v>
                </c:pt>
                <c:pt idx="44">
                  <c:v>30.540000915527344</c:v>
                </c:pt>
                <c:pt idx="45">
                  <c:v>20.639999389648438</c:v>
                </c:pt>
                <c:pt idx="46">
                  <c:v>6.0300002098083496</c:v>
                </c:pt>
                <c:pt idx="47">
                  <c:v>8.9499998092651367</c:v>
                </c:pt>
                <c:pt idx="48">
                  <c:v>-3.9999999105930328E-2</c:v>
                </c:pt>
                <c:pt idx="49">
                  <c:v>-4.0900001525878906</c:v>
                </c:pt>
                <c:pt idx="50">
                  <c:v>-7.2800002098083496</c:v>
                </c:pt>
                <c:pt idx="51">
                  <c:v>-37.740001678466797</c:v>
                </c:pt>
                <c:pt idx="52">
                  <c:v>-22.209999084472656</c:v>
                </c:pt>
                <c:pt idx="53">
                  <c:v>-1.6399999856948853</c:v>
                </c:pt>
                <c:pt idx="54">
                  <c:v>-0.62999999523162842</c:v>
                </c:pt>
                <c:pt idx="55">
                  <c:v>-20.090000152587891</c:v>
                </c:pt>
                <c:pt idx="56">
                  <c:v>-29.209999084472656</c:v>
                </c:pt>
                <c:pt idx="57">
                  <c:v>-13.880000114440918</c:v>
                </c:pt>
                <c:pt idx="58">
                  <c:v>-10.149999618530273</c:v>
                </c:pt>
                <c:pt idx="59">
                  <c:v>-1.3700000047683716</c:v>
                </c:pt>
                <c:pt idx="60">
                  <c:v>-6.059999942779541</c:v>
                </c:pt>
                <c:pt idx="61">
                  <c:v>-2.7699999809265137</c:v>
                </c:pt>
                <c:pt idx="62">
                  <c:v>-8.7899999618530273</c:v>
                </c:pt>
                <c:pt idx="63">
                  <c:v>24.129999160766602</c:v>
                </c:pt>
                <c:pt idx="64">
                  <c:v>3.8599998950958252</c:v>
                </c:pt>
                <c:pt idx="65">
                  <c:v>13.409999847412109</c:v>
                </c:pt>
                <c:pt idx="66">
                  <c:v>39.720001220703125</c:v>
                </c:pt>
                <c:pt idx="67">
                  <c:v>52.430000305175781</c:v>
                </c:pt>
                <c:pt idx="68">
                  <c:v>30.370000839233398</c:v>
                </c:pt>
                <c:pt idx="69">
                  <c:v>-16.239999771118164</c:v>
                </c:pt>
                <c:pt idx="70">
                  <c:v>22.409999847412109</c:v>
                </c:pt>
                <c:pt idx="71">
                  <c:v>24.180000305175781</c:v>
                </c:pt>
                <c:pt idx="72">
                  <c:v>-11.369999885559082</c:v>
                </c:pt>
                <c:pt idx="73">
                  <c:v>15.270000457763672</c:v>
                </c:pt>
                <c:pt idx="74">
                  <c:v>8.119999885559082</c:v>
                </c:pt>
                <c:pt idx="75">
                  <c:v>37.009998321533203</c:v>
                </c:pt>
                <c:pt idx="76">
                  <c:v>27.819999694824219</c:v>
                </c:pt>
                <c:pt idx="77">
                  <c:v>51.689998626708984</c:v>
                </c:pt>
                <c:pt idx="78">
                  <c:v>61.430000305175781</c:v>
                </c:pt>
                <c:pt idx="79">
                  <c:v>-10.680000305175781</c:v>
                </c:pt>
                <c:pt idx="80">
                  <c:v>17.709999084472656</c:v>
                </c:pt>
                <c:pt idx="81">
                  <c:v>12.220000267028809</c:v>
                </c:pt>
                <c:pt idx="82">
                  <c:v>6.9499998092651367</c:v>
                </c:pt>
                <c:pt idx="83">
                  <c:v>5.5100002288818359</c:v>
                </c:pt>
                <c:pt idx="84">
                  <c:v>12.890000343322754</c:v>
                </c:pt>
                <c:pt idx="85">
                  <c:v>2.4300000667572021</c:v>
                </c:pt>
                <c:pt idx="86">
                  <c:v>14.159999847412109</c:v>
                </c:pt>
                <c:pt idx="87">
                  <c:v>27.520000457763672</c:v>
                </c:pt>
                <c:pt idx="88">
                  <c:v>30.879999160766602</c:v>
                </c:pt>
                <c:pt idx="89">
                  <c:v>-3.4000000953674316</c:v>
                </c:pt>
                <c:pt idx="90">
                  <c:v>-6.570000171661377</c:v>
                </c:pt>
                <c:pt idx="91">
                  <c:v>10.350000381469727</c:v>
                </c:pt>
                <c:pt idx="92">
                  <c:v>-4.619999885559082</c:v>
                </c:pt>
                <c:pt idx="93">
                  <c:v>-2.309999942779541</c:v>
                </c:pt>
                <c:pt idx="94">
                  <c:v>-0.75999999046325684</c:v>
                </c:pt>
                <c:pt idx="95">
                  <c:v>29.610000610351563</c:v>
                </c:pt>
                <c:pt idx="96">
                  <c:v>23.559999465942383</c:v>
                </c:pt>
                <c:pt idx="97">
                  <c:v>23.139999389648438</c:v>
                </c:pt>
                <c:pt idx="98">
                  <c:v>41.709999084472656</c:v>
                </c:pt>
                <c:pt idx="99">
                  <c:v>6.9000000953674316</c:v>
                </c:pt>
                <c:pt idx="100">
                  <c:v>12.619999885559082</c:v>
                </c:pt>
                <c:pt idx="101">
                  <c:v>-7.929999828338623</c:v>
                </c:pt>
                <c:pt idx="102">
                  <c:v>-10.239999771118164</c:v>
                </c:pt>
                <c:pt idx="103">
                  <c:v>21.760000228881836</c:v>
                </c:pt>
                <c:pt idx="104">
                  <c:v>20.989999771118164</c:v>
                </c:pt>
                <c:pt idx="105">
                  <c:v>15.060000419616699</c:v>
                </c:pt>
                <c:pt idx="106">
                  <c:v>11.920000076293945</c:v>
                </c:pt>
                <c:pt idx="107">
                  <c:v>0</c:v>
                </c:pt>
                <c:pt idx="108">
                  <c:v>29.440000534057617</c:v>
                </c:pt>
                <c:pt idx="109">
                  <c:v>44.959999084472656</c:v>
                </c:pt>
                <c:pt idx="110">
                  <c:v>39.400001525878906</c:v>
                </c:pt>
                <c:pt idx="111">
                  <c:v>47.900001525878906</c:v>
                </c:pt>
                <c:pt idx="112">
                  <c:v>39.450000762939453</c:v>
                </c:pt>
                <c:pt idx="113">
                  <c:v>53</c:v>
                </c:pt>
                <c:pt idx="114">
                  <c:v>46.099998474121094</c:v>
                </c:pt>
                <c:pt idx="115">
                  <c:v>57.490001678466797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47.590000152587891</c:v>
                </c:pt>
                <c:pt idx="129">
                  <c:v>21.469999313354492</c:v>
                </c:pt>
                <c:pt idx="130">
                  <c:v>-51.060001373291016</c:v>
                </c:pt>
                <c:pt idx="131">
                  <c:v>73.879997253417969</c:v>
                </c:pt>
                <c:pt idx="132">
                  <c:v>85.220001220703125</c:v>
                </c:pt>
                <c:pt idx="133">
                  <c:v>85.69000244140625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</c:numCache>
            </c:numRef>
          </c:xVal>
          <c:yVal>
            <c:numRef>
              <c:f>Ogasawara2!$AE$4:$AE$1000</c:f>
              <c:numCache>
                <c:formatCode>0.000_ </c:formatCode>
                <c:ptCount val="997"/>
                <c:pt idx="0">
                  <c:v>0</c:v>
                </c:pt>
                <c:pt idx="1">
                  <c:v>7.2999999999999995E-2</c:v>
                </c:pt>
                <c:pt idx="2">
                  <c:v>0.152</c:v>
                </c:pt>
                <c:pt idx="3">
                  <c:v>0.20300000000000001</c:v>
                </c:pt>
                <c:pt idx="4">
                  <c:v>0.27300000000000002</c:v>
                </c:pt>
                <c:pt idx="5">
                  <c:v>0.33200000000000002</c:v>
                </c:pt>
                <c:pt idx="6">
                  <c:v>0.40400000000000003</c:v>
                </c:pt>
                <c:pt idx="7">
                  <c:v>0.46400000000000002</c:v>
                </c:pt>
                <c:pt idx="8">
                  <c:v>0.54</c:v>
                </c:pt>
                <c:pt idx="9">
                  <c:v>0.60099999999999998</c:v>
                </c:pt>
                <c:pt idx="10">
                  <c:v>0.66700000000000004</c:v>
                </c:pt>
                <c:pt idx="11">
                  <c:v>0.73599999999999999</c:v>
                </c:pt>
                <c:pt idx="12">
                  <c:v>0.80200000000000005</c:v>
                </c:pt>
                <c:pt idx="13">
                  <c:v>0.86499999999999999</c:v>
                </c:pt>
                <c:pt idx="14">
                  <c:v>0.93799999999999994</c:v>
                </c:pt>
                <c:pt idx="15">
                  <c:v>0.99299999999999999</c:v>
                </c:pt>
                <c:pt idx="16">
                  <c:v>1.0629999999999999</c:v>
                </c:pt>
                <c:pt idx="17">
                  <c:v>1.137</c:v>
                </c:pt>
                <c:pt idx="18">
                  <c:v>1.204</c:v>
                </c:pt>
                <c:pt idx="19">
                  <c:v>1.2709999999999999</c:v>
                </c:pt>
                <c:pt idx="20">
                  <c:v>1.341</c:v>
                </c:pt>
                <c:pt idx="21">
                  <c:v>1.405</c:v>
                </c:pt>
                <c:pt idx="22">
                  <c:v>1.47</c:v>
                </c:pt>
                <c:pt idx="23">
                  <c:v>1.5309999999999999</c:v>
                </c:pt>
                <c:pt idx="24">
                  <c:v>1.603</c:v>
                </c:pt>
                <c:pt idx="25">
                  <c:v>1.6759999999999999</c:v>
                </c:pt>
                <c:pt idx="26">
                  <c:v>1.7370000000000001</c:v>
                </c:pt>
                <c:pt idx="27">
                  <c:v>1.8029999999999999</c:v>
                </c:pt>
                <c:pt idx="28">
                  <c:v>1.87</c:v>
                </c:pt>
                <c:pt idx="29">
                  <c:v>1.9370000000000001</c:v>
                </c:pt>
                <c:pt idx="30">
                  <c:v>2.0209999999999999</c:v>
                </c:pt>
                <c:pt idx="31">
                  <c:v>2.0920000000000001</c:v>
                </c:pt>
                <c:pt idx="32">
                  <c:v>2.173</c:v>
                </c:pt>
                <c:pt idx="33">
                  <c:v>2.25</c:v>
                </c:pt>
                <c:pt idx="34">
                  <c:v>2.3140000000000001</c:v>
                </c:pt>
                <c:pt idx="35">
                  <c:v>2.363</c:v>
                </c:pt>
                <c:pt idx="36">
                  <c:v>2.4169999999999998</c:v>
                </c:pt>
                <c:pt idx="37">
                  <c:v>2.4729999999999999</c:v>
                </c:pt>
                <c:pt idx="38">
                  <c:v>2.5379999999999998</c:v>
                </c:pt>
                <c:pt idx="39">
                  <c:v>2.5979999999999999</c:v>
                </c:pt>
                <c:pt idx="40">
                  <c:v>2.6579999999999999</c:v>
                </c:pt>
                <c:pt idx="41">
                  <c:v>2.74</c:v>
                </c:pt>
                <c:pt idx="42">
                  <c:v>2.8130000000000002</c:v>
                </c:pt>
                <c:pt idx="43">
                  <c:v>2.89</c:v>
                </c:pt>
                <c:pt idx="44">
                  <c:v>2.9590000000000001</c:v>
                </c:pt>
                <c:pt idx="45">
                  <c:v>3.0179999999999998</c:v>
                </c:pt>
                <c:pt idx="46">
                  <c:v>3.077</c:v>
                </c:pt>
                <c:pt idx="47">
                  <c:v>3.1320000000000001</c:v>
                </c:pt>
                <c:pt idx="48">
                  <c:v>3.1960000000000002</c:v>
                </c:pt>
                <c:pt idx="49">
                  <c:v>3.2549999999999999</c:v>
                </c:pt>
                <c:pt idx="50">
                  <c:v>3.3250000000000002</c:v>
                </c:pt>
                <c:pt idx="51">
                  <c:v>3.39</c:v>
                </c:pt>
                <c:pt idx="52">
                  <c:v>3.4540000000000002</c:v>
                </c:pt>
                <c:pt idx="53">
                  <c:v>3.5219999999999998</c:v>
                </c:pt>
                <c:pt idx="54">
                  <c:v>3.601</c:v>
                </c:pt>
                <c:pt idx="55">
                  <c:v>3.6749999999999998</c:v>
                </c:pt>
                <c:pt idx="56">
                  <c:v>3.7469999999999999</c:v>
                </c:pt>
                <c:pt idx="57">
                  <c:v>3.823</c:v>
                </c:pt>
                <c:pt idx="58">
                  <c:v>3.8849999999999998</c:v>
                </c:pt>
                <c:pt idx="59">
                  <c:v>3.95</c:v>
                </c:pt>
                <c:pt idx="60">
                  <c:v>4.008</c:v>
                </c:pt>
                <c:pt idx="61">
                  <c:v>4.0730000000000004</c:v>
                </c:pt>
                <c:pt idx="62">
                  <c:v>4.1470000000000002</c:v>
                </c:pt>
                <c:pt idx="63">
                  <c:v>4.2069999999999999</c:v>
                </c:pt>
                <c:pt idx="64">
                  <c:v>4.2690000000000001</c:v>
                </c:pt>
                <c:pt idx="65">
                  <c:v>4.327</c:v>
                </c:pt>
                <c:pt idx="66">
                  <c:v>4.3890000000000002</c:v>
                </c:pt>
                <c:pt idx="67">
                  <c:v>4.4489999999999998</c:v>
                </c:pt>
                <c:pt idx="68">
                  <c:v>4.516</c:v>
                </c:pt>
                <c:pt idx="69">
                  <c:v>4.5810000000000004</c:v>
                </c:pt>
                <c:pt idx="70">
                  <c:v>4.657</c:v>
                </c:pt>
                <c:pt idx="71">
                  <c:v>4.718</c:v>
                </c:pt>
                <c:pt idx="72">
                  <c:v>4.7910000000000004</c:v>
                </c:pt>
                <c:pt idx="73">
                  <c:v>4.8550000000000004</c:v>
                </c:pt>
                <c:pt idx="74">
                  <c:v>4.9130000000000003</c:v>
                </c:pt>
                <c:pt idx="75">
                  <c:v>4.9870000000000001</c:v>
                </c:pt>
                <c:pt idx="76">
                  <c:v>5.0670000000000002</c:v>
                </c:pt>
                <c:pt idx="77">
                  <c:v>5.13</c:v>
                </c:pt>
                <c:pt idx="78">
                  <c:v>5.2249999999999996</c:v>
                </c:pt>
                <c:pt idx="79">
                  <c:v>5.2850000000000001</c:v>
                </c:pt>
                <c:pt idx="80">
                  <c:v>5.3440000000000003</c:v>
                </c:pt>
                <c:pt idx="81">
                  <c:v>5.4009999999999998</c:v>
                </c:pt>
                <c:pt idx="82">
                  <c:v>5.4619999999999997</c:v>
                </c:pt>
                <c:pt idx="83">
                  <c:v>5.5149999999999997</c:v>
                </c:pt>
                <c:pt idx="84">
                  <c:v>5.5789999999999997</c:v>
                </c:pt>
                <c:pt idx="85">
                  <c:v>5.6479999999999997</c:v>
                </c:pt>
                <c:pt idx="86">
                  <c:v>5.7119999999999997</c:v>
                </c:pt>
                <c:pt idx="87">
                  <c:v>5.7750000000000004</c:v>
                </c:pt>
                <c:pt idx="88">
                  <c:v>5.8529999999999998</c:v>
                </c:pt>
                <c:pt idx="89">
                  <c:v>5.9359999999999999</c:v>
                </c:pt>
                <c:pt idx="90">
                  <c:v>5.9950000000000001</c:v>
                </c:pt>
                <c:pt idx="91">
                  <c:v>6.0540000000000003</c:v>
                </c:pt>
                <c:pt idx="92">
                  <c:v>6.1120000000000001</c:v>
                </c:pt>
                <c:pt idx="93">
                  <c:v>6.18</c:v>
                </c:pt>
                <c:pt idx="94">
                  <c:v>6.2430000000000003</c:v>
                </c:pt>
                <c:pt idx="95">
                  <c:v>6.3049999999999997</c:v>
                </c:pt>
                <c:pt idx="96">
                  <c:v>6.3860000000000001</c:v>
                </c:pt>
                <c:pt idx="97">
                  <c:v>6.4450000000000003</c:v>
                </c:pt>
                <c:pt idx="98">
                  <c:v>6.5209999999999999</c:v>
                </c:pt>
                <c:pt idx="99">
                  <c:v>6.5720000000000001</c:v>
                </c:pt>
                <c:pt idx="100">
                  <c:v>6.6379999999999999</c:v>
                </c:pt>
                <c:pt idx="101">
                  <c:v>6.7080000000000002</c:v>
                </c:pt>
                <c:pt idx="102">
                  <c:v>6.7690000000000001</c:v>
                </c:pt>
                <c:pt idx="103">
                  <c:v>6.835</c:v>
                </c:pt>
                <c:pt idx="104">
                  <c:v>6.9080000000000004</c:v>
                </c:pt>
                <c:pt idx="105">
                  <c:v>6.98</c:v>
                </c:pt>
                <c:pt idx="106">
                  <c:v>7.0419999999999998</c:v>
                </c:pt>
                <c:pt idx="107">
                  <c:v>7.117</c:v>
                </c:pt>
                <c:pt idx="108">
                  <c:v>7.1929999999999996</c:v>
                </c:pt>
                <c:pt idx="109">
                  <c:v>7.242</c:v>
                </c:pt>
                <c:pt idx="110">
                  <c:v>7.3209999999999997</c:v>
                </c:pt>
                <c:pt idx="111">
                  <c:v>7.3760000000000003</c:v>
                </c:pt>
                <c:pt idx="112">
                  <c:v>7.4550000000000001</c:v>
                </c:pt>
                <c:pt idx="113">
                  <c:v>7.5309999999999997</c:v>
                </c:pt>
                <c:pt idx="114">
                  <c:v>7.6050000000000004</c:v>
                </c:pt>
                <c:pt idx="115">
                  <c:v>7.6660000000000004</c:v>
                </c:pt>
                <c:pt idx="116">
                  <c:v>7.73</c:v>
                </c:pt>
                <c:pt idx="117">
                  <c:v>7.7779999999999996</c:v>
                </c:pt>
                <c:pt idx="118">
                  <c:v>7.8339999999999996</c:v>
                </c:pt>
                <c:pt idx="119">
                  <c:v>7.9039999999999999</c:v>
                </c:pt>
                <c:pt idx="120">
                  <c:v>7.984</c:v>
                </c:pt>
                <c:pt idx="121">
                  <c:v>8.0570000000000004</c:v>
                </c:pt>
                <c:pt idx="122">
                  <c:v>8.1270000000000007</c:v>
                </c:pt>
                <c:pt idx="123">
                  <c:v>8.1850000000000005</c:v>
                </c:pt>
                <c:pt idx="124">
                  <c:v>8.234</c:v>
                </c:pt>
                <c:pt idx="125">
                  <c:v>8.2959999999999994</c:v>
                </c:pt>
                <c:pt idx="126">
                  <c:v>8.3689999999999998</c:v>
                </c:pt>
                <c:pt idx="127">
                  <c:v>8.4369999999999994</c:v>
                </c:pt>
                <c:pt idx="128">
                  <c:v>8.5020000000000007</c:v>
                </c:pt>
                <c:pt idx="129">
                  <c:v>8.5730000000000004</c:v>
                </c:pt>
                <c:pt idx="130">
                  <c:v>8.6349999999999998</c:v>
                </c:pt>
                <c:pt idx="131">
                  <c:v>8.7010000000000005</c:v>
                </c:pt>
                <c:pt idx="132">
                  <c:v>8.7680000000000007</c:v>
                </c:pt>
                <c:pt idx="133">
                  <c:v>8.8659999999999997</c:v>
                </c:pt>
                <c:pt idx="134">
                  <c:v>8.9220000000000006</c:v>
                </c:pt>
                <c:pt idx="135">
                  <c:v>8.9979999999999993</c:v>
                </c:pt>
                <c:pt idx="136">
                  <c:v>9.0559999999999992</c:v>
                </c:pt>
                <c:pt idx="137">
                  <c:v>9.1140000000000008</c:v>
                </c:pt>
                <c:pt idx="138">
                  <c:v>9.1709999999999994</c:v>
                </c:pt>
                <c:pt idx="139">
                  <c:v>9.2249999999999996</c:v>
                </c:pt>
                <c:pt idx="140">
                  <c:v>9.3010000000000002</c:v>
                </c:pt>
                <c:pt idx="141">
                  <c:v>9.3689999999999998</c:v>
                </c:pt>
                <c:pt idx="142">
                  <c:v>9.4280000000000008</c:v>
                </c:pt>
                <c:pt idx="143">
                  <c:v>9.5</c:v>
                </c:pt>
                <c:pt idx="144">
                  <c:v>9.5549999999999997</c:v>
                </c:pt>
                <c:pt idx="145">
                  <c:v>9.6210000000000004</c:v>
                </c:pt>
                <c:pt idx="146">
                  <c:v>9.6890000000000001</c:v>
                </c:pt>
                <c:pt idx="147">
                  <c:v>9.7579999999999991</c:v>
                </c:pt>
                <c:pt idx="148">
                  <c:v>9.8209999999999997</c:v>
                </c:pt>
                <c:pt idx="149">
                  <c:v>9.9009999999999998</c:v>
                </c:pt>
                <c:pt idx="150">
                  <c:v>9.9719999999999995</c:v>
                </c:pt>
                <c:pt idx="151">
                  <c:v>10.034000000000001</c:v>
                </c:pt>
                <c:pt idx="152">
                  <c:v>10.097</c:v>
                </c:pt>
                <c:pt idx="153">
                  <c:v>10.172000000000001</c:v>
                </c:pt>
                <c:pt idx="154">
                  <c:v>10.222</c:v>
                </c:pt>
                <c:pt idx="155">
                  <c:v>10.298999999999999</c:v>
                </c:pt>
                <c:pt idx="156">
                  <c:v>10.366</c:v>
                </c:pt>
                <c:pt idx="157">
                  <c:v>10.443</c:v>
                </c:pt>
                <c:pt idx="158">
                  <c:v>10.516999999999999</c:v>
                </c:pt>
                <c:pt idx="159">
                  <c:v>10.586</c:v>
                </c:pt>
                <c:pt idx="160">
                  <c:v>10.654999999999999</c:v>
                </c:pt>
                <c:pt idx="161">
                  <c:v>10.714</c:v>
                </c:pt>
                <c:pt idx="162">
                  <c:v>10.772</c:v>
                </c:pt>
                <c:pt idx="163">
                  <c:v>10.83</c:v>
                </c:pt>
                <c:pt idx="164">
                  <c:v>10.898</c:v>
                </c:pt>
                <c:pt idx="165">
                  <c:v>10.956</c:v>
                </c:pt>
                <c:pt idx="166">
                  <c:v>11.039</c:v>
                </c:pt>
                <c:pt idx="167">
                  <c:v>11.09</c:v>
                </c:pt>
                <c:pt idx="168">
                  <c:v>11.157</c:v>
                </c:pt>
                <c:pt idx="169">
                  <c:v>11.218</c:v>
                </c:pt>
                <c:pt idx="170">
                  <c:v>11.287000000000001</c:v>
                </c:pt>
                <c:pt idx="171">
                  <c:v>11.349</c:v>
                </c:pt>
                <c:pt idx="172">
                  <c:v>11.433</c:v>
                </c:pt>
                <c:pt idx="173">
                  <c:v>11.507999999999999</c:v>
                </c:pt>
                <c:pt idx="174">
                  <c:v>11.574999999999999</c:v>
                </c:pt>
                <c:pt idx="175">
                  <c:v>11.635999999999999</c:v>
                </c:pt>
                <c:pt idx="176">
                  <c:v>11.696</c:v>
                </c:pt>
                <c:pt idx="177">
                  <c:v>11.765000000000001</c:v>
                </c:pt>
                <c:pt idx="178">
                  <c:v>11.823</c:v>
                </c:pt>
                <c:pt idx="179">
                  <c:v>11.885</c:v>
                </c:pt>
                <c:pt idx="180">
                  <c:v>11.95</c:v>
                </c:pt>
                <c:pt idx="181">
                  <c:v>12.02</c:v>
                </c:pt>
                <c:pt idx="182">
                  <c:v>12.085000000000001</c:v>
                </c:pt>
                <c:pt idx="183">
                  <c:v>12.15</c:v>
                </c:pt>
                <c:pt idx="184">
                  <c:v>12.217000000000001</c:v>
                </c:pt>
                <c:pt idx="185">
                  <c:v>12.284000000000001</c:v>
                </c:pt>
                <c:pt idx="186">
                  <c:v>12.346</c:v>
                </c:pt>
                <c:pt idx="187">
                  <c:v>12.414999999999999</c:v>
                </c:pt>
                <c:pt idx="188">
                  <c:v>12.484</c:v>
                </c:pt>
                <c:pt idx="189">
                  <c:v>12.547000000000001</c:v>
                </c:pt>
                <c:pt idx="190">
                  <c:v>12.619</c:v>
                </c:pt>
                <c:pt idx="191">
                  <c:v>12.699</c:v>
                </c:pt>
                <c:pt idx="192">
                  <c:v>12.762</c:v>
                </c:pt>
                <c:pt idx="193">
                  <c:v>12.823</c:v>
                </c:pt>
                <c:pt idx="194">
                  <c:v>12.888</c:v>
                </c:pt>
                <c:pt idx="195">
                  <c:v>12.946999999999999</c:v>
                </c:pt>
                <c:pt idx="196">
                  <c:v>13.007</c:v>
                </c:pt>
                <c:pt idx="197">
                  <c:v>13.087</c:v>
                </c:pt>
                <c:pt idx="198">
                  <c:v>13.183999999999999</c:v>
                </c:pt>
                <c:pt idx="199">
                  <c:v>13.260999999999999</c:v>
                </c:pt>
                <c:pt idx="200">
                  <c:v>13.324</c:v>
                </c:pt>
                <c:pt idx="201">
                  <c:v>13.372</c:v>
                </c:pt>
                <c:pt idx="202">
                  <c:v>13.426</c:v>
                </c:pt>
                <c:pt idx="203">
                  <c:v>13.491</c:v>
                </c:pt>
                <c:pt idx="204">
                  <c:v>13.561999999999999</c:v>
                </c:pt>
                <c:pt idx="205">
                  <c:v>13.617000000000001</c:v>
                </c:pt>
                <c:pt idx="206">
                  <c:v>13.673</c:v>
                </c:pt>
                <c:pt idx="207">
                  <c:v>13.747999999999999</c:v>
                </c:pt>
                <c:pt idx="208">
                  <c:v>13.808</c:v>
                </c:pt>
                <c:pt idx="209">
                  <c:v>13.871</c:v>
                </c:pt>
                <c:pt idx="210">
                  <c:v>13.948</c:v>
                </c:pt>
                <c:pt idx="211">
                  <c:v>14.022</c:v>
                </c:pt>
                <c:pt idx="212">
                  <c:v>14.1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2BBE-4E85-9229-18C0C8B8B37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74424448"/>
        <c:axId val="1174441088"/>
      </c:scatterChart>
      <c:scatterChart>
        <c:scatterStyle val="lineMarker"/>
        <c:varyColors val="0"/>
        <c:ser>
          <c:idx val="1"/>
          <c:order val="0"/>
          <c:tx>
            <c:v>Orbit</c:v>
          </c:tx>
          <c:spPr>
            <a:ln w="19050">
              <a:noFill/>
            </a:ln>
          </c:spPr>
          <c:xVal>
            <c:numRef>
              <c:f>Ogasawara2!$N$4:$N$1000</c:f>
              <c:numCache>
                <c:formatCode>General</c:formatCode>
                <c:ptCount val="997"/>
                <c:pt idx="0">
                  <c:v>0</c:v>
                </c:pt>
                <c:pt idx="1">
                  <c:v>9.4049999999999724E-3</c:v>
                </c:pt>
                <c:pt idx="2">
                  <c:v>1.3511000000000082E-2</c:v>
                </c:pt>
                <c:pt idx="3">
                  <c:v>1.3229000000000043E-2</c:v>
                </c:pt>
                <c:pt idx="4">
                  <c:v>1.5266000000000076E-2</c:v>
                </c:pt>
                <c:pt idx="5">
                  <c:v>1.6735000000000014E-2</c:v>
                </c:pt>
                <c:pt idx="6">
                  <c:v>2.2624000000000023E-2</c:v>
                </c:pt>
                <c:pt idx="7">
                  <c:v>1.2673000000000002E-2</c:v>
                </c:pt>
                <c:pt idx="8">
                  <c:v>7.6440000000000058E-3</c:v>
                </c:pt>
                <c:pt idx="9">
                  <c:v>2.0650000000000546E-3</c:v>
                </c:pt>
                <c:pt idx="10">
                  <c:v>-7.6209999999999811E-3</c:v>
                </c:pt>
                <c:pt idx="11">
                  <c:v>-1.0852999999999951E-2</c:v>
                </c:pt>
                <c:pt idx="12">
                  <c:v>-1.7319999999999936E-2</c:v>
                </c:pt>
                <c:pt idx="13">
                  <c:v>-2.2034999999999968E-2</c:v>
                </c:pt>
                <c:pt idx="14">
                  <c:v>-2.4694999999999936E-2</c:v>
                </c:pt>
                <c:pt idx="15">
                  <c:v>-2.0889000000000012E-2</c:v>
                </c:pt>
                <c:pt idx="16">
                  <c:v>-1.996199999999999E-2</c:v>
                </c:pt>
                <c:pt idx="17">
                  <c:v>-9.6970000000000025E-3</c:v>
                </c:pt>
                <c:pt idx="18">
                  <c:v>7.3590000000000374E-3</c:v>
                </c:pt>
                <c:pt idx="19">
                  <c:v>2.084400000000005E-2</c:v>
                </c:pt>
                <c:pt idx="20">
                  <c:v>3.5041000000000051E-2</c:v>
                </c:pt>
                <c:pt idx="21">
                  <c:v>8.6539999999999968E-3</c:v>
                </c:pt>
                <c:pt idx="22">
                  <c:v>-2.8039999999999964E-2</c:v>
                </c:pt>
                <c:pt idx="23">
                  <c:v>9.8079999999999921E-3</c:v>
                </c:pt>
                <c:pt idx="24">
                  <c:v>2.1990999999999986E-2</c:v>
                </c:pt>
                <c:pt idx="25">
                  <c:v>7.3790000000000192E-3</c:v>
                </c:pt>
                <c:pt idx="26">
                  <c:v>-1.7879999999999997E-2</c:v>
                </c:pt>
                <c:pt idx="27">
                  <c:v>3.2682000000000017E-2</c:v>
                </c:pt>
                <c:pt idx="28">
                  <c:v>5.0538999999999987E-2</c:v>
                </c:pt>
                <c:pt idx="29">
                  <c:v>5.5799999999999275E-4</c:v>
                </c:pt>
                <c:pt idx="30">
                  <c:v>2.0960000000000038E-2</c:v>
                </c:pt>
                <c:pt idx="31">
                  <c:v>-1.7829999999999929E-2</c:v>
                </c:pt>
                <c:pt idx="32">
                  <c:v>1.3349000000000047E-2</c:v>
                </c:pt>
                <c:pt idx="33">
                  <c:v>-1.8658999999999992E-2</c:v>
                </c:pt>
                <c:pt idx="34">
                  <c:v>1.5331999999999993E-2</c:v>
                </c:pt>
                <c:pt idx="35">
                  <c:v>-1.0531999999999925E-2</c:v>
                </c:pt>
                <c:pt idx="36">
                  <c:v>1.6173000000000003E-2</c:v>
                </c:pt>
                <c:pt idx="37">
                  <c:v>-5.2069999999999938E-3</c:v>
                </c:pt>
                <c:pt idx="38">
                  <c:v>3.9051000000000044E-2</c:v>
                </c:pt>
                <c:pt idx="39">
                  <c:v>2.5561000000000035E-2</c:v>
                </c:pt>
                <c:pt idx="40">
                  <c:v>-3.4286999999999922E-2</c:v>
                </c:pt>
                <c:pt idx="41">
                  <c:v>2.0088000000000078E-2</c:v>
                </c:pt>
                <c:pt idx="42">
                  <c:v>-7.0499999999992726E-4</c:v>
                </c:pt>
                <c:pt idx="43">
                  <c:v>-5.7139999999999422E-3</c:v>
                </c:pt>
                <c:pt idx="44">
                  <c:v>-6.9099999999999683E-3</c:v>
                </c:pt>
                <c:pt idx="45">
                  <c:v>-3.9370000000000117E-3</c:v>
                </c:pt>
                <c:pt idx="46">
                  <c:v>2.7600000000006732E-4</c:v>
                </c:pt>
                <c:pt idx="47">
                  <c:v>3.0163000000000013E-2</c:v>
                </c:pt>
                <c:pt idx="48">
                  <c:v>-1.1509000000000014E-2</c:v>
                </c:pt>
                <c:pt idx="49">
                  <c:v>8.859000000000037E-3</c:v>
                </c:pt>
                <c:pt idx="50">
                  <c:v>-2.5761999999999945E-2</c:v>
                </c:pt>
                <c:pt idx="51">
                  <c:v>1.4461999999999989E-2</c:v>
                </c:pt>
                <c:pt idx="52">
                  <c:v>-3.1799999999999502E-3</c:v>
                </c:pt>
                <c:pt idx="53">
                  <c:v>2.2629999999999997E-2</c:v>
                </c:pt>
                <c:pt idx="54">
                  <c:v>1.5420000000000301E-3</c:v>
                </c:pt>
                <c:pt idx="55">
                  <c:v>3.7707999999999971E-2</c:v>
                </c:pt>
                <c:pt idx="56">
                  <c:v>2.6581000000000018E-2</c:v>
                </c:pt>
                <c:pt idx="57">
                  <c:v>1.3883000000000038E-2</c:v>
                </c:pt>
                <c:pt idx="58">
                  <c:v>4.090000000000032E-3</c:v>
                </c:pt>
                <c:pt idx="59">
                  <c:v>2.7840000000000031E-2</c:v>
                </c:pt>
                <c:pt idx="60">
                  <c:v>2.2312000000000012E-2</c:v>
                </c:pt>
                <c:pt idx="61">
                  <c:v>1.5234000000000037E-2</c:v>
                </c:pt>
                <c:pt idx="62">
                  <c:v>3.0022000000000049E-2</c:v>
                </c:pt>
                <c:pt idx="63">
                  <c:v>2.6182999999999994E-2</c:v>
                </c:pt>
                <c:pt idx="64">
                  <c:v>5.3430000000000751E-3</c:v>
                </c:pt>
                <c:pt idx="65">
                  <c:v>-1.4770999999999958E-2</c:v>
                </c:pt>
                <c:pt idx="66">
                  <c:v>-2.6396999999999934E-2</c:v>
                </c:pt>
                <c:pt idx="67">
                  <c:v>-1.7728999999999929E-2</c:v>
                </c:pt>
                <c:pt idx="68">
                  <c:v>-1.5461000000000013E-2</c:v>
                </c:pt>
                <c:pt idx="69">
                  <c:v>-3.9569999999999939E-2</c:v>
                </c:pt>
                <c:pt idx="70">
                  <c:v>-2.844799999999998E-2</c:v>
                </c:pt>
                <c:pt idx="71">
                  <c:v>-6.5156999999999923E-2</c:v>
                </c:pt>
                <c:pt idx="72">
                  <c:v>-4.7235999999999993E-2</c:v>
                </c:pt>
                <c:pt idx="73">
                  <c:v>-5.1597999999999956E-2</c:v>
                </c:pt>
                <c:pt idx="74">
                  <c:v>-5.2886999999999948E-2</c:v>
                </c:pt>
                <c:pt idx="75">
                  <c:v>-8.0304999999999946E-2</c:v>
                </c:pt>
                <c:pt idx="76">
                  <c:v>-6.7762999999999921E-2</c:v>
                </c:pt>
                <c:pt idx="77">
                  <c:v>-8.885299999999996E-2</c:v>
                </c:pt>
                <c:pt idx="78">
                  <c:v>-8.6379000000000025E-2</c:v>
                </c:pt>
                <c:pt idx="79">
                  <c:v>-9.9740000000000009E-2</c:v>
                </c:pt>
                <c:pt idx="80">
                  <c:v>-0.10929800000000001</c:v>
                </c:pt>
                <c:pt idx="81">
                  <c:v>-0.107255</c:v>
                </c:pt>
                <c:pt idx="82">
                  <c:v>-9.3648000000000023E-2</c:v>
                </c:pt>
                <c:pt idx="83">
                  <c:v>-0.12491099999999995</c:v>
                </c:pt>
                <c:pt idx="84">
                  <c:v>-0.11969600000000002</c:v>
                </c:pt>
                <c:pt idx="85">
                  <c:v>-0.11507499999999993</c:v>
                </c:pt>
                <c:pt idx="86">
                  <c:v>-0.12598100000000001</c:v>
                </c:pt>
                <c:pt idx="87">
                  <c:v>-0.128438</c:v>
                </c:pt>
                <c:pt idx="88">
                  <c:v>-0.13803199999999993</c:v>
                </c:pt>
                <c:pt idx="89">
                  <c:v>-0.13054200000000002</c:v>
                </c:pt>
                <c:pt idx="90">
                  <c:v>-0.14031099999999994</c:v>
                </c:pt>
                <c:pt idx="91">
                  <c:v>-0.14196399999999995</c:v>
                </c:pt>
                <c:pt idx="92">
                  <c:v>-0.14386599999999999</c:v>
                </c:pt>
                <c:pt idx="93">
                  <c:v>-0.13831200000000002</c:v>
                </c:pt>
                <c:pt idx="94">
                  <c:v>-0.14640199999999992</c:v>
                </c:pt>
                <c:pt idx="95">
                  <c:v>-0.14971399999999996</c:v>
                </c:pt>
                <c:pt idx="96">
                  <c:v>-0.15570200000000001</c:v>
                </c:pt>
                <c:pt idx="97">
                  <c:v>-0.16214900000000002</c:v>
                </c:pt>
                <c:pt idx="98">
                  <c:v>-0.159606</c:v>
                </c:pt>
                <c:pt idx="99">
                  <c:v>-0.15842099999999995</c:v>
                </c:pt>
                <c:pt idx="100">
                  <c:v>-0.16168599999999991</c:v>
                </c:pt>
                <c:pt idx="101">
                  <c:v>-0.157524</c:v>
                </c:pt>
                <c:pt idx="102">
                  <c:v>-0.16988199999999995</c:v>
                </c:pt>
                <c:pt idx="103">
                  <c:v>-0.16451299999999994</c:v>
                </c:pt>
                <c:pt idx="104">
                  <c:v>-0.18209600000000001</c:v>
                </c:pt>
                <c:pt idx="105">
                  <c:v>-0.18239099999999997</c:v>
                </c:pt>
                <c:pt idx="106">
                  <c:v>-0.19014</c:v>
                </c:pt>
                <c:pt idx="107">
                  <c:v>-0.19750299999999993</c:v>
                </c:pt>
                <c:pt idx="108">
                  <c:v>-0.20486500000000002</c:v>
                </c:pt>
                <c:pt idx="109">
                  <c:v>-0.21199099999999999</c:v>
                </c:pt>
                <c:pt idx="110">
                  <c:v>-0.21527499999999999</c:v>
                </c:pt>
                <c:pt idx="111">
                  <c:v>-0.23762199999999997</c:v>
                </c:pt>
                <c:pt idx="112">
                  <c:v>-0.24058199999999999</c:v>
                </c:pt>
                <c:pt idx="113">
                  <c:v>-0.24928699999999993</c:v>
                </c:pt>
                <c:pt idx="114">
                  <c:v>-0.24786399999999992</c:v>
                </c:pt>
                <c:pt idx="115">
                  <c:v>-0.287798</c:v>
                </c:pt>
                <c:pt idx="116">
                  <c:v>-0.28922199999999998</c:v>
                </c:pt>
                <c:pt idx="117">
                  <c:v>-0.28783399999999998</c:v>
                </c:pt>
                <c:pt idx="118">
                  <c:v>-0.319351</c:v>
                </c:pt>
                <c:pt idx="119">
                  <c:v>-0.31806399999999996</c:v>
                </c:pt>
                <c:pt idx="120">
                  <c:v>-0.31083100000000002</c:v>
                </c:pt>
                <c:pt idx="121">
                  <c:v>-0.35921500000000001</c:v>
                </c:pt>
                <c:pt idx="122">
                  <c:v>-0.35350399999999998</c:v>
                </c:pt>
                <c:pt idx="123">
                  <c:v>-0.36438399999999999</c:v>
                </c:pt>
                <c:pt idx="124">
                  <c:v>-0.381969</c:v>
                </c:pt>
                <c:pt idx="125">
                  <c:v>-0.39350299999999999</c:v>
                </c:pt>
                <c:pt idx="126">
                  <c:v>-0.39552099999999996</c:v>
                </c:pt>
                <c:pt idx="127">
                  <c:v>-0.42693399999999998</c:v>
                </c:pt>
                <c:pt idx="128">
                  <c:v>-0.42710499999999996</c:v>
                </c:pt>
                <c:pt idx="129">
                  <c:v>-0.42264799999999997</c:v>
                </c:pt>
                <c:pt idx="130">
                  <c:v>-0.43020200000000003</c:v>
                </c:pt>
                <c:pt idx="131">
                  <c:v>-0.43767899999999998</c:v>
                </c:pt>
                <c:pt idx="132">
                  <c:v>-0.44752999999999998</c:v>
                </c:pt>
                <c:pt idx="133">
                  <c:v>-0.49594199999999994</c:v>
                </c:pt>
                <c:pt idx="134">
                  <c:v>-0.47745299999999996</c:v>
                </c:pt>
                <c:pt idx="135">
                  <c:v>-0.50023600000000001</c:v>
                </c:pt>
                <c:pt idx="136">
                  <c:v>-0.50826000000000005</c:v>
                </c:pt>
                <c:pt idx="137">
                  <c:v>-0.494201</c:v>
                </c:pt>
                <c:pt idx="138">
                  <c:v>-0.53426700000000005</c:v>
                </c:pt>
                <c:pt idx="139">
                  <c:v>-0.54474900000000004</c:v>
                </c:pt>
                <c:pt idx="140">
                  <c:v>-0.56157400000000002</c:v>
                </c:pt>
                <c:pt idx="141">
                  <c:v>-0.53586300000000009</c:v>
                </c:pt>
                <c:pt idx="142">
                  <c:v>-0.57260100000000003</c:v>
                </c:pt>
                <c:pt idx="143">
                  <c:v>-0.56312699999999993</c:v>
                </c:pt>
                <c:pt idx="144">
                  <c:v>-0.59423099999999995</c:v>
                </c:pt>
                <c:pt idx="145">
                  <c:v>-0.58769499999999997</c:v>
                </c:pt>
                <c:pt idx="146">
                  <c:v>-0.58726500000000004</c:v>
                </c:pt>
                <c:pt idx="147">
                  <c:v>-0.61745000000000005</c:v>
                </c:pt>
                <c:pt idx="148">
                  <c:v>-0.59819800000000001</c:v>
                </c:pt>
                <c:pt idx="149">
                  <c:v>-0.61737400000000009</c:v>
                </c:pt>
                <c:pt idx="150">
                  <c:v>-0.64922900000000006</c:v>
                </c:pt>
                <c:pt idx="151">
                  <c:v>-0.60699099999999995</c:v>
                </c:pt>
              </c:numCache>
            </c:numRef>
          </c:xVal>
          <c:yVal>
            <c:numRef>
              <c:f>Ogasawara2!$D$4:$D$1000</c:f>
              <c:numCache>
                <c:formatCode>General</c:formatCode>
                <c:ptCount val="997"/>
                <c:pt idx="0">
                  <c:v>0</c:v>
                </c:pt>
                <c:pt idx="1">
                  <c:v>8.8999999999941792E-2</c:v>
                </c:pt>
                <c:pt idx="2">
                  <c:v>0.18500000000494765</c:v>
                </c:pt>
                <c:pt idx="3">
                  <c:v>0.28100000000267755</c:v>
                </c:pt>
                <c:pt idx="4">
                  <c:v>0.37700000000040745</c:v>
                </c:pt>
                <c:pt idx="5">
                  <c:v>0.47100000000500586</c:v>
                </c:pt>
                <c:pt idx="6">
                  <c:v>0.56700000000273576</c:v>
                </c:pt>
                <c:pt idx="7">
                  <c:v>0.66300000000046566</c:v>
                </c:pt>
                <c:pt idx="8">
                  <c:v>0.75600000000122236</c:v>
                </c:pt>
                <c:pt idx="9">
                  <c:v>0.84900000000197906</c:v>
                </c:pt>
                <c:pt idx="10">
                  <c:v>0.94299999999930151</c:v>
                </c:pt>
                <c:pt idx="11">
                  <c:v>1.0380000000004657</c:v>
                </c:pt>
                <c:pt idx="12">
                  <c:v>1.1330000000016298</c:v>
                </c:pt>
                <c:pt idx="13">
                  <c:v>1.2240000000019791</c:v>
                </c:pt>
                <c:pt idx="14">
                  <c:v>1.3179999999993015</c:v>
                </c:pt>
                <c:pt idx="15">
                  <c:v>1.4120000000038999</c:v>
                </c:pt>
                <c:pt idx="16">
                  <c:v>1.5050000000046566</c:v>
                </c:pt>
                <c:pt idx="17">
                  <c:v>1.5990000000019791</c:v>
                </c:pt>
                <c:pt idx="18">
                  <c:v>1.6929999999993015</c:v>
                </c:pt>
                <c:pt idx="19">
                  <c:v>1.7870000000038999</c:v>
                </c:pt>
                <c:pt idx="20">
                  <c:v>1.8810000000012224</c:v>
                </c:pt>
                <c:pt idx="21">
                  <c:v>1.9729999999981374</c:v>
                </c:pt>
                <c:pt idx="22">
                  <c:v>2.0690000000031432</c:v>
                </c:pt>
                <c:pt idx="23">
                  <c:v>2.1620000000038999</c:v>
                </c:pt>
                <c:pt idx="24">
                  <c:v>2.2570000000050641</c:v>
                </c:pt>
                <c:pt idx="25">
                  <c:v>2.3510000000023865</c:v>
                </c:pt>
                <c:pt idx="26">
                  <c:v>2.4440000000031432</c:v>
                </c:pt>
                <c:pt idx="27">
                  <c:v>2.5370000000038999</c:v>
                </c:pt>
                <c:pt idx="28">
                  <c:v>2.6290000000008149</c:v>
                </c:pt>
                <c:pt idx="29">
                  <c:v>2.7229999999981374</c:v>
                </c:pt>
                <c:pt idx="30">
                  <c:v>2.8159999999988941</c:v>
                </c:pt>
                <c:pt idx="31">
                  <c:v>2.9110000000000582</c:v>
                </c:pt>
                <c:pt idx="32">
                  <c:v>3.0020000000004075</c:v>
                </c:pt>
                <c:pt idx="33">
                  <c:v>3.0950000000011642</c:v>
                </c:pt>
                <c:pt idx="34">
                  <c:v>3.1889999999984866</c:v>
                </c:pt>
                <c:pt idx="35">
                  <c:v>3.283000000003085</c:v>
                </c:pt>
                <c:pt idx="36">
                  <c:v>3.3760000000038417</c:v>
                </c:pt>
                <c:pt idx="37">
                  <c:v>3.4700000000011642</c:v>
                </c:pt>
                <c:pt idx="38">
                  <c:v>3.5639999999984866</c:v>
                </c:pt>
                <c:pt idx="39">
                  <c:v>3.6560000000026776</c:v>
                </c:pt>
                <c:pt idx="40">
                  <c:v>3.75</c:v>
                </c:pt>
                <c:pt idx="41">
                  <c:v>3.8440000000045984</c:v>
                </c:pt>
                <c:pt idx="42">
                  <c:v>3.9380000000019209</c:v>
                </c:pt>
                <c:pt idx="43">
                  <c:v>4.0299999999988358</c:v>
                </c:pt>
                <c:pt idx="44">
                  <c:v>4.1220000000030268</c:v>
                </c:pt>
                <c:pt idx="45">
                  <c:v>4.2160000000003492</c:v>
                </c:pt>
                <c:pt idx="46">
                  <c:v>4.3080000000045402</c:v>
                </c:pt>
                <c:pt idx="47">
                  <c:v>4.4029999999984284</c:v>
                </c:pt>
                <c:pt idx="48">
                  <c:v>4.4959999999991851</c:v>
                </c:pt>
                <c:pt idx="49">
                  <c:v>4.5889999999999418</c:v>
                </c:pt>
                <c:pt idx="50">
                  <c:v>4.6830000000045402</c:v>
                </c:pt>
                <c:pt idx="51">
                  <c:v>4.7759999999980209</c:v>
                </c:pt>
                <c:pt idx="52">
                  <c:v>4.8700000000026193</c:v>
                </c:pt>
                <c:pt idx="53">
                  <c:v>4.9650000000037835</c:v>
                </c:pt>
                <c:pt idx="54">
                  <c:v>5.0570000000006985</c:v>
                </c:pt>
                <c:pt idx="55">
                  <c:v>5.1509999999980209</c:v>
                </c:pt>
                <c:pt idx="56">
                  <c:v>5.2439999999987776</c:v>
                </c:pt>
                <c:pt idx="57">
                  <c:v>5.3369999999995343</c:v>
                </c:pt>
                <c:pt idx="58">
                  <c:v>5.4270000000033178</c:v>
                </c:pt>
                <c:pt idx="59">
                  <c:v>5.5200000000040745</c:v>
                </c:pt>
                <c:pt idx="60">
                  <c:v>5.6120000000009895</c:v>
                </c:pt>
                <c:pt idx="61">
                  <c:v>5.705999999998312</c:v>
                </c:pt>
                <c:pt idx="62">
                  <c:v>5.7989999999990687</c:v>
                </c:pt>
                <c:pt idx="63">
                  <c:v>5.8930000000036671</c:v>
                </c:pt>
                <c:pt idx="64">
                  <c:v>5.9860000000044238</c:v>
                </c:pt>
                <c:pt idx="65">
                  <c:v>6.080999999998312</c:v>
                </c:pt>
                <c:pt idx="66">
                  <c:v>6.1739999999990687</c:v>
                </c:pt>
                <c:pt idx="67">
                  <c:v>6.2669999999998254</c:v>
                </c:pt>
                <c:pt idx="68">
                  <c:v>6.3610000000044238</c:v>
                </c:pt>
                <c:pt idx="69">
                  <c:v>6.4540000000051805</c:v>
                </c:pt>
                <c:pt idx="70">
                  <c:v>6.5480000000025029</c:v>
                </c:pt>
                <c:pt idx="71">
                  <c:v>6.6399999999994179</c:v>
                </c:pt>
                <c:pt idx="72">
                  <c:v>6.7340000000040163</c:v>
                </c:pt>
                <c:pt idx="73">
                  <c:v>6.8260000000009313</c:v>
                </c:pt>
                <c:pt idx="74">
                  <c:v>6.919000000001688</c:v>
                </c:pt>
                <c:pt idx="75">
                  <c:v>7.0129999999990105</c:v>
                </c:pt>
                <c:pt idx="76">
                  <c:v>7.1059999999997672</c:v>
                </c:pt>
                <c:pt idx="77">
                  <c:v>7.2000000000043656</c:v>
                </c:pt>
                <c:pt idx="78">
                  <c:v>7.2910000000047148</c:v>
                </c:pt>
                <c:pt idx="79">
                  <c:v>7.3839999999981956</c:v>
                </c:pt>
                <c:pt idx="80">
                  <c:v>7.4760000000023865</c:v>
                </c:pt>
                <c:pt idx="81">
                  <c:v>7.569999999999709</c:v>
                </c:pt>
                <c:pt idx="82">
                  <c:v>7.6650000000008731</c:v>
                </c:pt>
                <c:pt idx="83">
                  <c:v>7.7570000000050641</c:v>
                </c:pt>
                <c:pt idx="84">
                  <c:v>7.8499999999985448</c:v>
                </c:pt>
                <c:pt idx="85">
                  <c:v>7.9429999999993015</c:v>
                </c:pt>
                <c:pt idx="86">
                  <c:v>8.0370000000038999</c:v>
                </c:pt>
                <c:pt idx="87">
                  <c:v>8.1339999999981956</c:v>
                </c:pt>
                <c:pt idx="88">
                  <c:v>8.2249999999985448</c:v>
                </c:pt>
                <c:pt idx="89">
                  <c:v>8.3159999999988941</c:v>
                </c:pt>
                <c:pt idx="90">
                  <c:v>8.4110000000000582</c:v>
                </c:pt>
                <c:pt idx="91">
                  <c:v>8.5040000000008149</c:v>
                </c:pt>
                <c:pt idx="92">
                  <c:v>8.5990000000019791</c:v>
                </c:pt>
                <c:pt idx="93">
                  <c:v>8.6900000000023283</c:v>
                </c:pt>
                <c:pt idx="94">
                  <c:v>8.783000000003085</c:v>
                </c:pt>
                <c:pt idx="95">
                  <c:v>8.8740000000034343</c:v>
                </c:pt>
                <c:pt idx="96">
                  <c:v>8.9680000000007567</c:v>
                </c:pt>
                <c:pt idx="97">
                  <c:v>9.0600000000049477</c:v>
                </c:pt>
                <c:pt idx="98">
                  <c:v>9.1540000000022701</c:v>
                </c:pt>
                <c:pt idx="99">
                  <c:v>9.2470000000030268</c:v>
                </c:pt>
                <c:pt idx="100">
                  <c:v>9.3400000000037835</c:v>
                </c:pt>
                <c:pt idx="101">
                  <c:v>9.4350000000049477</c:v>
                </c:pt>
                <c:pt idx="102">
                  <c:v>9.5270000000018626</c:v>
                </c:pt>
                <c:pt idx="103">
                  <c:v>9.6189999999987776</c:v>
                </c:pt>
                <c:pt idx="104">
                  <c:v>9.7139999999999418</c:v>
                </c:pt>
                <c:pt idx="105">
                  <c:v>9.8080000000045402</c:v>
                </c:pt>
                <c:pt idx="106">
                  <c:v>9.9020000000018626</c:v>
                </c:pt>
                <c:pt idx="107">
                  <c:v>9.9970000000030268</c:v>
                </c:pt>
                <c:pt idx="108">
                  <c:v>10.090000000003783</c:v>
                </c:pt>
                <c:pt idx="109">
                  <c:v>10.18300000000454</c:v>
                </c:pt>
                <c:pt idx="110">
                  <c:v>10.275000000001455</c:v>
                </c:pt>
                <c:pt idx="111">
                  <c:v>10.368000000002212</c:v>
                </c:pt>
                <c:pt idx="112">
                  <c:v>10.459999999999127</c:v>
                </c:pt>
                <c:pt idx="113">
                  <c:v>10.552999999999884</c:v>
                </c:pt>
                <c:pt idx="114">
                  <c:v>10.647000000004482</c:v>
                </c:pt>
                <c:pt idx="115">
                  <c:v>10.741000000001804</c:v>
                </c:pt>
                <c:pt idx="116">
                  <c:v>10.834999999999127</c:v>
                </c:pt>
                <c:pt idx="117">
                  <c:v>10.927000000003318</c:v>
                </c:pt>
                <c:pt idx="118">
                  <c:v>11.023000000001048</c:v>
                </c:pt>
                <c:pt idx="119">
                  <c:v>11.115000000005239</c:v>
                </c:pt>
                <c:pt idx="120">
                  <c:v>11.207000000002154</c:v>
                </c:pt>
                <c:pt idx="121">
                  <c:v>11.302000000003318</c:v>
                </c:pt>
                <c:pt idx="122">
                  <c:v>11.395000000004075</c:v>
                </c:pt>
                <c:pt idx="123">
                  <c:v>11.48700000000099</c:v>
                </c:pt>
                <c:pt idx="124">
                  <c:v>11.582000000002154</c:v>
                </c:pt>
                <c:pt idx="125">
                  <c:v>11.67500000000291</c:v>
                </c:pt>
                <c:pt idx="126">
                  <c:v>11.769000000000233</c:v>
                </c:pt>
                <c:pt idx="127">
                  <c:v>11.861000000004424</c:v>
                </c:pt>
                <c:pt idx="128">
                  <c:v>11.955000000001746</c:v>
                </c:pt>
                <c:pt idx="129">
                  <c:v>12.048999999999069</c:v>
                </c:pt>
                <c:pt idx="130">
                  <c:v>12.139000000002852</c:v>
                </c:pt>
                <c:pt idx="131">
                  <c:v>12.235000000000582</c:v>
                </c:pt>
                <c:pt idx="132">
                  <c:v>12.326000000000931</c:v>
                </c:pt>
                <c:pt idx="133">
                  <c:v>12.419000000001688</c:v>
                </c:pt>
                <c:pt idx="134">
                  <c:v>12.512000000002445</c:v>
                </c:pt>
                <c:pt idx="135">
                  <c:v>12.605999999999767</c:v>
                </c:pt>
                <c:pt idx="136">
                  <c:v>12.700000000004366</c:v>
                </c:pt>
                <c:pt idx="137">
                  <c:v>12.791000000004715</c:v>
                </c:pt>
                <c:pt idx="138">
                  <c:v>12.885999999998603</c:v>
                </c:pt>
                <c:pt idx="139">
                  <c:v>12.97899999999936</c:v>
                </c:pt>
                <c:pt idx="140">
                  <c:v>13.073000000003958</c:v>
                </c:pt>
                <c:pt idx="141">
                  <c:v>13.164000000004307</c:v>
                </c:pt>
                <c:pt idx="142">
                  <c:v>13.257000000005064</c:v>
                </c:pt>
                <c:pt idx="143">
                  <c:v>13.351000000002387</c:v>
                </c:pt>
                <c:pt idx="144">
                  <c:v>13.444999999999709</c:v>
                </c:pt>
                <c:pt idx="145">
                  <c:v>13.538000000000466</c:v>
                </c:pt>
                <c:pt idx="146">
                  <c:v>13.631000000001222</c:v>
                </c:pt>
                <c:pt idx="147">
                  <c:v>13.724000000001979</c:v>
                </c:pt>
                <c:pt idx="148">
                  <c:v>13.819000000003143</c:v>
                </c:pt>
                <c:pt idx="149">
                  <c:v>13.911000000000058</c:v>
                </c:pt>
                <c:pt idx="150">
                  <c:v>14.005000000004657</c:v>
                </c:pt>
                <c:pt idx="151">
                  <c:v>14.097999999998137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2BBE-4E85-9229-18C0C8B8B37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95148224"/>
        <c:axId val="1195154464"/>
      </c:scatterChart>
      <c:valAx>
        <c:axId val="1174424448"/>
        <c:scaling>
          <c:orientation val="minMax"/>
          <c:max val="90"/>
          <c:min val="-9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ja-JP" baseline="0"/>
                  <a:t>yaw</a:t>
                </a:r>
                <a:r>
                  <a:rPr lang="en-US" altLang="ja-JP"/>
                  <a:t>[°]</a:t>
                </a:r>
                <a:endParaRPr lang="ja-JP" altLang="en-US"/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in"/>
        <c:tickLblPos val="nextTo"/>
        <c:spPr>
          <a:noFill/>
          <a:ln w="1587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1174441088"/>
        <c:crosses val="autoZero"/>
        <c:crossBetween val="midCat"/>
      </c:valAx>
      <c:valAx>
        <c:axId val="11744410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ja-JP"/>
                  <a:t>Time[s]</a:t>
                </a:r>
                <a:endParaRPr lang="ja-JP" altLang="en-US"/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0.000_ " sourceLinked="1"/>
        <c:majorTickMark val="none"/>
        <c:minorTickMark val="none"/>
        <c:tickLblPos val="nextTo"/>
        <c:spPr>
          <a:noFill/>
          <a:ln w="1587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1174424448"/>
        <c:crosses val="autoZero"/>
        <c:crossBetween val="midCat"/>
      </c:valAx>
      <c:valAx>
        <c:axId val="1195154464"/>
        <c:scaling>
          <c:orientation val="minMax"/>
        </c:scaling>
        <c:delete val="1"/>
        <c:axPos val="r"/>
        <c:numFmt formatCode="General" sourceLinked="1"/>
        <c:majorTickMark val="out"/>
        <c:minorTickMark val="none"/>
        <c:tickLblPos val="nextTo"/>
        <c:crossAx val="1195148224"/>
        <c:crosses val="max"/>
        <c:crossBetween val="midCat"/>
      </c:valAx>
      <c:valAx>
        <c:axId val="1195148224"/>
        <c:scaling>
          <c:orientation val="minMax"/>
          <c:max val="2"/>
          <c:min val="-2"/>
        </c:scaling>
        <c:delete val="0"/>
        <c:axPos val="t"/>
        <c:title>
          <c:tx>
            <c:rich>
              <a:bodyPr/>
              <a:lstStyle/>
              <a:p>
                <a:pPr>
                  <a:defRPr/>
                </a:pPr>
                <a:r>
                  <a:rPr lang="en-US" altLang="ja-JP" b="0"/>
                  <a:t>x[m]</a:t>
                </a:r>
                <a:endParaRPr lang="ja-JP" altLang="en-US" b="0"/>
              </a:p>
            </c:rich>
          </c:tx>
          <c:overlay val="0"/>
        </c:title>
        <c:numFmt formatCode="General" sourceLinked="1"/>
        <c:majorTickMark val="in"/>
        <c:minorTickMark val="none"/>
        <c:tickLblPos val="nextTo"/>
        <c:spPr>
          <a:ln w="15875">
            <a:solidFill>
              <a:schemeClr val="tx1"/>
            </a:solidFill>
          </a:ln>
        </c:spPr>
        <c:crossAx val="1195154464"/>
        <c:crosses val="max"/>
        <c:crossBetween val="midCat"/>
      </c:valAx>
      <c:spPr>
        <a:noFill/>
        <a:ln w="12700">
          <a:solidFill>
            <a:schemeClr val="tx1">
              <a:lumMod val="25000"/>
              <a:lumOff val="75000"/>
            </a:schemeClr>
          </a:solidFill>
        </a:ln>
        <a:effectLst/>
      </c:spPr>
    </c:plotArea>
    <c:legend>
      <c:legendPos val="b"/>
      <c:overlay val="0"/>
    </c:legend>
    <c:plotVisOnly val="1"/>
    <c:dispBlanksAs val="gap"/>
    <c:showDLblsOverMax val="0"/>
    <c:extLst/>
  </c:chart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1"/>
          <c:tx>
            <c:v>pitch(face angle)</c:v>
          </c:tx>
          <c:spPr>
            <a:ln w="19050">
              <a:noFill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Ogasawara2!$AI$4:$AI$1000</c:f>
              <c:numCache>
                <c:formatCode>General</c:formatCode>
                <c:ptCount val="997"/>
                <c:pt idx="0">
                  <c:v>1.9800000190734863</c:v>
                </c:pt>
                <c:pt idx="1">
                  <c:v>3.369999885559082</c:v>
                </c:pt>
                <c:pt idx="2">
                  <c:v>8.5100002288818359</c:v>
                </c:pt>
                <c:pt idx="3">
                  <c:v>9.9200000762939453</c:v>
                </c:pt>
                <c:pt idx="4">
                  <c:v>3.5499999523162842</c:v>
                </c:pt>
                <c:pt idx="5">
                  <c:v>-3.9700000286102295</c:v>
                </c:pt>
                <c:pt idx="6">
                  <c:v>-7.2699999809265137</c:v>
                </c:pt>
                <c:pt idx="7">
                  <c:v>-10.079999923706055</c:v>
                </c:pt>
                <c:pt idx="8">
                  <c:v>-7.8400001525878906</c:v>
                </c:pt>
                <c:pt idx="9">
                  <c:v>-8.9600000381469727</c:v>
                </c:pt>
                <c:pt idx="10">
                  <c:v>-16</c:v>
                </c:pt>
                <c:pt idx="11">
                  <c:v>-19.309999465942383</c:v>
                </c:pt>
                <c:pt idx="12">
                  <c:v>0</c:v>
                </c:pt>
                <c:pt idx="13">
                  <c:v>0</c:v>
                </c:pt>
                <c:pt idx="14">
                  <c:v>42.290000915527344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23.360000610351563</c:v>
                </c:pt>
                <c:pt idx="37">
                  <c:v>0</c:v>
                </c:pt>
                <c:pt idx="38">
                  <c:v>0</c:v>
                </c:pt>
                <c:pt idx="39">
                  <c:v>38.819999694824219</c:v>
                </c:pt>
                <c:pt idx="40">
                  <c:v>22.909999847412109</c:v>
                </c:pt>
                <c:pt idx="41">
                  <c:v>20.559999465942383</c:v>
                </c:pt>
                <c:pt idx="42">
                  <c:v>7.0900001525878906</c:v>
                </c:pt>
                <c:pt idx="43">
                  <c:v>17.069999694824219</c:v>
                </c:pt>
                <c:pt idx="44">
                  <c:v>20.549999237060547</c:v>
                </c:pt>
                <c:pt idx="45">
                  <c:v>17.909999847412109</c:v>
                </c:pt>
                <c:pt idx="46">
                  <c:v>-3.1800000667572021</c:v>
                </c:pt>
                <c:pt idx="47">
                  <c:v>1.7899999618530273</c:v>
                </c:pt>
                <c:pt idx="48">
                  <c:v>1.0700000524520874</c:v>
                </c:pt>
                <c:pt idx="49">
                  <c:v>-5.8299999237060547</c:v>
                </c:pt>
                <c:pt idx="50">
                  <c:v>-8.9499998092651367</c:v>
                </c:pt>
                <c:pt idx="51">
                  <c:v>-2.2400000095367432</c:v>
                </c:pt>
                <c:pt idx="52">
                  <c:v>-4.059999942779541</c:v>
                </c:pt>
                <c:pt idx="53">
                  <c:v>1.75</c:v>
                </c:pt>
                <c:pt idx="54">
                  <c:v>9.9799995422363281</c:v>
                </c:pt>
                <c:pt idx="55">
                  <c:v>18.110000610351563</c:v>
                </c:pt>
                <c:pt idx="56">
                  <c:v>18.940000534057617</c:v>
                </c:pt>
                <c:pt idx="57">
                  <c:v>17.850000381469727</c:v>
                </c:pt>
                <c:pt idx="58">
                  <c:v>15.880000114440918</c:v>
                </c:pt>
                <c:pt idx="59">
                  <c:v>16</c:v>
                </c:pt>
                <c:pt idx="60">
                  <c:v>15.689999580383301</c:v>
                </c:pt>
                <c:pt idx="61">
                  <c:v>14.409999847412109</c:v>
                </c:pt>
                <c:pt idx="62">
                  <c:v>13.319999694824219</c:v>
                </c:pt>
                <c:pt idx="63">
                  <c:v>21.950000762939453</c:v>
                </c:pt>
                <c:pt idx="64">
                  <c:v>18.370000839233398</c:v>
                </c:pt>
                <c:pt idx="65">
                  <c:v>2.3599998950958252</c:v>
                </c:pt>
                <c:pt idx="66">
                  <c:v>-9.3000001907348633</c:v>
                </c:pt>
                <c:pt idx="67">
                  <c:v>-12.680000305175781</c:v>
                </c:pt>
                <c:pt idx="68">
                  <c:v>7.9800000190734863</c:v>
                </c:pt>
                <c:pt idx="69">
                  <c:v>9.5399999618530273</c:v>
                </c:pt>
                <c:pt idx="70">
                  <c:v>-8.7600002288818359</c:v>
                </c:pt>
                <c:pt idx="71">
                  <c:v>-16.899999618530273</c:v>
                </c:pt>
                <c:pt idx="72">
                  <c:v>-4.7699999809265137</c:v>
                </c:pt>
                <c:pt idx="73">
                  <c:v>-8.1400003433227539</c:v>
                </c:pt>
                <c:pt idx="74">
                  <c:v>-10.539999961853027</c:v>
                </c:pt>
                <c:pt idx="75">
                  <c:v>-27.629999160766602</c:v>
                </c:pt>
                <c:pt idx="76">
                  <c:v>-28.239999771118164</c:v>
                </c:pt>
                <c:pt idx="77">
                  <c:v>-20.889999389648438</c:v>
                </c:pt>
                <c:pt idx="78">
                  <c:v>-12.109999656677246</c:v>
                </c:pt>
                <c:pt idx="79">
                  <c:v>-4.0100002288818359</c:v>
                </c:pt>
                <c:pt idx="80">
                  <c:v>-23.379999160766602</c:v>
                </c:pt>
                <c:pt idx="81">
                  <c:v>-25.930000305175781</c:v>
                </c:pt>
                <c:pt idx="82">
                  <c:v>-21.350000381469727</c:v>
                </c:pt>
                <c:pt idx="83">
                  <c:v>-20.840000152587891</c:v>
                </c:pt>
                <c:pt idx="84">
                  <c:v>-17.969999313354492</c:v>
                </c:pt>
                <c:pt idx="85">
                  <c:v>-10.199999809265137</c:v>
                </c:pt>
                <c:pt idx="86">
                  <c:v>-15.020000457763672</c:v>
                </c:pt>
                <c:pt idx="87">
                  <c:v>-0.68999999761581421</c:v>
                </c:pt>
                <c:pt idx="88">
                  <c:v>-0.34000000357627869</c:v>
                </c:pt>
                <c:pt idx="89">
                  <c:v>-3.0899999141693115</c:v>
                </c:pt>
                <c:pt idx="90">
                  <c:v>0.68000000715255737</c:v>
                </c:pt>
                <c:pt idx="91">
                  <c:v>-12.390000343322754</c:v>
                </c:pt>
                <c:pt idx="92">
                  <c:v>-1.309999942779541</c:v>
                </c:pt>
                <c:pt idx="93">
                  <c:v>-3.2100000381469727</c:v>
                </c:pt>
                <c:pt idx="94">
                  <c:v>4.7100000381469727</c:v>
                </c:pt>
                <c:pt idx="95">
                  <c:v>-3.2400000095367432</c:v>
                </c:pt>
                <c:pt idx="96">
                  <c:v>-13.430000305175781</c:v>
                </c:pt>
                <c:pt idx="97">
                  <c:v>-2.630000114440918</c:v>
                </c:pt>
                <c:pt idx="98">
                  <c:v>-14.699999809265137</c:v>
                </c:pt>
                <c:pt idx="99">
                  <c:v>-16.110000610351563</c:v>
                </c:pt>
                <c:pt idx="100">
                  <c:v>-18.780000686645508</c:v>
                </c:pt>
                <c:pt idx="101">
                  <c:v>-5.309999942779541</c:v>
                </c:pt>
                <c:pt idx="102">
                  <c:v>-1.7699999809265137</c:v>
                </c:pt>
                <c:pt idx="103">
                  <c:v>-28.069999694824219</c:v>
                </c:pt>
                <c:pt idx="104">
                  <c:v>-22.770000457763672</c:v>
                </c:pt>
                <c:pt idx="105">
                  <c:v>-42.279998779296875</c:v>
                </c:pt>
                <c:pt idx="106">
                  <c:v>-45.290000915527344</c:v>
                </c:pt>
                <c:pt idx="107">
                  <c:v>0</c:v>
                </c:pt>
                <c:pt idx="108">
                  <c:v>-39.180000305175781</c:v>
                </c:pt>
                <c:pt idx="109">
                  <c:v>-26.780000686645508</c:v>
                </c:pt>
                <c:pt idx="110">
                  <c:v>-19.420000076293945</c:v>
                </c:pt>
                <c:pt idx="111">
                  <c:v>-16.440000534057617</c:v>
                </c:pt>
                <c:pt idx="112">
                  <c:v>-19.530000686645508</c:v>
                </c:pt>
                <c:pt idx="113">
                  <c:v>-12.130000114440918</c:v>
                </c:pt>
                <c:pt idx="114">
                  <c:v>-22.639999389648438</c:v>
                </c:pt>
                <c:pt idx="115">
                  <c:v>-7.2600002288818359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-10.100000381469727</c:v>
                </c:pt>
                <c:pt idx="129">
                  <c:v>-3.7899999618530273</c:v>
                </c:pt>
                <c:pt idx="130">
                  <c:v>-4.7199997901916504</c:v>
                </c:pt>
                <c:pt idx="131">
                  <c:v>13.760000228881836</c:v>
                </c:pt>
                <c:pt idx="132">
                  <c:v>17.940000534057617</c:v>
                </c:pt>
                <c:pt idx="133">
                  <c:v>19.930000305175781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</c:numCache>
            </c:numRef>
          </c:xVal>
          <c:yVal>
            <c:numRef>
              <c:f>Ogasawara2!$AE$4:$AE$1000</c:f>
              <c:numCache>
                <c:formatCode>0.000_ </c:formatCode>
                <c:ptCount val="997"/>
                <c:pt idx="0">
                  <c:v>0</c:v>
                </c:pt>
                <c:pt idx="1">
                  <c:v>7.2999999999999995E-2</c:v>
                </c:pt>
                <c:pt idx="2">
                  <c:v>0.152</c:v>
                </c:pt>
                <c:pt idx="3">
                  <c:v>0.20300000000000001</c:v>
                </c:pt>
                <c:pt idx="4">
                  <c:v>0.27300000000000002</c:v>
                </c:pt>
                <c:pt idx="5">
                  <c:v>0.33200000000000002</c:v>
                </c:pt>
                <c:pt idx="6">
                  <c:v>0.40400000000000003</c:v>
                </c:pt>
                <c:pt idx="7">
                  <c:v>0.46400000000000002</c:v>
                </c:pt>
                <c:pt idx="8">
                  <c:v>0.54</c:v>
                </c:pt>
                <c:pt idx="9">
                  <c:v>0.60099999999999998</c:v>
                </c:pt>
                <c:pt idx="10">
                  <c:v>0.66700000000000004</c:v>
                </c:pt>
                <c:pt idx="11">
                  <c:v>0.73599999999999999</c:v>
                </c:pt>
                <c:pt idx="12">
                  <c:v>0.80200000000000005</c:v>
                </c:pt>
                <c:pt idx="13">
                  <c:v>0.86499999999999999</c:v>
                </c:pt>
                <c:pt idx="14">
                  <c:v>0.93799999999999994</c:v>
                </c:pt>
                <c:pt idx="15">
                  <c:v>0.99299999999999999</c:v>
                </c:pt>
                <c:pt idx="16">
                  <c:v>1.0629999999999999</c:v>
                </c:pt>
                <c:pt idx="17">
                  <c:v>1.137</c:v>
                </c:pt>
                <c:pt idx="18">
                  <c:v>1.204</c:v>
                </c:pt>
                <c:pt idx="19">
                  <c:v>1.2709999999999999</c:v>
                </c:pt>
                <c:pt idx="20">
                  <c:v>1.341</c:v>
                </c:pt>
                <c:pt idx="21">
                  <c:v>1.405</c:v>
                </c:pt>
                <c:pt idx="22">
                  <c:v>1.47</c:v>
                </c:pt>
                <c:pt idx="23">
                  <c:v>1.5309999999999999</c:v>
                </c:pt>
                <c:pt idx="24">
                  <c:v>1.603</c:v>
                </c:pt>
                <c:pt idx="25">
                  <c:v>1.6759999999999999</c:v>
                </c:pt>
                <c:pt idx="26">
                  <c:v>1.7370000000000001</c:v>
                </c:pt>
                <c:pt idx="27">
                  <c:v>1.8029999999999999</c:v>
                </c:pt>
                <c:pt idx="28">
                  <c:v>1.87</c:v>
                </c:pt>
                <c:pt idx="29">
                  <c:v>1.9370000000000001</c:v>
                </c:pt>
                <c:pt idx="30">
                  <c:v>2.0209999999999999</c:v>
                </c:pt>
                <c:pt idx="31">
                  <c:v>2.0920000000000001</c:v>
                </c:pt>
                <c:pt idx="32">
                  <c:v>2.173</c:v>
                </c:pt>
                <c:pt idx="33">
                  <c:v>2.25</c:v>
                </c:pt>
                <c:pt idx="34">
                  <c:v>2.3140000000000001</c:v>
                </c:pt>
                <c:pt idx="35">
                  <c:v>2.363</c:v>
                </c:pt>
                <c:pt idx="36">
                  <c:v>2.4169999999999998</c:v>
                </c:pt>
                <c:pt idx="37">
                  <c:v>2.4729999999999999</c:v>
                </c:pt>
                <c:pt idx="38">
                  <c:v>2.5379999999999998</c:v>
                </c:pt>
                <c:pt idx="39">
                  <c:v>2.5979999999999999</c:v>
                </c:pt>
                <c:pt idx="40">
                  <c:v>2.6579999999999999</c:v>
                </c:pt>
                <c:pt idx="41">
                  <c:v>2.74</c:v>
                </c:pt>
                <c:pt idx="42">
                  <c:v>2.8130000000000002</c:v>
                </c:pt>
                <c:pt idx="43">
                  <c:v>2.89</c:v>
                </c:pt>
                <c:pt idx="44">
                  <c:v>2.9590000000000001</c:v>
                </c:pt>
                <c:pt idx="45">
                  <c:v>3.0179999999999998</c:v>
                </c:pt>
                <c:pt idx="46">
                  <c:v>3.077</c:v>
                </c:pt>
                <c:pt idx="47">
                  <c:v>3.1320000000000001</c:v>
                </c:pt>
                <c:pt idx="48">
                  <c:v>3.1960000000000002</c:v>
                </c:pt>
                <c:pt idx="49">
                  <c:v>3.2549999999999999</c:v>
                </c:pt>
                <c:pt idx="50">
                  <c:v>3.3250000000000002</c:v>
                </c:pt>
                <c:pt idx="51">
                  <c:v>3.39</c:v>
                </c:pt>
                <c:pt idx="52">
                  <c:v>3.4540000000000002</c:v>
                </c:pt>
                <c:pt idx="53">
                  <c:v>3.5219999999999998</c:v>
                </c:pt>
                <c:pt idx="54">
                  <c:v>3.601</c:v>
                </c:pt>
                <c:pt idx="55">
                  <c:v>3.6749999999999998</c:v>
                </c:pt>
                <c:pt idx="56">
                  <c:v>3.7469999999999999</c:v>
                </c:pt>
                <c:pt idx="57">
                  <c:v>3.823</c:v>
                </c:pt>
                <c:pt idx="58">
                  <c:v>3.8849999999999998</c:v>
                </c:pt>
                <c:pt idx="59">
                  <c:v>3.95</c:v>
                </c:pt>
                <c:pt idx="60">
                  <c:v>4.008</c:v>
                </c:pt>
                <c:pt idx="61">
                  <c:v>4.0730000000000004</c:v>
                </c:pt>
                <c:pt idx="62">
                  <c:v>4.1470000000000002</c:v>
                </c:pt>
                <c:pt idx="63">
                  <c:v>4.2069999999999999</c:v>
                </c:pt>
                <c:pt idx="64">
                  <c:v>4.2690000000000001</c:v>
                </c:pt>
                <c:pt idx="65">
                  <c:v>4.327</c:v>
                </c:pt>
                <c:pt idx="66">
                  <c:v>4.3890000000000002</c:v>
                </c:pt>
                <c:pt idx="67">
                  <c:v>4.4489999999999998</c:v>
                </c:pt>
                <c:pt idx="68">
                  <c:v>4.516</c:v>
                </c:pt>
                <c:pt idx="69">
                  <c:v>4.5810000000000004</c:v>
                </c:pt>
                <c:pt idx="70">
                  <c:v>4.657</c:v>
                </c:pt>
                <c:pt idx="71">
                  <c:v>4.718</c:v>
                </c:pt>
                <c:pt idx="72">
                  <c:v>4.7910000000000004</c:v>
                </c:pt>
                <c:pt idx="73">
                  <c:v>4.8550000000000004</c:v>
                </c:pt>
                <c:pt idx="74">
                  <c:v>4.9130000000000003</c:v>
                </c:pt>
                <c:pt idx="75">
                  <c:v>4.9870000000000001</c:v>
                </c:pt>
                <c:pt idx="76">
                  <c:v>5.0670000000000002</c:v>
                </c:pt>
                <c:pt idx="77">
                  <c:v>5.13</c:v>
                </c:pt>
                <c:pt idx="78">
                  <c:v>5.2249999999999996</c:v>
                </c:pt>
                <c:pt idx="79">
                  <c:v>5.2850000000000001</c:v>
                </c:pt>
                <c:pt idx="80">
                  <c:v>5.3440000000000003</c:v>
                </c:pt>
                <c:pt idx="81">
                  <c:v>5.4009999999999998</c:v>
                </c:pt>
                <c:pt idx="82">
                  <c:v>5.4619999999999997</c:v>
                </c:pt>
                <c:pt idx="83">
                  <c:v>5.5149999999999997</c:v>
                </c:pt>
                <c:pt idx="84">
                  <c:v>5.5789999999999997</c:v>
                </c:pt>
                <c:pt idx="85">
                  <c:v>5.6479999999999997</c:v>
                </c:pt>
                <c:pt idx="86">
                  <c:v>5.7119999999999997</c:v>
                </c:pt>
                <c:pt idx="87">
                  <c:v>5.7750000000000004</c:v>
                </c:pt>
                <c:pt idx="88">
                  <c:v>5.8529999999999998</c:v>
                </c:pt>
                <c:pt idx="89">
                  <c:v>5.9359999999999999</c:v>
                </c:pt>
                <c:pt idx="90">
                  <c:v>5.9950000000000001</c:v>
                </c:pt>
                <c:pt idx="91">
                  <c:v>6.0540000000000003</c:v>
                </c:pt>
                <c:pt idx="92">
                  <c:v>6.1120000000000001</c:v>
                </c:pt>
                <c:pt idx="93">
                  <c:v>6.18</c:v>
                </c:pt>
                <c:pt idx="94">
                  <c:v>6.2430000000000003</c:v>
                </c:pt>
                <c:pt idx="95">
                  <c:v>6.3049999999999997</c:v>
                </c:pt>
                <c:pt idx="96">
                  <c:v>6.3860000000000001</c:v>
                </c:pt>
                <c:pt idx="97">
                  <c:v>6.4450000000000003</c:v>
                </c:pt>
                <c:pt idx="98">
                  <c:v>6.5209999999999999</c:v>
                </c:pt>
                <c:pt idx="99">
                  <c:v>6.5720000000000001</c:v>
                </c:pt>
                <c:pt idx="100">
                  <c:v>6.6379999999999999</c:v>
                </c:pt>
                <c:pt idx="101">
                  <c:v>6.7080000000000002</c:v>
                </c:pt>
                <c:pt idx="102">
                  <c:v>6.7690000000000001</c:v>
                </c:pt>
                <c:pt idx="103">
                  <c:v>6.835</c:v>
                </c:pt>
                <c:pt idx="104">
                  <c:v>6.9080000000000004</c:v>
                </c:pt>
                <c:pt idx="105">
                  <c:v>6.98</c:v>
                </c:pt>
                <c:pt idx="106">
                  <c:v>7.0419999999999998</c:v>
                </c:pt>
                <c:pt idx="107">
                  <c:v>7.117</c:v>
                </c:pt>
                <c:pt idx="108">
                  <c:v>7.1929999999999996</c:v>
                </c:pt>
                <c:pt idx="109">
                  <c:v>7.242</c:v>
                </c:pt>
                <c:pt idx="110">
                  <c:v>7.3209999999999997</c:v>
                </c:pt>
                <c:pt idx="111">
                  <c:v>7.3760000000000003</c:v>
                </c:pt>
                <c:pt idx="112">
                  <c:v>7.4550000000000001</c:v>
                </c:pt>
                <c:pt idx="113">
                  <c:v>7.5309999999999997</c:v>
                </c:pt>
                <c:pt idx="114">
                  <c:v>7.6050000000000004</c:v>
                </c:pt>
                <c:pt idx="115">
                  <c:v>7.6660000000000004</c:v>
                </c:pt>
                <c:pt idx="116">
                  <c:v>7.73</c:v>
                </c:pt>
                <c:pt idx="117">
                  <c:v>7.7779999999999996</c:v>
                </c:pt>
                <c:pt idx="118">
                  <c:v>7.8339999999999996</c:v>
                </c:pt>
                <c:pt idx="119">
                  <c:v>7.9039999999999999</c:v>
                </c:pt>
                <c:pt idx="120">
                  <c:v>7.984</c:v>
                </c:pt>
                <c:pt idx="121">
                  <c:v>8.0570000000000004</c:v>
                </c:pt>
                <c:pt idx="122">
                  <c:v>8.1270000000000007</c:v>
                </c:pt>
                <c:pt idx="123">
                  <c:v>8.1850000000000005</c:v>
                </c:pt>
                <c:pt idx="124">
                  <c:v>8.234</c:v>
                </c:pt>
                <c:pt idx="125">
                  <c:v>8.2959999999999994</c:v>
                </c:pt>
                <c:pt idx="126">
                  <c:v>8.3689999999999998</c:v>
                </c:pt>
                <c:pt idx="127">
                  <c:v>8.4369999999999994</c:v>
                </c:pt>
                <c:pt idx="128">
                  <c:v>8.5020000000000007</c:v>
                </c:pt>
                <c:pt idx="129">
                  <c:v>8.5730000000000004</c:v>
                </c:pt>
                <c:pt idx="130">
                  <c:v>8.6349999999999998</c:v>
                </c:pt>
                <c:pt idx="131">
                  <c:v>8.7010000000000005</c:v>
                </c:pt>
                <c:pt idx="132">
                  <c:v>8.7680000000000007</c:v>
                </c:pt>
                <c:pt idx="133">
                  <c:v>8.8659999999999997</c:v>
                </c:pt>
                <c:pt idx="134">
                  <c:v>8.9220000000000006</c:v>
                </c:pt>
                <c:pt idx="135">
                  <c:v>8.9979999999999993</c:v>
                </c:pt>
                <c:pt idx="136">
                  <c:v>9.0559999999999992</c:v>
                </c:pt>
                <c:pt idx="137">
                  <c:v>9.1140000000000008</c:v>
                </c:pt>
                <c:pt idx="138">
                  <c:v>9.1709999999999994</c:v>
                </c:pt>
                <c:pt idx="139">
                  <c:v>9.2249999999999996</c:v>
                </c:pt>
                <c:pt idx="140">
                  <c:v>9.3010000000000002</c:v>
                </c:pt>
                <c:pt idx="141">
                  <c:v>9.3689999999999998</c:v>
                </c:pt>
                <c:pt idx="142">
                  <c:v>9.4280000000000008</c:v>
                </c:pt>
                <c:pt idx="143">
                  <c:v>9.5</c:v>
                </c:pt>
                <c:pt idx="144">
                  <c:v>9.5549999999999997</c:v>
                </c:pt>
                <c:pt idx="145">
                  <c:v>9.6210000000000004</c:v>
                </c:pt>
                <c:pt idx="146">
                  <c:v>9.6890000000000001</c:v>
                </c:pt>
                <c:pt idx="147">
                  <c:v>9.7579999999999991</c:v>
                </c:pt>
                <c:pt idx="148">
                  <c:v>9.8209999999999997</c:v>
                </c:pt>
                <c:pt idx="149">
                  <c:v>9.9009999999999998</c:v>
                </c:pt>
                <c:pt idx="150">
                  <c:v>9.9719999999999995</c:v>
                </c:pt>
                <c:pt idx="151">
                  <c:v>10.034000000000001</c:v>
                </c:pt>
                <c:pt idx="152">
                  <c:v>10.097</c:v>
                </c:pt>
                <c:pt idx="153">
                  <c:v>10.172000000000001</c:v>
                </c:pt>
                <c:pt idx="154">
                  <c:v>10.222</c:v>
                </c:pt>
                <c:pt idx="155">
                  <c:v>10.298999999999999</c:v>
                </c:pt>
                <c:pt idx="156">
                  <c:v>10.366</c:v>
                </c:pt>
                <c:pt idx="157">
                  <c:v>10.443</c:v>
                </c:pt>
                <c:pt idx="158">
                  <c:v>10.516999999999999</c:v>
                </c:pt>
                <c:pt idx="159">
                  <c:v>10.586</c:v>
                </c:pt>
                <c:pt idx="160">
                  <c:v>10.654999999999999</c:v>
                </c:pt>
                <c:pt idx="161">
                  <c:v>10.714</c:v>
                </c:pt>
                <c:pt idx="162">
                  <c:v>10.772</c:v>
                </c:pt>
                <c:pt idx="163">
                  <c:v>10.83</c:v>
                </c:pt>
                <c:pt idx="164">
                  <c:v>10.898</c:v>
                </c:pt>
                <c:pt idx="165">
                  <c:v>10.956</c:v>
                </c:pt>
                <c:pt idx="166">
                  <c:v>11.039</c:v>
                </c:pt>
                <c:pt idx="167">
                  <c:v>11.09</c:v>
                </c:pt>
                <c:pt idx="168">
                  <c:v>11.157</c:v>
                </c:pt>
                <c:pt idx="169">
                  <c:v>11.218</c:v>
                </c:pt>
                <c:pt idx="170">
                  <c:v>11.287000000000001</c:v>
                </c:pt>
                <c:pt idx="171">
                  <c:v>11.349</c:v>
                </c:pt>
                <c:pt idx="172">
                  <c:v>11.433</c:v>
                </c:pt>
                <c:pt idx="173">
                  <c:v>11.507999999999999</c:v>
                </c:pt>
                <c:pt idx="174">
                  <c:v>11.574999999999999</c:v>
                </c:pt>
                <c:pt idx="175">
                  <c:v>11.635999999999999</c:v>
                </c:pt>
                <c:pt idx="176">
                  <c:v>11.696</c:v>
                </c:pt>
                <c:pt idx="177">
                  <c:v>11.765000000000001</c:v>
                </c:pt>
                <c:pt idx="178">
                  <c:v>11.823</c:v>
                </c:pt>
                <c:pt idx="179">
                  <c:v>11.885</c:v>
                </c:pt>
                <c:pt idx="180">
                  <c:v>11.95</c:v>
                </c:pt>
                <c:pt idx="181">
                  <c:v>12.02</c:v>
                </c:pt>
                <c:pt idx="182">
                  <c:v>12.085000000000001</c:v>
                </c:pt>
                <c:pt idx="183">
                  <c:v>12.15</c:v>
                </c:pt>
                <c:pt idx="184">
                  <c:v>12.217000000000001</c:v>
                </c:pt>
                <c:pt idx="185">
                  <c:v>12.284000000000001</c:v>
                </c:pt>
                <c:pt idx="186">
                  <c:v>12.346</c:v>
                </c:pt>
                <c:pt idx="187">
                  <c:v>12.414999999999999</c:v>
                </c:pt>
                <c:pt idx="188">
                  <c:v>12.484</c:v>
                </c:pt>
                <c:pt idx="189">
                  <c:v>12.547000000000001</c:v>
                </c:pt>
                <c:pt idx="190">
                  <c:v>12.619</c:v>
                </c:pt>
                <c:pt idx="191">
                  <c:v>12.699</c:v>
                </c:pt>
                <c:pt idx="192">
                  <c:v>12.762</c:v>
                </c:pt>
                <c:pt idx="193">
                  <c:v>12.823</c:v>
                </c:pt>
                <c:pt idx="194">
                  <c:v>12.888</c:v>
                </c:pt>
                <c:pt idx="195">
                  <c:v>12.946999999999999</c:v>
                </c:pt>
                <c:pt idx="196">
                  <c:v>13.007</c:v>
                </c:pt>
                <c:pt idx="197">
                  <c:v>13.087</c:v>
                </c:pt>
                <c:pt idx="198">
                  <c:v>13.183999999999999</c:v>
                </c:pt>
                <c:pt idx="199">
                  <c:v>13.260999999999999</c:v>
                </c:pt>
                <c:pt idx="200">
                  <c:v>13.324</c:v>
                </c:pt>
                <c:pt idx="201">
                  <c:v>13.372</c:v>
                </c:pt>
                <c:pt idx="202">
                  <c:v>13.426</c:v>
                </c:pt>
                <c:pt idx="203">
                  <c:v>13.491</c:v>
                </c:pt>
                <c:pt idx="204">
                  <c:v>13.561999999999999</c:v>
                </c:pt>
                <c:pt idx="205">
                  <c:v>13.617000000000001</c:v>
                </c:pt>
                <c:pt idx="206">
                  <c:v>13.673</c:v>
                </c:pt>
                <c:pt idx="207">
                  <c:v>13.747999999999999</c:v>
                </c:pt>
                <c:pt idx="208">
                  <c:v>13.808</c:v>
                </c:pt>
                <c:pt idx="209">
                  <c:v>13.871</c:v>
                </c:pt>
                <c:pt idx="210">
                  <c:v>13.948</c:v>
                </c:pt>
                <c:pt idx="211">
                  <c:v>14.022</c:v>
                </c:pt>
                <c:pt idx="212">
                  <c:v>14.1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A2A7-4E4C-B3C2-4BE3FFB186E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74424448"/>
        <c:axId val="1174441088"/>
      </c:scatterChart>
      <c:scatterChart>
        <c:scatterStyle val="lineMarker"/>
        <c:varyColors val="0"/>
        <c:ser>
          <c:idx val="1"/>
          <c:order val="0"/>
          <c:tx>
            <c:v>Orbit</c:v>
          </c:tx>
          <c:spPr>
            <a:ln w="19050">
              <a:noFill/>
            </a:ln>
          </c:spPr>
          <c:xVal>
            <c:numRef>
              <c:f>Ogasawara2!$N$4:$N$1000</c:f>
              <c:numCache>
                <c:formatCode>General</c:formatCode>
                <c:ptCount val="997"/>
                <c:pt idx="0">
                  <c:v>0</c:v>
                </c:pt>
                <c:pt idx="1">
                  <c:v>9.4049999999999724E-3</c:v>
                </c:pt>
                <c:pt idx="2">
                  <c:v>1.3511000000000082E-2</c:v>
                </c:pt>
                <c:pt idx="3">
                  <c:v>1.3229000000000043E-2</c:v>
                </c:pt>
                <c:pt idx="4">
                  <c:v>1.5266000000000076E-2</c:v>
                </c:pt>
                <c:pt idx="5">
                  <c:v>1.6735000000000014E-2</c:v>
                </c:pt>
                <c:pt idx="6">
                  <c:v>2.2624000000000023E-2</c:v>
                </c:pt>
                <c:pt idx="7">
                  <c:v>1.2673000000000002E-2</c:v>
                </c:pt>
                <c:pt idx="8">
                  <c:v>7.6440000000000058E-3</c:v>
                </c:pt>
                <c:pt idx="9">
                  <c:v>2.0650000000000546E-3</c:v>
                </c:pt>
                <c:pt idx="10">
                  <c:v>-7.6209999999999811E-3</c:v>
                </c:pt>
                <c:pt idx="11">
                  <c:v>-1.0852999999999951E-2</c:v>
                </c:pt>
                <c:pt idx="12">
                  <c:v>-1.7319999999999936E-2</c:v>
                </c:pt>
                <c:pt idx="13">
                  <c:v>-2.2034999999999968E-2</c:v>
                </c:pt>
                <c:pt idx="14">
                  <c:v>-2.4694999999999936E-2</c:v>
                </c:pt>
                <c:pt idx="15">
                  <c:v>-2.0889000000000012E-2</c:v>
                </c:pt>
                <c:pt idx="16">
                  <c:v>-1.996199999999999E-2</c:v>
                </c:pt>
                <c:pt idx="17">
                  <c:v>-9.6970000000000025E-3</c:v>
                </c:pt>
                <c:pt idx="18">
                  <c:v>7.3590000000000374E-3</c:v>
                </c:pt>
                <c:pt idx="19">
                  <c:v>2.084400000000005E-2</c:v>
                </c:pt>
                <c:pt idx="20">
                  <c:v>3.5041000000000051E-2</c:v>
                </c:pt>
                <c:pt idx="21">
                  <c:v>8.6539999999999968E-3</c:v>
                </c:pt>
                <c:pt idx="22">
                  <c:v>-2.8039999999999964E-2</c:v>
                </c:pt>
                <c:pt idx="23">
                  <c:v>9.8079999999999921E-3</c:v>
                </c:pt>
                <c:pt idx="24">
                  <c:v>2.1990999999999986E-2</c:v>
                </c:pt>
                <c:pt idx="25">
                  <c:v>7.3790000000000192E-3</c:v>
                </c:pt>
                <c:pt idx="26">
                  <c:v>-1.7879999999999997E-2</c:v>
                </c:pt>
                <c:pt idx="27">
                  <c:v>3.2682000000000017E-2</c:v>
                </c:pt>
                <c:pt idx="28">
                  <c:v>5.0538999999999987E-2</c:v>
                </c:pt>
                <c:pt idx="29">
                  <c:v>5.5799999999999275E-4</c:v>
                </c:pt>
                <c:pt idx="30">
                  <c:v>2.0960000000000038E-2</c:v>
                </c:pt>
                <c:pt idx="31">
                  <c:v>-1.7829999999999929E-2</c:v>
                </c:pt>
                <c:pt idx="32">
                  <c:v>1.3349000000000047E-2</c:v>
                </c:pt>
                <c:pt idx="33">
                  <c:v>-1.8658999999999992E-2</c:v>
                </c:pt>
                <c:pt idx="34">
                  <c:v>1.5331999999999993E-2</c:v>
                </c:pt>
                <c:pt idx="35">
                  <c:v>-1.0531999999999925E-2</c:v>
                </c:pt>
                <c:pt idx="36">
                  <c:v>1.6173000000000003E-2</c:v>
                </c:pt>
                <c:pt idx="37">
                  <c:v>-5.2069999999999938E-3</c:v>
                </c:pt>
                <c:pt idx="38">
                  <c:v>3.9051000000000044E-2</c:v>
                </c:pt>
                <c:pt idx="39">
                  <c:v>2.5561000000000035E-2</c:v>
                </c:pt>
                <c:pt idx="40">
                  <c:v>-3.4286999999999922E-2</c:v>
                </c:pt>
                <c:pt idx="41">
                  <c:v>2.0088000000000078E-2</c:v>
                </c:pt>
                <c:pt idx="42">
                  <c:v>-7.0499999999992726E-4</c:v>
                </c:pt>
                <c:pt idx="43">
                  <c:v>-5.7139999999999422E-3</c:v>
                </c:pt>
                <c:pt idx="44">
                  <c:v>-6.9099999999999683E-3</c:v>
                </c:pt>
                <c:pt idx="45">
                  <c:v>-3.9370000000000117E-3</c:v>
                </c:pt>
                <c:pt idx="46">
                  <c:v>2.7600000000006732E-4</c:v>
                </c:pt>
                <c:pt idx="47">
                  <c:v>3.0163000000000013E-2</c:v>
                </c:pt>
                <c:pt idx="48">
                  <c:v>-1.1509000000000014E-2</c:v>
                </c:pt>
                <c:pt idx="49">
                  <c:v>8.859000000000037E-3</c:v>
                </c:pt>
                <c:pt idx="50">
                  <c:v>-2.5761999999999945E-2</c:v>
                </c:pt>
                <c:pt idx="51">
                  <c:v>1.4461999999999989E-2</c:v>
                </c:pt>
                <c:pt idx="52">
                  <c:v>-3.1799999999999502E-3</c:v>
                </c:pt>
                <c:pt idx="53">
                  <c:v>2.2629999999999997E-2</c:v>
                </c:pt>
                <c:pt idx="54">
                  <c:v>1.5420000000000301E-3</c:v>
                </c:pt>
                <c:pt idx="55">
                  <c:v>3.7707999999999971E-2</c:v>
                </c:pt>
                <c:pt idx="56">
                  <c:v>2.6581000000000018E-2</c:v>
                </c:pt>
                <c:pt idx="57">
                  <c:v>1.3883000000000038E-2</c:v>
                </c:pt>
                <c:pt idx="58">
                  <c:v>4.090000000000032E-3</c:v>
                </c:pt>
                <c:pt idx="59">
                  <c:v>2.7840000000000031E-2</c:v>
                </c:pt>
                <c:pt idx="60">
                  <c:v>2.2312000000000012E-2</c:v>
                </c:pt>
                <c:pt idx="61">
                  <c:v>1.5234000000000037E-2</c:v>
                </c:pt>
                <c:pt idx="62">
                  <c:v>3.0022000000000049E-2</c:v>
                </c:pt>
                <c:pt idx="63">
                  <c:v>2.6182999999999994E-2</c:v>
                </c:pt>
                <c:pt idx="64">
                  <c:v>5.3430000000000751E-3</c:v>
                </c:pt>
                <c:pt idx="65">
                  <c:v>-1.4770999999999958E-2</c:v>
                </c:pt>
                <c:pt idx="66">
                  <c:v>-2.6396999999999934E-2</c:v>
                </c:pt>
                <c:pt idx="67">
                  <c:v>-1.7728999999999929E-2</c:v>
                </c:pt>
                <c:pt idx="68">
                  <c:v>-1.5461000000000013E-2</c:v>
                </c:pt>
                <c:pt idx="69">
                  <c:v>-3.9569999999999939E-2</c:v>
                </c:pt>
                <c:pt idx="70">
                  <c:v>-2.844799999999998E-2</c:v>
                </c:pt>
                <c:pt idx="71">
                  <c:v>-6.5156999999999923E-2</c:v>
                </c:pt>
                <c:pt idx="72">
                  <c:v>-4.7235999999999993E-2</c:v>
                </c:pt>
                <c:pt idx="73">
                  <c:v>-5.1597999999999956E-2</c:v>
                </c:pt>
                <c:pt idx="74">
                  <c:v>-5.2886999999999948E-2</c:v>
                </c:pt>
                <c:pt idx="75">
                  <c:v>-8.0304999999999946E-2</c:v>
                </c:pt>
                <c:pt idx="76">
                  <c:v>-6.7762999999999921E-2</c:v>
                </c:pt>
                <c:pt idx="77">
                  <c:v>-8.885299999999996E-2</c:v>
                </c:pt>
                <c:pt idx="78">
                  <c:v>-8.6379000000000025E-2</c:v>
                </c:pt>
                <c:pt idx="79">
                  <c:v>-9.9740000000000009E-2</c:v>
                </c:pt>
                <c:pt idx="80">
                  <c:v>-0.10929800000000001</c:v>
                </c:pt>
                <c:pt idx="81">
                  <c:v>-0.107255</c:v>
                </c:pt>
                <c:pt idx="82">
                  <c:v>-9.3648000000000023E-2</c:v>
                </c:pt>
                <c:pt idx="83">
                  <c:v>-0.12491099999999995</c:v>
                </c:pt>
                <c:pt idx="84">
                  <c:v>-0.11969600000000002</c:v>
                </c:pt>
                <c:pt idx="85">
                  <c:v>-0.11507499999999993</c:v>
                </c:pt>
                <c:pt idx="86">
                  <c:v>-0.12598100000000001</c:v>
                </c:pt>
                <c:pt idx="87">
                  <c:v>-0.128438</c:v>
                </c:pt>
                <c:pt idx="88">
                  <c:v>-0.13803199999999993</c:v>
                </c:pt>
                <c:pt idx="89">
                  <c:v>-0.13054200000000002</c:v>
                </c:pt>
                <c:pt idx="90">
                  <c:v>-0.14031099999999994</c:v>
                </c:pt>
                <c:pt idx="91">
                  <c:v>-0.14196399999999995</c:v>
                </c:pt>
                <c:pt idx="92">
                  <c:v>-0.14386599999999999</c:v>
                </c:pt>
                <c:pt idx="93">
                  <c:v>-0.13831200000000002</c:v>
                </c:pt>
                <c:pt idx="94">
                  <c:v>-0.14640199999999992</c:v>
                </c:pt>
                <c:pt idx="95">
                  <c:v>-0.14971399999999996</c:v>
                </c:pt>
                <c:pt idx="96">
                  <c:v>-0.15570200000000001</c:v>
                </c:pt>
                <c:pt idx="97">
                  <c:v>-0.16214900000000002</c:v>
                </c:pt>
                <c:pt idx="98">
                  <c:v>-0.159606</c:v>
                </c:pt>
                <c:pt idx="99">
                  <c:v>-0.15842099999999995</c:v>
                </c:pt>
                <c:pt idx="100">
                  <c:v>-0.16168599999999991</c:v>
                </c:pt>
                <c:pt idx="101">
                  <c:v>-0.157524</c:v>
                </c:pt>
                <c:pt idx="102">
                  <c:v>-0.16988199999999995</c:v>
                </c:pt>
                <c:pt idx="103">
                  <c:v>-0.16451299999999994</c:v>
                </c:pt>
                <c:pt idx="104">
                  <c:v>-0.18209600000000001</c:v>
                </c:pt>
                <c:pt idx="105">
                  <c:v>-0.18239099999999997</c:v>
                </c:pt>
                <c:pt idx="106">
                  <c:v>-0.19014</c:v>
                </c:pt>
                <c:pt idx="107">
                  <c:v>-0.19750299999999993</c:v>
                </c:pt>
                <c:pt idx="108">
                  <c:v>-0.20486500000000002</c:v>
                </c:pt>
                <c:pt idx="109">
                  <c:v>-0.21199099999999999</c:v>
                </c:pt>
                <c:pt idx="110">
                  <c:v>-0.21527499999999999</c:v>
                </c:pt>
                <c:pt idx="111">
                  <c:v>-0.23762199999999997</c:v>
                </c:pt>
                <c:pt idx="112">
                  <c:v>-0.24058199999999999</c:v>
                </c:pt>
                <c:pt idx="113">
                  <c:v>-0.24928699999999993</c:v>
                </c:pt>
                <c:pt idx="114">
                  <c:v>-0.24786399999999992</c:v>
                </c:pt>
                <c:pt idx="115">
                  <c:v>-0.287798</c:v>
                </c:pt>
                <c:pt idx="116">
                  <c:v>-0.28922199999999998</c:v>
                </c:pt>
                <c:pt idx="117">
                  <c:v>-0.28783399999999998</c:v>
                </c:pt>
                <c:pt idx="118">
                  <c:v>-0.319351</c:v>
                </c:pt>
                <c:pt idx="119">
                  <c:v>-0.31806399999999996</c:v>
                </c:pt>
                <c:pt idx="120">
                  <c:v>-0.31083100000000002</c:v>
                </c:pt>
                <c:pt idx="121">
                  <c:v>-0.35921500000000001</c:v>
                </c:pt>
                <c:pt idx="122">
                  <c:v>-0.35350399999999998</c:v>
                </c:pt>
                <c:pt idx="123">
                  <c:v>-0.36438399999999999</c:v>
                </c:pt>
                <c:pt idx="124">
                  <c:v>-0.381969</c:v>
                </c:pt>
                <c:pt idx="125">
                  <c:v>-0.39350299999999999</c:v>
                </c:pt>
                <c:pt idx="126">
                  <c:v>-0.39552099999999996</c:v>
                </c:pt>
                <c:pt idx="127">
                  <c:v>-0.42693399999999998</c:v>
                </c:pt>
                <c:pt idx="128">
                  <c:v>-0.42710499999999996</c:v>
                </c:pt>
                <c:pt idx="129">
                  <c:v>-0.42264799999999997</c:v>
                </c:pt>
                <c:pt idx="130">
                  <c:v>-0.43020200000000003</c:v>
                </c:pt>
                <c:pt idx="131">
                  <c:v>-0.43767899999999998</c:v>
                </c:pt>
                <c:pt idx="132">
                  <c:v>-0.44752999999999998</c:v>
                </c:pt>
                <c:pt idx="133">
                  <c:v>-0.49594199999999994</c:v>
                </c:pt>
                <c:pt idx="134">
                  <c:v>-0.47745299999999996</c:v>
                </c:pt>
                <c:pt idx="135">
                  <c:v>-0.50023600000000001</c:v>
                </c:pt>
                <c:pt idx="136">
                  <c:v>-0.50826000000000005</c:v>
                </c:pt>
                <c:pt idx="137">
                  <c:v>-0.494201</c:v>
                </c:pt>
                <c:pt idx="138">
                  <c:v>-0.53426700000000005</c:v>
                </c:pt>
                <c:pt idx="139">
                  <c:v>-0.54474900000000004</c:v>
                </c:pt>
                <c:pt idx="140">
                  <c:v>-0.56157400000000002</c:v>
                </c:pt>
                <c:pt idx="141">
                  <c:v>-0.53586300000000009</c:v>
                </c:pt>
                <c:pt idx="142">
                  <c:v>-0.57260100000000003</c:v>
                </c:pt>
                <c:pt idx="143">
                  <c:v>-0.56312699999999993</c:v>
                </c:pt>
                <c:pt idx="144">
                  <c:v>-0.59423099999999995</c:v>
                </c:pt>
                <c:pt idx="145">
                  <c:v>-0.58769499999999997</c:v>
                </c:pt>
                <c:pt idx="146">
                  <c:v>-0.58726500000000004</c:v>
                </c:pt>
                <c:pt idx="147">
                  <c:v>-0.61745000000000005</c:v>
                </c:pt>
                <c:pt idx="148">
                  <c:v>-0.59819800000000001</c:v>
                </c:pt>
                <c:pt idx="149">
                  <c:v>-0.61737400000000009</c:v>
                </c:pt>
                <c:pt idx="150">
                  <c:v>-0.64922900000000006</c:v>
                </c:pt>
                <c:pt idx="151">
                  <c:v>-0.60699099999999995</c:v>
                </c:pt>
              </c:numCache>
            </c:numRef>
          </c:xVal>
          <c:yVal>
            <c:numRef>
              <c:f>Ogasawara2!$D$4:$D$1000</c:f>
              <c:numCache>
                <c:formatCode>General</c:formatCode>
                <c:ptCount val="997"/>
                <c:pt idx="0">
                  <c:v>0</c:v>
                </c:pt>
                <c:pt idx="1">
                  <c:v>8.8999999999941792E-2</c:v>
                </c:pt>
                <c:pt idx="2">
                  <c:v>0.18500000000494765</c:v>
                </c:pt>
                <c:pt idx="3">
                  <c:v>0.28100000000267755</c:v>
                </c:pt>
                <c:pt idx="4">
                  <c:v>0.37700000000040745</c:v>
                </c:pt>
                <c:pt idx="5">
                  <c:v>0.47100000000500586</c:v>
                </c:pt>
                <c:pt idx="6">
                  <c:v>0.56700000000273576</c:v>
                </c:pt>
                <c:pt idx="7">
                  <c:v>0.66300000000046566</c:v>
                </c:pt>
                <c:pt idx="8">
                  <c:v>0.75600000000122236</c:v>
                </c:pt>
                <c:pt idx="9">
                  <c:v>0.84900000000197906</c:v>
                </c:pt>
                <c:pt idx="10">
                  <c:v>0.94299999999930151</c:v>
                </c:pt>
                <c:pt idx="11">
                  <c:v>1.0380000000004657</c:v>
                </c:pt>
                <c:pt idx="12">
                  <c:v>1.1330000000016298</c:v>
                </c:pt>
                <c:pt idx="13">
                  <c:v>1.2240000000019791</c:v>
                </c:pt>
                <c:pt idx="14">
                  <c:v>1.3179999999993015</c:v>
                </c:pt>
                <c:pt idx="15">
                  <c:v>1.4120000000038999</c:v>
                </c:pt>
                <c:pt idx="16">
                  <c:v>1.5050000000046566</c:v>
                </c:pt>
                <c:pt idx="17">
                  <c:v>1.5990000000019791</c:v>
                </c:pt>
                <c:pt idx="18">
                  <c:v>1.6929999999993015</c:v>
                </c:pt>
                <c:pt idx="19">
                  <c:v>1.7870000000038999</c:v>
                </c:pt>
                <c:pt idx="20">
                  <c:v>1.8810000000012224</c:v>
                </c:pt>
                <c:pt idx="21">
                  <c:v>1.9729999999981374</c:v>
                </c:pt>
                <c:pt idx="22">
                  <c:v>2.0690000000031432</c:v>
                </c:pt>
                <c:pt idx="23">
                  <c:v>2.1620000000038999</c:v>
                </c:pt>
                <c:pt idx="24">
                  <c:v>2.2570000000050641</c:v>
                </c:pt>
                <c:pt idx="25">
                  <c:v>2.3510000000023865</c:v>
                </c:pt>
                <c:pt idx="26">
                  <c:v>2.4440000000031432</c:v>
                </c:pt>
                <c:pt idx="27">
                  <c:v>2.5370000000038999</c:v>
                </c:pt>
                <c:pt idx="28">
                  <c:v>2.6290000000008149</c:v>
                </c:pt>
                <c:pt idx="29">
                  <c:v>2.7229999999981374</c:v>
                </c:pt>
                <c:pt idx="30">
                  <c:v>2.8159999999988941</c:v>
                </c:pt>
                <c:pt idx="31">
                  <c:v>2.9110000000000582</c:v>
                </c:pt>
                <c:pt idx="32">
                  <c:v>3.0020000000004075</c:v>
                </c:pt>
                <c:pt idx="33">
                  <c:v>3.0950000000011642</c:v>
                </c:pt>
                <c:pt idx="34">
                  <c:v>3.1889999999984866</c:v>
                </c:pt>
                <c:pt idx="35">
                  <c:v>3.283000000003085</c:v>
                </c:pt>
                <c:pt idx="36">
                  <c:v>3.3760000000038417</c:v>
                </c:pt>
                <c:pt idx="37">
                  <c:v>3.4700000000011642</c:v>
                </c:pt>
                <c:pt idx="38">
                  <c:v>3.5639999999984866</c:v>
                </c:pt>
                <c:pt idx="39">
                  <c:v>3.6560000000026776</c:v>
                </c:pt>
                <c:pt idx="40">
                  <c:v>3.75</c:v>
                </c:pt>
                <c:pt idx="41">
                  <c:v>3.8440000000045984</c:v>
                </c:pt>
                <c:pt idx="42">
                  <c:v>3.9380000000019209</c:v>
                </c:pt>
                <c:pt idx="43">
                  <c:v>4.0299999999988358</c:v>
                </c:pt>
                <c:pt idx="44">
                  <c:v>4.1220000000030268</c:v>
                </c:pt>
                <c:pt idx="45">
                  <c:v>4.2160000000003492</c:v>
                </c:pt>
                <c:pt idx="46">
                  <c:v>4.3080000000045402</c:v>
                </c:pt>
                <c:pt idx="47">
                  <c:v>4.4029999999984284</c:v>
                </c:pt>
                <c:pt idx="48">
                  <c:v>4.4959999999991851</c:v>
                </c:pt>
                <c:pt idx="49">
                  <c:v>4.5889999999999418</c:v>
                </c:pt>
                <c:pt idx="50">
                  <c:v>4.6830000000045402</c:v>
                </c:pt>
                <c:pt idx="51">
                  <c:v>4.7759999999980209</c:v>
                </c:pt>
                <c:pt idx="52">
                  <c:v>4.8700000000026193</c:v>
                </c:pt>
                <c:pt idx="53">
                  <c:v>4.9650000000037835</c:v>
                </c:pt>
                <c:pt idx="54">
                  <c:v>5.0570000000006985</c:v>
                </c:pt>
                <c:pt idx="55">
                  <c:v>5.1509999999980209</c:v>
                </c:pt>
                <c:pt idx="56">
                  <c:v>5.2439999999987776</c:v>
                </c:pt>
                <c:pt idx="57">
                  <c:v>5.3369999999995343</c:v>
                </c:pt>
                <c:pt idx="58">
                  <c:v>5.4270000000033178</c:v>
                </c:pt>
                <c:pt idx="59">
                  <c:v>5.5200000000040745</c:v>
                </c:pt>
                <c:pt idx="60">
                  <c:v>5.6120000000009895</c:v>
                </c:pt>
                <c:pt idx="61">
                  <c:v>5.705999999998312</c:v>
                </c:pt>
                <c:pt idx="62">
                  <c:v>5.7989999999990687</c:v>
                </c:pt>
                <c:pt idx="63">
                  <c:v>5.8930000000036671</c:v>
                </c:pt>
                <c:pt idx="64">
                  <c:v>5.9860000000044238</c:v>
                </c:pt>
                <c:pt idx="65">
                  <c:v>6.080999999998312</c:v>
                </c:pt>
                <c:pt idx="66">
                  <c:v>6.1739999999990687</c:v>
                </c:pt>
                <c:pt idx="67">
                  <c:v>6.2669999999998254</c:v>
                </c:pt>
                <c:pt idx="68">
                  <c:v>6.3610000000044238</c:v>
                </c:pt>
                <c:pt idx="69">
                  <c:v>6.4540000000051805</c:v>
                </c:pt>
                <c:pt idx="70">
                  <c:v>6.5480000000025029</c:v>
                </c:pt>
                <c:pt idx="71">
                  <c:v>6.6399999999994179</c:v>
                </c:pt>
                <c:pt idx="72">
                  <c:v>6.7340000000040163</c:v>
                </c:pt>
                <c:pt idx="73">
                  <c:v>6.8260000000009313</c:v>
                </c:pt>
                <c:pt idx="74">
                  <c:v>6.919000000001688</c:v>
                </c:pt>
                <c:pt idx="75">
                  <c:v>7.0129999999990105</c:v>
                </c:pt>
                <c:pt idx="76">
                  <c:v>7.1059999999997672</c:v>
                </c:pt>
                <c:pt idx="77">
                  <c:v>7.2000000000043656</c:v>
                </c:pt>
                <c:pt idx="78">
                  <c:v>7.2910000000047148</c:v>
                </c:pt>
                <c:pt idx="79">
                  <c:v>7.3839999999981956</c:v>
                </c:pt>
                <c:pt idx="80">
                  <c:v>7.4760000000023865</c:v>
                </c:pt>
                <c:pt idx="81">
                  <c:v>7.569999999999709</c:v>
                </c:pt>
                <c:pt idx="82">
                  <c:v>7.6650000000008731</c:v>
                </c:pt>
                <c:pt idx="83">
                  <c:v>7.7570000000050641</c:v>
                </c:pt>
                <c:pt idx="84">
                  <c:v>7.8499999999985448</c:v>
                </c:pt>
                <c:pt idx="85">
                  <c:v>7.9429999999993015</c:v>
                </c:pt>
                <c:pt idx="86">
                  <c:v>8.0370000000038999</c:v>
                </c:pt>
                <c:pt idx="87">
                  <c:v>8.1339999999981956</c:v>
                </c:pt>
                <c:pt idx="88">
                  <c:v>8.2249999999985448</c:v>
                </c:pt>
                <c:pt idx="89">
                  <c:v>8.3159999999988941</c:v>
                </c:pt>
                <c:pt idx="90">
                  <c:v>8.4110000000000582</c:v>
                </c:pt>
                <c:pt idx="91">
                  <c:v>8.5040000000008149</c:v>
                </c:pt>
                <c:pt idx="92">
                  <c:v>8.5990000000019791</c:v>
                </c:pt>
                <c:pt idx="93">
                  <c:v>8.6900000000023283</c:v>
                </c:pt>
                <c:pt idx="94">
                  <c:v>8.783000000003085</c:v>
                </c:pt>
                <c:pt idx="95">
                  <c:v>8.8740000000034343</c:v>
                </c:pt>
                <c:pt idx="96">
                  <c:v>8.9680000000007567</c:v>
                </c:pt>
                <c:pt idx="97">
                  <c:v>9.0600000000049477</c:v>
                </c:pt>
                <c:pt idx="98">
                  <c:v>9.1540000000022701</c:v>
                </c:pt>
                <c:pt idx="99">
                  <c:v>9.2470000000030268</c:v>
                </c:pt>
                <c:pt idx="100">
                  <c:v>9.3400000000037835</c:v>
                </c:pt>
                <c:pt idx="101">
                  <c:v>9.4350000000049477</c:v>
                </c:pt>
                <c:pt idx="102">
                  <c:v>9.5270000000018626</c:v>
                </c:pt>
                <c:pt idx="103">
                  <c:v>9.6189999999987776</c:v>
                </c:pt>
                <c:pt idx="104">
                  <c:v>9.7139999999999418</c:v>
                </c:pt>
                <c:pt idx="105">
                  <c:v>9.8080000000045402</c:v>
                </c:pt>
                <c:pt idx="106">
                  <c:v>9.9020000000018626</c:v>
                </c:pt>
                <c:pt idx="107">
                  <c:v>9.9970000000030268</c:v>
                </c:pt>
                <c:pt idx="108">
                  <c:v>10.090000000003783</c:v>
                </c:pt>
                <c:pt idx="109">
                  <c:v>10.18300000000454</c:v>
                </c:pt>
                <c:pt idx="110">
                  <c:v>10.275000000001455</c:v>
                </c:pt>
                <c:pt idx="111">
                  <c:v>10.368000000002212</c:v>
                </c:pt>
                <c:pt idx="112">
                  <c:v>10.459999999999127</c:v>
                </c:pt>
                <c:pt idx="113">
                  <c:v>10.552999999999884</c:v>
                </c:pt>
                <c:pt idx="114">
                  <c:v>10.647000000004482</c:v>
                </c:pt>
                <c:pt idx="115">
                  <c:v>10.741000000001804</c:v>
                </c:pt>
                <c:pt idx="116">
                  <c:v>10.834999999999127</c:v>
                </c:pt>
                <c:pt idx="117">
                  <c:v>10.927000000003318</c:v>
                </c:pt>
                <c:pt idx="118">
                  <c:v>11.023000000001048</c:v>
                </c:pt>
                <c:pt idx="119">
                  <c:v>11.115000000005239</c:v>
                </c:pt>
                <c:pt idx="120">
                  <c:v>11.207000000002154</c:v>
                </c:pt>
                <c:pt idx="121">
                  <c:v>11.302000000003318</c:v>
                </c:pt>
                <c:pt idx="122">
                  <c:v>11.395000000004075</c:v>
                </c:pt>
                <c:pt idx="123">
                  <c:v>11.48700000000099</c:v>
                </c:pt>
                <c:pt idx="124">
                  <c:v>11.582000000002154</c:v>
                </c:pt>
                <c:pt idx="125">
                  <c:v>11.67500000000291</c:v>
                </c:pt>
                <c:pt idx="126">
                  <c:v>11.769000000000233</c:v>
                </c:pt>
                <c:pt idx="127">
                  <c:v>11.861000000004424</c:v>
                </c:pt>
                <c:pt idx="128">
                  <c:v>11.955000000001746</c:v>
                </c:pt>
                <c:pt idx="129">
                  <c:v>12.048999999999069</c:v>
                </c:pt>
                <c:pt idx="130">
                  <c:v>12.139000000002852</c:v>
                </c:pt>
                <c:pt idx="131">
                  <c:v>12.235000000000582</c:v>
                </c:pt>
                <c:pt idx="132">
                  <c:v>12.326000000000931</c:v>
                </c:pt>
                <c:pt idx="133">
                  <c:v>12.419000000001688</c:v>
                </c:pt>
                <c:pt idx="134">
                  <c:v>12.512000000002445</c:v>
                </c:pt>
                <c:pt idx="135">
                  <c:v>12.605999999999767</c:v>
                </c:pt>
                <c:pt idx="136">
                  <c:v>12.700000000004366</c:v>
                </c:pt>
                <c:pt idx="137">
                  <c:v>12.791000000004715</c:v>
                </c:pt>
                <c:pt idx="138">
                  <c:v>12.885999999998603</c:v>
                </c:pt>
                <c:pt idx="139">
                  <c:v>12.97899999999936</c:v>
                </c:pt>
                <c:pt idx="140">
                  <c:v>13.073000000003958</c:v>
                </c:pt>
                <c:pt idx="141">
                  <c:v>13.164000000004307</c:v>
                </c:pt>
                <c:pt idx="142">
                  <c:v>13.257000000005064</c:v>
                </c:pt>
                <c:pt idx="143">
                  <c:v>13.351000000002387</c:v>
                </c:pt>
                <c:pt idx="144">
                  <c:v>13.444999999999709</c:v>
                </c:pt>
                <c:pt idx="145">
                  <c:v>13.538000000000466</c:v>
                </c:pt>
                <c:pt idx="146">
                  <c:v>13.631000000001222</c:v>
                </c:pt>
                <c:pt idx="147">
                  <c:v>13.724000000001979</c:v>
                </c:pt>
                <c:pt idx="148">
                  <c:v>13.819000000003143</c:v>
                </c:pt>
                <c:pt idx="149">
                  <c:v>13.911000000000058</c:v>
                </c:pt>
                <c:pt idx="150">
                  <c:v>14.005000000004657</c:v>
                </c:pt>
                <c:pt idx="151">
                  <c:v>14.097999999998137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A2A7-4E4C-B3C2-4BE3FFB186E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95148224"/>
        <c:axId val="1195154464"/>
      </c:scatterChart>
      <c:valAx>
        <c:axId val="1174424448"/>
        <c:scaling>
          <c:orientation val="minMax"/>
          <c:max val="90"/>
          <c:min val="-9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ja-JP" baseline="0"/>
                  <a:t>pitch</a:t>
                </a:r>
                <a:r>
                  <a:rPr lang="en-US" altLang="ja-JP"/>
                  <a:t>[°]</a:t>
                </a:r>
                <a:endParaRPr lang="ja-JP" altLang="en-US"/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in"/>
        <c:tickLblPos val="nextTo"/>
        <c:spPr>
          <a:noFill/>
          <a:ln w="1587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1174441088"/>
        <c:crosses val="autoZero"/>
        <c:crossBetween val="midCat"/>
      </c:valAx>
      <c:valAx>
        <c:axId val="11744410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ja-JP"/>
                  <a:t>Time[s]</a:t>
                </a:r>
                <a:endParaRPr lang="ja-JP" altLang="en-US"/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0.000_ " sourceLinked="1"/>
        <c:majorTickMark val="none"/>
        <c:minorTickMark val="none"/>
        <c:tickLblPos val="nextTo"/>
        <c:spPr>
          <a:noFill/>
          <a:ln w="1587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1174424448"/>
        <c:crosses val="autoZero"/>
        <c:crossBetween val="midCat"/>
      </c:valAx>
      <c:valAx>
        <c:axId val="1195154464"/>
        <c:scaling>
          <c:orientation val="minMax"/>
        </c:scaling>
        <c:delete val="1"/>
        <c:axPos val="r"/>
        <c:numFmt formatCode="General" sourceLinked="1"/>
        <c:majorTickMark val="out"/>
        <c:minorTickMark val="none"/>
        <c:tickLblPos val="nextTo"/>
        <c:crossAx val="1195148224"/>
        <c:crosses val="max"/>
        <c:crossBetween val="midCat"/>
      </c:valAx>
      <c:valAx>
        <c:axId val="1195148224"/>
        <c:scaling>
          <c:orientation val="minMax"/>
          <c:max val="2"/>
          <c:min val="-2"/>
        </c:scaling>
        <c:delete val="0"/>
        <c:axPos val="t"/>
        <c:title>
          <c:tx>
            <c:rich>
              <a:bodyPr/>
              <a:lstStyle/>
              <a:p>
                <a:pPr>
                  <a:defRPr/>
                </a:pPr>
                <a:r>
                  <a:rPr lang="en-US" altLang="ja-JP" b="0"/>
                  <a:t>x[m]</a:t>
                </a:r>
                <a:endParaRPr lang="ja-JP" altLang="en-US" b="0"/>
              </a:p>
            </c:rich>
          </c:tx>
          <c:overlay val="0"/>
        </c:title>
        <c:numFmt formatCode="General" sourceLinked="1"/>
        <c:majorTickMark val="in"/>
        <c:minorTickMark val="none"/>
        <c:tickLblPos val="nextTo"/>
        <c:spPr>
          <a:ln w="15875">
            <a:solidFill>
              <a:schemeClr val="tx1"/>
            </a:solidFill>
          </a:ln>
        </c:spPr>
        <c:crossAx val="1195154464"/>
        <c:crosses val="max"/>
        <c:crossBetween val="midCat"/>
      </c:valAx>
      <c:spPr>
        <a:noFill/>
        <a:ln w="12700">
          <a:solidFill>
            <a:schemeClr val="tx1">
              <a:lumMod val="25000"/>
              <a:lumOff val="75000"/>
            </a:schemeClr>
          </a:solidFill>
        </a:ln>
        <a:effectLst/>
      </c:spPr>
    </c:plotArea>
    <c:legend>
      <c:legendPos val="b"/>
      <c:overlay val="0"/>
    </c:legend>
    <c:plotVisOnly val="1"/>
    <c:dispBlanksAs val="gap"/>
    <c:showDLblsOverMax val="0"/>
    <c:extLst/>
  </c:chart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strRef>
              <c:f>[1]Ogasawara2!$A$1</c:f>
              <c:strCache>
                <c:ptCount val="1"/>
                <c:pt idx="0">
                  <c:v>Orbit</c:v>
                </c:pt>
              </c:strCache>
            </c:strRef>
          </c:tx>
          <c:xVal>
            <c:numRef>
              <c:f>[1]Ogasawara2!$N$4:$N$170</c:f>
              <c:numCache>
                <c:formatCode>General</c:formatCode>
                <c:ptCount val="167"/>
                <c:pt idx="0">
                  <c:v>0</c:v>
                </c:pt>
                <c:pt idx="1">
                  <c:v>9.4049999999999724E-3</c:v>
                </c:pt>
                <c:pt idx="2">
                  <c:v>1.3511000000000082E-2</c:v>
                </c:pt>
                <c:pt idx="3">
                  <c:v>1.3229000000000043E-2</c:v>
                </c:pt>
                <c:pt idx="4">
                  <c:v>1.5266000000000076E-2</c:v>
                </c:pt>
                <c:pt idx="5">
                  <c:v>1.6735000000000014E-2</c:v>
                </c:pt>
                <c:pt idx="6">
                  <c:v>2.2624000000000023E-2</c:v>
                </c:pt>
                <c:pt idx="7">
                  <c:v>1.2673000000000002E-2</c:v>
                </c:pt>
                <c:pt idx="8">
                  <c:v>7.6440000000000058E-3</c:v>
                </c:pt>
                <c:pt idx="9">
                  <c:v>2.0650000000000546E-3</c:v>
                </c:pt>
                <c:pt idx="10">
                  <c:v>-7.6209999999999811E-3</c:v>
                </c:pt>
                <c:pt idx="11">
                  <c:v>-1.0852999999999951E-2</c:v>
                </c:pt>
                <c:pt idx="12">
                  <c:v>-1.7319999999999936E-2</c:v>
                </c:pt>
                <c:pt idx="13">
                  <c:v>-2.2034999999999968E-2</c:v>
                </c:pt>
                <c:pt idx="14">
                  <c:v>-2.4694999999999936E-2</c:v>
                </c:pt>
                <c:pt idx="15">
                  <c:v>-2.0889000000000012E-2</c:v>
                </c:pt>
                <c:pt idx="16">
                  <c:v>-1.996199999999999E-2</c:v>
                </c:pt>
                <c:pt idx="17">
                  <c:v>-9.6970000000000025E-3</c:v>
                </c:pt>
                <c:pt idx="18">
                  <c:v>7.3590000000000374E-3</c:v>
                </c:pt>
                <c:pt idx="19">
                  <c:v>2.084400000000005E-2</c:v>
                </c:pt>
                <c:pt idx="20">
                  <c:v>3.5041000000000051E-2</c:v>
                </c:pt>
                <c:pt idx="21">
                  <c:v>8.6539999999999968E-3</c:v>
                </c:pt>
                <c:pt idx="22">
                  <c:v>-2.8039999999999964E-2</c:v>
                </c:pt>
                <c:pt idx="23">
                  <c:v>9.8079999999999921E-3</c:v>
                </c:pt>
                <c:pt idx="24">
                  <c:v>2.1990999999999986E-2</c:v>
                </c:pt>
                <c:pt idx="25">
                  <c:v>7.3790000000000192E-3</c:v>
                </c:pt>
                <c:pt idx="26">
                  <c:v>-1.7879999999999997E-2</c:v>
                </c:pt>
                <c:pt idx="27">
                  <c:v>3.2682000000000017E-2</c:v>
                </c:pt>
                <c:pt idx="28">
                  <c:v>5.0538999999999987E-2</c:v>
                </c:pt>
                <c:pt idx="29">
                  <c:v>5.5799999999999275E-4</c:v>
                </c:pt>
                <c:pt idx="30">
                  <c:v>2.0960000000000038E-2</c:v>
                </c:pt>
                <c:pt idx="31">
                  <c:v>-1.7829999999999929E-2</c:v>
                </c:pt>
                <c:pt idx="32">
                  <c:v>1.3349000000000047E-2</c:v>
                </c:pt>
                <c:pt idx="33">
                  <c:v>-1.8658999999999992E-2</c:v>
                </c:pt>
                <c:pt idx="34">
                  <c:v>1.5331999999999993E-2</c:v>
                </c:pt>
                <c:pt idx="35">
                  <c:v>-1.0531999999999925E-2</c:v>
                </c:pt>
                <c:pt idx="36">
                  <c:v>1.6173000000000003E-2</c:v>
                </c:pt>
                <c:pt idx="37">
                  <c:v>-5.2069999999999938E-3</c:v>
                </c:pt>
                <c:pt idx="38">
                  <c:v>3.9051000000000044E-2</c:v>
                </c:pt>
                <c:pt idx="39">
                  <c:v>2.5561000000000035E-2</c:v>
                </c:pt>
                <c:pt idx="40">
                  <c:v>-3.4286999999999922E-2</c:v>
                </c:pt>
                <c:pt idx="41">
                  <c:v>2.0088000000000078E-2</c:v>
                </c:pt>
                <c:pt idx="42">
                  <c:v>-7.0499999999992726E-4</c:v>
                </c:pt>
                <c:pt idx="43">
                  <c:v>-5.7139999999999422E-3</c:v>
                </c:pt>
                <c:pt idx="44">
                  <c:v>-6.9099999999999683E-3</c:v>
                </c:pt>
                <c:pt idx="45">
                  <c:v>-3.9370000000000117E-3</c:v>
                </c:pt>
                <c:pt idx="46">
                  <c:v>2.7600000000006732E-4</c:v>
                </c:pt>
                <c:pt idx="47">
                  <c:v>3.0163000000000013E-2</c:v>
                </c:pt>
                <c:pt idx="48">
                  <c:v>-1.1509000000000014E-2</c:v>
                </c:pt>
                <c:pt idx="49">
                  <c:v>8.859000000000037E-3</c:v>
                </c:pt>
                <c:pt idx="50">
                  <c:v>-2.5761999999999945E-2</c:v>
                </c:pt>
                <c:pt idx="51">
                  <c:v>1.4461999999999989E-2</c:v>
                </c:pt>
                <c:pt idx="52">
                  <c:v>-3.1799999999999502E-3</c:v>
                </c:pt>
                <c:pt idx="53">
                  <c:v>2.2629999999999997E-2</c:v>
                </c:pt>
                <c:pt idx="54">
                  <c:v>1.5420000000000301E-3</c:v>
                </c:pt>
                <c:pt idx="55">
                  <c:v>3.7707999999999971E-2</c:v>
                </c:pt>
                <c:pt idx="56">
                  <c:v>2.6581000000000018E-2</c:v>
                </c:pt>
                <c:pt idx="57">
                  <c:v>1.3883000000000038E-2</c:v>
                </c:pt>
                <c:pt idx="58">
                  <c:v>4.090000000000032E-3</c:v>
                </c:pt>
                <c:pt idx="59">
                  <c:v>2.7840000000000031E-2</c:v>
                </c:pt>
                <c:pt idx="60">
                  <c:v>2.2312000000000012E-2</c:v>
                </c:pt>
                <c:pt idx="61">
                  <c:v>1.5234000000000037E-2</c:v>
                </c:pt>
                <c:pt idx="62">
                  <c:v>3.0022000000000049E-2</c:v>
                </c:pt>
                <c:pt idx="63">
                  <c:v>2.6182999999999994E-2</c:v>
                </c:pt>
                <c:pt idx="64">
                  <c:v>5.3430000000000751E-3</c:v>
                </c:pt>
                <c:pt idx="65">
                  <c:v>-1.4770999999999958E-2</c:v>
                </c:pt>
                <c:pt idx="66">
                  <c:v>-2.6396999999999934E-2</c:v>
                </c:pt>
                <c:pt idx="67">
                  <c:v>-1.7728999999999929E-2</c:v>
                </c:pt>
                <c:pt idx="68">
                  <c:v>-1.5461000000000013E-2</c:v>
                </c:pt>
                <c:pt idx="69">
                  <c:v>-3.9569999999999939E-2</c:v>
                </c:pt>
                <c:pt idx="70">
                  <c:v>-2.844799999999998E-2</c:v>
                </c:pt>
                <c:pt idx="71">
                  <c:v>-6.5156999999999923E-2</c:v>
                </c:pt>
                <c:pt idx="72">
                  <c:v>-4.7235999999999993E-2</c:v>
                </c:pt>
                <c:pt idx="73">
                  <c:v>-5.1597999999999956E-2</c:v>
                </c:pt>
                <c:pt idx="74">
                  <c:v>-5.2886999999999948E-2</c:v>
                </c:pt>
                <c:pt idx="75">
                  <c:v>-8.0304999999999946E-2</c:v>
                </c:pt>
                <c:pt idx="76">
                  <c:v>-6.7762999999999921E-2</c:v>
                </c:pt>
                <c:pt idx="77">
                  <c:v>-8.885299999999996E-2</c:v>
                </c:pt>
                <c:pt idx="78">
                  <c:v>-8.6379000000000025E-2</c:v>
                </c:pt>
                <c:pt idx="79">
                  <c:v>-9.9740000000000009E-2</c:v>
                </c:pt>
                <c:pt idx="80">
                  <c:v>-0.10929800000000001</c:v>
                </c:pt>
                <c:pt idx="81">
                  <c:v>-0.107255</c:v>
                </c:pt>
                <c:pt idx="82">
                  <c:v>-9.3648000000000023E-2</c:v>
                </c:pt>
                <c:pt idx="83">
                  <c:v>-0.12491099999999995</c:v>
                </c:pt>
                <c:pt idx="84">
                  <c:v>-0.11969600000000002</c:v>
                </c:pt>
                <c:pt idx="85">
                  <c:v>-0.11507499999999993</c:v>
                </c:pt>
                <c:pt idx="86">
                  <c:v>-0.12598100000000001</c:v>
                </c:pt>
                <c:pt idx="87">
                  <c:v>-0.128438</c:v>
                </c:pt>
                <c:pt idx="88">
                  <c:v>-0.13803199999999993</c:v>
                </c:pt>
                <c:pt idx="89">
                  <c:v>-0.13054200000000002</c:v>
                </c:pt>
                <c:pt idx="90">
                  <c:v>-0.14031099999999994</c:v>
                </c:pt>
                <c:pt idx="91">
                  <c:v>-0.14196399999999995</c:v>
                </c:pt>
                <c:pt idx="92">
                  <c:v>-0.14386599999999999</c:v>
                </c:pt>
                <c:pt idx="93">
                  <c:v>-0.13831200000000002</c:v>
                </c:pt>
                <c:pt idx="94">
                  <c:v>-0.14640199999999992</c:v>
                </c:pt>
                <c:pt idx="95">
                  <c:v>-0.14971399999999996</c:v>
                </c:pt>
                <c:pt idx="96">
                  <c:v>-0.15570200000000001</c:v>
                </c:pt>
                <c:pt idx="97">
                  <c:v>-0.16214900000000002</c:v>
                </c:pt>
                <c:pt idx="98">
                  <c:v>-0.159606</c:v>
                </c:pt>
                <c:pt idx="99">
                  <c:v>-0.15842099999999995</c:v>
                </c:pt>
                <c:pt idx="100">
                  <c:v>-0.16168599999999991</c:v>
                </c:pt>
                <c:pt idx="101">
                  <c:v>-0.157524</c:v>
                </c:pt>
                <c:pt idx="102">
                  <c:v>-0.16988199999999995</c:v>
                </c:pt>
                <c:pt idx="103">
                  <c:v>-0.16451299999999994</c:v>
                </c:pt>
                <c:pt idx="104">
                  <c:v>-0.18209600000000001</c:v>
                </c:pt>
                <c:pt idx="105">
                  <c:v>-0.18239099999999997</c:v>
                </c:pt>
                <c:pt idx="106">
                  <c:v>-0.19014</c:v>
                </c:pt>
                <c:pt idx="107">
                  <c:v>-0.19750299999999993</c:v>
                </c:pt>
                <c:pt idx="108">
                  <c:v>-0.20486500000000002</c:v>
                </c:pt>
                <c:pt idx="109">
                  <c:v>-0.21199099999999999</c:v>
                </c:pt>
                <c:pt idx="110">
                  <c:v>-0.21527499999999999</c:v>
                </c:pt>
                <c:pt idx="111">
                  <c:v>-0.23762199999999997</c:v>
                </c:pt>
                <c:pt idx="112">
                  <c:v>-0.24058199999999999</c:v>
                </c:pt>
                <c:pt idx="113">
                  <c:v>-0.24928699999999993</c:v>
                </c:pt>
                <c:pt idx="114">
                  <c:v>-0.24786399999999992</c:v>
                </c:pt>
                <c:pt idx="115">
                  <c:v>-0.287798</c:v>
                </c:pt>
                <c:pt idx="116">
                  <c:v>-0.28922199999999998</c:v>
                </c:pt>
                <c:pt idx="117">
                  <c:v>-0.28783399999999998</c:v>
                </c:pt>
                <c:pt idx="118">
                  <c:v>-0.319351</c:v>
                </c:pt>
                <c:pt idx="119">
                  <c:v>-0.31806399999999996</c:v>
                </c:pt>
                <c:pt idx="120">
                  <c:v>-0.31083100000000002</c:v>
                </c:pt>
                <c:pt idx="121">
                  <c:v>-0.35921500000000001</c:v>
                </c:pt>
                <c:pt idx="122">
                  <c:v>-0.35350399999999998</c:v>
                </c:pt>
                <c:pt idx="123">
                  <c:v>-0.36438399999999999</c:v>
                </c:pt>
                <c:pt idx="124">
                  <c:v>-0.381969</c:v>
                </c:pt>
                <c:pt idx="125">
                  <c:v>-0.39350299999999999</c:v>
                </c:pt>
                <c:pt idx="126">
                  <c:v>-0.39552099999999996</c:v>
                </c:pt>
                <c:pt idx="127">
                  <c:v>-0.42693399999999998</c:v>
                </c:pt>
                <c:pt idx="128">
                  <c:v>-0.42710499999999996</c:v>
                </c:pt>
                <c:pt idx="129">
                  <c:v>-0.42264799999999997</c:v>
                </c:pt>
                <c:pt idx="130">
                  <c:v>-0.43020200000000003</c:v>
                </c:pt>
                <c:pt idx="131">
                  <c:v>-0.43767899999999998</c:v>
                </c:pt>
                <c:pt idx="132">
                  <c:v>-0.44752999999999998</c:v>
                </c:pt>
                <c:pt idx="133">
                  <c:v>-0.49594199999999994</c:v>
                </c:pt>
                <c:pt idx="134">
                  <c:v>-0.47745299999999996</c:v>
                </c:pt>
                <c:pt idx="135">
                  <c:v>-0.50023600000000001</c:v>
                </c:pt>
                <c:pt idx="136">
                  <c:v>-0.50826000000000005</c:v>
                </c:pt>
                <c:pt idx="137">
                  <c:v>-0.494201</c:v>
                </c:pt>
                <c:pt idx="138">
                  <c:v>-0.53426700000000005</c:v>
                </c:pt>
                <c:pt idx="139">
                  <c:v>-0.54474900000000004</c:v>
                </c:pt>
                <c:pt idx="140">
                  <c:v>-0.56157400000000002</c:v>
                </c:pt>
                <c:pt idx="141">
                  <c:v>-0.53586300000000009</c:v>
                </c:pt>
                <c:pt idx="142">
                  <c:v>-0.57260100000000003</c:v>
                </c:pt>
                <c:pt idx="143">
                  <c:v>-0.56312699999999993</c:v>
                </c:pt>
                <c:pt idx="144">
                  <c:v>-0.59423099999999995</c:v>
                </c:pt>
                <c:pt idx="145">
                  <c:v>-0.58769499999999997</c:v>
                </c:pt>
                <c:pt idx="146">
                  <c:v>-0.58726500000000004</c:v>
                </c:pt>
                <c:pt idx="147">
                  <c:v>-0.61745000000000005</c:v>
                </c:pt>
                <c:pt idx="148">
                  <c:v>-0.59819800000000001</c:v>
                </c:pt>
                <c:pt idx="149">
                  <c:v>-0.61737400000000009</c:v>
                </c:pt>
                <c:pt idx="150">
                  <c:v>-0.64922900000000006</c:v>
                </c:pt>
                <c:pt idx="151">
                  <c:v>-0.60699099999999995</c:v>
                </c:pt>
                <c:pt idx="152">
                  <c:v>-0.65403</c:v>
                </c:pt>
                <c:pt idx="153">
                  <c:v>-0.61768400000000001</c:v>
                </c:pt>
                <c:pt idx="154">
                  <c:v>-0.66992300000000005</c:v>
                </c:pt>
                <c:pt idx="155">
                  <c:v>-0.69239499999999998</c:v>
                </c:pt>
                <c:pt idx="156">
                  <c:v>-0.63224000000000002</c:v>
                </c:pt>
                <c:pt idx="157">
                  <c:v>-0.65104399999999996</c:v>
                </c:pt>
                <c:pt idx="158">
                  <c:v>-0.67192999999999992</c:v>
                </c:pt>
                <c:pt idx="159">
                  <c:v>-0.72070100000000004</c:v>
                </c:pt>
                <c:pt idx="160">
                  <c:v>-0.6629259999999999</c:v>
                </c:pt>
                <c:pt idx="161">
                  <c:v>-0.71031099999999991</c:v>
                </c:pt>
                <c:pt idx="162">
                  <c:v>-0.70099399999999989</c:v>
                </c:pt>
                <c:pt idx="163">
                  <c:v>-0.69400499999999998</c:v>
                </c:pt>
                <c:pt idx="164">
                  <c:v>-0.74455899999999997</c:v>
                </c:pt>
                <c:pt idx="165">
                  <c:v>-0.71540899999999996</c:v>
                </c:pt>
                <c:pt idx="166">
                  <c:v>-0.7638879999999999</c:v>
                </c:pt>
              </c:numCache>
            </c:numRef>
          </c:xVal>
          <c:yVal>
            <c:numRef>
              <c:f>[1]Ogasawara2!$O$4:$O$170</c:f>
              <c:numCache>
                <c:formatCode>General</c:formatCode>
                <c:ptCount val="167"/>
                <c:pt idx="0">
                  <c:v>0</c:v>
                </c:pt>
                <c:pt idx="1">
                  <c:v>1.2939999999999827E-2</c:v>
                </c:pt>
                <c:pt idx="2">
                  <c:v>1.8607999999999947E-2</c:v>
                </c:pt>
                <c:pt idx="3">
                  <c:v>1.819399999999996E-2</c:v>
                </c:pt>
                <c:pt idx="4">
                  <c:v>2.1048999999999977E-2</c:v>
                </c:pt>
                <c:pt idx="5">
                  <c:v>2.3066000000000031E-2</c:v>
                </c:pt>
                <c:pt idx="6">
                  <c:v>3.1153999999999998E-2</c:v>
                </c:pt>
                <c:pt idx="7">
                  <c:v>1.7366999999999962E-2</c:v>
                </c:pt>
                <c:pt idx="8">
                  <c:v>1.0519000000000006E-2</c:v>
                </c:pt>
                <c:pt idx="9">
                  <c:v>2.8229999999998655E-3</c:v>
                </c:pt>
                <c:pt idx="10">
                  <c:v>-1.0529999999999973E-2</c:v>
                </c:pt>
                <c:pt idx="11">
                  <c:v>-1.4978000000000066E-2</c:v>
                </c:pt>
                <c:pt idx="12">
                  <c:v>-2.3884000000000016E-2</c:v>
                </c:pt>
                <c:pt idx="13">
                  <c:v>-3.0348000000000184E-2</c:v>
                </c:pt>
                <c:pt idx="14">
                  <c:v>-3.3969000000000055E-2</c:v>
                </c:pt>
                <c:pt idx="15">
                  <c:v>-2.8704000000000177E-2</c:v>
                </c:pt>
                <c:pt idx="16">
                  <c:v>-2.7525000000000091E-2</c:v>
                </c:pt>
                <c:pt idx="17">
                  <c:v>-1.3354000000000043E-2</c:v>
                </c:pt>
                <c:pt idx="18">
                  <c:v>1.0105000000000018E-2</c:v>
                </c:pt>
                <c:pt idx="19">
                  <c:v>2.8733999999999923E-2</c:v>
                </c:pt>
                <c:pt idx="20">
                  <c:v>4.8086999999999991E-2</c:v>
                </c:pt>
                <c:pt idx="21">
                  <c:v>0.12665599999999996</c:v>
                </c:pt>
                <c:pt idx="22">
                  <c:v>0.19058499999999981</c:v>
                </c:pt>
                <c:pt idx="23">
                  <c:v>0.24156899999999998</c:v>
                </c:pt>
                <c:pt idx="24">
                  <c:v>0.25805700000000004</c:v>
                </c:pt>
                <c:pt idx="25">
                  <c:v>0.35042200000000001</c:v>
                </c:pt>
                <c:pt idx="26">
                  <c:v>0.42775499999999989</c:v>
                </c:pt>
                <c:pt idx="27">
                  <c:v>0.494836</c:v>
                </c:pt>
                <c:pt idx="28">
                  <c:v>0.518316</c:v>
                </c:pt>
                <c:pt idx="29">
                  <c:v>0.67014900000000011</c:v>
                </c:pt>
                <c:pt idx="30">
                  <c:v>0.69672299999999976</c:v>
                </c:pt>
                <c:pt idx="31">
                  <c:v>0.85969499999999999</c:v>
                </c:pt>
                <c:pt idx="32">
                  <c:v>0.89941799999999994</c:v>
                </c:pt>
                <c:pt idx="33">
                  <c:v>1.0674080000000001</c:v>
                </c:pt>
                <c:pt idx="34">
                  <c:v>1.110017</c:v>
                </c:pt>
                <c:pt idx="35">
                  <c:v>1.2815779999999999</c:v>
                </c:pt>
                <c:pt idx="36">
                  <c:v>1.3146310000000001</c:v>
                </c:pt>
                <c:pt idx="37">
                  <c:v>1.4878509999999998</c:v>
                </c:pt>
                <c:pt idx="38">
                  <c:v>1.5414300000000001</c:v>
                </c:pt>
                <c:pt idx="39">
                  <c:v>1.7199219999999997</c:v>
                </c:pt>
                <c:pt idx="40">
                  <c:v>1.8408309999999999</c:v>
                </c:pt>
                <c:pt idx="41">
                  <c:v>1.9982980000000001</c:v>
                </c:pt>
                <c:pt idx="42">
                  <c:v>2.0674579999999998</c:v>
                </c:pt>
                <c:pt idx="43">
                  <c:v>2.2455569999999998</c:v>
                </c:pt>
                <c:pt idx="44">
                  <c:v>2.3348069999999996</c:v>
                </c:pt>
                <c:pt idx="45">
                  <c:v>2.5166169999999992</c:v>
                </c:pt>
                <c:pt idx="46">
                  <c:v>2.6091349999999993</c:v>
                </c:pt>
                <c:pt idx="47">
                  <c:v>2.8145099999999994</c:v>
                </c:pt>
                <c:pt idx="48">
                  <c:v>2.9403379999999997</c:v>
                </c:pt>
                <c:pt idx="49">
                  <c:v>3.1286239999999998</c:v>
                </c:pt>
                <c:pt idx="50">
                  <c:v>3.2574229999999997</c:v>
                </c:pt>
                <c:pt idx="51">
                  <c:v>3.4591719999999997</c:v>
                </c:pt>
                <c:pt idx="52">
                  <c:v>3.5999680000000001</c:v>
                </c:pt>
                <c:pt idx="53">
                  <c:v>3.7806889999999993</c:v>
                </c:pt>
                <c:pt idx="54">
                  <c:v>3.9134820000000001</c:v>
                </c:pt>
                <c:pt idx="55">
                  <c:v>4.0977490000000003</c:v>
                </c:pt>
                <c:pt idx="56">
                  <c:v>4.2351369999999999</c:v>
                </c:pt>
                <c:pt idx="57">
                  <c:v>4.5125359999999999</c:v>
                </c:pt>
                <c:pt idx="58">
                  <c:v>4.6451719999999996</c:v>
                </c:pt>
                <c:pt idx="59">
                  <c:v>4.8732419999999994</c:v>
                </c:pt>
                <c:pt idx="60">
                  <c:v>5.0044219999999999</c:v>
                </c:pt>
                <c:pt idx="61">
                  <c:v>5.2646689999999996</c:v>
                </c:pt>
                <c:pt idx="62">
                  <c:v>5.341723</c:v>
                </c:pt>
                <c:pt idx="63">
                  <c:v>5.5954259999999998</c:v>
                </c:pt>
                <c:pt idx="64">
                  <c:v>5.767963</c:v>
                </c:pt>
                <c:pt idx="65">
                  <c:v>6.0598139999999994</c:v>
                </c:pt>
                <c:pt idx="66">
                  <c:v>6.1717069999999996</c:v>
                </c:pt>
                <c:pt idx="67">
                  <c:v>6.4136229999999994</c:v>
                </c:pt>
                <c:pt idx="68">
                  <c:v>6.5309710000000001</c:v>
                </c:pt>
                <c:pt idx="69">
                  <c:v>6.799658</c:v>
                </c:pt>
                <c:pt idx="70">
                  <c:v>6.9734599999999993</c:v>
                </c:pt>
                <c:pt idx="71">
                  <c:v>7.2781309999999992</c:v>
                </c:pt>
                <c:pt idx="72">
                  <c:v>7.3950650000000007</c:v>
                </c:pt>
                <c:pt idx="73">
                  <c:v>7.654770000000001</c:v>
                </c:pt>
                <c:pt idx="74">
                  <c:v>7.8084589999999992</c:v>
                </c:pt>
                <c:pt idx="75">
                  <c:v>8.097745999999999</c:v>
                </c:pt>
                <c:pt idx="76">
                  <c:v>8.2031279999999995</c:v>
                </c:pt>
                <c:pt idx="77">
                  <c:v>8.5351520000000001</c:v>
                </c:pt>
                <c:pt idx="78">
                  <c:v>8.6799330000000001</c:v>
                </c:pt>
                <c:pt idx="79">
                  <c:v>8.9574079999999991</c:v>
                </c:pt>
                <c:pt idx="80">
                  <c:v>9.0931599999999992</c:v>
                </c:pt>
                <c:pt idx="81">
                  <c:v>9.3688839999999995</c:v>
                </c:pt>
                <c:pt idx="82">
                  <c:v>9.5090119999999985</c:v>
                </c:pt>
                <c:pt idx="83">
                  <c:v>9.8552099999999996</c:v>
                </c:pt>
                <c:pt idx="84">
                  <c:v>9.9884260000000005</c:v>
                </c:pt>
                <c:pt idx="85">
                  <c:v>10.250189000000001</c:v>
                </c:pt>
                <c:pt idx="86">
                  <c:v>10.376469</c:v>
                </c:pt>
                <c:pt idx="87">
                  <c:v>10.674101</c:v>
                </c:pt>
                <c:pt idx="88">
                  <c:v>10.840961999999999</c:v>
                </c:pt>
                <c:pt idx="89">
                  <c:v>11.093457000000001</c:v>
                </c:pt>
                <c:pt idx="90">
                  <c:v>11.299631</c:v>
                </c:pt>
                <c:pt idx="91">
                  <c:v>11.588243</c:v>
                </c:pt>
                <c:pt idx="92">
                  <c:v>11.711318</c:v>
                </c:pt>
                <c:pt idx="93">
                  <c:v>11.997966</c:v>
                </c:pt>
                <c:pt idx="94">
                  <c:v>12.160591</c:v>
                </c:pt>
                <c:pt idx="95">
                  <c:v>12.404729</c:v>
                </c:pt>
                <c:pt idx="96">
                  <c:v>12.567406999999999</c:v>
                </c:pt>
                <c:pt idx="97">
                  <c:v>12.893336999999999</c:v>
                </c:pt>
                <c:pt idx="98">
                  <c:v>13.056321000000001</c:v>
                </c:pt>
                <c:pt idx="99">
                  <c:v>13.301556999999999</c:v>
                </c:pt>
                <c:pt idx="100">
                  <c:v>13.465774</c:v>
                </c:pt>
                <c:pt idx="101">
                  <c:v>13.795064</c:v>
                </c:pt>
                <c:pt idx="102">
                  <c:v>13.962688</c:v>
                </c:pt>
                <c:pt idx="103">
                  <c:v>14.212529999999999</c:v>
                </c:pt>
                <c:pt idx="104">
                  <c:v>14.384273</c:v>
                </c:pt>
                <c:pt idx="105">
                  <c:v>14.725068000000002</c:v>
                </c:pt>
                <c:pt idx="106">
                  <c:v>14.856076999999999</c:v>
                </c:pt>
                <c:pt idx="107">
                  <c:v>15.163022999999999</c:v>
                </c:pt>
                <c:pt idx="108">
                  <c:v>15.297425000000002</c:v>
                </c:pt>
                <c:pt idx="109">
                  <c:v>15.612667999999999</c:v>
                </c:pt>
                <c:pt idx="110">
                  <c:v>15.749777</c:v>
                </c:pt>
                <c:pt idx="111">
                  <c:v>16.033857999999999</c:v>
                </c:pt>
                <c:pt idx="112">
                  <c:v>16.175260999999999</c:v>
                </c:pt>
                <c:pt idx="113">
                  <c:v>16.511745000000001</c:v>
                </c:pt>
                <c:pt idx="114">
                  <c:v>16.705363000000002</c:v>
                </c:pt>
                <c:pt idx="115">
                  <c:v>16.970737</c:v>
                </c:pt>
                <c:pt idx="116">
                  <c:v>17.122608</c:v>
                </c:pt>
                <c:pt idx="117">
                  <c:v>17.430056</c:v>
                </c:pt>
                <c:pt idx="118">
                  <c:v>17.551002</c:v>
                </c:pt>
                <c:pt idx="119">
                  <c:v>17.870855000000002</c:v>
                </c:pt>
                <c:pt idx="120">
                  <c:v>18.030432000000001</c:v>
                </c:pt>
                <c:pt idx="121">
                  <c:v>18.337809</c:v>
                </c:pt>
                <c:pt idx="122">
                  <c:v>18.505623000000003</c:v>
                </c:pt>
                <c:pt idx="123">
                  <c:v>18.804347000000003</c:v>
                </c:pt>
                <c:pt idx="124">
                  <c:v>18.935179000000002</c:v>
                </c:pt>
                <c:pt idx="125">
                  <c:v>19.247721000000002</c:v>
                </c:pt>
                <c:pt idx="126">
                  <c:v>19.373699999999999</c:v>
                </c:pt>
                <c:pt idx="127">
                  <c:v>19.715300000000003</c:v>
                </c:pt>
                <c:pt idx="128">
                  <c:v>19.846138000000003</c:v>
                </c:pt>
                <c:pt idx="129">
                  <c:v>20.176822000000001</c:v>
                </c:pt>
                <c:pt idx="130">
                  <c:v>20.319730000000003</c:v>
                </c:pt>
                <c:pt idx="131">
                  <c:v>20.605873000000003</c:v>
                </c:pt>
                <c:pt idx="132">
                  <c:v>20.757336000000002</c:v>
                </c:pt>
                <c:pt idx="133">
                  <c:v>21.018401000000001</c:v>
                </c:pt>
                <c:pt idx="134">
                  <c:v>21.226935000000001</c:v>
                </c:pt>
                <c:pt idx="135">
                  <c:v>21.477917000000001</c:v>
                </c:pt>
                <c:pt idx="136">
                  <c:v>21.642141000000002</c:v>
                </c:pt>
                <c:pt idx="137">
                  <c:v>21.950101000000004</c:v>
                </c:pt>
                <c:pt idx="138">
                  <c:v>22.071242000000002</c:v>
                </c:pt>
                <c:pt idx="139">
                  <c:v>22.418269000000002</c:v>
                </c:pt>
                <c:pt idx="140">
                  <c:v>22.521577000000001</c:v>
                </c:pt>
                <c:pt idx="141">
                  <c:v>22.847078000000003</c:v>
                </c:pt>
                <c:pt idx="142">
                  <c:v>22.976144000000001</c:v>
                </c:pt>
                <c:pt idx="143">
                  <c:v>23.241798000000003</c:v>
                </c:pt>
                <c:pt idx="144">
                  <c:v>23.369836000000003</c:v>
                </c:pt>
                <c:pt idx="145">
                  <c:v>23.649960000000004</c:v>
                </c:pt>
                <c:pt idx="146">
                  <c:v>23.845701000000002</c:v>
                </c:pt>
                <c:pt idx="147">
                  <c:v>24.081546000000003</c:v>
                </c:pt>
                <c:pt idx="148">
                  <c:v>24.263356000000002</c:v>
                </c:pt>
                <c:pt idx="149">
                  <c:v>24.495751000000002</c:v>
                </c:pt>
                <c:pt idx="150">
                  <c:v>24.641111000000002</c:v>
                </c:pt>
                <c:pt idx="151">
                  <c:v>24.914923000000002</c:v>
                </c:pt>
                <c:pt idx="152">
                  <c:v>25.085735</c:v>
                </c:pt>
                <c:pt idx="153">
                  <c:v>25.380186000000002</c:v>
                </c:pt>
                <c:pt idx="154">
                  <c:v>25.448489000000002</c:v>
                </c:pt>
                <c:pt idx="155">
                  <c:v>25.713367000000002</c:v>
                </c:pt>
                <c:pt idx="156">
                  <c:v>25.872943000000003</c:v>
                </c:pt>
                <c:pt idx="157">
                  <c:v>26.144139000000003</c:v>
                </c:pt>
                <c:pt idx="158">
                  <c:v>26.298253000000003</c:v>
                </c:pt>
                <c:pt idx="159">
                  <c:v>26.493710000000004</c:v>
                </c:pt>
                <c:pt idx="160">
                  <c:v>26.670844000000002</c:v>
                </c:pt>
                <c:pt idx="161">
                  <c:v>26.870771000000001</c:v>
                </c:pt>
                <c:pt idx="162">
                  <c:v>26.991191000000004</c:v>
                </c:pt>
                <c:pt idx="163">
                  <c:v>27.253400000000003</c:v>
                </c:pt>
                <c:pt idx="164">
                  <c:v>27.328466000000002</c:v>
                </c:pt>
                <c:pt idx="165">
                  <c:v>27.565465</c:v>
                </c:pt>
                <c:pt idx="166">
                  <c:v>27.638984000000001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1856-45AA-8EBB-4B5A15ECAF0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74424448"/>
        <c:axId val="1174441088"/>
      </c:scatterChart>
      <c:valAx>
        <c:axId val="1174424448"/>
        <c:scaling>
          <c:orientation val="minMax"/>
          <c:max val="3"/>
          <c:min val="-3"/>
        </c:scaling>
        <c:delete val="0"/>
        <c:axPos val="b"/>
        <c:majorGridlines>
          <c:spPr>
            <a:ln>
              <a:solidFill>
                <a:schemeClr val="tx1">
                  <a:lumMod val="15000"/>
                  <a:lumOff val="85000"/>
                </a:schemeClr>
              </a:solidFill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ja-JP"/>
                  <a:t>x[m]</a:t>
                </a:r>
                <a:endParaRPr lang="ja-JP" altLang="en-US"/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in"/>
        <c:tickLblPos val="nextTo"/>
        <c:spPr>
          <a:noFill/>
          <a:ln w="1587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1174441088"/>
        <c:crosses val="autoZero"/>
        <c:crossBetween val="midCat"/>
      </c:valAx>
      <c:valAx>
        <c:axId val="1174441088"/>
        <c:scaling>
          <c:orientation val="minMax"/>
          <c:max val="35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ja-JP"/>
                  <a:t>y[m]</a:t>
                </a:r>
                <a:endParaRPr lang="ja-JP" altLang="en-US"/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1587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1174424448"/>
        <c:crosses val="autoZero"/>
        <c:crossBetween val="midCat"/>
      </c:valAx>
      <c:spPr>
        <a:noFill/>
        <a:ln w="12700">
          <a:solidFill>
            <a:schemeClr val="tx1">
              <a:lumMod val="25000"/>
              <a:lumOff val="75000"/>
            </a:schemeClr>
          </a:solidFill>
        </a:ln>
        <a:effectLst/>
      </c:spPr>
    </c:plotArea>
    <c:plotVisOnly val="1"/>
    <c:dispBlanksAs val="gap"/>
    <c:showDLblsOverMax val="0"/>
    <c:extLst/>
  </c:chart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1"/>
          <c:tx>
            <c:v>yaw(face angle)</c:v>
          </c:tx>
          <c:spPr>
            <a:ln w="19050">
              <a:noFill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Onoki1!$AH$4:$AH$1000</c:f>
              <c:numCache>
                <c:formatCode>General</c:formatCode>
                <c:ptCount val="997"/>
                <c:pt idx="0">
                  <c:v>-28.569999694824219</c:v>
                </c:pt>
                <c:pt idx="1">
                  <c:v>-28.260000228881836</c:v>
                </c:pt>
                <c:pt idx="2">
                  <c:v>-29.840000152587891</c:v>
                </c:pt>
                <c:pt idx="3">
                  <c:v>-29.299999237060547</c:v>
                </c:pt>
                <c:pt idx="4">
                  <c:v>-29.670000076293945</c:v>
                </c:pt>
                <c:pt idx="5">
                  <c:v>-27.700000762939453</c:v>
                </c:pt>
                <c:pt idx="6">
                  <c:v>-26.870000839233398</c:v>
                </c:pt>
                <c:pt idx="7">
                  <c:v>-25.950000762939453</c:v>
                </c:pt>
                <c:pt idx="8">
                  <c:v>-24.639999389648438</c:v>
                </c:pt>
                <c:pt idx="9">
                  <c:v>-20.110000610351563</c:v>
                </c:pt>
                <c:pt idx="10">
                  <c:v>-18.659999847412109</c:v>
                </c:pt>
                <c:pt idx="11">
                  <c:v>-18.190000534057617</c:v>
                </c:pt>
                <c:pt idx="12">
                  <c:v>-16.020000457763672</c:v>
                </c:pt>
                <c:pt idx="13">
                  <c:v>-15.180000305175781</c:v>
                </c:pt>
                <c:pt idx="14">
                  <c:v>-16.430000305175781</c:v>
                </c:pt>
                <c:pt idx="15">
                  <c:v>-19.950000762939453</c:v>
                </c:pt>
                <c:pt idx="16">
                  <c:v>-22.120000839233398</c:v>
                </c:pt>
                <c:pt idx="17">
                  <c:v>-20.739999771118164</c:v>
                </c:pt>
                <c:pt idx="18">
                  <c:v>-23.319999694824219</c:v>
                </c:pt>
                <c:pt idx="19">
                  <c:v>-25.569999694824219</c:v>
                </c:pt>
                <c:pt idx="20">
                  <c:v>-30.049999237060547</c:v>
                </c:pt>
                <c:pt idx="21">
                  <c:v>-29.799999237060547</c:v>
                </c:pt>
                <c:pt idx="22">
                  <c:v>-29.610000610351563</c:v>
                </c:pt>
                <c:pt idx="23">
                  <c:v>-42.340000152587891</c:v>
                </c:pt>
                <c:pt idx="24">
                  <c:v>-37.580001831054688</c:v>
                </c:pt>
                <c:pt idx="25">
                  <c:v>-31.049999237060547</c:v>
                </c:pt>
                <c:pt idx="26">
                  <c:v>-32.529998779296875</c:v>
                </c:pt>
                <c:pt idx="27">
                  <c:v>-30.010000228881836</c:v>
                </c:pt>
                <c:pt idx="28">
                  <c:v>-31.229999542236328</c:v>
                </c:pt>
                <c:pt idx="29">
                  <c:v>-26.920000076293945</c:v>
                </c:pt>
                <c:pt idx="30">
                  <c:v>-27.159999847412109</c:v>
                </c:pt>
                <c:pt idx="31">
                  <c:v>-25.850000381469727</c:v>
                </c:pt>
                <c:pt idx="32">
                  <c:v>-25.579999923706055</c:v>
                </c:pt>
                <c:pt idx="33">
                  <c:v>-25.469999313354492</c:v>
                </c:pt>
                <c:pt idx="34">
                  <c:v>-26.379999160766602</c:v>
                </c:pt>
                <c:pt idx="35">
                  <c:v>-26.670000076293945</c:v>
                </c:pt>
                <c:pt idx="36">
                  <c:v>-27.649999618530273</c:v>
                </c:pt>
                <c:pt idx="37">
                  <c:v>-28.170000076293945</c:v>
                </c:pt>
                <c:pt idx="38">
                  <c:v>-26.389999389648438</c:v>
                </c:pt>
                <c:pt idx="39">
                  <c:v>-28.569999694824219</c:v>
                </c:pt>
                <c:pt idx="40">
                  <c:v>-28.569999694824219</c:v>
                </c:pt>
                <c:pt idx="41">
                  <c:v>-29.420000076293945</c:v>
                </c:pt>
                <c:pt idx="42">
                  <c:v>-25.909999847412109</c:v>
                </c:pt>
                <c:pt idx="43">
                  <c:v>-26.129999160766602</c:v>
                </c:pt>
                <c:pt idx="44">
                  <c:v>-26.120000839233398</c:v>
                </c:pt>
                <c:pt idx="45">
                  <c:v>-26.760000228881836</c:v>
                </c:pt>
                <c:pt idx="46">
                  <c:v>-27.020000457763672</c:v>
                </c:pt>
                <c:pt idx="47">
                  <c:v>-28.309999465942383</c:v>
                </c:pt>
                <c:pt idx="48">
                  <c:v>-26.209999084472656</c:v>
                </c:pt>
                <c:pt idx="49">
                  <c:v>-26.639999389648438</c:v>
                </c:pt>
                <c:pt idx="50">
                  <c:v>-29.190000534057617</c:v>
                </c:pt>
                <c:pt idx="51">
                  <c:v>-28.469999313354492</c:v>
                </c:pt>
                <c:pt idx="52">
                  <c:v>-30.459999084472656</c:v>
                </c:pt>
                <c:pt idx="53">
                  <c:v>-31.399999618530273</c:v>
                </c:pt>
                <c:pt idx="54">
                  <c:v>-33.189998626708984</c:v>
                </c:pt>
                <c:pt idx="55">
                  <c:v>-31.819999694824219</c:v>
                </c:pt>
                <c:pt idx="56">
                  <c:v>-32.810001373291016</c:v>
                </c:pt>
                <c:pt idx="57">
                  <c:v>-31.809999465942383</c:v>
                </c:pt>
                <c:pt idx="58">
                  <c:v>-37.25</c:v>
                </c:pt>
                <c:pt idx="59">
                  <c:v>-42.75</c:v>
                </c:pt>
                <c:pt idx="60">
                  <c:v>-33.419998168945313</c:v>
                </c:pt>
                <c:pt idx="61">
                  <c:v>-31.010000228881836</c:v>
                </c:pt>
                <c:pt idx="62">
                  <c:v>-28.280000686645508</c:v>
                </c:pt>
                <c:pt idx="63">
                  <c:v>-28.389999389648438</c:v>
                </c:pt>
                <c:pt idx="64">
                  <c:v>-29.340000152587891</c:v>
                </c:pt>
                <c:pt idx="65">
                  <c:v>-31.030000686645508</c:v>
                </c:pt>
                <c:pt idx="66">
                  <c:v>-35.290000915527344</c:v>
                </c:pt>
                <c:pt idx="67">
                  <c:v>-36.169998168945313</c:v>
                </c:pt>
                <c:pt idx="68">
                  <c:v>-35.040000915527344</c:v>
                </c:pt>
                <c:pt idx="69">
                  <c:v>-34.919998168945313</c:v>
                </c:pt>
                <c:pt idx="70">
                  <c:v>-33.180000305175781</c:v>
                </c:pt>
                <c:pt idx="71">
                  <c:v>-33.790000915527344</c:v>
                </c:pt>
                <c:pt idx="72">
                  <c:v>-33.400001525878906</c:v>
                </c:pt>
                <c:pt idx="73">
                  <c:v>-36.189998626708984</c:v>
                </c:pt>
                <c:pt idx="74">
                  <c:v>-35.569999694824219</c:v>
                </c:pt>
                <c:pt idx="75">
                  <c:v>-34.599998474121094</c:v>
                </c:pt>
                <c:pt idx="76">
                  <c:v>-34.700000762939453</c:v>
                </c:pt>
                <c:pt idx="77">
                  <c:v>-34.389999389648438</c:v>
                </c:pt>
                <c:pt idx="78">
                  <c:v>-35.540000915527344</c:v>
                </c:pt>
                <c:pt idx="79">
                  <c:v>-37.869998931884766</c:v>
                </c:pt>
                <c:pt idx="80">
                  <c:v>-36.240001678466797</c:v>
                </c:pt>
                <c:pt idx="81">
                  <c:v>-37.759998321533203</c:v>
                </c:pt>
                <c:pt idx="82">
                  <c:v>-32.860000610351563</c:v>
                </c:pt>
                <c:pt idx="83">
                  <c:v>-37.599998474121094</c:v>
                </c:pt>
                <c:pt idx="84">
                  <c:v>-40.470001220703125</c:v>
                </c:pt>
                <c:pt idx="85">
                  <c:v>-42.259998321533203</c:v>
                </c:pt>
                <c:pt idx="86">
                  <c:v>-42.259998321533203</c:v>
                </c:pt>
                <c:pt idx="87">
                  <c:v>-36.909999847412109</c:v>
                </c:pt>
                <c:pt idx="88">
                  <c:v>-38.529998779296875</c:v>
                </c:pt>
                <c:pt idx="89">
                  <c:v>-40.650001525878906</c:v>
                </c:pt>
                <c:pt idx="90">
                  <c:v>-42.25</c:v>
                </c:pt>
                <c:pt idx="91">
                  <c:v>-41.840000152587891</c:v>
                </c:pt>
                <c:pt idx="92">
                  <c:v>-41.659999847412109</c:v>
                </c:pt>
                <c:pt idx="93">
                  <c:v>-42.020000457763672</c:v>
                </c:pt>
                <c:pt idx="94">
                  <c:v>-41.909999847412109</c:v>
                </c:pt>
                <c:pt idx="95">
                  <c:v>-41.939998626708984</c:v>
                </c:pt>
                <c:pt idx="96">
                  <c:v>-34.639999389648438</c:v>
                </c:pt>
                <c:pt idx="97">
                  <c:v>-39.909999847412109</c:v>
                </c:pt>
                <c:pt idx="98">
                  <c:v>-37.119998931884766</c:v>
                </c:pt>
                <c:pt idx="99">
                  <c:v>-46.409999847412109</c:v>
                </c:pt>
                <c:pt idx="100">
                  <c:v>-44.040000915527344</c:v>
                </c:pt>
                <c:pt idx="101">
                  <c:v>-47.470001220703125</c:v>
                </c:pt>
                <c:pt idx="102">
                  <c:v>-44.569999694824219</c:v>
                </c:pt>
                <c:pt idx="103">
                  <c:v>-56.25</c:v>
                </c:pt>
                <c:pt idx="104">
                  <c:v>-52.220001220703125</c:v>
                </c:pt>
                <c:pt idx="105">
                  <c:v>-49.310001373291016</c:v>
                </c:pt>
                <c:pt idx="106">
                  <c:v>-45.540000915527344</c:v>
                </c:pt>
                <c:pt idx="107">
                  <c:v>-46.119998931884766</c:v>
                </c:pt>
                <c:pt idx="108">
                  <c:v>-45.909999847412109</c:v>
                </c:pt>
                <c:pt idx="109">
                  <c:v>-45.400001525878906</c:v>
                </c:pt>
                <c:pt idx="110">
                  <c:v>-44.400001525878906</c:v>
                </c:pt>
                <c:pt idx="111">
                  <c:v>-46.310001373291016</c:v>
                </c:pt>
                <c:pt idx="112">
                  <c:v>-58.180000305175781</c:v>
                </c:pt>
                <c:pt idx="113">
                  <c:v>-43.409999847412109</c:v>
                </c:pt>
                <c:pt idx="114">
                  <c:v>-46.220001220703125</c:v>
                </c:pt>
                <c:pt idx="115">
                  <c:v>78.010002136230469</c:v>
                </c:pt>
                <c:pt idx="116">
                  <c:v>-53.069999694824219</c:v>
                </c:pt>
                <c:pt idx="117">
                  <c:v>-46.840000152587891</c:v>
                </c:pt>
                <c:pt idx="118">
                  <c:v>-44.409999847412109</c:v>
                </c:pt>
                <c:pt idx="119">
                  <c:v>-42.520000457763672</c:v>
                </c:pt>
                <c:pt idx="120">
                  <c:v>-43.720001220703125</c:v>
                </c:pt>
                <c:pt idx="121">
                  <c:v>-31.459999084472656</c:v>
                </c:pt>
                <c:pt idx="122">
                  <c:v>-18.899999618530273</c:v>
                </c:pt>
                <c:pt idx="123">
                  <c:v>-31.319999694824219</c:v>
                </c:pt>
                <c:pt idx="124">
                  <c:v>-32.819999694824219</c:v>
                </c:pt>
                <c:pt idx="125">
                  <c:v>-36.889999389648438</c:v>
                </c:pt>
                <c:pt idx="126">
                  <c:v>-39.959999084472656</c:v>
                </c:pt>
                <c:pt idx="127">
                  <c:v>-40.979999542236328</c:v>
                </c:pt>
                <c:pt idx="128">
                  <c:v>-32.150001525878906</c:v>
                </c:pt>
                <c:pt idx="129">
                  <c:v>-41.229999542236328</c:v>
                </c:pt>
                <c:pt idx="130">
                  <c:v>-39.439998626708984</c:v>
                </c:pt>
                <c:pt idx="131">
                  <c:v>-33.700000762939453</c:v>
                </c:pt>
                <c:pt idx="132">
                  <c:v>-32.430000305175781</c:v>
                </c:pt>
                <c:pt idx="133">
                  <c:v>-35.5</c:v>
                </c:pt>
                <c:pt idx="134">
                  <c:v>-33.409999847412109</c:v>
                </c:pt>
                <c:pt idx="135">
                  <c:v>-26.280000686645508</c:v>
                </c:pt>
                <c:pt idx="136">
                  <c:v>-15.319999694824219</c:v>
                </c:pt>
                <c:pt idx="137">
                  <c:v>-51.330001831054688</c:v>
                </c:pt>
                <c:pt idx="138">
                  <c:v>-36.139999389648438</c:v>
                </c:pt>
                <c:pt idx="139">
                  <c:v>-26.520000457763672</c:v>
                </c:pt>
                <c:pt idx="140">
                  <c:v>-25.889999389648438</c:v>
                </c:pt>
                <c:pt idx="141">
                  <c:v>-29.229999542236328</c:v>
                </c:pt>
                <c:pt idx="142">
                  <c:v>-29.229999542236328</c:v>
                </c:pt>
                <c:pt idx="143">
                  <c:v>-22.75</c:v>
                </c:pt>
                <c:pt idx="144">
                  <c:v>-22.75</c:v>
                </c:pt>
                <c:pt idx="145">
                  <c:v>0</c:v>
                </c:pt>
                <c:pt idx="146">
                  <c:v>-39.259998321533203</c:v>
                </c:pt>
                <c:pt idx="147">
                  <c:v>-37.029998779296875</c:v>
                </c:pt>
                <c:pt idx="148">
                  <c:v>-38.959999084472656</c:v>
                </c:pt>
                <c:pt idx="149">
                  <c:v>-43.509998321533203</c:v>
                </c:pt>
                <c:pt idx="150">
                  <c:v>-32.810001373291016</c:v>
                </c:pt>
                <c:pt idx="151">
                  <c:v>-30.959999084472656</c:v>
                </c:pt>
                <c:pt idx="152">
                  <c:v>-36.25</c:v>
                </c:pt>
                <c:pt idx="153">
                  <c:v>-30.530000686645508</c:v>
                </c:pt>
                <c:pt idx="154">
                  <c:v>-36.340000152587891</c:v>
                </c:pt>
                <c:pt idx="155">
                  <c:v>-34.430000305175781</c:v>
                </c:pt>
                <c:pt idx="156">
                  <c:v>-33.880001068115234</c:v>
                </c:pt>
                <c:pt idx="157">
                  <c:v>-33.270000457763672</c:v>
                </c:pt>
                <c:pt idx="158">
                  <c:v>-37.889999389648438</c:v>
                </c:pt>
                <c:pt idx="159">
                  <c:v>-37.639999389648438</c:v>
                </c:pt>
                <c:pt idx="160">
                  <c:v>-32.5</c:v>
                </c:pt>
                <c:pt idx="161">
                  <c:v>-78.400001525878906</c:v>
                </c:pt>
                <c:pt idx="162">
                  <c:v>-34.080001831054688</c:v>
                </c:pt>
                <c:pt idx="163">
                  <c:v>-38.400001525878906</c:v>
                </c:pt>
                <c:pt idx="164">
                  <c:v>-37.040000915527344</c:v>
                </c:pt>
                <c:pt idx="165">
                  <c:v>-37</c:v>
                </c:pt>
                <c:pt idx="166">
                  <c:v>-33.709999084472656</c:v>
                </c:pt>
                <c:pt idx="167">
                  <c:v>-37.520000457763672</c:v>
                </c:pt>
                <c:pt idx="168">
                  <c:v>-41.909999847412109</c:v>
                </c:pt>
                <c:pt idx="169">
                  <c:v>-34.889999389648438</c:v>
                </c:pt>
                <c:pt idx="170">
                  <c:v>-36.889999389648438</c:v>
                </c:pt>
                <c:pt idx="171">
                  <c:v>-36.700000762939453</c:v>
                </c:pt>
                <c:pt idx="172">
                  <c:v>-43.310001373291016</c:v>
                </c:pt>
                <c:pt idx="173">
                  <c:v>-32.169998168945313</c:v>
                </c:pt>
                <c:pt idx="174">
                  <c:v>-29.020000457763672</c:v>
                </c:pt>
                <c:pt idx="175">
                  <c:v>-28.979999542236328</c:v>
                </c:pt>
                <c:pt idx="176">
                  <c:v>-22.760000228881836</c:v>
                </c:pt>
                <c:pt idx="177">
                  <c:v>-18.209999084472656</c:v>
                </c:pt>
                <c:pt idx="178">
                  <c:v>-25.350000381469727</c:v>
                </c:pt>
                <c:pt idx="179">
                  <c:v>-28.129999160766602</c:v>
                </c:pt>
                <c:pt idx="180">
                  <c:v>-30.819999694824219</c:v>
                </c:pt>
                <c:pt idx="181">
                  <c:v>-47.740001678466797</c:v>
                </c:pt>
                <c:pt idx="182">
                  <c:v>-30.350000381469727</c:v>
                </c:pt>
                <c:pt idx="183">
                  <c:v>-24.729999542236328</c:v>
                </c:pt>
                <c:pt idx="184">
                  <c:v>-24.729999542236328</c:v>
                </c:pt>
                <c:pt idx="185">
                  <c:v>-30.780000686645508</c:v>
                </c:pt>
                <c:pt idx="186">
                  <c:v>-28.959999084472656</c:v>
                </c:pt>
                <c:pt idx="187">
                  <c:v>-28.030000686645508</c:v>
                </c:pt>
                <c:pt idx="188">
                  <c:v>-31.780000686645508</c:v>
                </c:pt>
              </c:numCache>
            </c:numRef>
          </c:xVal>
          <c:yVal>
            <c:numRef>
              <c:f>Onoki1!$AE$4:$AE$1000</c:f>
              <c:numCache>
                <c:formatCode>0.000_ </c:formatCode>
                <c:ptCount val="997"/>
                <c:pt idx="0">
                  <c:v>0</c:v>
                </c:pt>
                <c:pt idx="1">
                  <c:v>6.5000000000000002E-2</c:v>
                </c:pt>
                <c:pt idx="2">
                  <c:v>0.13200000000000001</c:v>
                </c:pt>
                <c:pt idx="3">
                  <c:v>0.193</c:v>
                </c:pt>
                <c:pt idx="4">
                  <c:v>0.27200000000000002</c:v>
                </c:pt>
                <c:pt idx="5">
                  <c:v>0.35</c:v>
                </c:pt>
                <c:pt idx="6">
                  <c:v>0.42</c:v>
                </c:pt>
                <c:pt idx="7">
                  <c:v>0.48499999999999999</c:v>
                </c:pt>
                <c:pt idx="8">
                  <c:v>0.55800000000000005</c:v>
                </c:pt>
                <c:pt idx="9">
                  <c:v>0.629</c:v>
                </c:pt>
                <c:pt idx="10">
                  <c:v>0.68100000000000005</c:v>
                </c:pt>
                <c:pt idx="11">
                  <c:v>0.73099999999999998</c:v>
                </c:pt>
                <c:pt idx="12">
                  <c:v>0.79</c:v>
                </c:pt>
                <c:pt idx="13">
                  <c:v>0.85699999999999998</c:v>
                </c:pt>
                <c:pt idx="14">
                  <c:v>0.93200000000000005</c:v>
                </c:pt>
                <c:pt idx="15">
                  <c:v>0.99299999999999999</c:v>
                </c:pt>
                <c:pt idx="16">
                  <c:v>1.0589999999999999</c:v>
                </c:pt>
                <c:pt idx="17">
                  <c:v>1.1339999999999999</c:v>
                </c:pt>
                <c:pt idx="18">
                  <c:v>1.19</c:v>
                </c:pt>
                <c:pt idx="19">
                  <c:v>1.264</c:v>
                </c:pt>
                <c:pt idx="20">
                  <c:v>1.337</c:v>
                </c:pt>
                <c:pt idx="21">
                  <c:v>1.3979999999999999</c:v>
                </c:pt>
                <c:pt idx="22">
                  <c:v>1.46</c:v>
                </c:pt>
                <c:pt idx="23">
                  <c:v>1.536</c:v>
                </c:pt>
                <c:pt idx="24">
                  <c:v>1.607</c:v>
                </c:pt>
                <c:pt idx="25">
                  <c:v>1.667</c:v>
                </c:pt>
                <c:pt idx="26">
                  <c:v>1.732</c:v>
                </c:pt>
                <c:pt idx="27">
                  <c:v>1.792</c:v>
                </c:pt>
                <c:pt idx="28">
                  <c:v>1.8560000000000001</c:v>
                </c:pt>
                <c:pt idx="29">
                  <c:v>1.9330000000000001</c:v>
                </c:pt>
                <c:pt idx="30">
                  <c:v>2.016</c:v>
                </c:pt>
                <c:pt idx="31">
                  <c:v>2.073</c:v>
                </c:pt>
                <c:pt idx="32">
                  <c:v>2.1320000000000001</c:v>
                </c:pt>
                <c:pt idx="33">
                  <c:v>2.19</c:v>
                </c:pt>
                <c:pt idx="34">
                  <c:v>2.2679999999999998</c:v>
                </c:pt>
                <c:pt idx="35">
                  <c:v>2.3210000000000002</c:v>
                </c:pt>
                <c:pt idx="36">
                  <c:v>2.3959999999999999</c:v>
                </c:pt>
                <c:pt idx="37">
                  <c:v>2.4670000000000001</c:v>
                </c:pt>
                <c:pt idx="38">
                  <c:v>2.5299999999999998</c:v>
                </c:pt>
                <c:pt idx="39">
                  <c:v>2.597</c:v>
                </c:pt>
                <c:pt idx="40">
                  <c:v>2.6560000000000001</c:v>
                </c:pt>
                <c:pt idx="41">
                  <c:v>2.7149999999999999</c:v>
                </c:pt>
                <c:pt idx="42">
                  <c:v>2.7829999999999999</c:v>
                </c:pt>
                <c:pt idx="43">
                  <c:v>2.8650000000000002</c:v>
                </c:pt>
                <c:pt idx="44">
                  <c:v>2.9249999999999998</c:v>
                </c:pt>
                <c:pt idx="45">
                  <c:v>2.9910000000000001</c:v>
                </c:pt>
                <c:pt idx="46">
                  <c:v>3.0539999999999998</c:v>
                </c:pt>
                <c:pt idx="47">
                  <c:v>3.117</c:v>
                </c:pt>
                <c:pt idx="48">
                  <c:v>3.1880000000000002</c:v>
                </c:pt>
                <c:pt idx="49">
                  <c:v>3.2480000000000002</c:v>
                </c:pt>
                <c:pt idx="50">
                  <c:v>3.3140000000000001</c:v>
                </c:pt>
                <c:pt idx="51">
                  <c:v>3.3889999999999998</c:v>
                </c:pt>
                <c:pt idx="52">
                  <c:v>3.4510000000000001</c:v>
                </c:pt>
                <c:pt idx="53">
                  <c:v>3.5139999999999998</c:v>
                </c:pt>
                <c:pt idx="54">
                  <c:v>3.581</c:v>
                </c:pt>
                <c:pt idx="55">
                  <c:v>3.6539999999999999</c:v>
                </c:pt>
                <c:pt idx="56">
                  <c:v>3.7309999999999999</c:v>
                </c:pt>
                <c:pt idx="57">
                  <c:v>3.8050000000000002</c:v>
                </c:pt>
                <c:pt idx="58">
                  <c:v>3.8759999999999999</c:v>
                </c:pt>
                <c:pt idx="59">
                  <c:v>3.9569999999999999</c:v>
                </c:pt>
                <c:pt idx="60">
                  <c:v>4.05</c:v>
                </c:pt>
                <c:pt idx="61">
                  <c:v>4.1139999999999999</c:v>
                </c:pt>
                <c:pt idx="62">
                  <c:v>4.1829999999999998</c:v>
                </c:pt>
                <c:pt idx="63">
                  <c:v>4.2439999999999998</c:v>
                </c:pt>
                <c:pt idx="64">
                  <c:v>4.3109999999999999</c:v>
                </c:pt>
                <c:pt idx="65">
                  <c:v>4.383</c:v>
                </c:pt>
                <c:pt idx="66">
                  <c:v>4.4459999999999997</c:v>
                </c:pt>
                <c:pt idx="67">
                  <c:v>4.5209999999999999</c:v>
                </c:pt>
                <c:pt idx="68">
                  <c:v>4.5940000000000003</c:v>
                </c:pt>
                <c:pt idx="69">
                  <c:v>4.6470000000000002</c:v>
                </c:pt>
                <c:pt idx="70">
                  <c:v>4.7130000000000001</c:v>
                </c:pt>
                <c:pt idx="71">
                  <c:v>4.7809999999999997</c:v>
                </c:pt>
                <c:pt idx="72">
                  <c:v>4.84</c:v>
                </c:pt>
                <c:pt idx="73">
                  <c:v>4.9169999999999998</c:v>
                </c:pt>
                <c:pt idx="74">
                  <c:v>4.9909999999999997</c:v>
                </c:pt>
                <c:pt idx="75">
                  <c:v>5.056</c:v>
                </c:pt>
                <c:pt idx="76">
                  <c:v>5.1239999999999997</c:v>
                </c:pt>
                <c:pt idx="77">
                  <c:v>5.1980000000000004</c:v>
                </c:pt>
                <c:pt idx="78">
                  <c:v>5.2850000000000001</c:v>
                </c:pt>
                <c:pt idx="79">
                  <c:v>5.3620000000000001</c:v>
                </c:pt>
                <c:pt idx="80">
                  <c:v>5.4420000000000002</c:v>
                </c:pt>
                <c:pt idx="81">
                  <c:v>5.5229999999999997</c:v>
                </c:pt>
                <c:pt idx="82">
                  <c:v>5.6020000000000003</c:v>
                </c:pt>
                <c:pt idx="83">
                  <c:v>5.6749999999999998</c:v>
                </c:pt>
                <c:pt idx="84">
                  <c:v>5.7430000000000003</c:v>
                </c:pt>
                <c:pt idx="85">
                  <c:v>5.8049999999999997</c:v>
                </c:pt>
                <c:pt idx="86">
                  <c:v>5.85</c:v>
                </c:pt>
                <c:pt idx="87">
                  <c:v>5.9020000000000001</c:v>
                </c:pt>
                <c:pt idx="88">
                  <c:v>5.9790000000000001</c:v>
                </c:pt>
                <c:pt idx="89">
                  <c:v>6.0419999999999998</c:v>
                </c:pt>
                <c:pt idx="90">
                  <c:v>6.1029999999999998</c:v>
                </c:pt>
                <c:pt idx="91">
                  <c:v>6.1790000000000003</c:v>
                </c:pt>
                <c:pt idx="92">
                  <c:v>6.26</c:v>
                </c:pt>
                <c:pt idx="93">
                  <c:v>6.3259999999999996</c:v>
                </c:pt>
                <c:pt idx="94">
                  <c:v>6.3840000000000003</c:v>
                </c:pt>
                <c:pt idx="95">
                  <c:v>6.444</c:v>
                </c:pt>
                <c:pt idx="96">
                  <c:v>6.5049999999999999</c:v>
                </c:pt>
                <c:pt idx="97">
                  <c:v>6.5780000000000003</c:v>
                </c:pt>
                <c:pt idx="98">
                  <c:v>6.657</c:v>
                </c:pt>
                <c:pt idx="99">
                  <c:v>6.72</c:v>
                </c:pt>
                <c:pt idx="100">
                  <c:v>6.7880000000000003</c:v>
                </c:pt>
                <c:pt idx="101">
                  <c:v>6.8490000000000002</c:v>
                </c:pt>
                <c:pt idx="102">
                  <c:v>6.915</c:v>
                </c:pt>
                <c:pt idx="103">
                  <c:v>6.9710000000000001</c:v>
                </c:pt>
                <c:pt idx="104">
                  <c:v>7.04</c:v>
                </c:pt>
                <c:pt idx="105">
                  <c:v>7.1050000000000004</c:v>
                </c:pt>
                <c:pt idx="106">
                  <c:v>7.1689999999999996</c:v>
                </c:pt>
                <c:pt idx="107">
                  <c:v>7.2329999999999997</c:v>
                </c:pt>
                <c:pt idx="108">
                  <c:v>7.2969999999999997</c:v>
                </c:pt>
                <c:pt idx="109">
                  <c:v>7.3639999999999999</c:v>
                </c:pt>
                <c:pt idx="110">
                  <c:v>7.4390000000000001</c:v>
                </c:pt>
                <c:pt idx="111">
                  <c:v>7.53</c:v>
                </c:pt>
                <c:pt idx="112">
                  <c:v>7.6120000000000001</c:v>
                </c:pt>
                <c:pt idx="113">
                  <c:v>7.7030000000000003</c:v>
                </c:pt>
                <c:pt idx="114">
                  <c:v>7.774</c:v>
                </c:pt>
                <c:pt idx="115">
                  <c:v>7.8289999999999997</c:v>
                </c:pt>
                <c:pt idx="116">
                  <c:v>7.8959999999999999</c:v>
                </c:pt>
                <c:pt idx="117">
                  <c:v>7.9640000000000004</c:v>
                </c:pt>
                <c:pt idx="118">
                  <c:v>8.0299999999999994</c:v>
                </c:pt>
                <c:pt idx="119">
                  <c:v>8.0950000000000006</c:v>
                </c:pt>
                <c:pt idx="120">
                  <c:v>8.1820000000000004</c:v>
                </c:pt>
                <c:pt idx="121">
                  <c:v>8.2639999999999993</c:v>
                </c:pt>
                <c:pt idx="122">
                  <c:v>8.3130000000000006</c:v>
                </c:pt>
                <c:pt idx="123">
                  <c:v>8.375</c:v>
                </c:pt>
                <c:pt idx="124">
                  <c:v>8.4350000000000005</c:v>
                </c:pt>
                <c:pt idx="125">
                  <c:v>8.4990000000000006</c:v>
                </c:pt>
                <c:pt idx="126">
                  <c:v>8.56</c:v>
                </c:pt>
                <c:pt idx="127">
                  <c:v>8.6219999999999999</c:v>
                </c:pt>
                <c:pt idx="128">
                  <c:v>8.6850000000000005</c:v>
                </c:pt>
                <c:pt idx="129">
                  <c:v>8.7560000000000002</c:v>
                </c:pt>
                <c:pt idx="130">
                  <c:v>8.8439999999999994</c:v>
                </c:pt>
                <c:pt idx="131">
                  <c:v>8.9030000000000005</c:v>
                </c:pt>
                <c:pt idx="132">
                  <c:v>8.9580000000000002</c:v>
                </c:pt>
                <c:pt idx="133">
                  <c:v>9.0299999999999994</c:v>
                </c:pt>
                <c:pt idx="134">
                  <c:v>9.0939999999999994</c:v>
                </c:pt>
                <c:pt idx="135">
                  <c:v>9.1649999999999991</c:v>
                </c:pt>
                <c:pt idx="136">
                  <c:v>9.2289999999999992</c:v>
                </c:pt>
                <c:pt idx="137">
                  <c:v>9.2949999999999999</c:v>
                </c:pt>
                <c:pt idx="138">
                  <c:v>9.36</c:v>
                </c:pt>
                <c:pt idx="139">
                  <c:v>9.4250000000000007</c:v>
                </c:pt>
                <c:pt idx="140">
                  <c:v>9.4949999999999992</c:v>
                </c:pt>
                <c:pt idx="141">
                  <c:v>9.5649999999999995</c:v>
                </c:pt>
                <c:pt idx="142">
                  <c:v>9.6229999999999993</c:v>
                </c:pt>
                <c:pt idx="143">
                  <c:v>9.6850000000000005</c:v>
                </c:pt>
                <c:pt idx="144">
                  <c:v>9.75</c:v>
                </c:pt>
                <c:pt idx="145">
                  <c:v>9.8320000000000007</c:v>
                </c:pt>
                <c:pt idx="146">
                  <c:v>9.9109999999999996</c:v>
                </c:pt>
                <c:pt idx="147">
                  <c:v>9.9740000000000002</c:v>
                </c:pt>
                <c:pt idx="148">
                  <c:v>10.042999999999999</c:v>
                </c:pt>
                <c:pt idx="149">
                  <c:v>10.106999999999999</c:v>
                </c:pt>
                <c:pt idx="150">
                  <c:v>10.172000000000001</c:v>
                </c:pt>
                <c:pt idx="151">
                  <c:v>10.225</c:v>
                </c:pt>
                <c:pt idx="152">
                  <c:v>10.282</c:v>
                </c:pt>
                <c:pt idx="153">
                  <c:v>10.359</c:v>
                </c:pt>
                <c:pt idx="154">
                  <c:v>10.413</c:v>
                </c:pt>
                <c:pt idx="155">
                  <c:v>10.481999999999999</c:v>
                </c:pt>
                <c:pt idx="156">
                  <c:v>10.563000000000001</c:v>
                </c:pt>
                <c:pt idx="157">
                  <c:v>10.643000000000001</c:v>
                </c:pt>
                <c:pt idx="158">
                  <c:v>10.712999999999999</c:v>
                </c:pt>
                <c:pt idx="159">
                  <c:v>10.776999999999999</c:v>
                </c:pt>
                <c:pt idx="160">
                  <c:v>10.837999999999999</c:v>
                </c:pt>
                <c:pt idx="161">
                  <c:v>10.901999999999999</c:v>
                </c:pt>
                <c:pt idx="162">
                  <c:v>10.974</c:v>
                </c:pt>
                <c:pt idx="163">
                  <c:v>11.036</c:v>
                </c:pt>
                <c:pt idx="164">
                  <c:v>11.097</c:v>
                </c:pt>
                <c:pt idx="165">
                  <c:v>11.157</c:v>
                </c:pt>
                <c:pt idx="166">
                  <c:v>11.218999999999999</c:v>
                </c:pt>
                <c:pt idx="167">
                  <c:v>11.295999999999999</c:v>
                </c:pt>
                <c:pt idx="168">
                  <c:v>11.375</c:v>
                </c:pt>
                <c:pt idx="169">
                  <c:v>11.438000000000001</c:v>
                </c:pt>
                <c:pt idx="170">
                  <c:v>11.497999999999999</c:v>
                </c:pt>
                <c:pt idx="171">
                  <c:v>11.558</c:v>
                </c:pt>
                <c:pt idx="172">
                  <c:v>11.615</c:v>
                </c:pt>
                <c:pt idx="173">
                  <c:v>11.693</c:v>
                </c:pt>
                <c:pt idx="174">
                  <c:v>11.756</c:v>
                </c:pt>
                <c:pt idx="175">
                  <c:v>11.819000000000001</c:v>
                </c:pt>
                <c:pt idx="176">
                  <c:v>11.884</c:v>
                </c:pt>
                <c:pt idx="177">
                  <c:v>11.946999999999999</c:v>
                </c:pt>
                <c:pt idx="178">
                  <c:v>12.021000000000001</c:v>
                </c:pt>
                <c:pt idx="179">
                  <c:v>12.077</c:v>
                </c:pt>
                <c:pt idx="180">
                  <c:v>12.141999999999999</c:v>
                </c:pt>
                <c:pt idx="181">
                  <c:v>12.212999999999999</c:v>
                </c:pt>
                <c:pt idx="182">
                  <c:v>12.292999999999999</c:v>
                </c:pt>
                <c:pt idx="183">
                  <c:v>12.349</c:v>
                </c:pt>
                <c:pt idx="184">
                  <c:v>12.414999999999999</c:v>
                </c:pt>
                <c:pt idx="185">
                  <c:v>12.489000000000001</c:v>
                </c:pt>
                <c:pt idx="186">
                  <c:v>12.565</c:v>
                </c:pt>
                <c:pt idx="187">
                  <c:v>12.632999999999999</c:v>
                </c:pt>
                <c:pt idx="188">
                  <c:v>12.694000000000001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4CC1-4E65-BBF6-E5B4D085402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74424448"/>
        <c:axId val="1174441088"/>
      </c:scatterChart>
      <c:scatterChart>
        <c:scatterStyle val="lineMarker"/>
        <c:varyColors val="0"/>
        <c:ser>
          <c:idx val="1"/>
          <c:order val="0"/>
          <c:tx>
            <c:v>Orbit</c:v>
          </c:tx>
          <c:spPr>
            <a:ln w="19050">
              <a:noFill/>
            </a:ln>
          </c:spPr>
          <c:xVal>
            <c:numRef>
              <c:f>Onoki1!$N$4:$N$1000</c:f>
              <c:numCache>
                <c:formatCode>General</c:formatCode>
                <c:ptCount val="997"/>
                <c:pt idx="0">
                  <c:v>0</c:v>
                </c:pt>
                <c:pt idx="1">
                  <c:v>2.8550000000000181E-3</c:v>
                </c:pt>
                <c:pt idx="2">
                  <c:v>-5.5979999999999563E-3</c:v>
                </c:pt>
                <c:pt idx="3">
                  <c:v>9.7049999999999272E-3</c:v>
                </c:pt>
                <c:pt idx="4">
                  <c:v>2.7039999999999508E-3</c:v>
                </c:pt>
                <c:pt idx="5">
                  <c:v>1.8169000000000098E-2</c:v>
                </c:pt>
                <c:pt idx="6">
                  <c:v>-4.1690000000000962E-3</c:v>
                </c:pt>
                <c:pt idx="7">
                  <c:v>2.8652000000000045E-2</c:v>
                </c:pt>
                <c:pt idx="8">
                  <c:v>-2.9136999999999944E-2</c:v>
                </c:pt>
                <c:pt idx="9">
                  <c:v>1.3583000000000085E-2</c:v>
                </c:pt>
                <c:pt idx="10">
                  <c:v>1.5709999999999127E-3</c:v>
                </c:pt>
                <c:pt idx="11">
                  <c:v>2.2307999999999995E-2</c:v>
                </c:pt>
                <c:pt idx="12">
                  <c:v>-2.3345000000000029E-2</c:v>
                </c:pt>
                <c:pt idx="13">
                  <c:v>-1.8912000000000036E-2</c:v>
                </c:pt>
                <c:pt idx="14">
                  <c:v>3.343900000000008E-2</c:v>
                </c:pt>
                <c:pt idx="15">
                  <c:v>8.2629999999999197E-3</c:v>
                </c:pt>
                <c:pt idx="16">
                  <c:v>1.4752999999999929E-2</c:v>
                </c:pt>
                <c:pt idx="17">
                  <c:v>-3.116100000000006E-2</c:v>
                </c:pt>
                <c:pt idx="18">
                  <c:v>2.5656999999999926E-2</c:v>
                </c:pt>
                <c:pt idx="19">
                  <c:v>-2.3413999999999987E-2</c:v>
                </c:pt>
                <c:pt idx="20">
                  <c:v>-4.8140000000000786E-3</c:v>
                </c:pt>
                <c:pt idx="21">
                  <c:v>-1.2527000000000043E-2</c:v>
                </c:pt>
                <c:pt idx="22">
                  <c:v>-2.7478000000000065E-2</c:v>
                </c:pt>
                <c:pt idx="23">
                  <c:v>-3.5183999999999972E-2</c:v>
                </c:pt>
                <c:pt idx="24">
                  <c:v>-5.1920000000000074E-3</c:v>
                </c:pt>
                <c:pt idx="25">
                  <c:v>-1.8722999999999958E-2</c:v>
                </c:pt>
                <c:pt idx="26">
                  <c:v>-6.1100000000010365E-4</c:v>
                </c:pt>
                <c:pt idx="27">
                  <c:v>-2.3501999999999953E-2</c:v>
                </c:pt>
                <c:pt idx="28">
                  <c:v>-1.3916999999999917E-2</c:v>
                </c:pt>
                <c:pt idx="29">
                  <c:v>-3.1775000000000095E-2</c:v>
                </c:pt>
                <c:pt idx="30">
                  <c:v>-3.2795000000000074E-2</c:v>
                </c:pt>
                <c:pt idx="31">
                  <c:v>-3.8769000000000005E-2</c:v>
                </c:pt>
                <c:pt idx="32">
                  <c:v>-4.4662000000000035E-2</c:v>
                </c:pt>
                <c:pt idx="33">
                  <c:v>-5.635799999999995E-2</c:v>
                </c:pt>
                <c:pt idx="34">
                  <c:v>-6.3844000000000053E-2</c:v>
                </c:pt>
                <c:pt idx="35">
                  <c:v>-5.8537000000000033E-2</c:v>
                </c:pt>
                <c:pt idx="36">
                  <c:v>-6.7826999999999998E-2</c:v>
                </c:pt>
                <c:pt idx="37">
                  <c:v>-5.4787000000000037E-2</c:v>
                </c:pt>
                <c:pt idx="38">
                  <c:v>-4.9798000000000002E-2</c:v>
                </c:pt>
                <c:pt idx="39">
                  <c:v>-3.5094000000000049E-2</c:v>
                </c:pt>
                <c:pt idx="40">
                  <c:v>-5.5779999999999975E-2</c:v>
                </c:pt>
                <c:pt idx="41">
                  <c:v>-4.1305000000000064E-2</c:v>
                </c:pt>
                <c:pt idx="42">
                  <c:v>-3.6713999999999941E-2</c:v>
                </c:pt>
                <c:pt idx="43">
                  <c:v>-2.8781999999999926E-2</c:v>
                </c:pt>
                <c:pt idx="44">
                  <c:v>-2.6144000000000008E-2</c:v>
                </c:pt>
                <c:pt idx="45">
                  <c:v>-3.8213999999999942E-2</c:v>
                </c:pt>
                <c:pt idx="46">
                  <c:v>-1.7336999999999988E-2</c:v>
                </c:pt>
                <c:pt idx="47">
                  <c:v>-7.0499999999999547E-3</c:v>
                </c:pt>
                <c:pt idx="48">
                  <c:v>-2.1690000000000966E-3</c:v>
                </c:pt>
                <c:pt idx="49">
                  <c:v>5.9729999999999566E-3</c:v>
                </c:pt>
                <c:pt idx="50">
                  <c:v>1.3757000000000063E-2</c:v>
                </c:pt>
                <c:pt idx="51">
                  <c:v>1.6816000000000032E-2</c:v>
                </c:pt>
                <c:pt idx="52">
                  <c:v>2.3703999999999951E-2</c:v>
                </c:pt>
                <c:pt idx="53">
                  <c:v>3.0061999999999898E-2</c:v>
                </c:pt>
                <c:pt idx="54">
                  <c:v>3.0772999999999912E-2</c:v>
                </c:pt>
                <c:pt idx="55">
                  <c:v>3.9867999999999938E-2</c:v>
                </c:pt>
                <c:pt idx="56">
                  <c:v>4.5789999999999963E-2</c:v>
                </c:pt>
                <c:pt idx="57">
                  <c:v>5.4432999999999995E-2</c:v>
                </c:pt>
                <c:pt idx="58">
                  <c:v>5.6090999999999898E-2</c:v>
                </c:pt>
                <c:pt idx="59">
                  <c:v>5.3715999999999896E-2</c:v>
                </c:pt>
                <c:pt idx="60">
                  <c:v>6.064899999999989E-2</c:v>
                </c:pt>
                <c:pt idx="61">
                  <c:v>7.8898999999999886E-2</c:v>
                </c:pt>
                <c:pt idx="62">
                  <c:v>6.4732999999999943E-2</c:v>
                </c:pt>
                <c:pt idx="63">
                  <c:v>7.4075000000000044E-2</c:v>
                </c:pt>
                <c:pt idx="64">
                  <c:v>9.0692999999999982E-2</c:v>
                </c:pt>
                <c:pt idx="65">
                  <c:v>8.9855000000000018E-2</c:v>
                </c:pt>
                <c:pt idx="66">
                  <c:v>0.10830199999999991</c:v>
                </c:pt>
                <c:pt idx="67">
                  <c:v>0.11553800000000002</c:v>
                </c:pt>
                <c:pt idx="68">
                  <c:v>0.1156769999999999</c:v>
                </c:pt>
                <c:pt idx="69">
                  <c:v>0.12286200000000008</c:v>
                </c:pt>
                <c:pt idx="70">
                  <c:v>0.130769</c:v>
                </c:pt>
                <c:pt idx="71">
                  <c:v>0.14814100000000008</c:v>
                </c:pt>
                <c:pt idx="72">
                  <c:v>0.15824700000000008</c:v>
                </c:pt>
                <c:pt idx="73">
                  <c:v>0.1534380000000001</c:v>
                </c:pt>
                <c:pt idx="74">
                  <c:v>0.17359999999999992</c:v>
                </c:pt>
                <c:pt idx="75">
                  <c:v>0.16279700000000003</c:v>
                </c:pt>
                <c:pt idx="76">
                  <c:v>0.17254500000000009</c:v>
                </c:pt>
                <c:pt idx="77">
                  <c:v>0.17274700000000007</c:v>
                </c:pt>
                <c:pt idx="78">
                  <c:v>0.18301999999999999</c:v>
                </c:pt>
                <c:pt idx="79">
                  <c:v>0.18392000000000008</c:v>
                </c:pt>
                <c:pt idx="80">
                  <c:v>0.17557999999999993</c:v>
                </c:pt>
                <c:pt idx="81">
                  <c:v>0.184722</c:v>
                </c:pt>
                <c:pt idx="82">
                  <c:v>0.1671969999999999</c:v>
                </c:pt>
                <c:pt idx="83">
                  <c:v>0.15736100000000011</c:v>
                </c:pt>
                <c:pt idx="84">
                  <c:v>0.1583989999999999</c:v>
                </c:pt>
                <c:pt idx="85">
                  <c:v>0.16229500000000008</c:v>
                </c:pt>
                <c:pt idx="86">
                  <c:v>0.15675500000000012</c:v>
                </c:pt>
                <c:pt idx="87">
                  <c:v>0.15800700000000006</c:v>
                </c:pt>
                <c:pt idx="88">
                  <c:v>0.14214400000000002</c:v>
                </c:pt>
                <c:pt idx="89">
                  <c:v>0.13917200000000002</c:v>
                </c:pt>
                <c:pt idx="90">
                  <c:v>0.12883500000000003</c:v>
                </c:pt>
                <c:pt idx="91">
                  <c:v>0.13278099999999995</c:v>
                </c:pt>
                <c:pt idx="92">
                  <c:v>0.11770499999999993</c:v>
                </c:pt>
                <c:pt idx="93">
                  <c:v>0.10181799999999999</c:v>
                </c:pt>
                <c:pt idx="94">
                  <c:v>0.10399800000000005</c:v>
                </c:pt>
                <c:pt idx="95">
                  <c:v>8.0027000000000043E-2</c:v>
                </c:pt>
                <c:pt idx="96">
                  <c:v>9.8552999999999891E-2</c:v>
                </c:pt>
                <c:pt idx="97">
                  <c:v>7.8401000000000068E-2</c:v>
                </c:pt>
                <c:pt idx="98">
                  <c:v>5.9424999999999957E-2</c:v>
                </c:pt>
                <c:pt idx="99">
                  <c:v>6.3916999999999918E-2</c:v>
                </c:pt>
                <c:pt idx="100">
                  <c:v>4.5289999999999962E-2</c:v>
                </c:pt>
                <c:pt idx="101">
                  <c:v>3.5401000000000071E-2</c:v>
                </c:pt>
                <c:pt idx="102">
                  <c:v>2.5778999999999996E-2</c:v>
                </c:pt>
                <c:pt idx="103">
                  <c:v>2.3634000000000016E-2</c:v>
                </c:pt>
                <c:pt idx="104">
                  <c:v>1.1548000000000003E-2</c:v>
                </c:pt>
                <c:pt idx="105">
                  <c:v>-1.0413000000000011E-2</c:v>
                </c:pt>
                <c:pt idx="106">
                  <c:v>-2.5413999999999989E-2</c:v>
                </c:pt>
                <c:pt idx="107">
                  <c:v>-2.6577E-2</c:v>
                </c:pt>
                <c:pt idx="108">
                  <c:v>-1.8320000000001074E-3</c:v>
                </c:pt>
                <c:pt idx="109">
                  <c:v>-3.9939000000000079E-2</c:v>
                </c:pt>
                <c:pt idx="110">
                  <c:v>-4.3929000000000086E-2</c:v>
                </c:pt>
                <c:pt idx="111">
                  <c:v>-2.8241999999999962E-2</c:v>
                </c:pt>
                <c:pt idx="112">
                  <c:v>-7.4874999999999997E-2</c:v>
                </c:pt>
                <c:pt idx="113">
                  <c:v>-6.7528000000000019E-2</c:v>
                </c:pt>
                <c:pt idx="114">
                  <c:v>-6.2436999999999902E-2</c:v>
                </c:pt>
                <c:pt idx="115">
                  <c:v>-7.913100000000009E-2</c:v>
                </c:pt>
                <c:pt idx="116">
                  <c:v>-5.87639999999999E-2</c:v>
                </c:pt>
                <c:pt idx="117">
                  <c:v>-8.6649000000000115E-2</c:v>
                </c:pt>
                <c:pt idx="118">
                  <c:v>-8.8877999999999929E-2</c:v>
                </c:pt>
                <c:pt idx="119">
                  <c:v>-0.10182500000000005</c:v>
                </c:pt>
                <c:pt idx="120">
                  <c:v>-9.6965999999999899E-2</c:v>
                </c:pt>
                <c:pt idx="121">
                  <c:v>-0.11057200000000011</c:v>
                </c:pt>
                <c:pt idx="122">
                  <c:v>-0.10145599999999991</c:v>
                </c:pt>
                <c:pt idx="123">
                  <c:v>-0.11838400000000002</c:v>
                </c:pt>
                <c:pt idx="124">
                  <c:v>-8.3329999999999932E-2</c:v>
                </c:pt>
                <c:pt idx="125">
                  <c:v>-0.12901399999999991</c:v>
                </c:pt>
                <c:pt idx="126">
                  <c:v>-9.5256000000000091E-2</c:v>
                </c:pt>
                <c:pt idx="127">
                  <c:v>-9.6353000000000064E-2</c:v>
                </c:pt>
                <c:pt idx="128">
                  <c:v>-0.12618200000000002</c:v>
                </c:pt>
                <c:pt idx="129">
                  <c:v>-0.13475199999999996</c:v>
                </c:pt>
                <c:pt idx="130">
                  <c:v>-0.14422499999999991</c:v>
                </c:pt>
                <c:pt idx="131">
                  <c:v>-9.3400000000000094E-2</c:v>
                </c:pt>
                <c:pt idx="132">
                  <c:v>-0.1183889999999999</c:v>
                </c:pt>
                <c:pt idx="133">
                  <c:v>-0.12297900000000005</c:v>
                </c:pt>
                <c:pt idx="134">
                  <c:v>-0.127029</c:v>
                </c:pt>
                <c:pt idx="135">
                  <c:v>-0.11618900000000008</c:v>
                </c:pt>
              </c:numCache>
            </c:numRef>
          </c:xVal>
          <c:yVal>
            <c:numRef>
              <c:f>Onoki1!$D$4:$D$1000</c:f>
              <c:numCache>
                <c:formatCode>General</c:formatCode>
                <c:ptCount val="997"/>
                <c:pt idx="0">
                  <c:v>0</c:v>
                </c:pt>
                <c:pt idx="1">
                  <c:v>9.3999999997322448E-2</c:v>
                </c:pt>
                <c:pt idx="2">
                  <c:v>0.1860000000015134</c:v>
                </c:pt>
                <c:pt idx="3">
                  <c:v>0.27999999999883585</c:v>
                </c:pt>
                <c:pt idx="4">
                  <c:v>0.375</c:v>
                </c:pt>
                <c:pt idx="5">
                  <c:v>0.46699999999691499</c:v>
                </c:pt>
                <c:pt idx="6">
                  <c:v>0.55999999999767169</c:v>
                </c:pt>
                <c:pt idx="7">
                  <c:v>0.6540000000022701</c:v>
                </c:pt>
                <c:pt idx="8">
                  <c:v>0.74699999999575084</c:v>
                </c:pt>
                <c:pt idx="9">
                  <c:v>0.83899999999994179</c:v>
                </c:pt>
                <c:pt idx="10">
                  <c:v>0.93299999999726424</c:v>
                </c:pt>
                <c:pt idx="11">
                  <c:v>1.0259999999980209</c:v>
                </c:pt>
                <c:pt idx="12">
                  <c:v>1.1189999999987776</c:v>
                </c:pt>
                <c:pt idx="13">
                  <c:v>1.2119999999995343</c:v>
                </c:pt>
                <c:pt idx="14">
                  <c:v>1.3079999999972642</c:v>
                </c:pt>
                <c:pt idx="15">
                  <c:v>1.4000000000014552</c:v>
                </c:pt>
                <c:pt idx="16">
                  <c:v>1.4950000000026193</c:v>
                </c:pt>
                <c:pt idx="17">
                  <c:v>1.5889999999999418</c:v>
                </c:pt>
                <c:pt idx="18">
                  <c:v>1.6809999999968568</c:v>
                </c:pt>
                <c:pt idx="19">
                  <c:v>1.7739999999976135</c:v>
                </c:pt>
                <c:pt idx="20">
                  <c:v>1.8660000000018044</c:v>
                </c:pt>
                <c:pt idx="21">
                  <c:v>1.9609999999956926</c:v>
                </c:pt>
                <c:pt idx="22">
                  <c:v>2.0529999999998836</c:v>
                </c:pt>
                <c:pt idx="23">
                  <c:v>2.1460000000006403</c:v>
                </c:pt>
                <c:pt idx="24">
                  <c:v>2.2410000000018044</c:v>
                </c:pt>
                <c:pt idx="25">
                  <c:v>2.3329999999987194</c:v>
                </c:pt>
                <c:pt idx="26">
                  <c:v>2.4269999999960419</c:v>
                </c:pt>
                <c:pt idx="27">
                  <c:v>2.5199999999967986</c:v>
                </c:pt>
                <c:pt idx="28">
                  <c:v>2.6149999999979627</c:v>
                </c:pt>
                <c:pt idx="29">
                  <c:v>2.7090000000025611</c:v>
                </c:pt>
                <c:pt idx="30">
                  <c:v>2.8019999999960419</c:v>
                </c:pt>
                <c:pt idx="31">
                  <c:v>2.896999999997206</c:v>
                </c:pt>
                <c:pt idx="32">
                  <c:v>2.9930000000022119</c:v>
                </c:pt>
                <c:pt idx="33">
                  <c:v>3.0859999999956926</c:v>
                </c:pt>
                <c:pt idx="34">
                  <c:v>3.1779999999998836</c:v>
                </c:pt>
                <c:pt idx="35">
                  <c:v>3.2699999999967986</c:v>
                </c:pt>
                <c:pt idx="36">
                  <c:v>3.364000000001397</c:v>
                </c:pt>
                <c:pt idx="37">
                  <c:v>3.4550000000017462</c:v>
                </c:pt>
                <c:pt idx="38">
                  <c:v>3.5480000000025029</c:v>
                </c:pt>
                <c:pt idx="39">
                  <c:v>3.6409999999959837</c:v>
                </c:pt>
                <c:pt idx="40">
                  <c:v>3.7339999999967404</c:v>
                </c:pt>
                <c:pt idx="41">
                  <c:v>3.8280000000013388</c:v>
                </c:pt>
                <c:pt idx="42">
                  <c:v>3.9199999999982538</c:v>
                </c:pt>
                <c:pt idx="43">
                  <c:v>4.0129999999990105</c:v>
                </c:pt>
                <c:pt idx="44">
                  <c:v>4.1069999999963329</c:v>
                </c:pt>
                <c:pt idx="45">
                  <c:v>4.1990000000005239</c:v>
                </c:pt>
                <c:pt idx="46">
                  <c:v>4.2929999999978463</c:v>
                </c:pt>
                <c:pt idx="47">
                  <c:v>4.385999999998603</c:v>
                </c:pt>
                <c:pt idx="48">
                  <c:v>4.4799999999959255</c:v>
                </c:pt>
                <c:pt idx="49">
                  <c:v>4.5729999999966822</c:v>
                </c:pt>
                <c:pt idx="50">
                  <c:v>4.6659999999974389</c:v>
                </c:pt>
                <c:pt idx="51">
                  <c:v>4.7600000000020373</c:v>
                </c:pt>
                <c:pt idx="52">
                  <c:v>4.8519999999989523</c:v>
                </c:pt>
                <c:pt idx="53">
                  <c:v>4.944999999999709</c:v>
                </c:pt>
                <c:pt idx="54">
                  <c:v>5.0380000000004657</c:v>
                </c:pt>
                <c:pt idx="55">
                  <c:v>5.1299999999973807</c:v>
                </c:pt>
                <c:pt idx="56">
                  <c:v>5.2220000000015716</c:v>
                </c:pt>
                <c:pt idx="57">
                  <c:v>5.3139999999984866</c:v>
                </c:pt>
                <c:pt idx="58">
                  <c:v>5.407999999995809</c:v>
                </c:pt>
                <c:pt idx="59">
                  <c:v>5.5009999999965657</c:v>
                </c:pt>
                <c:pt idx="60">
                  <c:v>5.5950000000011642</c:v>
                </c:pt>
                <c:pt idx="61">
                  <c:v>5.6880000000019209</c:v>
                </c:pt>
                <c:pt idx="62">
                  <c:v>5.7819999999992433</c:v>
                </c:pt>
                <c:pt idx="63">
                  <c:v>5.8729999999995925</c:v>
                </c:pt>
                <c:pt idx="64">
                  <c:v>5.966999999996915</c:v>
                </c:pt>
                <c:pt idx="65">
                  <c:v>6.0619999999980791</c:v>
                </c:pt>
                <c:pt idx="66">
                  <c:v>6.1520000000018626</c:v>
                </c:pt>
                <c:pt idx="67">
                  <c:v>6.2469999999957508</c:v>
                </c:pt>
                <c:pt idx="68">
                  <c:v>6.3389999999999418</c:v>
                </c:pt>
                <c:pt idx="69">
                  <c:v>6.4329999999972642</c:v>
                </c:pt>
                <c:pt idx="70">
                  <c:v>6.6189999999987776</c:v>
                </c:pt>
                <c:pt idx="71">
                  <c:v>6.7109999999956926</c:v>
                </c:pt>
                <c:pt idx="72">
                  <c:v>6.8019999999960419</c:v>
                </c:pt>
                <c:pt idx="73">
                  <c:v>6.8949999999967986</c:v>
                </c:pt>
                <c:pt idx="74">
                  <c:v>6.9879999999975553</c:v>
                </c:pt>
                <c:pt idx="75">
                  <c:v>7.0820000000021537</c:v>
                </c:pt>
                <c:pt idx="76">
                  <c:v>7.1769999999960419</c:v>
                </c:pt>
                <c:pt idx="77">
                  <c:v>7.2679999999963911</c:v>
                </c:pt>
                <c:pt idx="78">
                  <c:v>7.3620000000009895</c:v>
                </c:pt>
                <c:pt idx="79">
                  <c:v>7.4530000000013388</c:v>
                </c:pt>
                <c:pt idx="80">
                  <c:v>7.5480000000025029</c:v>
                </c:pt>
                <c:pt idx="81">
                  <c:v>7.6419999999998254</c:v>
                </c:pt>
                <c:pt idx="82">
                  <c:v>7.7339999999967404</c:v>
                </c:pt>
                <c:pt idx="83">
                  <c:v>7.8289999999979045</c:v>
                </c:pt>
                <c:pt idx="84">
                  <c:v>7.9199999999982538</c:v>
                </c:pt>
                <c:pt idx="85">
                  <c:v>8.0139999999955762</c:v>
                </c:pt>
                <c:pt idx="86">
                  <c:v>8.1069999999963329</c:v>
                </c:pt>
                <c:pt idx="87">
                  <c:v>8.2010000000009313</c:v>
                </c:pt>
                <c:pt idx="88">
                  <c:v>8.2960000000020955</c:v>
                </c:pt>
                <c:pt idx="89">
                  <c:v>8.3879999999990105</c:v>
                </c:pt>
                <c:pt idx="90">
                  <c:v>8.4809999999997672</c:v>
                </c:pt>
                <c:pt idx="91">
                  <c:v>8.5760000000009313</c:v>
                </c:pt>
                <c:pt idx="92">
                  <c:v>8.6699999999982538</c:v>
                </c:pt>
                <c:pt idx="93">
                  <c:v>8.7639999999955762</c:v>
                </c:pt>
                <c:pt idx="94">
                  <c:v>8.8559999999997672</c:v>
                </c:pt>
                <c:pt idx="95">
                  <c:v>8.9490000000005239</c:v>
                </c:pt>
                <c:pt idx="96">
                  <c:v>9.044000000001688</c:v>
                </c:pt>
                <c:pt idx="97">
                  <c:v>9.1379999999990105</c:v>
                </c:pt>
                <c:pt idx="98">
                  <c:v>9.2309999999997672</c:v>
                </c:pt>
                <c:pt idx="99">
                  <c:v>9.3249999999970896</c:v>
                </c:pt>
                <c:pt idx="100">
                  <c:v>9.4170000000012806</c:v>
                </c:pt>
                <c:pt idx="101">
                  <c:v>9.5120000000024447</c:v>
                </c:pt>
                <c:pt idx="102">
                  <c:v>9.6049999999959255</c:v>
                </c:pt>
                <c:pt idx="103">
                  <c:v>9.6979999999966822</c:v>
                </c:pt>
                <c:pt idx="104">
                  <c:v>9.7909999999974389</c:v>
                </c:pt>
                <c:pt idx="105">
                  <c:v>9.8850000000020373</c:v>
                </c:pt>
                <c:pt idx="106">
                  <c:v>9.9789999999993597</c:v>
                </c:pt>
                <c:pt idx="107">
                  <c:v>10.069999999999709</c:v>
                </c:pt>
                <c:pt idx="108">
                  <c:v>10.163000000000466</c:v>
                </c:pt>
                <c:pt idx="109">
                  <c:v>10.256999999997788</c:v>
                </c:pt>
                <c:pt idx="110">
                  <c:v>10.349999999998545</c:v>
                </c:pt>
                <c:pt idx="111">
                  <c:v>10.443999999995867</c:v>
                </c:pt>
                <c:pt idx="112">
                  <c:v>10.538999999997031</c:v>
                </c:pt>
                <c:pt idx="113">
                  <c:v>10.63300000000163</c:v>
                </c:pt>
                <c:pt idx="114">
                  <c:v>10.724999999998545</c:v>
                </c:pt>
                <c:pt idx="115">
                  <c:v>10.817000000002736</c:v>
                </c:pt>
                <c:pt idx="116">
                  <c:v>10.913000000000466</c:v>
                </c:pt>
                <c:pt idx="117">
                  <c:v>11.004000000000815</c:v>
                </c:pt>
                <c:pt idx="118">
                  <c:v>11.099999999998545</c:v>
                </c:pt>
                <c:pt idx="119">
                  <c:v>11.192000000002736</c:v>
                </c:pt>
                <c:pt idx="120">
                  <c:v>11.283999999999651</c:v>
                </c:pt>
                <c:pt idx="121">
                  <c:v>11.377999999996973</c:v>
                </c:pt>
                <c:pt idx="122">
                  <c:v>11.470000000001164</c:v>
                </c:pt>
                <c:pt idx="123">
                  <c:v>11.563999999998487</c:v>
                </c:pt>
                <c:pt idx="124">
                  <c:v>11.654999999998836</c:v>
                </c:pt>
                <c:pt idx="125">
                  <c:v>11.75</c:v>
                </c:pt>
                <c:pt idx="126">
                  <c:v>11.843999999997322</c:v>
                </c:pt>
                <c:pt idx="127">
                  <c:v>11.936000000001513</c:v>
                </c:pt>
                <c:pt idx="128">
                  <c:v>12.031000000002678</c:v>
                </c:pt>
                <c:pt idx="129">
                  <c:v>12.125</c:v>
                </c:pt>
                <c:pt idx="130">
                  <c:v>12.216000000000349</c:v>
                </c:pt>
                <c:pt idx="131">
                  <c:v>12.311000000001513</c:v>
                </c:pt>
                <c:pt idx="132">
                  <c:v>12.402999999998428</c:v>
                </c:pt>
                <c:pt idx="133">
                  <c:v>12.497999999999593</c:v>
                </c:pt>
                <c:pt idx="134">
                  <c:v>12.589999999996508</c:v>
                </c:pt>
                <c:pt idx="135">
                  <c:v>12.682999999997264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4CC1-4E65-BBF6-E5B4D085402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95148224"/>
        <c:axId val="1195154464"/>
      </c:scatterChart>
      <c:valAx>
        <c:axId val="1174424448"/>
        <c:scaling>
          <c:orientation val="minMax"/>
          <c:max val="90"/>
          <c:min val="-9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ja-JP" baseline="0"/>
                  <a:t>yaw</a:t>
                </a:r>
                <a:r>
                  <a:rPr lang="en-US" altLang="ja-JP"/>
                  <a:t>[°]</a:t>
                </a:r>
                <a:endParaRPr lang="ja-JP" altLang="en-US"/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in"/>
        <c:tickLblPos val="nextTo"/>
        <c:spPr>
          <a:noFill/>
          <a:ln w="1587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1174441088"/>
        <c:crosses val="autoZero"/>
        <c:crossBetween val="midCat"/>
      </c:valAx>
      <c:valAx>
        <c:axId val="11744410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ja-JP"/>
                  <a:t>Time[s]</a:t>
                </a:r>
                <a:endParaRPr lang="ja-JP" altLang="en-US"/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0.000_ " sourceLinked="1"/>
        <c:majorTickMark val="none"/>
        <c:minorTickMark val="none"/>
        <c:tickLblPos val="nextTo"/>
        <c:spPr>
          <a:noFill/>
          <a:ln w="1587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1174424448"/>
        <c:crosses val="autoZero"/>
        <c:crossBetween val="midCat"/>
      </c:valAx>
      <c:valAx>
        <c:axId val="1195154464"/>
        <c:scaling>
          <c:orientation val="minMax"/>
        </c:scaling>
        <c:delete val="1"/>
        <c:axPos val="r"/>
        <c:numFmt formatCode="General" sourceLinked="1"/>
        <c:majorTickMark val="out"/>
        <c:minorTickMark val="none"/>
        <c:tickLblPos val="nextTo"/>
        <c:crossAx val="1195148224"/>
        <c:crosses val="max"/>
        <c:crossBetween val="midCat"/>
      </c:valAx>
      <c:valAx>
        <c:axId val="1195148224"/>
        <c:scaling>
          <c:orientation val="minMax"/>
          <c:max val="2"/>
          <c:min val="-2"/>
        </c:scaling>
        <c:delete val="0"/>
        <c:axPos val="t"/>
        <c:title>
          <c:tx>
            <c:rich>
              <a:bodyPr/>
              <a:lstStyle/>
              <a:p>
                <a:pPr>
                  <a:defRPr/>
                </a:pPr>
                <a:r>
                  <a:rPr lang="en-US" altLang="ja-JP" b="0"/>
                  <a:t>x[m]</a:t>
                </a:r>
                <a:endParaRPr lang="ja-JP" altLang="en-US" b="0"/>
              </a:p>
            </c:rich>
          </c:tx>
          <c:overlay val="0"/>
        </c:title>
        <c:numFmt formatCode="General" sourceLinked="1"/>
        <c:majorTickMark val="in"/>
        <c:minorTickMark val="none"/>
        <c:tickLblPos val="nextTo"/>
        <c:spPr>
          <a:ln w="15875">
            <a:solidFill>
              <a:schemeClr val="tx1"/>
            </a:solidFill>
          </a:ln>
        </c:spPr>
        <c:crossAx val="1195154464"/>
        <c:crosses val="max"/>
        <c:crossBetween val="midCat"/>
      </c:valAx>
      <c:spPr>
        <a:noFill/>
        <a:ln w="12700">
          <a:solidFill>
            <a:schemeClr val="tx1">
              <a:lumMod val="25000"/>
              <a:lumOff val="75000"/>
            </a:schemeClr>
          </a:solidFill>
        </a:ln>
        <a:effectLst/>
      </c:spPr>
    </c:plotArea>
    <c:legend>
      <c:legendPos val="b"/>
      <c:overlay val="0"/>
    </c:legend>
    <c:plotVisOnly val="1"/>
    <c:dispBlanksAs val="gap"/>
    <c:showDLblsOverMax val="0"/>
    <c:extLst/>
  </c:chart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1"/>
          <c:tx>
            <c:v>pitch(face angle)</c:v>
          </c:tx>
          <c:spPr>
            <a:ln w="19050">
              <a:noFill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Onoki1!$AI$4:$AI$1000</c:f>
              <c:numCache>
                <c:formatCode>General</c:formatCode>
                <c:ptCount val="997"/>
                <c:pt idx="0">
                  <c:v>11.25</c:v>
                </c:pt>
                <c:pt idx="1">
                  <c:v>11.399999618530273</c:v>
                </c:pt>
                <c:pt idx="2">
                  <c:v>7.6599998474121094</c:v>
                </c:pt>
                <c:pt idx="3">
                  <c:v>9.8599996566772461</c:v>
                </c:pt>
                <c:pt idx="4">
                  <c:v>11.819999694824219</c:v>
                </c:pt>
                <c:pt idx="5">
                  <c:v>9.3100004196166992</c:v>
                </c:pt>
                <c:pt idx="6">
                  <c:v>14.75</c:v>
                </c:pt>
                <c:pt idx="7">
                  <c:v>12.850000381469727</c:v>
                </c:pt>
                <c:pt idx="8">
                  <c:v>12.229999542236328</c:v>
                </c:pt>
                <c:pt idx="9">
                  <c:v>15.100000381469727</c:v>
                </c:pt>
                <c:pt idx="10">
                  <c:v>13.460000038146973</c:v>
                </c:pt>
                <c:pt idx="11">
                  <c:v>11.340000152587891</c:v>
                </c:pt>
                <c:pt idx="12">
                  <c:v>12</c:v>
                </c:pt>
                <c:pt idx="13">
                  <c:v>12.159999847412109</c:v>
                </c:pt>
                <c:pt idx="14">
                  <c:v>15.119999885559082</c:v>
                </c:pt>
                <c:pt idx="15">
                  <c:v>16.180000305175781</c:v>
                </c:pt>
                <c:pt idx="16">
                  <c:v>13.220000267028809</c:v>
                </c:pt>
                <c:pt idx="17">
                  <c:v>12.550000190734863</c:v>
                </c:pt>
                <c:pt idx="18">
                  <c:v>10.789999961853027</c:v>
                </c:pt>
                <c:pt idx="19">
                  <c:v>11.609999656677246</c:v>
                </c:pt>
                <c:pt idx="20">
                  <c:v>9.6999998092651367</c:v>
                </c:pt>
                <c:pt idx="21">
                  <c:v>8.3299999237060547</c:v>
                </c:pt>
                <c:pt idx="22">
                  <c:v>8.7200002670288086</c:v>
                </c:pt>
                <c:pt idx="23">
                  <c:v>2.690000057220459</c:v>
                </c:pt>
                <c:pt idx="24">
                  <c:v>7.9800000190734863</c:v>
                </c:pt>
                <c:pt idx="25">
                  <c:v>6.9800000190734863</c:v>
                </c:pt>
                <c:pt idx="26">
                  <c:v>5.070000171661377</c:v>
                </c:pt>
                <c:pt idx="27">
                  <c:v>8.3999996185302734</c:v>
                </c:pt>
                <c:pt idx="28">
                  <c:v>9.8900003433227539</c:v>
                </c:pt>
                <c:pt idx="29">
                  <c:v>8.869999885559082</c:v>
                </c:pt>
                <c:pt idx="30">
                  <c:v>8.1999998092651367</c:v>
                </c:pt>
                <c:pt idx="31">
                  <c:v>6.9200000762939453</c:v>
                </c:pt>
                <c:pt idx="32">
                  <c:v>6.5100002288818359</c:v>
                </c:pt>
                <c:pt idx="33">
                  <c:v>7.9699997901916504</c:v>
                </c:pt>
                <c:pt idx="34">
                  <c:v>7.570000171661377</c:v>
                </c:pt>
                <c:pt idx="35">
                  <c:v>6.9200000762939453</c:v>
                </c:pt>
                <c:pt idx="36">
                  <c:v>6.0100002288818359</c:v>
                </c:pt>
                <c:pt idx="37">
                  <c:v>5.440000057220459</c:v>
                </c:pt>
                <c:pt idx="38">
                  <c:v>7.179999828338623</c:v>
                </c:pt>
                <c:pt idx="39">
                  <c:v>11.109999656677246</c:v>
                </c:pt>
                <c:pt idx="40">
                  <c:v>11.109999656677246</c:v>
                </c:pt>
                <c:pt idx="41">
                  <c:v>12.180000305175781</c:v>
                </c:pt>
                <c:pt idx="42">
                  <c:v>5.369999885559082</c:v>
                </c:pt>
                <c:pt idx="43">
                  <c:v>6.6399998664855957</c:v>
                </c:pt>
                <c:pt idx="44">
                  <c:v>7.9200000762939453</c:v>
                </c:pt>
                <c:pt idx="45">
                  <c:v>8.4399995803833008</c:v>
                </c:pt>
                <c:pt idx="46">
                  <c:v>6.25</c:v>
                </c:pt>
                <c:pt idx="47">
                  <c:v>6.7399997711181641</c:v>
                </c:pt>
                <c:pt idx="48">
                  <c:v>5.3600001335144043</c:v>
                </c:pt>
                <c:pt idx="49">
                  <c:v>7.679999828338623</c:v>
                </c:pt>
                <c:pt idx="50">
                  <c:v>10.359999656677246</c:v>
                </c:pt>
                <c:pt idx="51">
                  <c:v>9.5299997329711914</c:v>
                </c:pt>
                <c:pt idx="52">
                  <c:v>6.440000057220459</c:v>
                </c:pt>
                <c:pt idx="53">
                  <c:v>7.130000114440918</c:v>
                </c:pt>
                <c:pt idx="54">
                  <c:v>6.25</c:v>
                </c:pt>
                <c:pt idx="55">
                  <c:v>3.7400000095367432</c:v>
                </c:pt>
                <c:pt idx="56">
                  <c:v>5.070000171661377</c:v>
                </c:pt>
                <c:pt idx="57">
                  <c:v>6.4099998474121094</c:v>
                </c:pt>
                <c:pt idx="58">
                  <c:v>8.0600004196166992</c:v>
                </c:pt>
                <c:pt idx="59">
                  <c:v>7.7800002098083496</c:v>
                </c:pt>
                <c:pt idx="60">
                  <c:v>10.760000228881836</c:v>
                </c:pt>
                <c:pt idx="61">
                  <c:v>8.5799999237060547</c:v>
                </c:pt>
                <c:pt idx="62">
                  <c:v>9.0299997329711914</c:v>
                </c:pt>
                <c:pt idx="63">
                  <c:v>7.119999885559082</c:v>
                </c:pt>
                <c:pt idx="64">
                  <c:v>7.5500001907348633</c:v>
                </c:pt>
                <c:pt idx="65">
                  <c:v>7.9499998092651367</c:v>
                </c:pt>
                <c:pt idx="66">
                  <c:v>5.3600001335144043</c:v>
                </c:pt>
                <c:pt idx="67">
                  <c:v>-0.25999999046325684</c:v>
                </c:pt>
                <c:pt idx="68">
                  <c:v>6.4200000762939453</c:v>
                </c:pt>
                <c:pt idx="69">
                  <c:v>5.2199997901916504</c:v>
                </c:pt>
                <c:pt idx="70">
                  <c:v>6.070000171661377</c:v>
                </c:pt>
                <c:pt idx="71">
                  <c:v>3.4500000476837158</c:v>
                </c:pt>
                <c:pt idx="72">
                  <c:v>5.130000114440918</c:v>
                </c:pt>
                <c:pt idx="73">
                  <c:v>10.619999885559082</c:v>
                </c:pt>
                <c:pt idx="74">
                  <c:v>9.25</c:v>
                </c:pt>
                <c:pt idx="75">
                  <c:v>7.75</c:v>
                </c:pt>
                <c:pt idx="76">
                  <c:v>6.880000114440918</c:v>
                </c:pt>
                <c:pt idx="77">
                  <c:v>4.570000171661377</c:v>
                </c:pt>
                <c:pt idx="78">
                  <c:v>1.3799999952316284</c:v>
                </c:pt>
                <c:pt idx="79">
                  <c:v>-0.8399999737739563</c:v>
                </c:pt>
                <c:pt idx="80">
                  <c:v>-0.89999997615814209</c:v>
                </c:pt>
                <c:pt idx="81">
                  <c:v>7.25</c:v>
                </c:pt>
                <c:pt idx="82">
                  <c:v>4.5799999237060547</c:v>
                </c:pt>
                <c:pt idx="83">
                  <c:v>4.2100000381469727</c:v>
                </c:pt>
                <c:pt idx="84">
                  <c:v>6.7800002098083496</c:v>
                </c:pt>
                <c:pt idx="85">
                  <c:v>5.630000114440918</c:v>
                </c:pt>
                <c:pt idx="86">
                  <c:v>5.630000114440918</c:v>
                </c:pt>
                <c:pt idx="87">
                  <c:v>6.0900001525878906</c:v>
                </c:pt>
                <c:pt idx="88">
                  <c:v>4.929999828338623</c:v>
                </c:pt>
                <c:pt idx="89">
                  <c:v>0.62999999523162842</c:v>
                </c:pt>
                <c:pt idx="90">
                  <c:v>3.7699999809265137</c:v>
                </c:pt>
                <c:pt idx="91">
                  <c:v>0.10000000149011612</c:v>
                </c:pt>
                <c:pt idx="92">
                  <c:v>2.5699999332427979</c:v>
                </c:pt>
                <c:pt idx="93">
                  <c:v>-2.2899999618530273</c:v>
                </c:pt>
                <c:pt idx="94">
                  <c:v>-2.7899999618530273</c:v>
                </c:pt>
                <c:pt idx="95">
                  <c:v>-0.44999998807907104</c:v>
                </c:pt>
                <c:pt idx="96">
                  <c:v>-1.0499999523162842</c:v>
                </c:pt>
                <c:pt idx="97">
                  <c:v>3.9999999105930328E-2</c:v>
                </c:pt>
                <c:pt idx="98">
                  <c:v>0.12999999523162842</c:v>
                </c:pt>
                <c:pt idx="99">
                  <c:v>0.31999999284744263</c:v>
                </c:pt>
                <c:pt idx="100">
                  <c:v>5.6399998664855957</c:v>
                </c:pt>
                <c:pt idx="101">
                  <c:v>5.1700000762939453</c:v>
                </c:pt>
                <c:pt idx="102">
                  <c:v>0.93000000715255737</c:v>
                </c:pt>
                <c:pt idx="103">
                  <c:v>-1.7799999713897705</c:v>
                </c:pt>
                <c:pt idx="104">
                  <c:v>2.9300000667572021</c:v>
                </c:pt>
                <c:pt idx="105">
                  <c:v>1.5</c:v>
                </c:pt>
                <c:pt idx="106">
                  <c:v>4.4600000381469727</c:v>
                </c:pt>
                <c:pt idx="107">
                  <c:v>3.5099999904632568</c:v>
                </c:pt>
                <c:pt idx="108">
                  <c:v>3.059999942779541</c:v>
                </c:pt>
                <c:pt idx="109">
                  <c:v>3.0299999713897705</c:v>
                </c:pt>
                <c:pt idx="110">
                  <c:v>2.7699999809265137</c:v>
                </c:pt>
                <c:pt idx="111">
                  <c:v>3.4300000667572021</c:v>
                </c:pt>
                <c:pt idx="112">
                  <c:v>1.3999999761581421</c:v>
                </c:pt>
                <c:pt idx="113">
                  <c:v>9.0200004577636719</c:v>
                </c:pt>
                <c:pt idx="114">
                  <c:v>7.4000000953674316</c:v>
                </c:pt>
                <c:pt idx="115">
                  <c:v>-5.9699997901916504</c:v>
                </c:pt>
                <c:pt idx="116">
                  <c:v>18.430000305175781</c:v>
                </c:pt>
                <c:pt idx="117">
                  <c:v>9.2899999618530273</c:v>
                </c:pt>
                <c:pt idx="118">
                  <c:v>14.050000190734863</c:v>
                </c:pt>
                <c:pt idx="119">
                  <c:v>15.630000114440918</c:v>
                </c:pt>
                <c:pt idx="120">
                  <c:v>12.739999771118164</c:v>
                </c:pt>
                <c:pt idx="121">
                  <c:v>12.550000190734863</c:v>
                </c:pt>
                <c:pt idx="122">
                  <c:v>10.779999732971191</c:v>
                </c:pt>
                <c:pt idx="123">
                  <c:v>5.7600002288818359</c:v>
                </c:pt>
                <c:pt idx="124">
                  <c:v>7.1700000762939453</c:v>
                </c:pt>
                <c:pt idx="125">
                  <c:v>7.1999998092651367</c:v>
                </c:pt>
                <c:pt idx="126">
                  <c:v>6.440000057220459</c:v>
                </c:pt>
                <c:pt idx="127">
                  <c:v>7.8899998664855957</c:v>
                </c:pt>
                <c:pt idx="128">
                  <c:v>2.1600000858306885</c:v>
                </c:pt>
                <c:pt idx="129">
                  <c:v>8.7200002670288086</c:v>
                </c:pt>
                <c:pt idx="130">
                  <c:v>6.4899997711181641</c:v>
                </c:pt>
                <c:pt idx="131">
                  <c:v>4.4600000381469727</c:v>
                </c:pt>
                <c:pt idx="132">
                  <c:v>0.67000001668930054</c:v>
                </c:pt>
                <c:pt idx="133">
                  <c:v>2.2300000190734863</c:v>
                </c:pt>
                <c:pt idx="134">
                  <c:v>1.6399999856948853</c:v>
                </c:pt>
                <c:pt idx="135">
                  <c:v>3.1400001049041748</c:v>
                </c:pt>
                <c:pt idx="136">
                  <c:v>8.5100002288818359</c:v>
                </c:pt>
                <c:pt idx="137">
                  <c:v>7.7399997711181641</c:v>
                </c:pt>
                <c:pt idx="138">
                  <c:v>3.6800000667572021</c:v>
                </c:pt>
                <c:pt idx="139">
                  <c:v>1.9900000095367432</c:v>
                </c:pt>
                <c:pt idx="140">
                  <c:v>-1.7599999904632568</c:v>
                </c:pt>
                <c:pt idx="141">
                  <c:v>4.3499999046325684</c:v>
                </c:pt>
                <c:pt idx="142">
                  <c:v>4.3499999046325684</c:v>
                </c:pt>
                <c:pt idx="143">
                  <c:v>-7.0000000298023224E-2</c:v>
                </c:pt>
                <c:pt idx="144">
                  <c:v>-7.0000000298023224E-2</c:v>
                </c:pt>
                <c:pt idx="145">
                  <c:v>0</c:v>
                </c:pt>
                <c:pt idx="146">
                  <c:v>2.2200000286102295</c:v>
                </c:pt>
                <c:pt idx="147">
                  <c:v>3.190000057220459</c:v>
                </c:pt>
                <c:pt idx="148">
                  <c:v>3.9700000286102295</c:v>
                </c:pt>
                <c:pt idx="149">
                  <c:v>3.25</c:v>
                </c:pt>
                <c:pt idx="150">
                  <c:v>1.8600000143051147</c:v>
                </c:pt>
                <c:pt idx="151">
                  <c:v>-0.43000000715255737</c:v>
                </c:pt>
                <c:pt idx="152">
                  <c:v>4.880000114440918</c:v>
                </c:pt>
                <c:pt idx="153">
                  <c:v>5.429999828338623</c:v>
                </c:pt>
                <c:pt idx="154">
                  <c:v>2.3599998950958252</c:v>
                </c:pt>
                <c:pt idx="155">
                  <c:v>1.559999942779541</c:v>
                </c:pt>
                <c:pt idx="156">
                  <c:v>0.49000000953674316</c:v>
                </c:pt>
                <c:pt idx="157">
                  <c:v>1.9500000476837158</c:v>
                </c:pt>
                <c:pt idx="158">
                  <c:v>-0.62000000476837158</c:v>
                </c:pt>
                <c:pt idx="159">
                  <c:v>-2.5099999904632568</c:v>
                </c:pt>
                <c:pt idx="160">
                  <c:v>5.869999885559082</c:v>
                </c:pt>
                <c:pt idx="161">
                  <c:v>-2.380000114440918</c:v>
                </c:pt>
                <c:pt idx="162">
                  <c:v>4.4699997901916504</c:v>
                </c:pt>
                <c:pt idx="163">
                  <c:v>3.0399999618530273</c:v>
                </c:pt>
                <c:pt idx="164">
                  <c:v>3.7999999523162842</c:v>
                </c:pt>
                <c:pt idx="165">
                  <c:v>2.5</c:v>
                </c:pt>
                <c:pt idx="166">
                  <c:v>0.51999998092651367</c:v>
                </c:pt>
                <c:pt idx="167">
                  <c:v>-4.3000001907348633</c:v>
                </c:pt>
                <c:pt idx="168">
                  <c:v>-3.690000057220459</c:v>
                </c:pt>
                <c:pt idx="169">
                  <c:v>-6.6599998474121094</c:v>
                </c:pt>
                <c:pt idx="170">
                  <c:v>-6.6999998092651367</c:v>
                </c:pt>
                <c:pt idx="171">
                  <c:v>-5.0900001525878906</c:v>
                </c:pt>
                <c:pt idx="172">
                  <c:v>-4.2399997711181641</c:v>
                </c:pt>
                <c:pt idx="173">
                  <c:v>3.4900000095367432</c:v>
                </c:pt>
                <c:pt idx="174">
                  <c:v>3.0699999332427979</c:v>
                </c:pt>
                <c:pt idx="175">
                  <c:v>5.3000001907348633</c:v>
                </c:pt>
                <c:pt idx="176">
                  <c:v>5.5199999809265137</c:v>
                </c:pt>
                <c:pt idx="177">
                  <c:v>8.1700000762939453</c:v>
                </c:pt>
                <c:pt idx="178">
                  <c:v>4.9800000190734863</c:v>
                </c:pt>
                <c:pt idx="179">
                  <c:v>4.869999885559082</c:v>
                </c:pt>
                <c:pt idx="180">
                  <c:v>11.920000076293945</c:v>
                </c:pt>
                <c:pt idx="181">
                  <c:v>5.5300002098083496</c:v>
                </c:pt>
                <c:pt idx="182">
                  <c:v>4.1999998092651367</c:v>
                </c:pt>
                <c:pt idx="183">
                  <c:v>3.8499999046325684</c:v>
                </c:pt>
                <c:pt idx="184">
                  <c:v>3.8499999046325684</c:v>
                </c:pt>
                <c:pt idx="185">
                  <c:v>-0.28999999165534973</c:v>
                </c:pt>
                <c:pt idx="186">
                  <c:v>-0.52999997138977051</c:v>
                </c:pt>
                <c:pt idx="187">
                  <c:v>-2.4700000286102295</c:v>
                </c:pt>
                <c:pt idx="188">
                  <c:v>-0.77999997138977051</c:v>
                </c:pt>
              </c:numCache>
            </c:numRef>
          </c:xVal>
          <c:yVal>
            <c:numRef>
              <c:f>Onoki1!$AE$4:$AE$1000</c:f>
              <c:numCache>
                <c:formatCode>0.000_ </c:formatCode>
                <c:ptCount val="997"/>
                <c:pt idx="0">
                  <c:v>0</c:v>
                </c:pt>
                <c:pt idx="1">
                  <c:v>6.5000000000000002E-2</c:v>
                </c:pt>
                <c:pt idx="2">
                  <c:v>0.13200000000000001</c:v>
                </c:pt>
                <c:pt idx="3">
                  <c:v>0.193</c:v>
                </c:pt>
                <c:pt idx="4">
                  <c:v>0.27200000000000002</c:v>
                </c:pt>
                <c:pt idx="5">
                  <c:v>0.35</c:v>
                </c:pt>
                <c:pt idx="6">
                  <c:v>0.42</c:v>
                </c:pt>
                <c:pt idx="7">
                  <c:v>0.48499999999999999</c:v>
                </c:pt>
                <c:pt idx="8">
                  <c:v>0.55800000000000005</c:v>
                </c:pt>
                <c:pt idx="9">
                  <c:v>0.629</c:v>
                </c:pt>
                <c:pt idx="10">
                  <c:v>0.68100000000000005</c:v>
                </c:pt>
                <c:pt idx="11">
                  <c:v>0.73099999999999998</c:v>
                </c:pt>
                <c:pt idx="12">
                  <c:v>0.79</c:v>
                </c:pt>
                <c:pt idx="13">
                  <c:v>0.85699999999999998</c:v>
                </c:pt>
                <c:pt idx="14">
                  <c:v>0.93200000000000005</c:v>
                </c:pt>
                <c:pt idx="15">
                  <c:v>0.99299999999999999</c:v>
                </c:pt>
                <c:pt idx="16">
                  <c:v>1.0589999999999999</c:v>
                </c:pt>
                <c:pt idx="17">
                  <c:v>1.1339999999999999</c:v>
                </c:pt>
                <c:pt idx="18">
                  <c:v>1.19</c:v>
                </c:pt>
                <c:pt idx="19">
                  <c:v>1.264</c:v>
                </c:pt>
                <c:pt idx="20">
                  <c:v>1.337</c:v>
                </c:pt>
                <c:pt idx="21">
                  <c:v>1.3979999999999999</c:v>
                </c:pt>
                <c:pt idx="22">
                  <c:v>1.46</c:v>
                </c:pt>
                <c:pt idx="23">
                  <c:v>1.536</c:v>
                </c:pt>
                <c:pt idx="24">
                  <c:v>1.607</c:v>
                </c:pt>
                <c:pt idx="25">
                  <c:v>1.667</c:v>
                </c:pt>
                <c:pt idx="26">
                  <c:v>1.732</c:v>
                </c:pt>
                <c:pt idx="27">
                  <c:v>1.792</c:v>
                </c:pt>
                <c:pt idx="28">
                  <c:v>1.8560000000000001</c:v>
                </c:pt>
                <c:pt idx="29">
                  <c:v>1.9330000000000001</c:v>
                </c:pt>
                <c:pt idx="30">
                  <c:v>2.016</c:v>
                </c:pt>
                <c:pt idx="31">
                  <c:v>2.073</c:v>
                </c:pt>
                <c:pt idx="32">
                  <c:v>2.1320000000000001</c:v>
                </c:pt>
                <c:pt idx="33">
                  <c:v>2.19</c:v>
                </c:pt>
                <c:pt idx="34">
                  <c:v>2.2679999999999998</c:v>
                </c:pt>
                <c:pt idx="35">
                  <c:v>2.3210000000000002</c:v>
                </c:pt>
                <c:pt idx="36">
                  <c:v>2.3959999999999999</c:v>
                </c:pt>
                <c:pt idx="37">
                  <c:v>2.4670000000000001</c:v>
                </c:pt>
                <c:pt idx="38">
                  <c:v>2.5299999999999998</c:v>
                </c:pt>
                <c:pt idx="39">
                  <c:v>2.597</c:v>
                </c:pt>
                <c:pt idx="40">
                  <c:v>2.6560000000000001</c:v>
                </c:pt>
                <c:pt idx="41">
                  <c:v>2.7149999999999999</c:v>
                </c:pt>
                <c:pt idx="42">
                  <c:v>2.7829999999999999</c:v>
                </c:pt>
                <c:pt idx="43">
                  <c:v>2.8650000000000002</c:v>
                </c:pt>
                <c:pt idx="44">
                  <c:v>2.9249999999999998</c:v>
                </c:pt>
                <c:pt idx="45">
                  <c:v>2.9910000000000001</c:v>
                </c:pt>
                <c:pt idx="46">
                  <c:v>3.0539999999999998</c:v>
                </c:pt>
                <c:pt idx="47">
                  <c:v>3.117</c:v>
                </c:pt>
                <c:pt idx="48">
                  <c:v>3.1880000000000002</c:v>
                </c:pt>
                <c:pt idx="49">
                  <c:v>3.2480000000000002</c:v>
                </c:pt>
                <c:pt idx="50">
                  <c:v>3.3140000000000001</c:v>
                </c:pt>
                <c:pt idx="51">
                  <c:v>3.3889999999999998</c:v>
                </c:pt>
                <c:pt idx="52">
                  <c:v>3.4510000000000001</c:v>
                </c:pt>
                <c:pt idx="53">
                  <c:v>3.5139999999999998</c:v>
                </c:pt>
                <c:pt idx="54">
                  <c:v>3.581</c:v>
                </c:pt>
                <c:pt idx="55">
                  <c:v>3.6539999999999999</c:v>
                </c:pt>
                <c:pt idx="56">
                  <c:v>3.7309999999999999</c:v>
                </c:pt>
                <c:pt idx="57">
                  <c:v>3.8050000000000002</c:v>
                </c:pt>
                <c:pt idx="58">
                  <c:v>3.8759999999999999</c:v>
                </c:pt>
                <c:pt idx="59">
                  <c:v>3.9569999999999999</c:v>
                </c:pt>
                <c:pt idx="60">
                  <c:v>4.05</c:v>
                </c:pt>
                <c:pt idx="61">
                  <c:v>4.1139999999999999</c:v>
                </c:pt>
                <c:pt idx="62">
                  <c:v>4.1829999999999998</c:v>
                </c:pt>
                <c:pt idx="63">
                  <c:v>4.2439999999999998</c:v>
                </c:pt>
                <c:pt idx="64">
                  <c:v>4.3109999999999999</c:v>
                </c:pt>
                <c:pt idx="65">
                  <c:v>4.383</c:v>
                </c:pt>
                <c:pt idx="66">
                  <c:v>4.4459999999999997</c:v>
                </c:pt>
                <c:pt idx="67">
                  <c:v>4.5209999999999999</c:v>
                </c:pt>
                <c:pt idx="68">
                  <c:v>4.5940000000000003</c:v>
                </c:pt>
                <c:pt idx="69">
                  <c:v>4.6470000000000002</c:v>
                </c:pt>
                <c:pt idx="70">
                  <c:v>4.7130000000000001</c:v>
                </c:pt>
                <c:pt idx="71">
                  <c:v>4.7809999999999997</c:v>
                </c:pt>
                <c:pt idx="72">
                  <c:v>4.84</c:v>
                </c:pt>
                <c:pt idx="73">
                  <c:v>4.9169999999999998</c:v>
                </c:pt>
                <c:pt idx="74">
                  <c:v>4.9909999999999997</c:v>
                </c:pt>
                <c:pt idx="75">
                  <c:v>5.056</c:v>
                </c:pt>
                <c:pt idx="76">
                  <c:v>5.1239999999999997</c:v>
                </c:pt>
                <c:pt idx="77">
                  <c:v>5.1980000000000004</c:v>
                </c:pt>
                <c:pt idx="78">
                  <c:v>5.2850000000000001</c:v>
                </c:pt>
                <c:pt idx="79">
                  <c:v>5.3620000000000001</c:v>
                </c:pt>
                <c:pt idx="80">
                  <c:v>5.4420000000000002</c:v>
                </c:pt>
                <c:pt idx="81">
                  <c:v>5.5229999999999997</c:v>
                </c:pt>
                <c:pt idx="82">
                  <c:v>5.6020000000000003</c:v>
                </c:pt>
                <c:pt idx="83">
                  <c:v>5.6749999999999998</c:v>
                </c:pt>
                <c:pt idx="84">
                  <c:v>5.7430000000000003</c:v>
                </c:pt>
                <c:pt idx="85">
                  <c:v>5.8049999999999997</c:v>
                </c:pt>
                <c:pt idx="86">
                  <c:v>5.85</c:v>
                </c:pt>
                <c:pt idx="87">
                  <c:v>5.9020000000000001</c:v>
                </c:pt>
                <c:pt idx="88">
                  <c:v>5.9790000000000001</c:v>
                </c:pt>
                <c:pt idx="89">
                  <c:v>6.0419999999999998</c:v>
                </c:pt>
                <c:pt idx="90">
                  <c:v>6.1029999999999998</c:v>
                </c:pt>
                <c:pt idx="91">
                  <c:v>6.1790000000000003</c:v>
                </c:pt>
                <c:pt idx="92">
                  <c:v>6.26</c:v>
                </c:pt>
                <c:pt idx="93">
                  <c:v>6.3259999999999996</c:v>
                </c:pt>
                <c:pt idx="94">
                  <c:v>6.3840000000000003</c:v>
                </c:pt>
                <c:pt idx="95">
                  <c:v>6.444</c:v>
                </c:pt>
                <c:pt idx="96">
                  <c:v>6.5049999999999999</c:v>
                </c:pt>
                <c:pt idx="97">
                  <c:v>6.5780000000000003</c:v>
                </c:pt>
                <c:pt idx="98">
                  <c:v>6.657</c:v>
                </c:pt>
                <c:pt idx="99">
                  <c:v>6.72</c:v>
                </c:pt>
                <c:pt idx="100">
                  <c:v>6.7880000000000003</c:v>
                </c:pt>
                <c:pt idx="101">
                  <c:v>6.8490000000000002</c:v>
                </c:pt>
                <c:pt idx="102">
                  <c:v>6.915</c:v>
                </c:pt>
                <c:pt idx="103">
                  <c:v>6.9710000000000001</c:v>
                </c:pt>
                <c:pt idx="104">
                  <c:v>7.04</c:v>
                </c:pt>
                <c:pt idx="105">
                  <c:v>7.1050000000000004</c:v>
                </c:pt>
                <c:pt idx="106">
                  <c:v>7.1689999999999996</c:v>
                </c:pt>
                <c:pt idx="107">
                  <c:v>7.2329999999999997</c:v>
                </c:pt>
                <c:pt idx="108">
                  <c:v>7.2969999999999997</c:v>
                </c:pt>
                <c:pt idx="109">
                  <c:v>7.3639999999999999</c:v>
                </c:pt>
                <c:pt idx="110">
                  <c:v>7.4390000000000001</c:v>
                </c:pt>
                <c:pt idx="111">
                  <c:v>7.53</c:v>
                </c:pt>
                <c:pt idx="112">
                  <c:v>7.6120000000000001</c:v>
                </c:pt>
                <c:pt idx="113">
                  <c:v>7.7030000000000003</c:v>
                </c:pt>
                <c:pt idx="114">
                  <c:v>7.774</c:v>
                </c:pt>
                <c:pt idx="115">
                  <c:v>7.8289999999999997</c:v>
                </c:pt>
                <c:pt idx="116">
                  <c:v>7.8959999999999999</c:v>
                </c:pt>
                <c:pt idx="117">
                  <c:v>7.9640000000000004</c:v>
                </c:pt>
                <c:pt idx="118">
                  <c:v>8.0299999999999994</c:v>
                </c:pt>
                <c:pt idx="119">
                  <c:v>8.0950000000000006</c:v>
                </c:pt>
                <c:pt idx="120">
                  <c:v>8.1820000000000004</c:v>
                </c:pt>
                <c:pt idx="121">
                  <c:v>8.2639999999999993</c:v>
                </c:pt>
                <c:pt idx="122">
                  <c:v>8.3130000000000006</c:v>
                </c:pt>
                <c:pt idx="123">
                  <c:v>8.375</c:v>
                </c:pt>
                <c:pt idx="124">
                  <c:v>8.4350000000000005</c:v>
                </c:pt>
                <c:pt idx="125">
                  <c:v>8.4990000000000006</c:v>
                </c:pt>
                <c:pt idx="126">
                  <c:v>8.56</c:v>
                </c:pt>
                <c:pt idx="127">
                  <c:v>8.6219999999999999</c:v>
                </c:pt>
                <c:pt idx="128">
                  <c:v>8.6850000000000005</c:v>
                </c:pt>
                <c:pt idx="129">
                  <c:v>8.7560000000000002</c:v>
                </c:pt>
                <c:pt idx="130">
                  <c:v>8.8439999999999994</c:v>
                </c:pt>
                <c:pt idx="131">
                  <c:v>8.9030000000000005</c:v>
                </c:pt>
                <c:pt idx="132">
                  <c:v>8.9580000000000002</c:v>
                </c:pt>
                <c:pt idx="133">
                  <c:v>9.0299999999999994</c:v>
                </c:pt>
                <c:pt idx="134">
                  <c:v>9.0939999999999994</c:v>
                </c:pt>
                <c:pt idx="135">
                  <c:v>9.1649999999999991</c:v>
                </c:pt>
                <c:pt idx="136">
                  <c:v>9.2289999999999992</c:v>
                </c:pt>
                <c:pt idx="137">
                  <c:v>9.2949999999999999</c:v>
                </c:pt>
                <c:pt idx="138">
                  <c:v>9.36</c:v>
                </c:pt>
                <c:pt idx="139">
                  <c:v>9.4250000000000007</c:v>
                </c:pt>
                <c:pt idx="140">
                  <c:v>9.4949999999999992</c:v>
                </c:pt>
                <c:pt idx="141">
                  <c:v>9.5649999999999995</c:v>
                </c:pt>
                <c:pt idx="142">
                  <c:v>9.6229999999999993</c:v>
                </c:pt>
                <c:pt idx="143">
                  <c:v>9.6850000000000005</c:v>
                </c:pt>
                <c:pt idx="144">
                  <c:v>9.75</c:v>
                </c:pt>
                <c:pt idx="145">
                  <c:v>9.8320000000000007</c:v>
                </c:pt>
                <c:pt idx="146">
                  <c:v>9.9109999999999996</c:v>
                </c:pt>
                <c:pt idx="147">
                  <c:v>9.9740000000000002</c:v>
                </c:pt>
                <c:pt idx="148">
                  <c:v>10.042999999999999</c:v>
                </c:pt>
                <c:pt idx="149">
                  <c:v>10.106999999999999</c:v>
                </c:pt>
                <c:pt idx="150">
                  <c:v>10.172000000000001</c:v>
                </c:pt>
                <c:pt idx="151">
                  <c:v>10.225</c:v>
                </c:pt>
                <c:pt idx="152">
                  <c:v>10.282</c:v>
                </c:pt>
                <c:pt idx="153">
                  <c:v>10.359</c:v>
                </c:pt>
                <c:pt idx="154">
                  <c:v>10.413</c:v>
                </c:pt>
                <c:pt idx="155">
                  <c:v>10.481999999999999</c:v>
                </c:pt>
                <c:pt idx="156">
                  <c:v>10.563000000000001</c:v>
                </c:pt>
                <c:pt idx="157">
                  <c:v>10.643000000000001</c:v>
                </c:pt>
                <c:pt idx="158">
                  <c:v>10.712999999999999</c:v>
                </c:pt>
                <c:pt idx="159">
                  <c:v>10.776999999999999</c:v>
                </c:pt>
                <c:pt idx="160">
                  <c:v>10.837999999999999</c:v>
                </c:pt>
                <c:pt idx="161">
                  <c:v>10.901999999999999</c:v>
                </c:pt>
                <c:pt idx="162">
                  <c:v>10.974</c:v>
                </c:pt>
                <c:pt idx="163">
                  <c:v>11.036</c:v>
                </c:pt>
                <c:pt idx="164">
                  <c:v>11.097</c:v>
                </c:pt>
                <c:pt idx="165">
                  <c:v>11.157</c:v>
                </c:pt>
                <c:pt idx="166">
                  <c:v>11.218999999999999</c:v>
                </c:pt>
                <c:pt idx="167">
                  <c:v>11.295999999999999</c:v>
                </c:pt>
                <c:pt idx="168">
                  <c:v>11.375</c:v>
                </c:pt>
                <c:pt idx="169">
                  <c:v>11.438000000000001</c:v>
                </c:pt>
                <c:pt idx="170">
                  <c:v>11.497999999999999</c:v>
                </c:pt>
                <c:pt idx="171">
                  <c:v>11.558</c:v>
                </c:pt>
                <c:pt idx="172">
                  <c:v>11.615</c:v>
                </c:pt>
                <c:pt idx="173">
                  <c:v>11.693</c:v>
                </c:pt>
                <c:pt idx="174">
                  <c:v>11.756</c:v>
                </c:pt>
                <c:pt idx="175">
                  <c:v>11.819000000000001</c:v>
                </c:pt>
                <c:pt idx="176">
                  <c:v>11.884</c:v>
                </c:pt>
                <c:pt idx="177">
                  <c:v>11.946999999999999</c:v>
                </c:pt>
                <c:pt idx="178">
                  <c:v>12.021000000000001</c:v>
                </c:pt>
                <c:pt idx="179">
                  <c:v>12.077</c:v>
                </c:pt>
                <c:pt idx="180">
                  <c:v>12.141999999999999</c:v>
                </c:pt>
                <c:pt idx="181">
                  <c:v>12.212999999999999</c:v>
                </c:pt>
                <c:pt idx="182">
                  <c:v>12.292999999999999</c:v>
                </c:pt>
                <c:pt idx="183">
                  <c:v>12.349</c:v>
                </c:pt>
                <c:pt idx="184">
                  <c:v>12.414999999999999</c:v>
                </c:pt>
                <c:pt idx="185">
                  <c:v>12.489000000000001</c:v>
                </c:pt>
                <c:pt idx="186">
                  <c:v>12.565</c:v>
                </c:pt>
                <c:pt idx="187">
                  <c:v>12.632999999999999</c:v>
                </c:pt>
                <c:pt idx="188">
                  <c:v>12.694000000000001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D32A-459C-ABC3-D1886AF66E4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74424448"/>
        <c:axId val="1174441088"/>
      </c:scatterChart>
      <c:scatterChart>
        <c:scatterStyle val="lineMarker"/>
        <c:varyColors val="0"/>
        <c:ser>
          <c:idx val="1"/>
          <c:order val="0"/>
          <c:tx>
            <c:v>Orbit</c:v>
          </c:tx>
          <c:spPr>
            <a:ln w="19050">
              <a:noFill/>
            </a:ln>
          </c:spPr>
          <c:xVal>
            <c:numRef>
              <c:f>Onoki1!$N$4:$N$1000</c:f>
              <c:numCache>
                <c:formatCode>General</c:formatCode>
                <c:ptCount val="997"/>
                <c:pt idx="0">
                  <c:v>0</c:v>
                </c:pt>
                <c:pt idx="1">
                  <c:v>2.8550000000000181E-3</c:v>
                </c:pt>
                <c:pt idx="2">
                  <c:v>-5.5979999999999563E-3</c:v>
                </c:pt>
                <c:pt idx="3">
                  <c:v>9.7049999999999272E-3</c:v>
                </c:pt>
                <c:pt idx="4">
                  <c:v>2.7039999999999508E-3</c:v>
                </c:pt>
                <c:pt idx="5">
                  <c:v>1.8169000000000098E-2</c:v>
                </c:pt>
                <c:pt idx="6">
                  <c:v>-4.1690000000000962E-3</c:v>
                </c:pt>
                <c:pt idx="7">
                  <c:v>2.8652000000000045E-2</c:v>
                </c:pt>
                <c:pt idx="8">
                  <c:v>-2.9136999999999944E-2</c:v>
                </c:pt>
                <c:pt idx="9">
                  <c:v>1.3583000000000085E-2</c:v>
                </c:pt>
                <c:pt idx="10">
                  <c:v>1.5709999999999127E-3</c:v>
                </c:pt>
                <c:pt idx="11">
                  <c:v>2.2307999999999995E-2</c:v>
                </c:pt>
                <c:pt idx="12">
                  <c:v>-2.3345000000000029E-2</c:v>
                </c:pt>
                <c:pt idx="13">
                  <c:v>-1.8912000000000036E-2</c:v>
                </c:pt>
                <c:pt idx="14">
                  <c:v>3.343900000000008E-2</c:v>
                </c:pt>
                <c:pt idx="15">
                  <c:v>8.2629999999999197E-3</c:v>
                </c:pt>
                <c:pt idx="16">
                  <c:v>1.4752999999999929E-2</c:v>
                </c:pt>
                <c:pt idx="17">
                  <c:v>-3.116100000000006E-2</c:v>
                </c:pt>
                <c:pt idx="18">
                  <c:v>2.5656999999999926E-2</c:v>
                </c:pt>
                <c:pt idx="19">
                  <c:v>-2.3413999999999987E-2</c:v>
                </c:pt>
                <c:pt idx="20">
                  <c:v>-4.8140000000000786E-3</c:v>
                </c:pt>
                <c:pt idx="21">
                  <c:v>-1.2527000000000043E-2</c:v>
                </c:pt>
                <c:pt idx="22">
                  <c:v>-2.7478000000000065E-2</c:v>
                </c:pt>
                <c:pt idx="23">
                  <c:v>-3.5183999999999972E-2</c:v>
                </c:pt>
                <c:pt idx="24">
                  <c:v>-5.1920000000000074E-3</c:v>
                </c:pt>
                <c:pt idx="25">
                  <c:v>-1.8722999999999958E-2</c:v>
                </c:pt>
                <c:pt idx="26">
                  <c:v>-6.1100000000010365E-4</c:v>
                </c:pt>
                <c:pt idx="27">
                  <c:v>-2.3501999999999953E-2</c:v>
                </c:pt>
                <c:pt idx="28">
                  <c:v>-1.3916999999999917E-2</c:v>
                </c:pt>
                <c:pt idx="29">
                  <c:v>-3.1775000000000095E-2</c:v>
                </c:pt>
                <c:pt idx="30">
                  <c:v>-3.2795000000000074E-2</c:v>
                </c:pt>
                <c:pt idx="31">
                  <c:v>-3.8769000000000005E-2</c:v>
                </c:pt>
                <c:pt idx="32">
                  <c:v>-4.4662000000000035E-2</c:v>
                </c:pt>
                <c:pt idx="33">
                  <c:v>-5.635799999999995E-2</c:v>
                </c:pt>
                <c:pt idx="34">
                  <c:v>-6.3844000000000053E-2</c:v>
                </c:pt>
                <c:pt idx="35">
                  <c:v>-5.8537000000000033E-2</c:v>
                </c:pt>
                <c:pt idx="36">
                  <c:v>-6.7826999999999998E-2</c:v>
                </c:pt>
                <c:pt idx="37">
                  <c:v>-5.4787000000000037E-2</c:v>
                </c:pt>
                <c:pt idx="38">
                  <c:v>-4.9798000000000002E-2</c:v>
                </c:pt>
                <c:pt idx="39">
                  <c:v>-3.5094000000000049E-2</c:v>
                </c:pt>
                <c:pt idx="40">
                  <c:v>-5.5779999999999975E-2</c:v>
                </c:pt>
                <c:pt idx="41">
                  <c:v>-4.1305000000000064E-2</c:v>
                </c:pt>
                <c:pt idx="42">
                  <c:v>-3.6713999999999941E-2</c:v>
                </c:pt>
                <c:pt idx="43">
                  <c:v>-2.8781999999999926E-2</c:v>
                </c:pt>
                <c:pt idx="44">
                  <c:v>-2.6144000000000008E-2</c:v>
                </c:pt>
                <c:pt idx="45">
                  <c:v>-3.8213999999999942E-2</c:v>
                </c:pt>
                <c:pt idx="46">
                  <c:v>-1.7336999999999988E-2</c:v>
                </c:pt>
                <c:pt idx="47">
                  <c:v>-7.0499999999999547E-3</c:v>
                </c:pt>
                <c:pt idx="48">
                  <c:v>-2.1690000000000966E-3</c:v>
                </c:pt>
                <c:pt idx="49">
                  <c:v>5.9729999999999566E-3</c:v>
                </c:pt>
                <c:pt idx="50">
                  <c:v>1.3757000000000063E-2</c:v>
                </c:pt>
                <c:pt idx="51">
                  <c:v>1.6816000000000032E-2</c:v>
                </c:pt>
                <c:pt idx="52">
                  <c:v>2.3703999999999951E-2</c:v>
                </c:pt>
                <c:pt idx="53">
                  <c:v>3.0061999999999898E-2</c:v>
                </c:pt>
                <c:pt idx="54">
                  <c:v>3.0772999999999912E-2</c:v>
                </c:pt>
                <c:pt idx="55">
                  <c:v>3.9867999999999938E-2</c:v>
                </c:pt>
                <c:pt idx="56">
                  <c:v>4.5789999999999963E-2</c:v>
                </c:pt>
                <c:pt idx="57">
                  <c:v>5.4432999999999995E-2</c:v>
                </c:pt>
                <c:pt idx="58">
                  <c:v>5.6090999999999898E-2</c:v>
                </c:pt>
                <c:pt idx="59">
                  <c:v>5.3715999999999896E-2</c:v>
                </c:pt>
                <c:pt idx="60">
                  <c:v>6.064899999999989E-2</c:v>
                </c:pt>
                <c:pt idx="61">
                  <c:v>7.8898999999999886E-2</c:v>
                </c:pt>
                <c:pt idx="62">
                  <c:v>6.4732999999999943E-2</c:v>
                </c:pt>
                <c:pt idx="63">
                  <c:v>7.4075000000000044E-2</c:v>
                </c:pt>
                <c:pt idx="64">
                  <c:v>9.0692999999999982E-2</c:v>
                </c:pt>
                <c:pt idx="65">
                  <c:v>8.9855000000000018E-2</c:v>
                </c:pt>
                <c:pt idx="66">
                  <c:v>0.10830199999999991</c:v>
                </c:pt>
                <c:pt idx="67">
                  <c:v>0.11553800000000002</c:v>
                </c:pt>
                <c:pt idx="68">
                  <c:v>0.1156769999999999</c:v>
                </c:pt>
                <c:pt idx="69">
                  <c:v>0.12286200000000008</c:v>
                </c:pt>
                <c:pt idx="70">
                  <c:v>0.130769</c:v>
                </c:pt>
                <c:pt idx="71">
                  <c:v>0.14814100000000008</c:v>
                </c:pt>
                <c:pt idx="72">
                  <c:v>0.15824700000000008</c:v>
                </c:pt>
                <c:pt idx="73">
                  <c:v>0.1534380000000001</c:v>
                </c:pt>
                <c:pt idx="74">
                  <c:v>0.17359999999999992</c:v>
                </c:pt>
                <c:pt idx="75">
                  <c:v>0.16279700000000003</c:v>
                </c:pt>
                <c:pt idx="76">
                  <c:v>0.17254500000000009</c:v>
                </c:pt>
                <c:pt idx="77">
                  <c:v>0.17274700000000007</c:v>
                </c:pt>
                <c:pt idx="78">
                  <c:v>0.18301999999999999</c:v>
                </c:pt>
                <c:pt idx="79">
                  <c:v>0.18392000000000008</c:v>
                </c:pt>
                <c:pt idx="80">
                  <c:v>0.17557999999999993</c:v>
                </c:pt>
                <c:pt idx="81">
                  <c:v>0.184722</c:v>
                </c:pt>
                <c:pt idx="82">
                  <c:v>0.1671969999999999</c:v>
                </c:pt>
                <c:pt idx="83">
                  <c:v>0.15736100000000011</c:v>
                </c:pt>
                <c:pt idx="84">
                  <c:v>0.1583989999999999</c:v>
                </c:pt>
                <c:pt idx="85">
                  <c:v>0.16229500000000008</c:v>
                </c:pt>
                <c:pt idx="86">
                  <c:v>0.15675500000000012</c:v>
                </c:pt>
                <c:pt idx="87">
                  <c:v>0.15800700000000006</c:v>
                </c:pt>
                <c:pt idx="88">
                  <c:v>0.14214400000000002</c:v>
                </c:pt>
                <c:pt idx="89">
                  <c:v>0.13917200000000002</c:v>
                </c:pt>
                <c:pt idx="90">
                  <c:v>0.12883500000000003</c:v>
                </c:pt>
                <c:pt idx="91">
                  <c:v>0.13278099999999995</c:v>
                </c:pt>
                <c:pt idx="92">
                  <c:v>0.11770499999999993</c:v>
                </c:pt>
                <c:pt idx="93">
                  <c:v>0.10181799999999999</c:v>
                </c:pt>
                <c:pt idx="94">
                  <c:v>0.10399800000000005</c:v>
                </c:pt>
                <c:pt idx="95">
                  <c:v>8.0027000000000043E-2</c:v>
                </c:pt>
                <c:pt idx="96">
                  <c:v>9.8552999999999891E-2</c:v>
                </c:pt>
                <c:pt idx="97">
                  <c:v>7.8401000000000068E-2</c:v>
                </c:pt>
                <c:pt idx="98">
                  <c:v>5.9424999999999957E-2</c:v>
                </c:pt>
                <c:pt idx="99">
                  <c:v>6.3916999999999918E-2</c:v>
                </c:pt>
                <c:pt idx="100">
                  <c:v>4.5289999999999962E-2</c:v>
                </c:pt>
                <c:pt idx="101">
                  <c:v>3.5401000000000071E-2</c:v>
                </c:pt>
                <c:pt idx="102">
                  <c:v>2.5778999999999996E-2</c:v>
                </c:pt>
                <c:pt idx="103">
                  <c:v>2.3634000000000016E-2</c:v>
                </c:pt>
                <c:pt idx="104">
                  <c:v>1.1548000000000003E-2</c:v>
                </c:pt>
                <c:pt idx="105">
                  <c:v>-1.0413000000000011E-2</c:v>
                </c:pt>
                <c:pt idx="106">
                  <c:v>-2.5413999999999989E-2</c:v>
                </c:pt>
                <c:pt idx="107">
                  <c:v>-2.6577E-2</c:v>
                </c:pt>
                <c:pt idx="108">
                  <c:v>-1.8320000000001074E-3</c:v>
                </c:pt>
                <c:pt idx="109">
                  <c:v>-3.9939000000000079E-2</c:v>
                </c:pt>
                <c:pt idx="110">
                  <c:v>-4.3929000000000086E-2</c:v>
                </c:pt>
                <c:pt idx="111">
                  <c:v>-2.8241999999999962E-2</c:v>
                </c:pt>
                <c:pt idx="112">
                  <c:v>-7.4874999999999997E-2</c:v>
                </c:pt>
                <c:pt idx="113">
                  <c:v>-6.7528000000000019E-2</c:v>
                </c:pt>
                <c:pt idx="114">
                  <c:v>-6.2436999999999902E-2</c:v>
                </c:pt>
                <c:pt idx="115">
                  <c:v>-7.913100000000009E-2</c:v>
                </c:pt>
                <c:pt idx="116">
                  <c:v>-5.87639999999999E-2</c:v>
                </c:pt>
                <c:pt idx="117">
                  <c:v>-8.6649000000000115E-2</c:v>
                </c:pt>
                <c:pt idx="118">
                  <c:v>-8.8877999999999929E-2</c:v>
                </c:pt>
                <c:pt idx="119">
                  <c:v>-0.10182500000000005</c:v>
                </c:pt>
                <c:pt idx="120">
                  <c:v>-9.6965999999999899E-2</c:v>
                </c:pt>
                <c:pt idx="121">
                  <c:v>-0.11057200000000011</c:v>
                </c:pt>
                <c:pt idx="122">
                  <c:v>-0.10145599999999991</c:v>
                </c:pt>
                <c:pt idx="123">
                  <c:v>-0.11838400000000002</c:v>
                </c:pt>
                <c:pt idx="124">
                  <c:v>-8.3329999999999932E-2</c:v>
                </c:pt>
                <c:pt idx="125">
                  <c:v>-0.12901399999999991</c:v>
                </c:pt>
                <c:pt idx="126">
                  <c:v>-9.5256000000000091E-2</c:v>
                </c:pt>
                <c:pt idx="127">
                  <c:v>-9.6353000000000064E-2</c:v>
                </c:pt>
                <c:pt idx="128">
                  <c:v>-0.12618200000000002</c:v>
                </c:pt>
                <c:pt idx="129">
                  <c:v>-0.13475199999999996</c:v>
                </c:pt>
                <c:pt idx="130">
                  <c:v>-0.14422499999999991</c:v>
                </c:pt>
                <c:pt idx="131">
                  <c:v>-9.3400000000000094E-2</c:v>
                </c:pt>
                <c:pt idx="132">
                  <c:v>-0.1183889999999999</c:v>
                </c:pt>
                <c:pt idx="133">
                  <c:v>-0.12297900000000005</c:v>
                </c:pt>
                <c:pt idx="134">
                  <c:v>-0.127029</c:v>
                </c:pt>
                <c:pt idx="135">
                  <c:v>-0.11618900000000008</c:v>
                </c:pt>
              </c:numCache>
            </c:numRef>
          </c:xVal>
          <c:yVal>
            <c:numRef>
              <c:f>Onoki1!$D$4:$D$1000</c:f>
              <c:numCache>
                <c:formatCode>General</c:formatCode>
                <c:ptCount val="997"/>
                <c:pt idx="0">
                  <c:v>0</c:v>
                </c:pt>
                <c:pt idx="1">
                  <c:v>9.3999999997322448E-2</c:v>
                </c:pt>
                <c:pt idx="2">
                  <c:v>0.1860000000015134</c:v>
                </c:pt>
                <c:pt idx="3">
                  <c:v>0.27999999999883585</c:v>
                </c:pt>
                <c:pt idx="4">
                  <c:v>0.375</c:v>
                </c:pt>
                <c:pt idx="5">
                  <c:v>0.46699999999691499</c:v>
                </c:pt>
                <c:pt idx="6">
                  <c:v>0.55999999999767169</c:v>
                </c:pt>
                <c:pt idx="7">
                  <c:v>0.6540000000022701</c:v>
                </c:pt>
                <c:pt idx="8">
                  <c:v>0.74699999999575084</c:v>
                </c:pt>
                <c:pt idx="9">
                  <c:v>0.83899999999994179</c:v>
                </c:pt>
                <c:pt idx="10">
                  <c:v>0.93299999999726424</c:v>
                </c:pt>
                <c:pt idx="11">
                  <c:v>1.0259999999980209</c:v>
                </c:pt>
                <c:pt idx="12">
                  <c:v>1.1189999999987776</c:v>
                </c:pt>
                <c:pt idx="13">
                  <c:v>1.2119999999995343</c:v>
                </c:pt>
                <c:pt idx="14">
                  <c:v>1.3079999999972642</c:v>
                </c:pt>
                <c:pt idx="15">
                  <c:v>1.4000000000014552</c:v>
                </c:pt>
                <c:pt idx="16">
                  <c:v>1.4950000000026193</c:v>
                </c:pt>
                <c:pt idx="17">
                  <c:v>1.5889999999999418</c:v>
                </c:pt>
                <c:pt idx="18">
                  <c:v>1.6809999999968568</c:v>
                </c:pt>
                <c:pt idx="19">
                  <c:v>1.7739999999976135</c:v>
                </c:pt>
                <c:pt idx="20">
                  <c:v>1.8660000000018044</c:v>
                </c:pt>
                <c:pt idx="21">
                  <c:v>1.9609999999956926</c:v>
                </c:pt>
                <c:pt idx="22">
                  <c:v>2.0529999999998836</c:v>
                </c:pt>
                <c:pt idx="23">
                  <c:v>2.1460000000006403</c:v>
                </c:pt>
                <c:pt idx="24">
                  <c:v>2.2410000000018044</c:v>
                </c:pt>
                <c:pt idx="25">
                  <c:v>2.3329999999987194</c:v>
                </c:pt>
                <c:pt idx="26">
                  <c:v>2.4269999999960419</c:v>
                </c:pt>
                <c:pt idx="27">
                  <c:v>2.5199999999967986</c:v>
                </c:pt>
                <c:pt idx="28">
                  <c:v>2.6149999999979627</c:v>
                </c:pt>
                <c:pt idx="29">
                  <c:v>2.7090000000025611</c:v>
                </c:pt>
                <c:pt idx="30">
                  <c:v>2.8019999999960419</c:v>
                </c:pt>
                <c:pt idx="31">
                  <c:v>2.896999999997206</c:v>
                </c:pt>
                <c:pt idx="32">
                  <c:v>2.9930000000022119</c:v>
                </c:pt>
                <c:pt idx="33">
                  <c:v>3.0859999999956926</c:v>
                </c:pt>
                <c:pt idx="34">
                  <c:v>3.1779999999998836</c:v>
                </c:pt>
                <c:pt idx="35">
                  <c:v>3.2699999999967986</c:v>
                </c:pt>
                <c:pt idx="36">
                  <c:v>3.364000000001397</c:v>
                </c:pt>
                <c:pt idx="37">
                  <c:v>3.4550000000017462</c:v>
                </c:pt>
                <c:pt idx="38">
                  <c:v>3.5480000000025029</c:v>
                </c:pt>
                <c:pt idx="39">
                  <c:v>3.6409999999959837</c:v>
                </c:pt>
                <c:pt idx="40">
                  <c:v>3.7339999999967404</c:v>
                </c:pt>
                <c:pt idx="41">
                  <c:v>3.8280000000013388</c:v>
                </c:pt>
                <c:pt idx="42">
                  <c:v>3.9199999999982538</c:v>
                </c:pt>
                <c:pt idx="43">
                  <c:v>4.0129999999990105</c:v>
                </c:pt>
                <c:pt idx="44">
                  <c:v>4.1069999999963329</c:v>
                </c:pt>
                <c:pt idx="45">
                  <c:v>4.1990000000005239</c:v>
                </c:pt>
                <c:pt idx="46">
                  <c:v>4.2929999999978463</c:v>
                </c:pt>
                <c:pt idx="47">
                  <c:v>4.385999999998603</c:v>
                </c:pt>
                <c:pt idx="48">
                  <c:v>4.4799999999959255</c:v>
                </c:pt>
                <c:pt idx="49">
                  <c:v>4.5729999999966822</c:v>
                </c:pt>
                <c:pt idx="50">
                  <c:v>4.6659999999974389</c:v>
                </c:pt>
                <c:pt idx="51">
                  <c:v>4.7600000000020373</c:v>
                </c:pt>
                <c:pt idx="52">
                  <c:v>4.8519999999989523</c:v>
                </c:pt>
                <c:pt idx="53">
                  <c:v>4.944999999999709</c:v>
                </c:pt>
                <c:pt idx="54">
                  <c:v>5.0380000000004657</c:v>
                </c:pt>
                <c:pt idx="55">
                  <c:v>5.1299999999973807</c:v>
                </c:pt>
                <c:pt idx="56">
                  <c:v>5.2220000000015716</c:v>
                </c:pt>
                <c:pt idx="57">
                  <c:v>5.3139999999984866</c:v>
                </c:pt>
                <c:pt idx="58">
                  <c:v>5.407999999995809</c:v>
                </c:pt>
                <c:pt idx="59">
                  <c:v>5.5009999999965657</c:v>
                </c:pt>
                <c:pt idx="60">
                  <c:v>5.5950000000011642</c:v>
                </c:pt>
                <c:pt idx="61">
                  <c:v>5.6880000000019209</c:v>
                </c:pt>
                <c:pt idx="62">
                  <c:v>5.7819999999992433</c:v>
                </c:pt>
                <c:pt idx="63">
                  <c:v>5.8729999999995925</c:v>
                </c:pt>
                <c:pt idx="64">
                  <c:v>5.966999999996915</c:v>
                </c:pt>
                <c:pt idx="65">
                  <c:v>6.0619999999980791</c:v>
                </c:pt>
                <c:pt idx="66">
                  <c:v>6.1520000000018626</c:v>
                </c:pt>
                <c:pt idx="67">
                  <c:v>6.2469999999957508</c:v>
                </c:pt>
                <c:pt idx="68">
                  <c:v>6.3389999999999418</c:v>
                </c:pt>
                <c:pt idx="69">
                  <c:v>6.4329999999972642</c:v>
                </c:pt>
                <c:pt idx="70">
                  <c:v>6.6189999999987776</c:v>
                </c:pt>
                <c:pt idx="71">
                  <c:v>6.7109999999956926</c:v>
                </c:pt>
                <c:pt idx="72">
                  <c:v>6.8019999999960419</c:v>
                </c:pt>
                <c:pt idx="73">
                  <c:v>6.8949999999967986</c:v>
                </c:pt>
                <c:pt idx="74">
                  <c:v>6.9879999999975553</c:v>
                </c:pt>
                <c:pt idx="75">
                  <c:v>7.0820000000021537</c:v>
                </c:pt>
                <c:pt idx="76">
                  <c:v>7.1769999999960419</c:v>
                </c:pt>
                <c:pt idx="77">
                  <c:v>7.2679999999963911</c:v>
                </c:pt>
                <c:pt idx="78">
                  <c:v>7.3620000000009895</c:v>
                </c:pt>
                <c:pt idx="79">
                  <c:v>7.4530000000013388</c:v>
                </c:pt>
                <c:pt idx="80">
                  <c:v>7.5480000000025029</c:v>
                </c:pt>
                <c:pt idx="81">
                  <c:v>7.6419999999998254</c:v>
                </c:pt>
                <c:pt idx="82">
                  <c:v>7.7339999999967404</c:v>
                </c:pt>
                <c:pt idx="83">
                  <c:v>7.8289999999979045</c:v>
                </c:pt>
                <c:pt idx="84">
                  <c:v>7.9199999999982538</c:v>
                </c:pt>
                <c:pt idx="85">
                  <c:v>8.0139999999955762</c:v>
                </c:pt>
                <c:pt idx="86">
                  <c:v>8.1069999999963329</c:v>
                </c:pt>
                <c:pt idx="87">
                  <c:v>8.2010000000009313</c:v>
                </c:pt>
                <c:pt idx="88">
                  <c:v>8.2960000000020955</c:v>
                </c:pt>
                <c:pt idx="89">
                  <c:v>8.3879999999990105</c:v>
                </c:pt>
                <c:pt idx="90">
                  <c:v>8.4809999999997672</c:v>
                </c:pt>
                <c:pt idx="91">
                  <c:v>8.5760000000009313</c:v>
                </c:pt>
                <c:pt idx="92">
                  <c:v>8.6699999999982538</c:v>
                </c:pt>
                <c:pt idx="93">
                  <c:v>8.7639999999955762</c:v>
                </c:pt>
                <c:pt idx="94">
                  <c:v>8.8559999999997672</c:v>
                </c:pt>
                <c:pt idx="95">
                  <c:v>8.9490000000005239</c:v>
                </c:pt>
                <c:pt idx="96">
                  <c:v>9.044000000001688</c:v>
                </c:pt>
                <c:pt idx="97">
                  <c:v>9.1379999999990105</c:v>
                </c:pt>
                <c:pt idx="98">
                  <c:v>9.2309999999997672</c:v>
                </c:pt>
                <c:pt idx="99">
                  <c:v>9.3249999999970896</c:v>
                </c:pt>
                <c:pt idx="100">
                  <c:v>9.4170000000012806</c:v>
                </c:pt>
                <c:pt idx="101">
                  <c:v>9.5120000000024447</c:v>
                </c:pt>
                <c:pt idx="102">
                  <c:v>9.6049999999959255</c:v>
                </c:pt>
                <c:pt idx="103">
                  <c:v>9.6979999999966822</c:v>
                </c:pt>
                <c:pt idx="104">
                  <c:v>9.7909999999974389</c:v>
                </c:pt>
                <c:pt idx="105">
                  <c:v>9.8850000000020373</c:v>
                </c:pt>
                <c:pt idx="106">
                  <c:v>9.9789999999993597</c:v>
                </c:pt>
                <c:pt idx="107">
                  <c:v>10.069999999999709</c:v>
                </c:pt>
                <c:pt idx="108">
                  <c:v>10.163000000000466</c:v>
                </c:pt>
                <c:pt idx="109">
                  <c:v>10.256999999997788</c:v>
                </c:pt>
                <c:pt idx="110">
                  <c:v>10.349999999998545</c:v>
                </c:pt>
                <c:pt idx="111">
                  <c:v>10.443999999995867</c:v>
                </c:pt>
                <c:pt idx="112">
                  <c:v>10.538999999997031</c:v>
                </c:pt>
                <c:pt idx="113">
                  <c:v>10.63300000000163</c:v>
                </c:pt>
                <c:pt idx="114">
                  <c:v>10.724999999998545</c:v>
                </c:pt>
                <c:pt idx="115">
                  <c:v>10.817000000002736</c:v>
                </c:pt>
                <c:pt idx="116">
                  <c:v>10.913000000000466</c:v>
                </c:pt>
                <c:pt idx="117">
                  <c:v>11.004000000000815</c:v>
                </c:pt>
                <c:pt idx="118">
                  <c:v>11.099999999998545</c:v>
                </c:pt>
                <c:pt idx="119">
                  <c:v>11.192000000002736</c:v>
                </c:pt>
                <c:pt idx="120">
                  <c:v>11.283999999999651</c:v>
                </c:pt>
                <c:pt idx="121">
                  <c:v>11.377999999996973</c:v>
                </c:pt>
                <c:pt idx="122">
                  <c:v>11.470000000001164</c:v>
                </c:pt>
                <c:pt idx="123">
                  <c:v>11.563999999998487</c:v>
                </c:pt>
                <c:pt idx="124">
                  <c:v>11.654999999998836</c:v>
                </c:pt>
                <c:pt idx="125">
                  <c:v>11.75</c:v>
                </c:pt>
                <c:pt idx="126">
                  <c:v>11.843999999997322</c:v>
                </c:pt>
                <c:pt idx="127">
                  <c:v>11.936000000001513</c:v>
                </c:pt>
                <c:pt idx="128">
                  <c:v>12.031000000002678</c:v>
                </c:pt>
                <c:pt idx="129">
                  <c:v>12.125</c:v>
                </c:pt>
                <c:pt idx="130">
                  <c:v>12.216000000000349</c:v>
                </c:pt>
                <c:pt idx="131">
                  <c:v>12.311000000001513</c:v>
                </c:pt>
                <c:pt idx="132">
                  <c:v>12.402999999998428</c:v>
                </c:pt>
                <c:pt idx="133">
                  <c:v>12.497999999999593</c:v>
                </c:pt>
                <c:pt idx="134">
                  <c:v>12.589999999996508</c:v>
                </c:pt>
                <c:pt idx="135">
                  <c:v>12.682999999997264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D32A-459C-ABC3-D1886AF66E4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95148224"/>
        <c:axId val="1195154464"/>
      </c:scatterChart>
      <c:valAx>
        <c:axId val="1174424448"/>
        <c:scaling>
          <c:orientation val="minMax"/>
          <c:max val="90"/>
          <c:min val="-9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ja-JP" baseline="0"/>
                  <a:t>pitch</a:t>
                </a:r>
                <a:r>
                  <a:rPr lang="en-US" altLang="ja-JP"/>
                  <a:t>[°]</a:t>
                </a:r>
                <a:endParaRPr lang="ja-JP" altLang="en-US"/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in"/>
        <c:tickLblPos val="nextTo"/>
        <c:spPr>
          <a:noFill/>
          <a:ln w="1587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1174441088"/>
        <c:crosses val="autoZero"/>
        <c:crossBetween val="midCat"/>
      </c:valAx>
      <c:valAx>
        <c:axId val="11744410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ja-JP"/>
                  <a:t>Time[s]</a:t>
                </a:r>
                <a:endParaRPr lang="ja-JP" altLang="en-US"/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0.000_ " sourceLinked="1"/>
        <c:majorTickMark val="none"/>
        <c:minorTickMark val="none"/>
        <c:tickLblPos val="nextTo"/>
        <c:spPr>
          <a:noFill/>
          <a:ln w="1587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1174424448"/>
        <c:crosses val="autoZero"/>
        <c:crossBetween val="midCat"/>
      </c:valAx>
      <c:valAx>
        <c:axId val="1195154464"/>
        <c:scaling>
          <c:orientation val="minMax"/>
        </c:scaling>
        <c:delete val="1"/>
        <c:axPos val="r"/>
        <c:numFmt formatCode="General" sourceLinked="1"/>
        <c:majorTickMark val="out"/>
        <c:minorTickMark val="none"/>
        <c:tickLblPos val="nextTo"/>
        <c:crossAx val="1195148224"/>
        <c:crosses val="max"/>
        <c:crossBetween val="midCat"/>
      </c:valAx>
      <c:valAx>
        <c:axId val="1195148224"/>
        <c:scaling>
          <c:orientation val="minMax"/>
          <c:max val="2"/>
          <c:min val="-2"/>
        </c:scaling>
        <c:delete val="0"/>
        <c:axPos val="t"/>
        <c:title>
          <c:tx>
            <c:rich>
              <a:bodyPr/>
              <a:lstStyle/>
              <a:p>
                <a:pPr>
                  <a:defRPr/>
                </a:pPr>
                <a:r>
                  <a:rPr lang="en-US" altLang="ja-JP" b="0"/>
                  <a:t>x[m]</a:t>
                </a:r>
                <a:endParaRPr lang="ja-JP" altLang="en-US" b="0"/>
              </a:p>
            </c:rich>
          </c:tx>
          <c:overlay val="0"/>
        </c:title>
        <c:numFmt formatCode="General" sourceLinked="1"/>
        <c:majorTickMark val="in"/>
        <c:minorTickMark val="none"/>
        <c:tickLblPos val="nextTo"/>
        <c:spPr>
          <a:ln w="15875">
            <a:solidFill>
              <a:schemeClr val="tx1"/>
            </a:solidFill>
          </a:ln>
        </c:spPr>
        <c:crossAx val="1195154464"/>
        <c:crosses val="max"/>
        <c:crossBetween val="midCat"/>
      </c:valAx>
      <c:spPr>
        <a:noFill/>
        <a:ln w="12700">
          <a:solidFill>
            <a:schemeClr val="tx1">
              <a:lumMod val="25000"/>
              <a:lumOff val="75000"/>
            </a:schemeClr>
          </a:solidFill>
        </a:ln>
        <a:effectLst/>
      </c:spPr>
    </c:plotArea>
    <c:legend>
      <c:legendPos val="b"/>
      <c:overlay val="0"/>
    </c:legend>
    <c:plotVisOnly val="1"/>
    <c:dispBlanksAs val="gap"/>
    <c:showDLblsOverMax val="0"/>
    <c:extLst/>
  </c:chart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strRef>
              <c:f>[1]Onoki1!$A$1</c:f>
              <c:strCache>
                <c:ptCount val="1"/>
                <c:pt idx="0">
                  <c:v>Orbit</c:v>
                </c:pt>
              </c:strCache>
            </c:strRef>
          </c:tx>
          <c:xVal>
            <c:numRef>
              <c:f>[1]Onoki1!$N$4:$N$152</c:f>
              <c:numCache>
                <c:formatCode>General</c:formatCode>
                <c:ptCount val="149"/>
                <c:pt idx="0">
                  <c:v>0</c:v>
                </c:pt>
                <c:pt idx="1">
                  <c:v>2.8550000000000181E-3</c:v>
                </c:pt>
                <c:pt idx="2">
                  <c:v>-5.5979999999999563E-3</c:v>
                </c:pt>
                <c:pt idx="3">
                  <c:v>9.7049999999999272E-3</c:v>
                </c:pt>
                <c:pt idx="4">
                  <c:v>2.7039999999999508E-3</c:v>
                </c:pt>
                <c:pt idx="5">
                  <c:v>1.8169000000000098E-2</c:v>
                </c:pt>
                <c:pt idx="6">
                  <c:v>-4.1690000000000962E-3</c:v>
                </c:pt>
                <c:pt idx="7">
                  <c:v>2.8652000000000045E-2</c:v>
                </c:pt>
                <c:pt idx="8">
                  <c:v>-2.9136999999999944E-2</c:v>
                </c:pt>
                <c:pt idx="9">
                  <c:v>1.3583000000000085E-2</c:v>
                </c:pt>
                <c:pt idx="10">
                  <c:v>1.5709999999999127E-3</c:v>
                </c:pt>
                <c:pt idx="11">
                  <c:v>2.2307999999999995E-2</c:v>
                </c:pt>
                <c:pt idx="12">
                  <c:v>-2.3345000000000029E-2</c:v>
                </c:pt>
                <c:pt idx="13">
                  <c:v>-1.8912000000000036E-2</c:v>
                </c:pt>
                <c:pt idx="14">
                  <c:v>3.343900000000008E-2</c:v>
                </c:pt>
                <c:pt idx="15">
                  <c:v>8.2629999999999197E-3</c:v>
                </c:pt>
                <c:pt idx="16">
                  <c:v>1.4752999999999929E-2</c:v>
                </c:pt>
                <c:pt idx="17">
                  <c:v>-3.116100000000006E-2</c:v>
                </c:pt>
                <c:pt idx="18">
                  <c:v>2.5656999999999926E-2</c:v>
                </c:pt>
                <c:pt idx="19">
                  <c:v>-2.3413999999999987E-2</c:v>
                </c:pt>
                <c:pt idx="20">
                  <c:v>-4.8140000000000786E-3</c:v>
                </c:pt>
                <c:pt idx="21">
                  <c:v>-1.2527000000000043E-2</c:v>
                </c:pt>
                <c:pt idx="22">
                  <c:v>-2.7478000000000065E-2</c:v>
                </c:pt>
                <c:pt idx="23">
                  <c:v>-3.5183999999999972E-2</c:v>
                </c:pt>
                <c:pt idx="24">
                  <c:v>-5.1920000000000074E-3</c:v>
                </c:pt>
                <c:pt idx="25">
                  <c:v>-1.8722999999999958E-2</c:v>
                </c:pt>
                <c:pt idx="26">
                  <c:v>-6.1100000000010365E-4</c:v>
                </c:pt>
                <c:pt idx="27">
                  <c:v>-2.3501999999999953E-2</c:v>
                </c:pt>
                <c:pt idx="28">
                  <c:v>-1.3916999999999917E-2</c:v>
                </c:pt>
                <c:pt idx="29">
                  <c:v>-3.1775000000000095E-2</c:v>
                </c:pt>
                <c:pt idx="30">
                  <c:v>-3.2795000000000074E-2</c:v>
                </c:pt>
                <c:pt idx="31">
                  <c:v>-3.8769000000000005E-2</c:v>
                </c:pt>
                <c:pt idx="32">
                  <c:v>-4.4662000000000035E-2</c:v>
                </c:pt>
                <c:pt idx="33">
                  <c:v>-5.635799999999995E-2</c:v>
                </c:pt>
                <c:pt idx="34">
                  <c:v>-6.3844000000000053E-2</c:v>
                </c:pt>
                <c:pt idx="35">
                  <c:v>-5.8537000000000033E-2</c:v>
                </c:pt>
                <c:pt idx="36">
                  <c:v>-6.7826999999999998E-2</c:v>
                </c:pt>
                <c:pt idx="37">
                  <c:v>-5.4787000000000037E-2</c:v>
                </c:pt>
                <c:pt idx="38">
                  <c:v>-4.9798000000000002E-2</c:v>
                </c:pt>
                <c:pt idx="39">
                  <c:v>-3.5094000000000049E-2</c:v>
                </c:pt>
                <c:pt idx="40">
                  <c:v>-5.5779999999999975E-2</c:v>
                </c:pt>
                <c:pt idx="41">
                  <c:v>-4.1305000000000064E-2</c:v>
                </c:pt>
                <c:pt idx="42">
                  <c:v>-3.6713999999999941E-2</c:v>
                </c:pt>
                <c:pt idx="43">
                  <c:v>-2.8781999999999926E-2</c:v>
                </c:pt>
                <c:pt idx="44">
                  <c:v>-2.6144000000000008E-2</c:v>
                </c:pt>
                <c:pt idx="45">
                  <c:v>-3.8213999999999942E-2</c:v>
                </c:pt>
                <c:pt idx="46">
                  <c:v>-1.7336999999999988E-2</c:v>
                </c:pt>
                <c:pt idx="47">
                  <c:v>-7.0499999999999547E-3</c:v>
                </c:pt>
                <c:pt idx="48">
                  <c:v>-2.1690000000000966E-3</c:v>
                </c:pt>
                <c:pt idx="49">
                  <c:v>5.9729999999999566E-3</c:v>
                </c:pt>
                <c:pt idx="50">
                  <c:v>1.3757000000000063E-2</c:v>
                </c:pt>
                <c:pt idx="51">
                  <c:v>1.6816000000000032E-2</c:v>
                </c:pt>
                <c:pt idx="52">
                  <c:v>2.3703999999999951E-2</c:v>
                </c:pt>
                <c:pt idx="53">
                  <c:v>3.0061999999999898E-2</c:v>
                </c:pt>
                <c:pt idx="54">
                  <c:v>3.0772999999999912E-2</c:v>
                </c:pt>
                <c:pt idx="55">
                  <c:v>3.9867999999999938E-2</c:v>
                </c:pt>
                <c:pt idx="56">
                  <c:v>4.5789999999999963E-2</c:v>
                </c:pt>
                <c:pt idx="57">
                  <c:v>5.4432999999999995E-2</c:v>
                </c:pt>
                <c:pt idx="58">
                  <c:v>5.6090999999999898E-2</c:v>
                </c:pt>
                <c:pt idx="59">
                  <c:v>5.3715999999999896E-2</c:v>
                </c:pt>
                <c:pt idx="60">
                  <c:v>6.064899999999989E-2</c:v>
                </c:pt>
                <c:pt idx="61">
                  <c:v>7.8898999999999886E-2</c:v>
                </c:pt>
                <c:pt idx="62">
                  <c:v>6.4732999999999943E-2</c:v>
                </c:pt>
                <c:pt idx="63">
                  <c:v>7.4075000000000044E-2</c:v>
                </c:pt>
                <c:pt idx="64">
                  <c:v>9.0692999999999982E-2</c:v>
                </c:pt>
                <c:pt idx="65">
                  <c:v>8.9855000000000018E-2</c:v>
                </c:pt>
                <c:pt idx="66">
                  <c:v>0.10830199999999991</c:v>
                </c:pt>
                <c:pt idx="67">
                  <c:v>0.11553800000000002</c:v>
                </c:pt>
                <c:pt idx="68">
                  <c:v>0.1156769999999999</c:v>
                </c:pt>
                <c:pt idx="69">
                  <c:v>0.12286200000000008</c:v>
                </c:pt>
                <c:pt idx="70">
                  <c:v>0.130769</c:v>
                </c:pt>
                <c:pt idx="71">
                  <c:v>0.14814100000000008</c:v>
                </c:pt>
                <c:pt idx="72">
                  <c:v>0.15824700000000008</c:v>
                </c:pt>
                <c:pt idx="73">
                  <c:v>0.1534380000000001</c:v>
                </c:pt>
                <c:pt idx="74">
                  <c:v>0.17359999999999992</c:v>
                </c:pt>
                <c:pt idx="75">
                  <c:v>0.16279700000000003</c:v>
                </c:pt>
                <c:pt idx="76">
                  <c:v>0.17254500000000009</c:v>
                </c:pt>
                <c:pt idx="77">
                  <c:v>0.17274700000000007</c:v>
                </c:pt>
                <c:pt idx="78">
                  <c:v>0.18301999999999999</c:v>
                </c:pt>
                <c:pt idx="79">
                  <c:v>0.18392000000000008</c:v>
                </c:pt>
                <c:pt idx="80">
                  <c:v>0.17557999999999993</c:v>
                </c:pt>
                <c:pt idx="81">
                  <c:v>0.184722</c:v>
                </c:pt>
                <c:pt idx="82">
                  <c:v>0.1671969999999999</c:v>
                </c:pt>
                <c:pt idx="83">
                  <c:v>0.15736100000000011</c:v>
                </c:pt>
                <c:pt idx="84">
                  <c:v>0.1583989999999999</c:v>
                </c:pt>
                <c:pt idx="85">
                  <c:v>0.16229500000000008</c:v>
                </c:pt>
                <c:pt idx="86">
                  <c:v>0.15675500000000012</c:v>
                </c:pt>
                <c:pt idx="87">
                  <c:v>0.15800700000000006</c:v>
                </c:pt>
                <c:pt idx="88">
                  <c:v>0.14214400000000002</c:v>
                </c:pt>
                <c:pt idx="89">
                  <c:v>0.13917200000000002</c:v>
                </c:pt>
                <c:pt idx="90">
                  <c:v>0.12883500000000003</c:v>
                </c:pt>
                <c:pt idx="91">
                  <c:v>0.13278099999999995</c:v>
                </c:pt>
                <c:pt idx="92">
                  <c:v>0.11770499999999993</c:v>
                </c:pt>
                <c:pt idx="93">
                  <c:v>0.10181799999999999</c:v>
                </c:pt>
                <c:pt idx="94">
                  <c:v>0.10399800000000005</c:v>
                </c:pt>
                <c:pt idx="95">
                  <c:v>8.0027000000000043E-2</c:v>
                </c:pt>
                <c:pt idx="96">
                  <c:v>9.8552999999999891E-2</c:v>
                </c:pt>
                <c:pt idx="97">
                  <c:v>7.8401000000000068E-2</c:v>
                </c:pt>
                <c:pt idx="98">
                  <c:v>5.9424999999999957E-2</c:v>
                </c:pt>
                <c:pt idx="99">
                  <c:v>6.3916999999999918E-2</c:v>
                </c:pt>
                <c:pt idx="100">
                  <c:v>4.5289999999999962E-2</c:v>
                </c:pt>
                <c:pt idx="101">
                  <c:v>3.5401000000000071E-2</c:v>
                </c:pt>
                <c:pt idx="102">
                  <c:v>2.5778999999999996E-2</c:v>
                </c:pt>
                <c:pt idx="103">
                  <c:v>2.3634000000000016E-2</c:v>
                </c:pt>
                <c:pt idx="104">
                  <c:v>1.1548000000000003E-2</c:v>
                </c:pt>
                <c:pt idx="105">
                  <c:v>-1.0413000000000011E-2</c:v>
                </c:pt>
                <c:pt idx="106">
                  <c:v>-2.5413999999999989E-2</c:v>
                </c:pt>
                <c:pt idx="107">
                  <c:v>-2.6577E-2</c:v>
                </c:pt>
                <c:pt idx="108">
                  <c:v>-1.8320000000001074E-3</c:v>
                </c:pt>
                <c:pt idx="109">
                  <c:v>-3.9939000000000079E-2</c:v>
                </c:pt>
                <c:pt idx="110">
                  <c:v>-4.3929000000000086E-2</c:v>
                </c:pt>
                <c:pt idx="111">
                  <c:v>-2.8241999999999962E-2</c:v>
                </c:pt>
                <c:pt idx="112">
                  <c:v>-7.4874999999999997E-2</c:v>
                </c:pt>
                <c:pt idx="113">
                  <c:v>-6.7528000000000019E-2</c:v>
                </c:pt>
                <c:pt idx="114">
                  <c:v>-6.2436999999999902E-2</c:v>
                </c:pt>
                <c:pt idx="115">
                  <c:v>-7.913100000000009E-2</c:v>
                </c:pt>
                <c:pt idx="116">
                  <c:v>-5.87639999999999E-2</c:v>
                </c:pt>
                <c:pt idx="117">
                  <c:v>-8.6649000000000115E-2</c:v>
                </c:pt>
                <c:pt idx="118">
                  <c:v>-8.8877999999999929E-2</c:v>
                </c:pt>
                <c:pt idx="119">
                  <c:v>-0.10182500000000005</c:v>
                </c:pt>
                <c:pt idx="120">
                  <c:v>-9.6965999999999899E-2</c:v>
                </c:pt>
                <c:pt idx="121">
                  <c:v>-0.11057200000000011</c:v>
                </c:pt>
                <c:pt idx="122">
                  <c:v>-0.10145599999999991</c:v>
                </c:pt>
                <c:pt idx="123">
                  <c:v>-0.11838400000000002</c:v>
                </c:pt>
                <c:pt idx="124">
                  <c:v>-8.3329999999999932E-2</c:v>
                </c:pt>
                <c:pt idx="125">
                  <c:v>-0.12901399999999991</c:v>
                </c:pt>
                <c:pt idx="126">
                  <c:v>-9.5256000000000091E-2</c:v>
                </c:pt>
                <c:pt idx="127">
                  <c:v>-9.6353000000000064E-2</c:v>
                </c:pt>
                <c:pt idx="128">
                  <c:v>-0.12618200000000002</c:v>
                </c:pt>
                <c:pt idx="129">
                  <c:v>-0.13475199999999996</c:v>
                </c:pt>
                <c:pt idx="130">
                  <c:v>-0.14422499999999991</c:v>
                </c:pt>
                <c:pt idx="131">
                  <c:v>-9.3400000000000094E-2</c:v>
                </c:pt>
                <c:pt idx="132">
                  <c:v>-0.1183889999999999</c:v>
                </c:pt>
                <c:pt idx="133">
                  <c:v>-0.12297900000000005</c:v>
                </c:pt>
                <c:pt idx="134">
                  <c:v>-0.127029</c:v>
                </c:pt>
                <c:pt idx="135">
                  <c:v>-0.11618900000000008</c:v>
                </c:pt>
                <c:pt idx="136">
                  <c:v>-0.11715499999999998</c:v>
                </c:pt>
                <c:pt idx="137">
                  <c:v>-0.12355999999999995</c:v>
                </c:pt>
                <c:pt idx="138">
                  <c:v>-0.12269499999999994</c:v>
                </c:pt>
                <c:pt idx="139">
                  <c:v>-0.10838799999999993</c:v>
                </c:pt>
                <c:pt idx="140">
                  <c:v>-0.1149670000000001</c:v>
                </c:pt>
                <c:pt idx="141">
                  <c:v>-0.12667599999999993</c:v>
                </c:pt>
                <c:pt idx="142">
                  <c:v>-0.17112699999999995</c:v>
                </c:pt>
                <c:pt idx="143">
                  <c:v>-0.17579400000000009</c:v>
                </c:pt>
                <c:pt idx="144">
                  <c:v>-0.22125599999999998</c:v>
                </c:pt>
                <c:pt idx="145">
                  <c:v>-0.21003099999999994</c:v>
                </c:pt>
                <c:pt idx="146">
                  <c:v>-0.24413599999999996</c:v>
                </c:pt>
                <c:pt idx="147">
                  <c:v>-0.23286199999999996</c:v>
                </c:pt>
                <c:pt idx="148">
                  <c:v>-0.28162300000000007</c:v>
                </c:pt>
              </c:numCache>
            </c:numRef>
          </c:xVal>
          <c:yVal>
            <c:numRef>
              <c:f>[1]Onoki1!$O$4:$O$152</c:f>
              <c:numCache>
                <c:formatCode>General</c:formatCode>
                <c:ptCount val="149"/>
                <c:pt idx="0">
                  <c:v>0</c:v>
                </c:pt>
                <c:pt idx="1">
                  <c:v>0.11302399999999989</c:v>
                </c:pt>
                <c:pt idx="2">
                  <c:v>0.20953099999999997</c:v>
                </c:pt>
                <c:pt idx="3">
                  <c:v>0.33643599999999968</c:v>
                </c:pt>
                <c:pt idx="4">
                  <c:v>0.43255999999999994</c:v>
                </c:pt>
                <c:pt idx="5">
                  <c:v>0.55689100000000014</c:v>
                </c:pt>
                <c:pt idx="6">
                  <c:v>0.6308269999999998</c:v>
                </c:pt>
                <c:pt idx="7">
                  <c:v>0.7746590000000001</c:v>
                </c:pt>
                <c:pt idx="8">
                  <c:v>0.90185300000000013</c:v>
                </c:pt>
                <c:pt idx="9">
                  <c:v>1.0538530000000002</c:v>
                </c:pt>
                <c:pt idx="10">
                  <c:v>1.1363570000000001</c:v>
                </c:pt>
                <c:pt idx="11">
                  <c:v>1.353272</c:v>
                </c:pt>
                <c:pt idx="12">
                  <c:v>1.4863220000000001</c:v>
                </c:pt>
                <c:pt idx="13">
                  <c:v>1.6759600000000001</c:v>
                </c:pt>
                <c:pt idx="14">
                  <c:v>1.7371179999999999</c:v>
                </c:pt>
                <c:pt idx="15">
                  <c:v>1.9764810000000002</c:v>
                </c:pt>
                <c:pt idx="16">
                  <c:v>2.071618</c:v>
                </c:pt>
                <c:pt idx="17">
                  <c:v>2.3641749999999999</c:v>
                </c:pt>
                <c:pt idx="18">
                  <c:v>2.4260419999999998</c:v>
                </c:pt>
                <c:pt idx="19">
                  <c:v>2.7038169999999995</c:v>
                </c:pt>
                <c:pt idx="20">
                  <c:v>2.8041110000000002</c:v>
                </c:pt>
                <c:pt idx="21">
                  <c:v>3.0341450000000001</c:v>
                </c:pt>
                <c:pt idx="22">
                  <c:v>3.1744300000000001</c:v>
                </c:pt>
                <c:pt idx="23">
                  <c:v>3.470011</c:v>
                </c:pt>
                <c:pt idx="24">
                  <c:v>3.5728870000000001</c:v>
                </c:pt>
                <c:pt idx="25">
                  <c:v>3.8502360000000002</c:v>
                </c:pt>
                <c:pt idx="26">
                  <c:v>3.9378470000000001</c:v>
                </c:pt>
                <c:pt idx="27">
                  <c:v>4.1959329999999992</c:v>
                </c:pt>
                <c:pt idx="28">
                  <c:v>4.3405830000000005</c:v>
                </c:pt>
                <c:pt idx="29">
                  <c:v>4.6573590000000005</c:v>
                </c:pt>
                <c:pt idx="30">
                  <c:v>4.7860660000000008</c:v>
                </c:pt>
                <c:pt idx="31">
                  <c:v>5.0350250000000001</c:v>
                </c:pt>
                <c:pt idx="32">
                  <c:v>5.1547800000000006</c:v>
                </c:pt>
                <c:pt idx="33">
                  <c:v>5.4499210000000007</c:v>
                </c:pt>
                <c:pt idx="34">
                  <c:v>5.5634300000000003</c:v>
                </c:pt>
                <c:pt idx="35">
                  <c:v>5.8007909999999994</c:v>
                </c:pt>
                <c:pt idx="36">
                  <c:v>5.9090689999999997</c:v>
                </c:pt>
                <c:pt idx="37">
                  <c:v>6.1430540000000002</c:v>
                </c:pt>
                <c:pt idx="38">
                  <c:v>6.2568799999999989</c:v>
                </c:pt>
                <c:pt idx="39">
                  <c:v>6.4834749999999985</c:v>
                </c:pt>
                <c:pt idx="40">
                  <c:v>6.6305820000000004</c:v>
                </c:pt>
                <c:pt idx="41">
                  <c:v>6.9001629999999992</c:v>
                </c:pt>
                <c:pt idx="42">
                  <c:v>7.0051359999999985</c:v>
                </c:pt>
                <c:pt idx="43">
                  <c:v>7.2611719999999984</c:v>
                </c:pt>
                <c:pt idx="44">
                  <c:v>7.4106199999999989</c:v>
                </c:pt>
                <c:pt idx="45">
                  <c:v>7.6470049999999992</c:v>
                </c:pt>
                <c:pt idx="46">
                  <c:v>7.7526790000000005</c:v>
                </c:pt>
                <c:pt idx="47">
                  <c:v>8.0387189999999986</c:v>
                </c:pt>
                <c:pt idx="48">
                  <c:v>8.1788439999999998</c:v>
                </c:pt>
                <c:pt idx="49">
                  <c:v>8.4535299999999989</c:v>
                </c:pt>
                <c:pt idx="50">
                  <c:v>8.5898889999999994</c:v>
                </c:pt>
                <c:pt idx="51">
                  <c:v>8.8535869999999992</c:v>
                </c:pt>
                <c:pt idx="52">
                  <c:v>8.9853649999999998</c:v>
                </c:pt>
                <c:pt idx="53">
                  <c:v>9.2845969999999998</c:v>
                </c:pt>
                <c:pt idx="54">
                  <c:v>9.4104139999999994</c:v>
                </c:pt>
                <c:pt idx="55">
                  <c:v>9.619961</c:v>
                </c:pt>
                <c:pt idx="56">
                  <c:v>9.7444589999999991</c:v>
                </c:pt>
                <c:pt idx="57">
                  <c:v>9.989825999999999</c:v>
                </c:pt>
                <c:pt idx="58">
                  <c:v>10.110619999999999</c:v>
                </c:pt>
                <c:pt idx="59">
                  <c:v>10.348934999999999</c:v>
                </c:pt>
                <c:pt idx="60">
                  <c:v>10.508118</c:v>
                </c:pt>
                <c:pt idx="61">
                  <c:v>10.745666</c:v>
                </c:pt>
                <c:pt idx="62">
                  <c:v>10.860415999999999</c:v>
                </c:pt>
                <c:pt idx="63">
                  <c:v>11.132275</c:v>
                </c:pt>
                <c:pt idx="64">
                  <c:v>11.210818</c:v>
                </c:pt>
                <c:pt idx="65">
                  <c:v>11.440595999999999</c:v>
                </c:pt>
                <c:pt idx="66">
                  <c:v>11.594317</c:v>
                </c:pt>
                <c:pt idx="67">
                  <c:v>11.822812000000001</c:v>
                </c:pt>
                <c:pt idx="68">
                  <c:v>11.974748</c:v>
                </c:pt>
                <c:pt idx="69">
                  <c:v>12.202442999999999</c:v>
                </c:pt>
                <c:pt idx="70">
                  <c:v>12.582161000000001</c:v>
                </c:pt>
                <c:pt idx="71">
                  <c:v>12.733206000000001</c:v>
                </c:pt>
                <c:pt idx="72">
                  <c:v>12.961236</c:v>
                </c:pt>
                <c:pt idx="73">
                  <c:v>13.115183999999999</c:v>
                </c:pt>
                <c:pt idx="74">
                  <c:v>13.343385999999999</c:v>
                </c:pt>
                <c:pt idx="75">
                  <c:v>13.500271</c:v>
                </c:pt>
                <c:pt idx="76">
                  <c:v>13.732810000000001</c:v>
                </c:pt>
                <c:pt idx="77">
                  <c:v>13.890245999999999</c:v>
                </c:pt>
                <c:pt idx="78">
                  <c:v>14.166184000000001</c:v>
                </c:pt>
                <c:pt idx="79">
                  <c:v>14.286493999999999</c:v>
                </c:pt>
                <c:pt idx="80">
                  <c:v>14.532546999999999</c:v>
                </c:pt>
                <c:pt idx="81">
                  <c:v>14.694281</c:v>
                </c:pt>
                <c:pt idx="82">
                  <c:v>14.950345000000002</c:v>
                </c:pt>
                <c:pt idx="83">
                  <c:v>15.038189999999998</c:v>
                </c:pt>
                <c:pt idx="84">
                  <c:v>15.294832999999999</c:v>
                </c:pt>
                <c:pt idx="85">
                  <c:v>15.423678000000001</c:v>
                </c:pt>
                <c:pt idx="86">
                  <c:v>15.735484000000001</c:v>
                </c:pt>
                <c:pt idx="87">
                  <c:v>15.870090000000001</c:v>
                </c:pt>
                <c:pt idx="88">
                  <c:v>16.106510999999998</c:v>
                </c:pt>
                <c:pt idx="89">
                  <c:v>16.247813999999998</c:v>
                </c:pt>
                <c:pt idx="90">
                  <c:v>16.490210999999999</c:v>
                </c:pt>
                <c:pt idx="91">
                  <c:v>16.633158999999999</c:v>
                </c:pt>
                <c:pt idx="92">
                  <c:v>16.937879000000002</c:v>
                </c:pt>
                <c:pt idx="93">
                  <c:v>17.047968000000001</c:v>
                </c:pt>
                <c:pt idx="94">
                  <c:v>17.303684000000001</c:v>
                </c:pt>
                <c:pt idx="95">
                  <c:v>17.423258999999998</c:v>
                </c:pt>
                <c:pt idx="96">
                  <c:v>17.678804</c:v>
                </c:pt>
                <c:pt idx="97">
                  <c:v>17.801193000000001</c:v>
                </c:pt>
                <c:pt idx="98">
                  <c:v>18.092899000000003</c:v>
                </c:pt>
                <c:pt idx="99">
                  <c:v>18.203825000000002</c:v>
                </c:pt>
                <c:pt idx="100">
                  <c:v>18.449810999999997</c:v>
                </c:pt>
                <c:pt idx="101">
                  <c:v>18.575768</c:v>
                </c:pt>
                <c:pt idx="102">
                  <c:v>18.82555</c:v>
                </c:pt>
                <c:pt idx="103">
                  <c:v>18.950931000000001</c:v>
                </c:pt>
                <c:pt idx="104">
                  <c:v>19.213573</c:v>
                </c:pt>
                <c:pt idx="105">
                  <c:v>19.296192999999999</c:v>
                </c:pt>
                <c:pt idx="106">
                  <c:v>19.572004</c:v>
                </c:pt>
                <c:pt idx="107">
                  <c:v>19.707665000000002</c:v>
                </c:pt>
                <c:pt idx="108">
                  <c:v>19.960969000000002</c:v>
                </c:pt>
                <c:pt idx="109">
                  <c:v>20.065760999999998</c:v>
                </c:pt>
                <c:pt idx="110">
                  <c:v>20.284006999999999</c:v>
                </c:pt>
                <c:pt idx="111">
                  <c:v>20.415184999999997</c:v>
                </c:pt>
                <c:pt idx="112">
                  <c:v>20.608492999999999</c:v>
                </c:pt>
                <c:pt idx="113">
                  <c:v>20.752762999999998</c:v>
                </c:pt>
                <c:pt idx="114">
                  <c:v>20.979706</c:v>
                </c:pt>
                <c:pt idx="115">
                  <c:v>21.075309999999998</c:v>
                </c:pt>
                <c:pt idx="116">
                  <c:v>21.376224999999998</c:v>
                </c:pt>
                <c:pt idx="117">
                  <c:v>21.488286000000002</c:v>
                </c:pt>
                <c:pt idx="118">
                  <c:v>21.743003000000002</c:v>
                </c:pt>
                <c:pt idx="119">
                  <c:v>21.843022000000001</c:v>
                </c:pt>
                <c:pt idx="120">
                  <c:v>22.100078</c:v>
                </c:pt>
                <c:pt idx="121">
                  <c:v>22.204813999999999</c:v>
                </c:pt>
                <c:pt idx="122">
                  <c:v>22.467574000000003</c:v>
                </c:pt>
                <c:pt idx="123">
                  <c:v>22.580587999999999</c:v>
                </c:pt>
                <c:pt idx="124">
                  <c:v>22.823255000000003</c:v>
                </c:pt>
                <c:pt idx="125">
                  <c:v>22.976030999999999</c:v>
                </c:pt>
                <c:pt idx="126">
                  <c:v>23.23143</c:v>
                </c:pt>
                <c:pt idx="127">
                  <c:v>23.333981999999999</c:v>
                </c:pt>
                <c:pt idx="128">
                  <c:v>23.578320999999999</c:v>
                </c:pt>
                <c:pt idx="129">
                  <c:v>23.694545999999999</c:v>
                </c:pt>
                <c:pt idx="130">
                  <c:v>23.920918999999998</c:v>
                </c:pt>
                <c:pt idx="131">
                  <c:v>24.071004000000002</c:v>
                </c:pt>
                <c:pt idx="132">
                  <c:v>24.328437999999998</c:v>
                </c:pt>
                <c:pt idx="133">
                  <c:v>24.448672999999999</c:v>
                </c:pt>
                <c:pt idx="134">
                  <c:v>24.686426000000001</c:v>
                </c:pt>
                <c:pt idx="135">
                  <c:v>24.789106</c:v>
                </c:pt>
                <c:pt idx="136">
                  <c:v>25.031089999999999</c:v>
                </c:pt>
                <c:pt idx="137">
                  <c:v>25.163169999999997</c:v>
                </c:pt>
                <c:pt idx="138">
                  <c:v>25.412013999999999</c:v>
                </c:pt>
                <c:pt idx="139">
                  <c:v>25.518017</c:v>
                </c:pt>
                <c:pt idx="140">
                  <c:v>25.787935999999998</c:v>
                </c:pt>
                <c:pt idx="141">
                  <c:v>25.938839999999999</c:v>
                </c:pt>
                <c:pt idx="142">
                  <c:v>26.143400999999997</c:v>
                </c:pt>
                <c:pt idx="143">
                  <c:v>26.288043999999999</c:v>
                </c:pt>
                <c:pt idx="144">
                  <c:v>26.500029999999999</c:v>
                </c:pt>
                <c:pt idx="145">
                  <c:v>26.623707</c:v>
                </c:pt>
                <c:pt idx="146">
                  <c:v>26.823233000000002</c:v>
                </c:pt>
                <c:pt idx="147">
                  <c:v>26.95091</c:v>
                </c:pt>
                <c:pt idx="148">
                  <c:v>27.180474999999998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0645-4534-8968-F21473E43B8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74424448"/>
        <c:axId val="1174441088"/>
      </c:scatterChart>
      <c:valAx>
        <c:axId val="1174424448"/>
        <c:scaling>
          <c:orientation val="minMax"/>
          <c:max val="3"/>
          <c:min val="-3"/>
        </c:scaling>
        <c:delete val="0"/>
        <c:axPos val="b"/>
        <c:majorGridlines>
          <c:spPr>
            <a:ln>
              <a:solidFill>
                <a:schemeClr val="tx1">
                  <a:lumMod val="15000"/>
                  <a:lumOff val="85000"/>
                </a:schemeClr>
              </a:solidFill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ja-JP"/>
                  <a:t>x[m]</a:t>
                </a:r>
                <a:endParaRPr lang="ja-JP" altLang="en-US"/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in"/>
        <c:tickLblPos val="nextTo"/>
        <c:spPr>
          <a:noFill/>
          <a:ln w="1587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1174441088"/>
        <c:crosses val="autoZero"/>
        <c:crossBetween val="midCat"/>
      </c:valAx>
      <c:valAx>
        <c:axId val="1174441088"/>
        <c:scaling>
          <c:orientation val="minMax"/>
          <c:max val="35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ja-JP"/>
                  <a:t>y[m]</a:t>
                </a:r>
                <a:endParaRPr lang="ja-JP" altLang="en-US"/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1587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1174424448"/>
        <c:crosses val="autoZero"/>
        <c:crossBetween val="midCat"/>
      </c:valAx>
      <c:spPr>
        <a:noFill/>
        <a:ln w="12700">
          <a:solidFill>
            <a:schemeClr val="tx1">
              <a:lumMod val="25000"/>
              <a:lumOff val="75000"/>
            </a:schemeClr>
          </a:solidFill>
        </a:ln>
        <a:effectLst/>
      </c:spPr>
    </c:plotArea>
    <c:plotVisOnly val="1"/>
    <c:dispBlanksAs val="gap"/>
    <c:showDLblsOverMax val="0"/>
    <c:extLst/>
  </c:chart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1"/>
          <c:tx>
            <c:v>yaw(face angle)</c:v>
          </c:tx>
          <c:spPr>
            <a:ln w="19050">
              <a:noFill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Onoki2!$AH$4:$AH$1000</c:f>
              <c:numCache>
                <c:formatCode>General</c:formatCode>
                <c:ptCount val="997"/>
                <c:pt idx="0">
                  <c:v>-52.209999084472656</c:v>
                </c:pt>
                <c:pt idx="1">
                  <c:v>-49.659999847412109</c:v>
                </c:pt>
                <c:pt idx="2">
                  <c:v>-51.509998321533203</c:v>
                </c:pt>
                <c:pt idx="3">
                  <c:v>-53.220001220703125</c:v>
                </c:pt>
                <c:pt idx="4">
                  <c:v>-53.450000762939453</c:v>
                </c:pt>
                <c:pt idx="5">
                  <c:v>-48.319999694824219</c:v>
                </c:pt>
                <c:pt idx="6">
                  <c:v>-43.580001831054688</c:v>
                </c:pt>
                <c:pt idx="7">
                  <c:v>-39.5</c:v>
                </c:pt>
                <c:pt idx="8">
                  <c:v>-32.209999084472656</c:v>
                </c:pt>
                <c:pt idx="9">
                  <c:v>-25.100000381469727</c:v>
                </c:pt>
                <c:pt idx="10">
                  <c:v>-40.75</c:v>
                </c:pt>
                <c:pt idx="11">
                  <c:v>-45.110000610351563</c:v>
                </c:pt>
                <c:pt idx="12">
                  <c:v>-44.590000152587891</c:v>
                </c:pt>
                <c:pt idx="13">
                  <c:v>-42.520000457763672</c:v>
                </c:pt>
                <c:pt idx="14">
                  <c:v>-44.869998931884766</c:v>
                </c:pt>
                <c:pt idx="15">
                  <c:v>-47.169998168945313</c:v>
                </c:pt>
                <c:pt idx="16">
                  <c:v>-49.900001525878906</c:v>
                </c:pt>
                <c:pt idx="17">
                  <c:v>-52.299999237060547</c:v>
                </c:pt>
                <c:pt idx="18">
                  <c:v>-49.659999847412109</c:v>
                </c:pt>
                <c:pt idx="19">
                  <c:v>-53.549999237060547</c:v>
                </c:pt>
                <c:pt idx="20">
                  <c:v>-52.220001220703125</c:v>
                </c:pt>
                <c:pt idx="21">
                  <c:v>-54.049999237060547</c:v>
                </c:pt>
                <c:pt idx="22">
                  <c:v>-53.330001831054688</c:v>
                </c:pt>
                <c:pt idx="23">
                  <c:v>-58</c:v>
                </c:pt>
                <c:pt idx="24">
                  <c:v>-60.799999237060547</c:v>
                </c:pt>
                <c:pt idx="25">
                  <c:v>-62.849998474121094</c:v>
                </c:pt>
                <c:pt idx="26">
                  <c:v>-53.590000152587891</c:v>
                </c:pt>
                <c:pt idx="27">
                  <c:v>-50.310001373291016</c:v>
                </c:pt>
                <c:pt idx="28">
                  <c:v>-51.939998626708984</c:v>
                </c:pt>
                <c:pt idx="29">
                  <c:v>-54.430000305175781</c:v>
                </c:pt>
                <c:pt idx="30">
                  <c:v>-52.330001831054688</c:v>
                </c:pt>
                <c:pt idx="31">
                  <c:v>-56.659999847412109</c:v>
                </c:pt>
                <c:pt idx="32">
                  <c:v>-57.580001831054688</c:v>
                </c:pt>
                <c:pt idx="33">
                  <c:v>-56.520000457763672</c:v>
                </c:pt>
                <c:pt idx="34">
                  <c:v>-56.869998931884766</c:v>
                </c:pt>
                <c:pt idx="35">
                  <c:v>-57.290000915527344</c:v>
                </c:pt>
                <c:pt idx="36">
                  <c:v>-55.610000610351563</c:v>
                </c:pt>
                <c:pt idx="37">
                  <c:v>-64.029998779296875</c:v>
                </c:pt>
                <c:pt idx="38">
                  <c:v>-53.930000305175781</c:v>
                </c:pt>
                <c:pt idx="39">
                  <c:v>-45.310001373291016</c:v>
                </c:pt>
                <c:pt idx="40">
                  <c:v>-44.959999084472656</c:v>
                </c:pt>
                <c:pt idx="41">
                  <c:v>-44.590000152587891</c:v>
                </c:pt>
                <c:pt idx="42">
                  <c:v>-46.009998321533203</c:v>
                </c:pt>
                <c:pt idx="43">
                  <c:v>-46.159999847412109</c:v>
                </c:pt>
                <c:pt idx="44">
                  <c:v>-48.400001525878906</c:v>
                </c:pt>
                <c:pt idx="45">
                  <c:v>-52.880001068115234</c:v>
                </c:pt>
                <c:pt idx="46">
                  <c:v>-61.279998779296875</c:v>
                </c:pt>
                <c:pt idx="47">
                  <c:v>-60.319999694824219</c:v>
                </c:pt>
                <c:pt idx="48">
                  <c:v>-57.939998626708984</c:v>
                </c:pt>
                <c:pt idx="49">
                  <c:v>-58.229999542236328</c:v>
                </c:pt>
                <c:pt idx="50">
                  <c:v>-58.209999084472656</c:v>
                </c:pt>
                <c:pt idx="51">
                  <c:v>-57.819999694824219</c:v>
                </c:pt>
                <c:pt idx="52">
                  <c:v>-61.799999237060547</c:v>
                </c:pt>
                <c:pt idx="53">
                  <c:v>-64.089996337890625</c:v>
                </c:pt>
                <c:pt idx="54">
                  <c:v>-58.259998321533203</c:v>
                </c:pt>
                <c:pt idx="55">
                  <c:v>-54.950000762939453</c:v>
                </c:pt>
                <c:pt idx="56">
                  <c:v>-53.720001220703125</c:v>
                </c:pt>
                <c:pt idx="57">
                  <c:v>-62.520000457763672</c:v>
                </c:pt>
                <c:pt idx="58">
                  <c:v>-70.839996337890625</c:v>
                </c:pt>
                <c:pt idx="59">
                  <c:v>-54.020000457763672</c:v>
                </c:pt>
                <c:pt idx="60">
                  <c:v>-50.040000915527344</c:v>
                </c:pt>
                <c:pt idx="61">
                  <c:v>-52.639999389648438</c:v>
                </c:pt>
                <c:pt idx="62">
                  <c:v>-52.299999237060547</c:v>
                </c:pt>
                <c:pt idx="63">
                  <c:v>-53.069999694824219</c:v>
                </c:pt>
                <c:pt idx="64">
                  <c:v>-56.630001068115234</c:v>
                </c:pt>
                <c:pt idx="65">
                  <c:v>-58.270000457763672</c:v>
                </c:pt>
                <c:pt idx="66">
                  <c:v>-63.799999237060547</c:v>
                </c:pt>
                <c:pt idx="67">
                  <c:v>-56.919998168945313</c:v>
                </c:pt>
                <c:pt idx="68">
                  <c:v>-59.340000152587891</c:v>
                </c:pt>
                <c:pt idx="69">
                  <c:v>-61.830001831054688</c:v>
                </c:pt>
                <c:pt idx="70">
                  <c:v>-61.459999084472656</c:v>
                </c:pt>
                <c:pt idx="71">
                  <c:v>-61.659999847412109</c:v>
                </c:pt>
                <c:pt idx="72">
                  <c:v>-58.349998474121094</c:v>
                </c:pt>
                <c:pt idx="73">
                  <c:v>-51.450000762939453</c:v>
                </c:pt>
                <c:pt idx="74">
                  <c:v>-54.860000610351563</c:v>
                </c:pt>
                <c:pt idx="75">
                  <c:v>-55.849998474121094</c:v>
                </c:pt>
                <c:pt idx="76">
                  <c:v>-59.5</c:v>
                </c:pt>
                <c:pt idx="77">
                  <c:v>-56.569999694824219</c:v>
                </c:pt>
                <c:pt idx="78">
                  <c:v>-57.869998931884766</c:v>
                </c:pt>
                <c:pt idx="79">
                  <c:v>-55.409999847412109</c:v>
                </c:pt>
                <c:pt idx="80">
                  <c:v>-56.439998626708984</c:v>
                </c:pt>
                <c:pt idx="81">
                  <c:v>-57.590000152587891</c:v>
                </c:pt>
                <c:pt idx="82">
                  <c:v>-59.939998626708984</c:v>
                </c:pt>
                <c:pt idx="83">
                  <c:v>-66.230003356933594</c:v>
                </c:pt>
                <c:pt idx="84">
                  <c:v>-62.810001373291016</c:v>
                </c:pt>
                <c:pt idx="85">
                  <c:v>-64.180000305175781</c:v>
                </c:pt>
                <c:pt idx="86">
                  <c:v>-63.549999237060547</c:v>
                </c:pt>
                <c:pt idx="87">
                  <c:v>-64.69000244140625</c:v>
                </c:pt>
                <c:pt idx="88">
                  <c:v>-68.80999755859375</c:v>
                </c:pt>
                <c:pt idx="89">
                  <c:v>-58.75</c:v>
                </c:pt>
                <c:pt idx="90">
                  <c:v>-64.790000915527344</c:v>
                </c:pt>
                <c:pt idx="91">
                  <c:v>-58.439998626708984</c:v>
                </c:pt>
                <c:pt idx="92">
                  <c:v>-58.869998931884766</c:v>
                </c:pt>
                <c:pt idx="93">
                  <c:v>-56.560001373291016</c:v>
                </c:pt>
                <c:pt idx="94">
                  <c:v>-63.599998474121094</c:v>
                </c:pt>
                <c:pt idx="95">
                  <c:v>-56.919998168945313</c:v>
                </c:pt>
                <c:pt idx="96">
                  <c:v>-60.040000915527344</c:v>
                </c:pt>
                <c:pt idx="97">
                  <c:v>-55.580001831054688</c:v>
                </c:pt>
                <c:pt idx="98">
                  <c:v>-51.900001525878906</c:v>
                </c:pt>
                <c:pt idx="99">
                  <c:v>-56.5</c:v>
                </c:pt>
                <c:pt idx="100">
                  <c:v>-59.369998931884766</c:v>
                </c:pt>
                <c:pt idx="101">
                  <c:v>-54.150001525878906</c:v>
                </c:pt>
                <c:pt idx="102">
                  <c:v>-55.590000152587891</c:v>
                </c:pt>
                <c:pt idx="103">
                  <c:v>-55.590000152587891</c:v>
                </c:pt>
                <c:pt idx="104">
                  <c:v>-59.090000152587891</c:v>
                </c:pt>
                <c:pt idx="105">
                  <c:v>-62.080001831054688</c:v>
                </c:pt>
                <c:pt idx="106">
                  <c:v>-64.319999694824219</c:v>
                </c:pt>
                <c:pt idx="107">
                  <c:v>-60.869998931884766</c:v>
                </c:pt>
                <c:pt idx="108">
                  <c:v>-61.209999084472656</c:v>
                </c:pt>
                <c:pt idx="109">
                  <c:v>-54.650001525878906</c:v>
                </c:pt>
                <c:pt idx="110">
                  <c:v>-59.319999694824219</c:v>
                </c:pt>
                <c:pt idx="111">
                  <c:v>-56.509998321533203</c:v>
                </c:pt>
                <c:pt idx="112">
                  <c:v>-56.470001220703125</c:v>
                </c:pt>
                <c:pt idx="113">
                  <c:v>-56.840000152587891</c:v>
                </c:pt>
                <c:pt idx="114">
                  <c:v>-57.110000610351563</c:v>
                </c:pt>
                <c:pt idx="115">
                  <c:v>-59.959999084472656</c:v>
                </c:pt>
                <c:pt idx="116">
                  <c:v>-57.930000305175781</c:v>
                </c:pt>
                <c:pt idx="117">
                  <c:v>-54.5</c:v>
                </c:pt>
                <c:pt idx="118">
                  <c:v>-60.360000610351563</c:v>
                </c:pt>
                <c:pt idx="119">
                  <c:v>-56.540000915527344</c:v>
                </c:pt>
                <c:pt idx="120">
                  <c:v>-58.950000762939453</c:v>
                </c:pt>
                <c:pt idx="121">
                  <c:v>-57.880001068115234</c:v>
                </c:pt>
                <c:pt idx="122">
                  <c:v>-58.319999694824219</c:v>
                </c:pt>
                <c:pt idx="123">
                  <c:v>-57.659999847412109</c:v>
                </c:pt>
                <c:pt idx="124">
                  <c:v>-54.029998779296875</c:v>
                </c:pt>
                <c:pt idx="125">
                  <c:v>-54.939998626708984</c:v>
                </c:pt>
                <c:pt idx="126">
                  <c:v>-58.139999389648438</c:v>
                </c:pt>
                <c:pt idx="127">
                  <c:v>-55.340000152587891</c:v>
                </c:pt>
                <c:pt idx="128">
                  <c:v>-58.630001068115234</c:v>
                </c:pt>
                <c:pt idx="129">
                  <c:v>-60.310001373291016</c:v>
                </c:pt>
                <c:pt idx="130">
                  <c:v>-55.689998626708984</c:v>
                </c:pt>
                <c:pt idx="131">
                  <c:v>-60.069999694824219</c:v>
                </c:pt>
                <c:pt idx="132">
                  <c:v>-61.639999389648438</c:v>
                </c:pt>
                <c:pt idx="133">
                  <c:v>-53.840000152587891</c:v>
                </c:pt>
                <c:pt idx="134">
                  <c:v>-53.430000305175781</c:v>
                </c:pt>
                <c:pt idx="135">
                  <c:v>-54.209999084472656</c:v>
                </c:pt>
                <c:pt idx="136">
                  <c:v>-50.810001373291016</c:v>
                </c:pt>
                <c:pt idx="137">
                  <c:v>-53.569999694824219</c:v>
                </c:pt>
                <c:pt idx="138">
                  <c:v>-58.450000762939453</c:v>
                </c:pt>
                <c:pt idx="139">
                  <c:v>-57.459999084472656</c:v>
                </c:pt>
                <c:pt idx="140">
                  <c:v>-51.290000915527344</c:v>
                </c:pt>
                <c:pt idx="141">
                  <c:v>-49.810001373291016</c:v>
                </c:pt>
                <c:pt idx="142">
                  <c:v>-48.360000610351563</c:v>
                </c:pt>
                <c:pt idx="143">
                  <c:v>-51.560001373291016</c:v>
                </c:pt>
                <c:pt idx="144">
                  <c:v>-47.689998626708984</c:v>
                </c:pt>
                <c:pt idx="145">
                  <c:v>-45.880001068115234</c:v>
                </c:pt>
                <c:pt idx="146">
                  <c:v>-46.259998321533203</c:v>
                </c:pt>
                <c:pt idx="147">
                  <c:v>-47.490001678466797</c:v>
                </c:pt>
                <c:pt idx="148">
                  <c:v>-46.509998321533203</c:v>
                </c:pt>
                <c:pt idx="149">
                  <c:v>-49.619998931884766</c:v>
                </c:pt>
                <c:pt idx="150">
                  <c:v>-48.240001678466797</c:v>
                </c:pt>
                <c:pt idx="151">
                  <c:v>-48.849998474121094</c:v>
                </c:pt>
                <c:pt idx="152">
                  <c:v>-45.810001373291016</c:v>
                </c:pt>
                <c:pt idx="153">
                  <c:v>-48.330001831054688</c:v>
                </c:pt>
                <c:pt idx="154">
                  <c:v>-48.830001831054688</c:v>
                </c:pt>
                <c:pt idx="155">
                  <c:v>-47.880001068115234</c:v>
                </c:pt>
                <c:pt idx="156">
                  <c:v>-48.700000762939453</c:v>
                </c:pt>
                <c:pt idx="157">
                  <c:v>-49.009998321533203</c:v>
                </c:pt>
                <c:pt idx="158">
                  <c:v>-45.619998931884766</c:v>
                </c:pt>
                <c:pt idx="159">
                  <c:v>-47.020000457763672</c:v>
                </c:pt>
                <c:pt idx="160">
                  <c:v>-46.889999389648438</c:v>
                </c:pt>
                <c:pt idx="161">
                  <c:v>-46.840000152587891</c:v>
                </c:pt>
                <c:pt idx="162">
                  <c:v>-45.529998779296875</c:v>
                </c:pt>
                <c:pt idx="163">
                  <c:v>-48.509998321533203</c:v>
                </c:pt>
                <c:pt idx="164">
                  <c:v>-51.060001373291016</c:v>
                </c:pt>
                <c:pt idx="165">
                  <c:v>-63.990001678466797</c:v>
                </c:pt>
                <c:pt idx="166">
                  <c:v>-61.119998931884766</c:v>
                </c:pt>
                <c:pt idx="167">
                  <c:v>-52.639999389648438</c:v>
                </c:pt>
                <c:pt idx="168">
                  <c:v>-58.869998931884766</c:v>
                </c:pt>
                <c:pt idx="169">
                  <c:v>-54.959999084472656</c:v>
                </c:pt>
                <c:pt idx="170">
                  <c:v>-49.909999847412109</c:v>
                </c:pt>
                <c:pt idx="171">
                  <c:v>-47.630001068115234</c:v>
                </c:pt>
                <c:pt idx="172">
                  <c:v>-42.790000915527344</c:v>
                </c:pt>
                <c:pt idx="173">
                  <c:v>-46.830001831054688</c:v>
                </c:pt>
                <c:pt idx="174">
                  <c:v>-50.840000152587891</c:v>
                </c:pt>
                <c:pt idx="175">
                  <c:v>-53.669998168945313</c:v>
                </c:pt>
                <c:pt idx="176">
                  <c:v>-56.060001373291016</c:v>
                </c:pt>
                <c:pt idx="177">
                  <c:v>-56.029998779296875</c:v>
                </c:pt>
                <c:pt idx="178">
                  <c:v>-54.549999237060547</c:v>
                </c:pt>
                <c:pt idx="179">
                  <c:v>-52.630001068115234</c:v>
                </c:pt>
                <c:pt idx="180">
                  <c:v>-53.159999847412109</c:v>
                </c:pt>
                <c:pt idx="181">
                  <c:v>-47.270000457763672</c:v>
                </c:pt>
                <c:pt idx="182">
                  <c:v>-42.130001068115234</c:v>
                </c:pt>
                <c:pt idx="183">
                  <c:v>-42.619998931884766</c:v>
                </c:pt>
                <c:pt idx="184">
                  <c:v>-42.419998168945313</c:v>
                </c:pt>
                <c:pt idx="185">
                  <c:v>-39.720001220703125</c:v>
                </c:pt>
                <c:pt idx="186">
                  <c:v>-37.580001831054688</c:v>
                </c:pt>
                <c:pt idx="187">
                  <c:v>-34.759998321533203</c:v>
                </c:pt>
                <c:pt idx="188">
                  <c:v>-34.240001678466797</c:v>
                </c:pt>
                <c:pt idx="189">
                  <c:v>-29.530000686645508</c:v>
                </c:pt>
                <c:pt idx="190">
                  <c:v>-19.620000839233398</c:v>
                </c:pt>
                <c:pt idx="191">
                  <c:v>-20.129999160766602</c:v>
                </c:pt>
                <c:pt idx="192">
                  <c:v>-25.559999465942383</c:v>
                </c:pt>
                <c:pt idx="193">
                  <c:v>-18.530000686645508</c:v>
                </c:pt>
                <c:pt idx="194">
                  <c:v>-17.209999084472656</c:v>
                </c:pt>
                <c:pt idx="195">
                  <c:v>-12.329999923706055</c:v>
                </c:pt>
                <c:pt idx="196">
                  <c:v>-11.010000228881836</c:v>
                </c:pt>
                <c:pt idx="197">
                  <c:v>-7.4899997711181641</c:v>
                </c:pt>
                <c:pt idx="198">
                  <c:v>-2.4300000667572021</c:v>
                </c:pt>
                <c:pt idx="199">
                  <c:v>1.4099999666213989</c:v>
                </c:pt>
                <c:pt idx="200">
                  <c:v>-1.2300000190734863</c:v>
                </c:pt>
                <c:pt idx="201">
                  <c:v>2.380000114440918</c:v>
                </c:pt>
                <c:pt idx="202">
                  <c:v>-5.5900001525878906</c:v>
                </c:pt>
                <c:pt idx="203">
                  <c:v>-5.559999942779541</c:v>
                </c:pt>
                <c:pt idx="204">
                  <c:v>-7.9099998474121094</c:v>
                </c:pt>
                <c:pt idx="205">
                  <c:v>-4.6599998474121094</c:v>
                </c:pt>
                <c:pt idx="206">
                  <c:v>-8.9600000381469727</c:v>
                </c:pt>
              </c:numCache>
            </c:numRef>
          </c:xVal>
          <c:yVal>
            <c:numRef>
              <c:f>Onoki2!$AE$4:$AE$1000</c:f>
              <c:numCache>
                <c:formatCode>0.000_ </c:formatCode>
                <c:ptCount val="997"/>
                <c:pt idx="0">
                  <c:v>0</c:v>
                </c:pt>
                <c:pt idx="1">
                  <c:v>6.5000000000000002E-2</c:v>
                </c:pt>
                <c:pt idx="2">
                  <c:v>0.13</c:v>
                </c:pt>
                <c:pt idx="3">
                  <c:v>0.2</c:v>
                </c:pt>
                <c:pt idx="4">
                  <c:v>0.28100000000000003</c:v>
                </c:pt>
                <c:pt idx="5">
                  <c:v>0.33900000000000002</c:v>
                </c:pt>
                <c:pt idx="6">
                  <c:v>0.40100000000000002</c:v>
                </c:pt>
                <c:pt idx="7">
                  <c:v>0.46700000000000003</c:v>
                </c:pt>
                <c:pt idx="8">
                  <c:v>0.53300000000000003</c:v>
                </c:pt>
                <c:pt idx="9">
                  <c:v>0.60499999999999998</c:v>
                </c:pt>
                <c:pt idx="10">
                  <c:v>0.67500000000000004</c:v>
                </c:pt>
                <c:pt idx="11">
                  <c:v>0.73499999999999999</c:v>
                </c:pt>
                <c:pt idx="12">
                  <c:v>0.79400000000000004</c:v>
                </c:pt>
                <c:pt idx="13">
                  <c:v>0.86799999999999999</c:v>
                </c:pt>
                <c:pt idx="14">
                  <c:v>0.94699999999999995</c:v>
                </c:pt>
                <c:pt idx="15">
                  <c:v>1.016</c:v>
                </c:pt>
                <c:pt idx="16">
                  <c:v>1.087</c:v>
                </c:pt>
                <c:pt idx="17">
                  <c:v>1.1619999999999999</c:v>
                </c:pt>
                <c:pt idx="18">
                  <c:v>1.2170000000000001</c:v>
                </c:pt>
                <c:pt idx="19">
                  <c:v>1.28</c:v>
                </c:pt>
                <c:pt idx="20">
                  <c:v>1.337</c:v>
                </c:pt>
                <c:pt idx="21">
                  <c:v>1.4019999999999999</c:v>
                </c:pt>
                <c:pt idx="22">
                  <c:v>1.472</c:v>
                </c:pt>
                <c:pt idx="23">
                  <c:v>1.5469999999999999</c:v>
                </c:pt>
                <c:pt idx="24">
                  <c:v>1.6060000000000001</c:v>
                </c:pt>
                <c:pt idx="25">
                  <c:v>1.665</c:v>
                </c:pt>
                <c:pt idx="26">
                  <c:v>1.7250000000000001</c:v>
                </c:pt>
                <c:pt idx="27">
                  <c:v>1.8</c:v>
                </c:pt>
                <c:pt idx="28">
                  <c:v>1.8859999999999999</c:v>
                </c:pt>
                <c:pt idx="29">
                  <c:v>1.948</c:v>
                </c:pt>
                <c:pt idx="30">
                  <c:v>2.008</c:v>
                </c:pt>
                <c:pt idx="31">
                  <c:v>2.0720000000000001</c:v>
                </c:pt>
                <c:pt idx="32">
                  <c:v>2.13</c:v>
                </c:pt>
                <c:pt idx="33">
                  <c:v>2.198</c:v>
                </c:pt>
                <c:pt idx="34">
                  <c:v>2.2589999999999999</c:v>
                </c:pt>
                <c:pt idx="35">
                  <c:v>2.3210000000000002</c:v>
                </c:pt>
                <c:pt idx="36">
                  <c:v>2.4</c:v>
                </c:pt>
                <c:pt idx="37">
                  <c:v>2.4729999999999999</c:v>
                </c:pt>
                <c:pt idx="38">
                  <c:v>2.556</c:v>
                </c:pt>
                <c:pt idx="39">
                  <c:v>2.613</c:v>
                </c:pt>
                <c:pt idx="40">
                  <c:v>2.6669999999999998</c:v>
                </c:pt>
                <c:pt idx="41">
                  <c:v>2.7229999999999999</c:v>
                </c:pt>
                <c:pt idx="42">
                  <c:v>2.7869999999999999</c:v>
                </c:pt>
                <c:pt idx="43">
                  <c:v>2.8519999999999999</c:v>
                </c:pt>
                <c:pt idx="44">
                  <c:v>2.92</c:v>
                </c:pt>
                <c:pt idx="45">
                  <c:v>2.9980000000000002</c:v>
                </c:pt>
                <c:pt idx="46">
                  <c:v>3.073</c:v>
                </c:pt>
                <c:pt idx="47">
                  <c:v>3.1469999999999998</c:v>
                </c:pt>
                <c:pt idx="48">
                  <c:v>3.2370000000000001</c:v>
                </c:pt>
                <c:pt idx="49">
                  <c:v>3.3170000000000002</c:v>
                </c:pt>
                <c:pt idx="50">
                  <c:v>3.387</c:v>
                </c:pt>
                <c:pt idx="51">
                  <c:v>3.4649999999999999</c:v>
                </c:pt>
                <c:pt idx="52">
                  <c:v>3.5249999999999999</c:v>
                </c:pt>
                <c:pt idx="53">
                  <c:v>3.589</c:v>
                </c:pt>
                <c:pt idx="54">
                  <c:v>3.6539999999999999</c:v>
                </c:pt>
                <c:pt idx="55">
                  <c:v>3.7240000000000002</c:v>
                </c:pt>
                <c:pt idx="56">
                  <c:v>3.79</c:v>
                </c:pt>
                <c:pt idx="57">
                  <c:v>3.8519999999999999</c:v>
                </c:pt>
                <c:pt idx="58">
                  <c:v>3.9169999999999998</c:v>
                </c:pt>
                <c:pt idx="59">
                  <c:v>3.9820000000000002</c:v>
                </c:pt>
                <c:pt idx="60">
                  <c:v>4.0449999999999999</c:v>
                </c:pt>
                <c:pt idx="61">
                  <c:v>4.1280000000000001</c:v>
                </c:pt>
                <c:pt idx="62">
                  <c:v>4.2009999999999996</c:v>
                </c:pt>
                <c:pt idx="63">
                  <c:v>4.2670000000000003</c:v>
                </c:pt>
                <c:pt idx="64">
                  <c:v>4.3369999999999997</c:v>
                </c:pt>
                <c:pt idx="65">
                  <c:v>4.3970000000000002</c:v>
                </c:pt>
                <c:pt idx="66">
                  <c:v>4.4539999999999997</c:v>
                </c:pt>
                <c:pt idx="67">
                  <c:v>4.5220000000000002</c:v>
                </c:pt>
                <c:pt idx="68">
                  <c:v>4.5819999999999999</c:v>
                </c:pt>
                <c:pt idx="69">
                  <c:v>4.6429999999999998</c:v>
                </c:pt>
                <c:pt idx="70">
                  <c:v>4.7110000000000003</c:v>
                </c:pt>
                <c:pt idx="71">
                  <c:v>4.7889999999999997</c:v>
                </c:pt>
                <c:pt idx="72">
                  <c:v>4.8620000000000001</c:v>
                </c:pt>
                <c:pt idx="73">
                  <c:v>4.9320000000000004</c:v>
                </c:pt>
                <c:pt idx="74">
                  <c:v>4.9980000000000002</c:v>
                </c:pt>
                <c:pt idx="75">
                  <c:v>5.056</c:v>
                </c:pt>
                <c:pt idx="76">
                  <c:v>5.1260000000000003</c:v>
                </c:pt>
                <c:pt idx="77">
                  <c:v>5.1840000000000002</c:v>
                </c:pt>
                <c:pt idx="78">
                  <c:v>5.242</c:v>
                </c:pt>
                <c:pt idx="79">
                  <c:v>5.3070000000000004</c:v>
                </c:pt>
                <c:pt idx="80">
                  <c:v>5.3780000000000001</c:v>
                </c:pt>
                <c:pt idx="81">
                  <c:v>5.4489999999999998</c:v>
                </c:pt>
                <c:pt idx="82">
                  <c:v>5.5279999999999996</c:v>
                </c:pt>
                <c:pt idx="83">
                  <c:v>5.5869999999999997</c:v>
                </c:pt>
                <c:pt idx="84">
                  <c:v>5.6470000000000002</c:v>
                </c:pt>
                <c:pt idx="85">
                  <c:v>5.7190000000000003</c:v>
                </c:pt>
                <c:pt idx="86">
                  <c:v>5.7770000000000001</c:v>
                </c:pt>
                <c:pt idx="87">
                  <c:v>5.8339999999999996</c:v>
                </c:pt>
                <c:pt idx="88">
                  <c:v>5.9059999999999997</c:v>
                </c:pt>
                <c:pt idx="89">
                  <c:v>5.9820000000000002</c:v>
                </c:pt>
                <c:pt idx="90">
                  <c:v>6.04</c:v>
                </c:pt>
                <c:pt idx="91">
                  <c:v>6.1139999999999999</c:v>
                </c:pt>
                <c:pt idx="92">
                  <c:v>6.1680000000000001</c:v>
                </c:pt>
                <c:pt idx="93">
                  <c:v>6.2450000000000001</c:v>
                </c:pt>
                <c:pt idx="94">
                  <c:v>6.3029999999999999</c:v>
                </c:pt>
                <c:pt idx="95">
                  <c:v>6.3710000000000004</c:v>
                </c:pt>
                <c:pt idx="96">
                  <c:v>6.45</c:v>
                </c:pt>
                <c:pt idx="97">
                  <c:v>6.5339999999999998</c:v>
                </c:pt>
                <c:pt idx="98">
                  <c:v>6.6109999999999998</c:v>
                </c:pt>
                <c:pt idx="99">
                  <c:v>6.6740000000000004</c:v>
                </c:pt>
                <c:pt idx="100">
                  <c:v>6.7329999999999997</c:v>
                </c:pt>
                <c:pt idx="101">
                  <c:v>6.7850000000000001</c:v>
                </c:pt>
                <c:pt idx="102">
                  <c:v>6.8360000000000003</c:v>
                </c:pt>
                <c:pt idx="103">
                  <c:v>6.8979999999999997</c:v>
                </c:pt>
                <c:pt idx="104">
                  <c:v>6.9740000000000002</c:v>
                </c:pt>
                <c:pt idx="105">
                  <c:v>7.0460000000000003</c:v>
                </c:pt>
                <c:pt idx="106">
                  <c:v>7.1059999999999999</c:v>
                </c:pt>
                <c:pt idx="107">
                  <c:v>7.1710000000000003</c:v>
                </c:pt>
                <c:pt idx="108">
                  <c:v>7.234</c:v>
                </c:pt>
                <c:pt idx="109">
                  <c:v>7.2960000000000003</c:v>
                </c:pt>
                <c:pt idx="110">
                  <c:v>7.3659999999999997</c:v>
                </c:pt>
                <c:pt idx="111">
                  <c:v>7.4329999999999998</c:v>
                </c:pt>
                <c:pt idx="112">
                  <c:v>7.5140000000000002</c:v>
                </c:pt>
                <c:pt idx="113">
                  <c:v>7.5970000000000004</c:v>
                </c:pt>
                <c:pt idx="114">
                  <c:v>7.6710000000000003</c:v>
                </c:pt>
                <c:pt idx="115">
                  <c:v>7.7489999999999997</c:v>
                </c:pt>
                <c:pt idx="116">
                  <c:v>7.819</c:v>
                </c:pt>
                <c:pt idx="117">
                  <c:v>7.8970000000000002</c:v>
                </c:pt>
                <c:pt idx="118">
                  <c:v>7.9720000000000004</c:v>
                </c:pt>
                <c:pt idx="119">
                  <c:v>8.0350000000000001</c:v>
                </c:pt>
                <c:pt idx="120">
                  <c:v>8.093</c:v>
                </c:pt>
                <c:pt idx="121">
                  <c:v>8.1829999999999998</c:v>
                </c:pt>
                <c:pt idx="122">
                  <c:v>8.2349999999999994</c:v>
                </c:pt>
                <c:pt idx="123">
                  <c:v>8.2989999999999995</c:v>
                </c:pt>
                <c:pt idx="124">
                  <c:v>8.3629999999999995</c:v>
                </c:pt>
                <c:pt idx="125">
                  <c:v>8.4359999999999999</c:v>
                </c:pt>
                <c:pt idx="126">
                  <c:v>8.4990000000000006</c:v>
                </c:pt>
                <c:pt idx="127">
                  <c:v>8.5670000000000002</c:v>
                </c:pt>
                <c:pt idx="128">
                  <c:v>8.6300000000000008</c:v>
                </c:pt>
                <c:pt idx="129">
                  <c:v>8.6929999999999996</c:v>
                </c:pt>
                <c:pt idx="130">
                  <c:v>8.7669999999999995</c:v>
                </c:pt>
                <c:pt idx="131">
                  <c:v>8.8350000000000009</c:v>
                </c:pt>
                <c:pt idx="132">
                  <c:v>8.9</c:v>
                </c:pt>
                <c:pt idx="133">
                  <c:v>8.9629999999999992</c:v>
                </c:pt>
                <c:pt idx="134">
                  <c:v>9.0229999999999997</c:v>
                </c:pt>
                <c:pt idx="135">
                  <c:v>9.0969999999999995</c:v>
                </c:pt>
                <c:pt idx="136">
                  <c:v>9.1530000000000005</c:v>
                </c:pt>
                <c:pt idx="137">
                  <c:v>9.2330000000000005</c:v>
                </c:pt>
                <c:pt idx="138">
                  <c:v>9.3040000000000003</c:v>
                </c:pt>
                <c:pt idx="139">
                  <c:v>9.3689999999999998</c:v>
                </c:pt>
                <c:pt idx="140">
                  <c:v>9.4269999999999996</c:v>
                </c:pt>
                <c:pt idx="141">
                  <c:v>9.4939999999999998</c:v>
                </c:pt>
                <c:pt idx="142">
                  <c:v>9.5579999999999998</c:v>
                </c:pt>
                <c:pt idx="143">
                  <c:v>9.6310000000000002</c:v>
                </c:pt>
                <c:pt idx="144">
                  <c:v>9.7129999999999992</c:v>
                </c:pt>
                <c:pt idx="145">
                  <c:v>9.7769999999999992</c:v>
                </c:pt>
                <c:pt idx="146">
                  <c:v>9.8350000000000009</c:v>
                </c:pt>
                <c:pt idx="147">
                  <c:v>9.8960000000000008</c:v>
                </c:pt>
                <c:pt idx="148">
                  <c:v>9.968</c:v>
                </c:pt>
                <c:pt idx="149">
                  <c:v>10.044</c:v>
                </c:pt>
                <c:pt idx="150">
                  <c:v>10.101000000000001</c:v>
                </c:pt>
                <c:pt idx="151">
                  <c:v>10.164999999999999</c:v>
                </c:pt>
                <c:pt idx="152">
                  <c:v>10.225</c:v>
                </c:pt>
                <c:pt idx="153">
                  <c:v>10.292999999999999</c:v>
                </c:pt>
                <c:pt idx="154">
                  <c:v>10.361000000000001</c:v>
                </c:pt>
                <c:pt idx="155">
                  <c:v>10.426</c:v>
                </c:pt>
                <c:pt idx="156">
                  <c:v>10.49</c:v>
                </c:pt>
                <c:pt idx="157">
                  <c:v>10.552</c:v>
                </c:pt>
                <c:pt idx="158">
                  <c:v>10.625999999999999</c:v>
                </c:pt>
                <c:pt idx="159">
                  <c:v>10.686</c:v>
                </c:pt>
                <c:pt idx="160">
                  <c:v>10.763999999999999</c:v>
                </c:pt>
                <c:pt idx="161">
                  <c:v>10.826000000000001</c:v>
                </c:pt>
                <c:pt idx="162">
                  <c:v>10.885999999999999</c:v>
                </c:pt>
                <c:pt idx="163">
                  <c:v>10.952</c:v>
                </c:pt>
                <c:pt idx="164">
                  <c:v>11.016999999999999</c:v>
                </c:pt>
                <c:pt idx="165">
                  <c:v>11.093999999999999</c:v>
                </c:pt>
                <c:pt idx="166">
                  <c:v>11.18</c:v>
                </c:pt>
                <c:pt idx="167">
                  <c:v>11.25</c:v>
                </c:pt>
                <c:pt idx="168">
                  <c:v>11.329000000000001</c:v>
                </c:pt>
                <c:pt idx="169">
                  <c:v>11.401999999999999</c:v>
                </c:pt>
                <c:pt idx="170">
                  <c:v>11.473000000000001</c:v>
                </c:pt>
                <c:pt idx="171">
                  <c:v>11.544</c:v>
                </c:pt>
                <c:pt idx="172">
                  <c:v>11.609</c:v>
                </c:pt>
                <c:pt idx="173">
                  <c:v>11.683</c:v>
                </c:pt>
                <c:pt idx="174">
                  <c:v>11.760999999999999</c:v>
                </c:pt>
                <c:pt idx="175">
                  <c:v>11.816000000000001</c:v>
                </c:pt>
                <c:pt idx="176">
                  <c:v>11.875999999999999</c:v>
                </c:pt>
                <c:pt idx="177">
                  <c:v>11.942</c:v>
                </c:pt>
                <c:pt idx="178">
                  <c:v>12.013999999999999</c:v>
                </c:pt>
                <c:pt idx="179">
                  <c:v>12.08</c:v>
                </c:pt>
                <c:pt idx="180">
                  <c:v>12.144</c:v>
                </c:pt>
                <c:pt idx="181">
                  <c:v>12.207000000000001</c:v>
                </c:pt>
                <c:pt idx="182">
                  <c:v>12.282999999999999</c:v>
                </c:pt>
                <c:pt idx="183">
                  <c:v>12.363</c:v>
                </c:pt>
                <c:pt idx="184">
                  <c:v>12.426</c:v>
                </c:pt>
                <c:pt idx="185">
                  <c:v>12.494999999999999</c:v>
                </c:pt>
                <c:pt idx="186">
                  <c:v>12.553000000000001</c:v>
                </c:pt>
                <c:pt idx="187">
                  <c:v>12.617000000000001</c:v>
                </c:pt>
                <c:pt idx="188">
                  <c:v>12.686999999999999</c:v>
                </c:pt>
                <c:pt idx="189">
                  <c:v>12.747</c:v>
                </c:pt>
                <c:pt idx="190">
                  <c:v>12.826000000000001</c:v>
                </c:pt>
                <c:pt idx="191">
                  <c:v>12.888</c:v>
                </c:pt>
                <c:pt idx="192">
                  <c:v>12.958</c:v>
                </c:pt>
                <c:pt idx="193">
                  <c:v>13.035</c:v>
                </c:pt>
                <c:pt idx="194">
                  <c:v>13.116</c:v>
                </c:pt>
                <c:pt idx="195">
                  <c:v>13.173</c:v>
                </c:pt>
                <c:pt idx="196">
                  <c:v>13.247999999999999</c:v>
                </c:pt>
                <c:pt idx="197">
                  <c:v>13.311999999999999</c:v>
                </c:pt>
                <c:pt idx="198">
                  <c:v>13.382</c:v>
                </c:pt>
                <c:pt idx="199">
                  <c:v>13.446</c:v>
                </c:pt>
                <c:pt idx="200">
                  <c:v>13.503</c:v>
                </c:pt>
                <c:pt idx="201">
                  <c:v>13.571</c:v>
                </c:pt>
                <c:pt idx="202">
                  <c:v>13.632999999999999</c:v>
                </c:pt>
                <c:pt idx="203">
                  <c:v>13.689</c:v>
                </c:pt>
                <c:pt idx="204">
                  <c:v>13.75</c:v>
                </c:pt>
                <c:pt idx="205">
                  <c:v>13.824</c:v>
                </c:pt>
                <c:pt idx="206">
                  <c:v>13.888999999999999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F06A-41FF-8809-D9427639B4E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74424448"/>
        <c:axId val="1174441088"/>
      </c:scatterChart>
      <c:scatterChart>
        <c:scatterStyle val="lineMarker"/>
        <c:varyColors val="0"/>
        <c:ser>
          <c:idx val="1"/>
          <c:order val="0"/>
          <c:tx>
            <c:v>Orbit</c:v>
          </c:tx>
          <c:spPr>
            <a:ln w="19050">
              <a:noFill/>
            </a:ln>
          </c:spPr>
          <c:xVal>
            <c:numRef>
              <c:f>Onoki2!$N$4:$N$1000</c:f>
              <c:numCache>
                <c:formatCode>General</c:formatCode>
                <c:ptCount val="997"/>
                <c:pt idx="0">
                  <c:v>0</c:v>
                </c:pt>
                <c:pt idx="1">
                  <c:v>-2.5072000000000004E-2</c:v>
                </c:pt>
                <c:pt idx="2">
                  <c:v>4.7699999999997544E-4</c:v>
                </c:pt>
                <c:pt idx="3">
                  <c:v>-1.9668000000000008E-2</c:v>
                </c:pt>
                <c:pt idx="4">
                  <c:v>4.1009999999999987E-3</c:v>
                </c:pt>
                <c:pt idx="5">
                  <c:v>-1.2246999999999958E-2</c:v>
                </c:pt>
                <c:pt idx="6">
                  <c:v>1.0914999999999965E-2</c:v>
                </c:pt>
                <c:pt idx="7">
                  <c:v>2.3351999999999977E-2</c:v>
                </c:pt>
                <c:pt idx="8">
                  <c:v>3.6120000000000006E-2</c:v>
                </c:pt>
                <c:pt idx="9">
                  <c:v>3.9399999999999977E-2</c:v>
                </c:pt>
                <c:pt idx="10">
                  <c:v>3.529600000000005E-2</c:v>
                </c:pt>
                <c:pt idx="11">
                  <c:v>2.6769999999999981E-2</c:v>
                </c:pt>
                <c:pt idx="12">
                  <c:v>3.7278000000000019E-2</c:v>
                </c:pt>
                <c:pt idx="13">
                  <c:v>6.9236999999999965E-2</c:v>
                </c:pt>
                <c:pt idx="14">
                  <c:v>5.546199999999999E-2</c:v>
                </c:pt>
                <c:pt idx="15">
                  <c:v>5.546199999999999E-2</c:v>
                </c:pt>
                <c:pt idx="16">
                  <c:v>5.546199999999999E-2</c:v>
                </c:pt>
                <c:pt idx="17">
                  <c:v>5.546199999999999E-2</c:v>
                </c:pt>
                <c:pt idx="18">
                  <c:v>7.8361999999999973E-2</c:v>
                </c:pt>
                <c:pt idx="19">
                  <c:v>6.0759000000000014E-2</c:v>
                </c:pt>
                <c:pt idx="20">
                  <c:v>8.2490000000000008E-2</c:v>
                </c:pt>
                <c:pt idx="21">
                  <c:v>8.0692999999999987E-2</c:v>
                </c:pt>
                <c:pt idx="22">
                  <c:v>9.9359000000000045E-2</c:v>
                </c:pt>
                <c:pt idx="23">
                  <c:v>0.119327</c:v>
                </c:pt>
                <c:pt idx="24">
                  <c:v>0.11095100000000002</c:v>
                </c:pt>
                <c:pt idx="25">
                  <c:v>0.12187400000000002</c:v>
                </c:pt>
                <c:pt idx="26">
                  <c:v>0.10714999999999998</c:v>
                </c:pt>
                <c:pt idx="27">
                  <c:v>0.10873900000000003</c:v>
                </c:pt>
                <c:pt idx="28">
                  <c:v>0.12009799999999995</c:v>
                </c:pt>
                <c:pt idx="29">
                  <c:v>0.12646400000000005</c:v>
                </c:pt>
                <c:pt idx="30">
                  <c:v>0.12547800000000006</c:v>
                </c:pt>
                <c:pt idx="31">
                  <c:v>0.14137400000000003</c:v>
                </c:pt>
                <c:pt idx="32">
                  <c:v>0.13249900000000003</c:v>
                </c:pt>
                <c:pt idx="33">
                  <c:v>0.121611</c:v>
                </c:pt>
                <c:pt idx="34">
                  <c:v>0.12209600000000001</c:v>
                </c:pt>
                <c:pt idx="35">
                  <c:v>0.12928499999999998</c:v>
                </c:pt>
                <c:pt idx="36">
                  <c:v>0.12695299999999998</c:v>
                </c:pt>
                <c:pt idx="37">
                  <c:v>0.13042600000000004</c:v>
                </c:pt>
                <c:pt idx="38">
                  <c:v>0.11399300000000005</c:v>
                </c:pt>
                <c:pt idx="39">
                  <c:v>0.12962599999999999</c:v>
                </c:pt>
                <c:pt idx="40">
                  <c:v>0.11588300000000004</c:v>
                </c:pt>
                <c:pt idx="41">
                  <c:v>0.12807000000000004</c:v>
                </c:pt>
                <c:pt idx="42">
                  <c:v>0.11275700000000007</c:v>
                </c:pt>
                <c:pt idx="43">
                  <c:v>0.11334100000000001</c:v>
                </c:pt>
                <c:pt idx="44">
                  <c:v>0.10533699999999999</c:v>
                </c:pt>
                <c:pt idx="45">
                  <c:v>0.10275000000000001</c:v>
                </c:pt>
                <c:pt idx="46">
                  <c:v>0.10034500000000003</c:v>
                </c:pt>
                <c:pt idx="47">
                  <c:v>0.10312400000000002</c:v>
                </c:pt>
                <c:pt idx="48">
                  <c:v>8.2904999999999979E-2</c:v>
                </c:pt>
                <c:pt idx="49">
                  <c:v>8.6204000000000072E-2</c:v>
                </c:pt>
                <c:pt idx="50">
                  <c:v>7.0457999999999965E-2</c:v>
                </c:pt>
                <c:pt idx="51">
                  <c:v>5.9475000000000021E-2</c:v>
                </c:pt>
                <c:pt idx="52">
                  <c:v>6.6288999999999987E-2</c:v>
                </c:pt>
                <c:pt idx="53">
                  <c:v>6.0921000000000051E-2</c:v>
                </c:pt>
                <c:pt idx="54">
                  <c:v>5.3360000000000012E-2</c:v>
                </c:pt>
                <c:pt idx="55">
                  <c:v>4.3133000000000039E-2</c:v>
                </c:pt>
                <c:pt idx="56">
                  <c:v>3.4682999999999992E-2</c:v>
                </c:pt>
                <c:pt idx="57">
                  <c:v>4.057000000000005E-2</c:v>
                </c:pt>
                <c:pt idx="58">
                  <c:v>3.331899999999996E-2</c:v>
                </c:pt>
                <c:pt idx="59">
                  <c:v>2.5783999999999991E-2</c:v>
                </c:pt>
                <c:pt idx="60">
                  <c:v>3.8350000000000023E-2</c:v>
                </c:pt>
                <c:pt idx="61">
                  <c:v>1.8802999999999997E-2</c:v>
                </c:pt>
                <c:pt idx="62">
                  <c:v>2.1177999999999999E-2</c:v>
                </c:pt>
                <c:pt idx="63">
                  <c:v>1.6518000000000029E-2</c:v>
                </c:pt>
                <c:pt idx="64">
                  <c:v>2.5017000000000053E-2</c:v>
                </c:pt>
                <c:pt idx="65">
                  <c:v>8.4060000000000627E-3</c:v>
                </c:pt>
                <c:pt idx="66">
                  <c:v>-2.1100000000000138E-3</c:v>
                </c:pt>
                <c:pt idx="67">
                  <c:v>9.5700000000000507E-3</c:v>
                </c:pt>
                <c:pt idx="68">
                  <c:v>-6.6539999999999967E-3</c:v>
                </c:pt>
                <c:pt idx="69">
                  <c:v>-7.7029999999999746E-3</c:v>
                </c:pt>
                <c:pt idx="70">
                  <c:v>-2.148000000000002E-2</c:v>
                </c:pt>
                <c:pt idx="71">
                  <c:v>-8.9209999999999359E-3</c:v>
                </c:pt>
                <c:pt idx="72">
                  <c:v>-2.9184999999999947E-2</c:v>
                </c:pt>
                <c:pt idx="73">
                  <c:v>-2.6758000000000039E-2</c:v>
                </c:pt>
                <c:pt idx="74">
                  <c:v>-3.0562000000000013E-2</c:v>
                </c:pt>
                <c:pt idx="75">
                  <c:v>-3.1275999999999957E-2</c:v>
                </c:pt>
                <c:pt idx="76">
                  <c:v>-3.4559999999999945E-2</c:v>
                </c:pt>
                <c:pt idx="77">
                  <c:v>-2.6444999999999937E-2</c:v>
                </c:pt>
                <c:pt idx="78">
                  <c:v>-2.541700000000003E-2</c:v>
                </c:pt>
                <c:pt idx="79">
                  <c:v>-3.1192999999999985E-2</c:v>
                </c:pt>
                <c:pt idx="80">
                  <c:v>-1.1649000000000001E-2</c:v>
                </c:pt>
                <c:pt idx="81">
                  <c:v>-1.3070000000000165E-3</c:v>
                </c:pt>
                <c:pt idx="82">
                  <c:v>-4.6899999999993724E-4</c:v>
                </c:pt>
                <c:pt idx="83">
                  <c:v>6.479000000000042E-3</c:v>
                </c:pt>
                <c:pt idx="84">
                  <c:v>2.7529999999999975E-2</c:v>
                </c:pt>
                <c:pt idx="85">
                  <c:v>3.6166000000000052E-2</c:v>
                </c:pt>
                <c:pt idx="86">
                  <c:v>4.1994000000000031E-2</c:v>
                </c:pt>
                <c:pt idx="87">
                  <c:v>4.7465000000000035E-2</c:v>
                </c:pt>
                <c:pt idx="88">
                  <c:v>5.2166000000000053E-2</c:v>
                </c:pt>
                <c:pt idx="89">
                  <c:v>5.5270999999999959E-2</c:v>
                </c:pt>
                <c:pt idx="90">
                  <c:v>7.9798000000000008E-2</c:v>
                </c:pt>
                <c:pt idx="91">
                  <c:v>8.1969000000000056E-2</c:v>
                </c:pt>
                <c:pt idx="92">
                  <c:v>0.10095299999999997</c:v>
                </c:pt>
                <c:pt idx="93">
                  <c:v>0.12218899999999996</c:v>
                </c:pt>
                <c:pt idx="94">
                  <c:v>0.13628800000000002</c:v>
                </c:pt>
                <c:pt idx="95">
                  <c:v>0.13265200000000005</c:v>
                </c:pt>
                <c:pt idx="96">
                  <c:v>0.15356300000000001</c:v>
                </c:pt>
                <c:pt idx="97">
                  <c:v>0.16221400000000005</c:v>
                </c:pt>
                <c:pt idx="98">
                  <c:v>0.14640400000000001</c:v>
                </c:pt>
                <c:pt idx="99">
                  <c:v>0.14438900000000002</c:v>
                </c:pt>
                <c:pt idx="100">
                  <c:v>0.17077599999999996</c:v>
                </c:pt>
                <c:pt idx="101">
                  <c:v>0.17480600000000004</c:v>
                </c:pt>
                <c:pt idx="102">
                  <c:v>0.17159299999999997</c:v>
                </c:pt>
                <c:pt idx="103">
                  <c:v>0.19285800000000006</c:v>
                </c:pt>
                <c:pt idx="104">
                  <c:v>0.188943</c:v>
                </c:pt>
                <c:pt idx="105">
                  <c:v>0.21216999999999997</c:v>
                </c:pt>
                <c:pt idx="106">
                  <c:v>0.21230600000000005</c:v>
                </c:pt>
                <c:pt idx="107">
                  <c:v>0.18427599999999997</c:v>
                </c:pt>
                <c:pt idx="108">
                  <c:v>0.20760100000000001</c:v>
                </c:pt>
                <c:pt idx="109">
                  <c:v>0.18812800000000005</c:v>
                </c:pt>
                <c:pt idx="110">
                  <c:v>0.20261500000000002</c:v>
                </c:pt>
                <c:pt idx="111">
                  <c:v>0.19218000000000007</c:v>
                </c:pt>
                <c:pt idx="112">
                  <c:v>0.19055500000000006</c:v>
                </c:pt>
                <c:pt idx="113">
                  <c:v>0.18401099999999998</c:v>
                </c:pt>
                <c:pt idx="114">
                  <c:v>0.19749300000000006</c:v>
                </c:pt>
                <c:pt idx="115">
                  <c:v>0.20296900000000007</c:v>
                </c:pt>
                <c:pt idx="116">
                  <c:v>0.17646600000000001</c:v>
                </c:pt>
                <c:pt idx="117">
                  <c:v>0.22849900000000004</c:v>
                </c:pt>
                <c:pt idx="118">
                  <c:v>0.21599400000000002</c:v>
                </c:pt>
                <c:pt idx="119">
                  <c:v>0.19955700000000001</c:v>
                </c:pt>
                <c:pt idx="120">
                  <c:v>0.185082</c:v>
                </c:pt>
                <c:pt idx="121">
                  <c:v>0.18351800000000004</c:v>
                </c:pt>
                <c:pt idx="122">
                  <c:v>0.19585000000000002</c:v>
                </c:pt>
                <c:pt idx="123">
                  <c:v>0.18266100000000007</c:v>
                </c:pt>
                <c:pt idx="124">
                  <c:v>0.18650400000000003</c:v>
                </c:pt>
                <c:pt idx="125">
                  <c:v>0.16985400000000003</c:v>
                </c:pt>
                <c:pt idx="126">
                  <c:v>0.18074800000000005</c:v>
                </c:pt>
                <c:pt idx="127">
                  <c:v>0.17359100000000002</c:v>
                </c:pt>
                <c:pt idx="128">
                  <c:v>0.18207699999999999</c:v>
                </c:pt>
                <c:pt idx="129">
                  <c:v>0.18993600000000005</c:v>
                </c:pt>
                <c:pt idx="130">
                  <c:v>0.209394</c:v>
                </c:pt>
                <c:pt idx="131">
                  <c:v>0.20503999999999997</c:v>
                </c:pt>
                <c:pt idx="132">
                  <c:v>0.1555</c:v>
                </c:pt>
                <c:pt idx="133">
                  <c:v>0.22320299999999998</c:v>
                </c:pt>
                <c:pt idx="134">
                  <c:v>0.17866899999999999</c:v>
                </c:pt>
                <c:pt idx="135">
                  <c:v>0.199236</c:v>
                </c:pt>
                <c:pt idx="136">
                  <c:v>0.20739700000000005</c:v>
                </c:pt>
                <c:pt idx="137">
                  <c:v>0.14244000000000007</c:v>
                </c:pt>
                <c:pt idx="138">
                  <c:v>0.17046299999999998</c:v>
                </c:pt>
                <c:pt idx="139">
                  <c:v>0.17163999999999999</c:v>
                </c:pt>
                <c:pt idx="140">
                  <c:v>0.13912599999999997</c:v>
                </c:pt>
                <c:pt idx="141">
                  <c:v>0.14521400000000007</c:v>
                </c:pt>
                <c:pt idx="142">
                  <c:v>0.11961199999999997</c:v>
                </c:pt>
                <c:pt idx="143">
                  <c:v>0.13572000000000004</c:v>
                </c:pt>
                <c:pt idx="144">
                  <c:v>0.13999900000000004</c:v>
                </c:pt>
                <c:pt idx="145">
                  <c:v>0.11380899999999997</c:v>
                </c:pt>
                <c:pt idx="146">
                  <c:v>6.2839000000000061E-2</c:v>
                </c:pt>
                <c:pt idx="147">
                  <c:v>9.6714000000000064E-2</c:v>
                </c:pt>
                <c:pt idx="148">
                  <c:v>0.12253300000000002</c:v>
                </c:pt>
              </c:numCache>
            </c:numRef>
          </c:xVal>
          <c:yVal>
            <c:numRef>
              <c:f>Onoki2!$D$4:$D$1000</c:f>
              <c:numCache>
                <c:formatCode>General</c:formatCode>
                <c:ptCount val="997"/>
                <c:pt idx="0">
                  <c:v>0</c:v>
                </c:pt>
                <c:pt idx="1">
                  <c:v>9.5000000001164153E-2</c:v>
                </c:pt>
                <c:pt idx="2">
                  <c:v>0.1870000000053551</c:v>
                </c:pt>
                <c:pt idx="3">
                  <c:v>0.2800000000061118</c:v>
                </c:pt>
                <c:pt idx="4">
                  <c:v>0.3720000000030268</c:v>
                </c:pt>
                <c:pt idx="5">
                  <c:v>0.4650000000037835</c:v>
                </c:pt>
                <c:pt idx="6">
                  <c:v>0.5610000000015134</c:v>
                </c:pt>
                <c:pt idx="7">
                  <c:v>0.6540000000022701</c:v>
                </c:pt>
                <c:pt idx="8">
                  <c:v>0.7470000000030268</c:v>
                </c:pt>
                <c:pt idx="9">
                  <c:v>0.8400000000037835</c:v>
                </c:pt>
                <c:pt idx="10">
                  <c:v>0.9330000000045402</c:v>
                </c:pt>
                <c:pt idx="11">
                  <c:v>1.0280000000057044</c:v>
                </c:pt>
                <c:pt idx="12">
                  <c:v>1.1200000000026193</c:v>
                </c:pt>
                <c:pt idx="13">
                  <c:v>1.2150000000037835</c:v>
                </c:pt>
                <c:pt idx="14">
                  <c:v>1.3080000000045402</c:v>
                </c:pt>
                <c:pt idx="15">
                  <c:v>1.4000000000014552</c:v>
                </c:pt>
                <c:pt idx="16">
                  <c:v>1.4940000000060536</c:v>
                </c:pt>
                <c:pt idx="17">
                  <c:v>1.5869999999995343</c:v>
                </c:pt>
                <c:pt idx="18">
                  <c:v>1.6810000000041327</c:v>
                </c:pt>
                <c:pt idx="19">
                  <c:v>1.7740000000048894</c:v>
                </c:pt>
                <c:pt idx="20">
                  <c:v>1.8680000000022119</c:v>
                </c:pt>
                <c:pt idx="21">
                  <c:v>1.963000000003376</c:v>
                </c:pt>
                <c:pt idx="22">
                  <c:v>2.0540000000037253</c:v>
                </c:pt>
                <c:pt idx="23">
                  <c:v>2.1490000000048894</c:v>
                </c:pt>
                <c:pt idx="24">
                  <c:v>2.2420000000056461</c:v>
                </c:pt>
                <c:pt idx="25">
                  <c:v>2.3340000000025611</c:v>
                </c:pt>
                <c:pt idx="26">
                  <c:v>2.4270000000033178</c:v>
                </c:pt>
                <c:pt idx="27">
                  <c:v>2.5200000000040745</c:v>
                </c:pt>
                <c:pt idx="28">
                  <c:v>2.614000000001397</c:v>
                </c:pt>
                <c:pt idx="29">
                  <c:v>2.7060000000055879</c:v>
                </c:pt>
                <c:pt idx="30">
                  <c:v>2.8000000000029104</c:v>
                </c:pt>
                <c:pt idx="31">
                  <c:v>2.8950000000040745</c:v>
                </c:pt>
                <c:pt idx="32">
                  <c:v>2.9860000000044238</c:v>
                </c:pt>
                <c:pt idx="33">
                  <c:v>3.0810000000055879</c:v>
                </c:pt>
                <c:pt idx="34">
                  <c:v>3.1750000000029104</c:v>
                </c:pt>
                <c:pt idx="35">
                  <c:v>3.2669999999998254</c:v>
                </c:pt>
                <c:pt idx="36">
                  <c:v>3.3620000000009895</c:v>
                </c:pt>
                <c:pt idx="37">
                  <c:v>3.4540000000051805</c:v>
                </c:pt>
                <c:pt idx="38">
                  <c:v>3.5480000000025029</c:v>
                </c:pt>
                <c:pt idx="39">
                  <c:v>3.6410000000032596</c:v>
                </c:pt>
                <c:pt idx="40">
                  <c:v>3.7330000000001746</c:v>
                </c:pt>
                <c:pt idx="41">
                  <c:v>3.8260000000009313</c:v>
                </c:pt>
                <c:pt idx="42">
                  <c:v>3.9210000000020955</c:v>
                </c:pt>
                <c:pt idx="43">
                  <c:v>4.0130000000062864</c:v>
                </c:pt>
                <c:pt idx="44">
                  <c:v>4.1050000000032014</c:v>
                </c:pt>
                <c:pt idx="45">
                  <c:v>4.1980000000039581</c:v>
                </c:pt>
                <c:pt idx="46">
                  <c:v>4.2900000000008731</c:v>
                </c:pt>
                <c:pt idx="47">
                  <c:v>4.3820000000050641</c:v>
                </c:pt>
                <c:pt idx="48">
                  <c:v>4.4750000000058208</c:v>
                </c:pt>
                <c:pt idx="49">
                  <c:v>4.5680000000065775</c:v>
                </c:pt>
                <c:pt idx="50">
                  <c:v>4.6640000000043074</c:v>
                </c:pt>
                <c:pt idx="51">
                  <c:v>4.7540000000008149</c:v>
                </c:pt>
                <c:pt idx="52">
                  <c:v>4.8480000000054133</c:v>
                </c:pt>
                <c:pt idx="53">
                  <c:v>4.9420000000027358</c:v>
                </c:pt>
                <c:pt idx="54">
                  <c:v>5.0360000000000582</c:v>
                </c:pt>
                <c:pt idx="55">
                  <c:v>5.1300000000046566</c:v>
                </c:pt>
                <c:pt idx="56">
                  <c:v>5.2240000000019791</c:v>
                </c:pt>
                <c:pt idx="57">
                  <c:v>5.3170000000027358</c:v>
                </c:pt>
                <c:pt idx="58">
                  <c:v>5.4100000000034925</c:v>
                </c:pt>
                <c:pt idx="59">
                  <c:v>5.5030000000042492</c:v>
                </c:pt>
                <c:pt idx="60">
                  <c:v>5.5970000000015716</c:v>
                </c:pt>
                <c:pt idx="61">
                  <c:v>5.6900000000023283</c:v>
                </c:pt>
                <c:pt idx="62">
                  <c:v>5.7850000000034925</c:v>
                </c:pt>
                <c:pt idx="63">
                  <c:v>5.8800000000046566</c:v>
                </c:pt>
                <c:pt idx="64">
                  <c:v>5.9720000000015716</c:v>
                </c:pt>
                <c:pt idx="65">
                  <c:v>6.0670000000027358</c:v>
                </c:pt>
                <c:pt idx="66">
                  <c:v>6.1600000000034925</c:v>
                </c:pt>
                <c:pt idx="67">
                  <c:v>6.2510000000038417</c:v>
                </c:pt>
                <c:pt idx="68">
                  <c:v>6.3440000000045984</c:v>
                </c:pt>
                <c:pt idx="69">
                  <c:v>6.4360000000015134</c:v>
                </c:pt>
                <c:pt idx="70">
                  <c:v>6.5310000000026776</c:v>
                </c:pt>
                <c:pt idx="71">
                  <c:v>6.6220000000030268</c:v>
                </c:pt>
                <c:pt idx="72">
                  <c:v>6.717000000004191</c:v>
                </c:pt>
                <c:pt idx="73">
                  <c:v>6.8090000000011059</c:v>
                </c:pt>
                <c:pt idx="74">
                  <c:v>6.9040000000022701</c:v>
                </c:pt>
                <c:pt idx="75">
                  <c:v>6.9990000000034343</c:v>
                </c:pt>
                <c:pt idx="76">
                  <c:v>7.0900000000037835</c:v>
                </c:pt>
                <c:pt idx="77">
                  <c:v>7.1820000000006985</c:v>
                </c:pt>
                <c:pt idx="78">
                  <c:v>7.2760000000052969</c:v>
                </c:pt>
                <c:pt idx="79">
                  <c:v>7.3700000000026193</c:v>
                </c:pt>
                <c:pt idx="80">
                  <c:v>7.463000000003376</c:v>
                </c:pt>
                <c:pt idx="81">
                  <c:v>7.5560000000041327</c:v>
                </c:pt>
                <c:pt idx="82">
                  <c:v>7.6500000000014552</c:v>
                </c:pt>
                <c:pt idx="83">
                  <c:v>7.7430000000022119</c:v>
                </c:pt>
                <c:pt idx="84">
                  <c:v>7.8369999999995343</c:v>
                </c:pt>
                <c:pt idx="85">
                  <c:v>7.930000000000291</c:v>
                </c:pt>
                <c:pt idx="86">
                  <c:v>8.0240000000048894</c:v>
                </c:pt>
                <c:pt idx="87">
                  <c:v>8.1160000000018044</c:v>
                </c:pt>
                <c:pt idx="88">
                  <c:v>8.2080000000059954</c:v>
                </c:pt>
                <c:pt idx="89">
                  <c:v>8.3020000000033178</c:v>
                </c:pt>
                <c:pt idx="90">
                  <c:v>8.3960000000006403</c:v>
                </c:pt>
                <c:pt idx="91">
                  <c:v>8.4870000000009895</c:v>
                </c:pt>
                <c:pt idx="92">
                  <c:v>8.5810000000055879</c:v>
                </c:pt>
                <c:pt idx="93">
                  <c:v>8.6750000000029104</c:v>
                </c:pt>
                <c:pt idx="94">
                  <c:v>8.7690000000002328</c:v>
                </c:pt>
                <c:pt idx="95">
                  <c:v>8.8630000000048312</c:v>
                </c:pt>
                <c:pt idx="96">
                  <c:v>8.9550000000017462</c:v>
                </c:pt>
                <c:pt idx="97">
                  <c:v>9.0480000000025029</c:v>
                </c:pt>
                <c:pt idx="98">
                  <c:v>9.1400000000066939</c:v>
                </c:pt>
                <c:pt idx="99">
                  <c:v>9.2350000000005821</c:v>
                </c:pt>
                <c:pt idx="100">
                  <c:v>9.3300000000017462</c:v>
                </c:pt>
                <c:pt idx="101">
                  <c:v>9.4240000000063446</c:v>
                </c:pt>
                <c:pt idx="102">
                  <c:v>9.5160000000032596</c:v>
                </c:pt>
                <c:pt idx="103">
                  <c:v>9.6100000000005821</c:v>
                </c:pt>
                <c:pt idx="104">
                  <c:v>9.702000000004773</c:v>
                </c:pt>
                <c:pt idx="105">
                  <c:v>9.7970000000059372</c:v>
                </c:pt>
                <c:pt idx="106">
                  <c:v>9.8880000000062864</c:v>
                </c:pt>
                <c:pt idx="107">
                  <c:v>9.9830000000001746</c:v>
                </c:pt>
                <c:pt idx="108">
                  <c:v>10.075000000004366</c:v>
                </c:pt>
                <c:pt idx="109">
                  <c:v>10.168000000005122</c:v>
                </c:pt>
                <c:pt idx="110">
                  <c:v>10.261000000005879</c:v>
                </c:pt>
                <c:pt idx="111">
                  <c:v>10.353000000002794</c:v>
                </c:pt>
                <c:pt idx="112">
                  <c:v>10.447000000000116</c:v>
                </c:pt>
                <c:pt idx="113">
                  <c:v>10.540000000000873</c:v>
                </c:pt>
                <c:pt idx="114">
                  <c:v>10.634000000005472</c:v>
                </c:pt>
                <c:pt idx="115">
                  <c:v>10.725000000005821</c:v>
                </c:pt>
                <c:pt idx="116">
                  <c:v>10.818000000006577</c:v>
                </c:pt>
                <c:pt idx="117">
                  <c:v>10.911000000000058</c:v>
                </c:pt>
                <c:pt idx="118">
                  <c:v>11.003000000004249</c:v>
                </c:pt>
                <c:pt idx="119">
                  <c:v>11.098000000005413</c:v>
                </c:pt>
                <c:pt idx="120">
                  <c:v>11.189000000005763</c:v>
                </c:pt>
                <c:pt idx="121">
                  <c:v>11.283000000003085</c:v>
                </c:pt>
                <c:pt idx="122">
                  <c:v>11.375</c:v>
                </c:pt>
                <c:pt idx="123">
                  <c:v>11.469000000004598</c:v>
                </c:pt>
                <c:pt idx="124">
                  <c:v>11.563000000001921</c:v>
                </c:pt>
                <c:pt idx="125">
                  <c:v>11.655000000006112</c:v>
                </c:pt>
                <c:pt idx="126">
                  <c:v>11.749000000003434</c:v>
                </c:pt>
                <c:pt idx="127">
                  <c:v>11.841000000000349</c:v>
                </c:pt>
                <c:pt idx="128">
                  <c:v>11.935000000004948</c:v>
                </c:pt>
                <c:pt idx="129">
                  <c:v>12.02900000000227</c:v>
                </c:pt>
                <c:pt idx="130">
                  <c:v>12.120000000002619</c:v>
                </c:pt>
                <c:pt idx="131">
                  <c:v>12.217000000004191</c:v>
                </c:pt>
                <c:pt idx="132">
                  <c:v>12.310000000004948</c:v>
                </c:pt>
                <c:pt idx="133">
                  <c:v>12.403000000005704</c:v>
                </c:pt>
                <c:pt idx="134">
                  <c:v>12.496000000006461</c:v>
                </c:pt>
                <c:pt idx="135">
                  <c:v>12.590000000003783</c:v>
                </c:pt>
                <c:pt idx="136">
                  <c:v>12.68300000000454</c:v>
                </c:pt>
                <c:pt idx="137">
                  <c:v>12.776000000005297</c:v>
                </c:pt>
                <c:pt idx="138">
                  <c:v>12.870000000002619</c:v>
                </c:pt>
                <c:pt idx="139">
                  <c:v>12.963999999999942</c:v>
                </c:pt>
                <c:pt idx="140">
                  <c:v>13.055000000000291</c:v>
                </c:pt>
                <c:pt idx="141">
                  <c:v>13.149000000004889</c:v>
                </c:pt>
                <c:pt idx="142">
                  <c:v>13.244000000006054</c:v>
                </c:pt>
                <c:pt idx="143">
                  <c:v>13.335000000006403</c:v>
                </c:pt>
                <c:pt idx="144">
                  <c:v>13.427999999999884</c:v>
                </c:pt>
                <c:pt idx="145">
                  <c:v>13.52100000000064</c:v>
                </c:pt>
                <c:pt idx="146">
                  <c:v>13.616000000001804</c:v>
                </c:pt>
                <c:pt idx="147">
                  <c:v>13.708000000005995</c:v>
                </c:pt>
                <c:pt idx="148">
                  <c:v>13.802000000003318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F06A-41FF-8809-D9427639B4E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95148224"/>
        <c:axId val="1195154464"/>
      </c:scatterChart>
      <c:valAx>
        <c:axId val="1174424448"/>
        <c:scaling>
          <c:orientation val="minMax"/>
          <c:max val="90"/>
          <c:min val="-9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ja-JP" baseline="0"/>
                  <a:t>yaw</a:t>
                </a:r>
                <a:r>
                  <a:rPr lang="en-US" altLang="ja-JP"/>
                  <a:t>[°]</a:t>
                </a:r>
                <a:endParaRPr lang="ja-JP" altLang="en-US"/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in"/>
        <c:tickLblPos val="nextTo"/>
        <c:spPr>
          <a:noFill/>
          <a:ln w="1587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1174441088"/>
        <c:crosses val="autoZero"/>
        <c:crossBetween val="midCat"/>
      </c:valAx>
      <c:valAx>
        <c:axId val="11744410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ja-JP"/>
                  <a:t>Time[s]</a:t>
                </a:r>
                <a:endParaRPr lang="ja-JP" altLang="en-US"/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0.000_ " sourceLinked="1"/>
        <c:majorTickMark val="none"/>
        <c:minorTickMark val="none"/>
        <c:tickLblPos val="nextTo"/>
        <c:spPr>
          <a:noFill/>
          <a:ln w="1587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1174424448"/>
        <c:crosses val="autoZero"/>
        <c:crossBetween val="midCat"/>
      </c:valAx>
      <c:valAx>
        <c:axId val="1195154464"/>
        <c:scaling>
          <c:orientation val="minMax"/>
        </c:scaling>
        <c:delete val="1"/>
        <c:axPos val="r"/>
        <c:numFmt formatCode="General" sourceLinked="1"/>
        <c:majorTickMark val="out"/>
        <c:minorTickMark val="none"/>
        <c:tickLblPos val="nextTo"/>
        <c:crossAx val="1195148224"/>
        <c:crosses val="max"/>
        <c:crossBetween val="midCat"/>
      </c:valAx>
      <c:valAx>
        <c:axId val="1195148224"/>
        <c:scaling>
          <c:orientation val="minMax"/>
          <c:max val="2"/>
          <c:min val="-2"/>
        </c:scaling>
        <c:delete val="0"/>
        <c:axPos val="t"/>
        <c:title>
          <c:tx>
            <c:rich>
              <a:bodyPr/>
              <a:lstStyle/>
              <a:p>
                <a:pPr>
                  <a:defRPr/>
                </a:pPr>
                <a:r>
                  <a:rPr lang="en-US" altLang="ja-JP" b="0"/>
                  <a:t>x[m]</a:t>
                </a:r>
                <a:endParaRPr lang="ja-JP" altLang="en-US" b="0"/>
              </a:p>
            </c:rich>
          </c:tx>
          <c:overlay val="0"/>
        </c:title>
        <c:numFmt formatCode="General" sourceLinked="1"/>
        <c:majorTickMark val="in"/>
        <c:minorTickMark val="none"/>
        <c:tickLblPos val="nextTo"/>
        <c:spPr>
          <a:ln w="15875">
            <a:solidFill>
              <a:schemeClr val="tx1"/>
            </a:solidFill>
          </a:ln>
        </c:spPr>
        <c:crossAx val="1195154464"/>
        <c:crosses val="max"/>
        <c:crossBetween val="midCat"/>
      </c:valAx>
      <c:spPr>
        <a:noFill/>
        <a:ln w="12700">
          <a:solidFill>
            <a:schemeClr val="tx1">
              <a:lumMod val="25000"/>
              <a:lumOff val="75000"/>
            </a:schemeClr>
          </a:solidFill>
        </a:ln>
        <a:effectLst/>
      </c:spPr>
    </c:plotArea>
    <c:legend>
      <c:legendPos val="b"/>
      <c:overlay val="0"/>
    </c:legend>
    <c:plotVisOnly val="1"/>
    <c:dispBlanksAs val="gap"/>
    <c:showDLblsOverMax val="0"/>
    <c:extLst/>
  </c:chart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1"/>
          <c:tx>
            <c:v>pitch(face angle)</c:v>
          </c:tx>
          <c:spPr>
            <a:ln w="19050">
              <a:noFill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Onoki2!$AI$4:$AI$1000</c:f>
              <c:numCache>
                <c:formatCode>General</c:formatCode>
                <c:ptCount val="997"/>
                <c:pt idx="0">
                  <c:v>8.9700002670288086</c:v>
                </c:pt>
                <c:pt idx="1">
                  <c:v>9.5100002288818359</c:v>
                </c:pt>
                <c:pt idx="2">
                  <c:v>7.7300000190734863</c:v>
                </c:pt>
                <c:pt idx="3">
                  <c:v>8.0299997329711914</c:v>
                </c:pt>
                <c:pt idx="4">
                  <c:v>7.3000001907348633</c:v>
                </c:pt>
                <c:pt idx="5">
                  <c:v>6.190000057220459</c:v>
                </c:pt>
                <c:pt idx="6">
                  <c:v>6.2699999809265137</c:v>
                </c:pt>
                <c:pt idx="7">
                  <c:v>0.93000000715255737</c:v>
                </c:pt>
                <c:pt idx="8">
                  <c:v>0.75999999046325684</c:v>
                </c:pt>
                <c:pt idx="9">
                  <c:v>6.1999998092651367</c:v>
                </c:pt>
                <c:pt idx="10">
                  <c:v>6.7199997901916504</c:v>
                </c:pt>
                <c:pt idx="11">
                  <c:v>8.4600000381469727</c:v>
                </c:pt>
                <c:pt idx="12">
                  <c:v>4.809999942779541</c:v>
                </c:pt>
                <c:pt idx="13">
                  <c:v>3.7300000190734863</c:v>
                </c:pt>
                <c:pt idx="14">
                  <c:v>3.5299999713897705</c:v>
                </c:pt>
                <c:pt idx="15">
                  <c:v>5.4200000762939453</c:v>
                </c:pt>
                <c:pt idx="16">
                  <c:v>5.4800000190734863</c:v>
                </c:pt>
                <c:pt idx="17">
                  <c:v>5.2199997901916504</c:v>
                </c:pt>
                <c:pt idx="18">
                  <c:v>4.4800000190734863</c:v>
                </c:pt>
                <c:pt idx="19">
                  <c:v>5.6999998092651367</c:v>
                </c:pt>
                <c:pt idx="20">
                  <c:v>6.119999885559082</c:v>
                </c:pt>
                <c:pt idx="21">
                  <c:v>5.1399998664855957</c:v>
                </c:pt>
                <c:pt idx="22">
                  <c:v>3.7599999904632568</c:v>
                </c:pt>
                <c:pt idx="23">
                  <c:v>5.8400001525878906</c:v>
                </c:pt>
                <c:pt idx="24">
                  <c:v>10.050000190734863</c:v>
                </c:pt>
                <c:pt idx="25">
                  <c:v>10.850000381469727</c:v>
                </c:pt>
                <c:pt idx="26">
                  <c:v>3.880000114440918</c:v>
                </c:pt>
                <c:pt idx="27">
                  <c:v>2.1500000953674316</c:v>
                </c:pt>
                <c:pt idx="28">
                  <c:v>0.20999999344348907</c:v>
                </c:pt>
                <c:pt idx="29">
                  <c:v>2.119999885559082</c:v>
                </c:pt>
                <c:pt idx="30">
                  <c:v>5.619999885559082</c:v>
                </c:pt>
                <c:pt idx="31">
                  <c:v>5.6100001335144043</c:v>
                </c:pt>
                <c:pt idx="32">
                  <c:v>5.4899997711181641</c:v>
                </c:pt>
                <c:pt idx="33">
                  <c:v>3.4300000667572021</c:v>
                </c:pt>
                <c:pt idx="34">
                  <c:v>3.5199999809265137</c:v>
                </c:pt>
                <c:pt idx="35">
                  <c:v>3.6400001049041748</c:v>
                </c:pt>
                <c:pt idx="36">
                  <c:v>6.4099998474121094</c:v>
                </c:pt>
                <c:pt idx="37">
                  <c:v>10.020000457763672</c:v>
                </c:pt>
                <c:pt idx="38">
                  <c:v>10.039999961853027</c:v>
                </c:pt>
                <c:pt idx="39">
                  <c:v>6.4600000381469727</c:v>
                </c:pt>
                <c:pt idx="40">
                  <c:v>5.940000057220459</c:v>
                </c:pt>
                <c:pt idx="41">
                  <c:v>3.4300000667572021</c:v>
                </c:pt>
                <c:pt idx="42">
                  <c:v>4.2899999618530273</c:v>
                </c:pt>
                <c:pt idx="43">
                  <c:v>5.0300002098083496</c:v>
                </c:pt>
                <c:pt idx="44">
                  <c:v>2.630000114440918</c:v>
                </c:pt>
                <c:pt idx="45">
                  <c:v>5.1700000762939453</c:v>
                </c:pt>
                <c:pt idx="46">
                  <c:v>8.7399997711181641</c:v>
                </c:pt>
                <c:pt idx="47">
                  <c:v>7.619999885559082</c:v>
                </c:pt>
                <c:pt idx="48">
                  <c:v>8.6899995803833008</c:v>
                </c:pt>
                <c:pt idx="49">
                  <c:v>9.2799997329711914</c:v>
                </c:pt>
                <c:pt idx="50">
                  <c:v>7.6999998092651367</c:v>
                </c:pt>
                <c:pt idx="51">
                  <c:v>7.7399997711181641</c:v>
                </c:pt>
                <c:pt idx="52">
                  <c:v>6.5999999046325684</c:v>
                </c:pt>
                <c:pt idx="53">
                  <c:v>7.369999885559082</c:v>
                </c:pt>
                <c:pt idx="54">
                  <c:v>6.869999885559082</c:v>
                </c:pt>
                <c:pt idx="55">
                  <c:v>7.1700000762939453</c:v>
                </c:pt>
                <c:pt idx="56">
                  <c:v>7.8499999046325684</c:v>
                </c:pt>
                <c:pt idx="57">
                  <c:v>10.039999961853027</c:v>
                </c:pt>
                <c:pt idx="58">
                  <c:v>6.8000001907348633</c:v>
                </c:pt>
                <c:pt idx="59">
                  <c:v>9.1499996185302734</c:v>
                </c:pt>
                <c:pt idx="60">
                  <c:v>5.8299999237060547</c:v>
                </c:pt>
                <c:pt idx="61">
                  <c:v>7.2699999809265137</c:v>
                </c:pt>
                <c:pt idx="62">
                  <c:v>5.2600002288818359</c:v>
                </c:pt>
                <c:pt idx="63">
                  <c:v>4.3000001907348633</c:v>
                </c:pt>
                <c:pt idx="64">
                  <c:v>3.8299999237060547</c:v>
                </c:pt>
                <c:pt idx="65">
                  <c:v>6.070000171661377</c:v>
                </c:pt>
                <c:pt idx="66">
                  <c:v>6.2100000381469727</c:v>
                </c:pt>
                <c:pt idx="67">
                  <c:v>5.2399997711181641</c:v>
                </c:pt>
                <c:pt idx="68">
                  <c:v>6.4000000953674316</c:v>
                </c:pt>
                <c:pt idx="69">
                  <c:v>5.7699999809265137</c:v>
                </c:pt>
                <c:pt idx="70">
                  <c:v>7.119999885559082</c:v>
                </c:pt>
                <c:pt idx="71">
                  <c:v>8.8100004196166992</c:v>
                </c:pt>
                <c:pt idx="72">
                  <c:v>12.390000343322754</c:v>
                </c:pt>
                <c:pt idx="73">
                  <c:v>8.9499998092651367</c:v>
                </c:pt>
                <c:pt idx="74">
                  <c:v>6.4499998092651367</c:v>
                </c:pt>
                <c:pt idx="75">
                  <c:v>4.9800000190734863</c:v>
                </c:pt>
                <c:pt idx="76">
                  <c:v>4.570000171661377</c:v>
                </c:pt>
                <c:pt idx="77">
                  <c:v>4.4499998092651367</c:v>
                </c:pt>
                <c:pt idx="78">
                  <c:v>3.880000114440918</c:v>
                </c:pt>
                <c:pt idx="79">
                  <c:v>6.8600001335144043</c:v>
                </c:pt>
                <c:pt idx="80">
                  <c:v>8.8500003814697266</c:v>
                </c:pt>
                <c:pt idx="81">
                  <c:v>7.0500001907348633</c:v>
                </c:pt>
                <c:pt idx="82">
                  <c:v>6.630000114440918</c:v>
                </c:pt>
                <c:pt idx="83">
                  <c:v>6.1399998664855957</c:v>
                </c:pt>
                <c:pt idx="84">
                  <c:v>8.130000114440918</c:v>
                </c:pt>
                <c:pt idx="85">
                  <c:v>8.1899995803833008</c:v>
                </c:pt>
                <c:pt idx="86">
                  <c:v>7.4099998474121094</c:v>
                </c:pt>
                <c:pt idx="87">
                  <c:v>7.2899999618530273</c:v>
                </c:pt>
                <c:pt idx="88">
                  <c:v>6.0300002098083496</c:v>
                </c:pt>
                <c:pt idx="89">
                  <c:v>6.5199999809265137</c:v>
                </c:pt>
                <c:pt idx="90">
                  <c:v>7.7699999809265137</c:v>
                </c:pt>
                <c:pt idx="91">
                  <c:v>8.9499998092651367</c:v>
                </c:pt>
                <c:pt idx="92">
                  <c:v>6.7899999618530273</c:v>
                </c:pt>
                <c:pt idx="93">
                  <c:v>7.3600001335144043</c:v>
                </c:pt>
                <c:pt idx="94">
                  <c:v>8.0699996948242188</c:v>
                </c:pt>
                <c:pt idx="95">
                  <c:v>5.5900001525878906</c:v>
                </c:pt>
                <c:pt idx="96">
                  <c:v>5.2800002098083496</c:v>
                </c:pt>
                <c:pt idx="97">
                  <c:v>6.179999828338623</c:v>
                </c:pt>
                <c:pt idx="98">
                  <c:v>7.5399999618530273</c:v>
                </c:pt>
                <c:pt idx="99">
                  <c:v>2.9800000190734863</c:v>
                </c:pt>
                <c:pt idx="100">
                  <c:v>6.809999942779541</c:v>
                </c:pt>
                <c:pt idx="101">
                  <c:v>7.6999998092651367</c:v>
                </c:pt>
                <c:pt idx="102">
                  <c:v>10.380000114440918</c:v>
                </c:pt>
                <c:pt idx="103">
                  <c:v>10.380000114440918</c:v>
                </c:pt>
                <c:pt idx="104">
                  <c:v>8.4899997711181641</c:v>
                </c:pt>
                <c:pt idx="105">
                  <c:v>7.929999828338623</c:v>
                </c:pt>
                <c:pt idx="106">
                  <c:v>9.0699996948242188</c:v>
                </c:pt>
                <c:pt idx="107">
                  <c:v>11.449999809265137</c:v>
                </c:pt>
                <c:pt idx="108">
                  <c:v>7.2800002098083496</c:v>
                </c:pt>
                <c:pt idx="109">
                  <c:v>9.9099998474121094</c:v>
                </c:pt>
                <c:pt idx="110">
                  <c:v>6.440000057220459</c:v>
                </c:pt>
                <c:pt idx="111">
                  <c:v>7.940000057220459</c:v>
                </c:pt>
                <c:pt idx="112">
                  <c:v>7.929999828338623</c:v>
                </c:pt>
                <c:pt idx="113">
                  <c:v>7.6599998474121094</c:v>
                </c:pt>
                <c:pt idx="114">
                  <c:v>11.800000190734863</c:v>
                </c:pt>
                <c:pt idx="115">
                  <c:v>10.939999580383301</c:v>
                </c:pt>
                <c:pt idx="116">
                  <c:v>9.3100004196166992</c:v>
                </c:pt>
                <c:pt idx="117">
                  <c:v>10.430000305175781</c:v>
                </c:pt>
                <c:pt idx="118">
                  <c:v>9.5299997329711914</c:v>
                </c:pt>
                <c:pt idx="119">
                  <c:v>9.1899995803833008</c:v>
                </c:pt>
                <c:pt idx="120">
                  <c:v>8.3900003433227539</c:v>
                </c:pt>
                <c:pt idx="121">
                  <c:v>7.4699997901916504</c:v>
                </c:pt>
                <c:pt idx="122">
                  <c:v>9.2299995422363281</c:v>
                </c:pt>
                <c:pt idx="123">
                  <c:v>9.2600002288818359</c:v>
                </c:pt>
                <c:pt idx="124">
                  <c:v>10.609999656677246</c:v>
                </c:pt>
                <c:pt idx="125">
                  <c:v>5.9800000190734863</c:v>
                </c:pt>
                <c:pt idx="126">
                  <c:v>6.690000057220459</c:v>
                </c:pt>
                <c:pt idx="127">
                  <c:v>6.9699997901916504</c:v>
                </c:pt>
                <c:pt idx="128">
                  <c:v>5.3899998664855957</c:v>
                </c:pt>
                <c:pt idx="129">
                  <c:v>5.2199997901916504</c:v>
                </c:pt>
                <c:pt idx="130">
                  <c:v>7.75</c:v>
                </c:pt>
                <c:pt idx="131">
                  <c:v>5.8299999237060547</c:v>
                </c:pt>
                <c:pt idx="132">
                  <c:v>6.5500001907348633</c:v>
                </c:pt>
                <c:pt idx="133">
                  <c:v>5.7899999618530273</c:v>
                </c:pt>
                <c:pt idx="134">
                  <c:v>3.9000000953674316</c:v>
                </c:pt>
                <c:pt idx="135">
                  <c:v>4.7600002288818359</c:v>
                </c:pt>
                <c:pt idx="136">
                  <c:v>6.3299999237060547</c:v>
                </c:pt>
                <c:pt idx="137">
                  <c:v>11.949999809265137</c:v>
                </c:pt>
                <c:pt idx="138">
                  <c:v>12.5</c:v>
                </c:pt>
                <c:pt idx="139">
                  <c:v>10.229999542236328</c:v>
                </c:pt>
                <c:pt idx="140">
                  <c:v>8.4399995803833008</c:v>
                </c:pt>
                <c:pt idx="141">
                  <c:v>6.4699997901916504</c:v>
                </c:pt>
                <c:pt idx="142">
                  <c:v>5.7199997901916504</c:v>
                </c:pt>
                <c:pt idx="143">
                  <c:v>7.1399998664855957</c:v>
                </c:pt>
                <c:pt idx="144">
                  <c:v>7.9499998092651367</c:v>
                </c:pt>
                <c:pt idx="145">
                  <c:v>10.270000457763672</c:v>
                </c:pt>
                <c:pt idx="146">
                  <c:v>10.350000381469727</c:v>
                </c:pt>
                <c:pt idx="147">
                  <c:v>8.6499996185302734</c:v>
                </c:pt>
                <c:pt idx="148">
                  <c:v>8.4899997711181641</c:v>
                </c:pt>
                <c:pt idx="149">
                  <c:v>8.2700004577636719</c:v>
                </c:pt>
                <c:pt idx="150">
                  <c:v>9.1899995803833008</c:v>
                </c:pt>
                <c:pt idx="151">
                  <c:v>8.4700002670288086</c:v>
                </c:pt>
                <c:pt idx="152">
                  <c:v>8.0500001907348633</c:v>
                </c:pt>
                <c:pt idx="153">
                  <c:v>8.3299999237060547</c:v>
                </c:pt>
                <c:pt idx="154">
                  <c:v>8.9200000762939453</c:v>
                </c:pt>
                <c:pt idx="155">
                  <c:v>5.6100001335144043</c:v>
                </c:pt>
                <c:pt idx="156">
                  <c:v>7.4000000953674316</c:v>
                </c:pt>
                <c:pt idx="157">
                  <c:v>6.4499998092651367</c:v>
                </c:pt>
                <c:pt idx="158">
                  <c:v>5.9499998092651367</c:v>
                </c:pt>
                <c:pt idx="159">
                  <c:v>6.880000114440918</c:v>
                </c:pt>
                <c:pt idx="160">
                  <c:v>7.869999885559082</c:v>
                </c:pt>
                <c:pt idx="161">
                  <c:v>7.9099998474121094</c:v>
                </c:pt>
                <c:pt idx="162">
                  <c:v>7.2699999809265137</c:v>
                </c:pt>
                <c:pt idx="163">
                  <c:v>4.190000057220459</c:v>
                </c:pt>
                <c:pt idx="164">
                  <c:v>4.7800002098083496</c:v>
                </c:pt>
                <c:pt idx="165">
                  <c:v>3.75</c:v>
                </c:pt>
                <c:pt idx="166">
                  <c:v>7.2399997711181641</c:v>
                </c:pt>
                <c:pt idx="167">
                  <c:v>3.309999942779541</c:v>
                </c:pt>
                <c:pt idx="168">
                  <c:v>7.0799999237060547</c:v>
                </c:pt>
                <c:pt idx="169">
                  <c:v>3.6500000953674316</c:v>
                </c:pt>
                <c:pt idx="170">
                  <c:v>3.0399999618530273</c:v>
                </c:pt>
                <c:pt idx="171">
                  <c:v>3.5399999618530273</c:v>
                </c:pt>
                <c:pt idx="172">
                  <c:v>2.8299999237060547</c:v>
                </c:pt>
                <c:pt idx="173">
                  <c:v>5.5900001525878906</c:v>
                </c:pt>
                <c:pt idx="174">
                  <c:v>5.570000171661377</c:v>
                </c:pt>
                <c:pt idx="175">
                  <c:v>8.0399999618530273</c:v>
                </c:pt>
                <c:pt idx="176">
                  <c:v>8.1599998474121094</c:v>
                </c:pt>
                <c:pt idx="177">
                  <c:v>6.130000114440918</c:v>
                </c:pt>
                <c:pt idx="178">
                  <c:v>7.3299999237060547</c:v>
                </c:pt>
                <c:pt idx="179">
                  <c:v>4.9800000190734863</c:v>
                </c:pt>
                <c:pt idx="180">
                  <c:v>1.7799999713897705</c:v>
                </c:pt>
                <c:pt idx="181">
                  <c:v>1.5199999809265137</c:v>
                </c:pt>
                <c:pt idx="182">
                  <c:v>-0.18000000715255737</c:v>
                </c:pt>
                <c:pt idx="183">
                  <c:v>-0.81999999284744263</c:v>
                </c:pt>
                <c:pt idx="184">
                  <c:v>-0.74000000953674316</c:v>
                </c:pt>
                <c:pt idx="185">
                  <c:v>-0.37999999523162842</c:v>
                </c:pt>
                <c:pt idx="186">
                  <c:v>-0.62000000476837158</c:v>
                </c:pt>
                <c:pt idx="187">
                  <c:v>1.6299999952316284</c:v>
                </c:pt>
                <c:pt idx="188">
                  <c:v>8.4700002670288086</c:v>
                </c:pt>
                <c:pt idx="189">
                  <c:v>7.8899998664855957</c:v>
                </c:pt>
                <c:pt idx="190">
                  <c:v>12.390000343322754</c:v>
                </c:pt>
                <c:pt idx="191">
                  <c:v>13.539999961853027</c:v>
                </c:pt>
                <c:pt idx="192">
                  <c:v>8.2700004577636719</c:v>
                </c:pt>
                <c:pt idx="193">
                  <c:v>13.409999847412109</c:v>
                </c:pt>
                <c:pt idx="194">
                  <c:v>14.380000114440918</c:v>
                </c:pt>
                <c:pt idx="195">
                  <c:v>13.189999580383301</c:v>
                </c:pt>
                <c:pt idx="196">
                  <c:v>9.9799995422363281</c:v>
                </c:pt>
                <c:pt idx="197">
                  <c:v>10.859999656677246</c:v>
                </c:pt>
                <c:pt idx="198">
                  <c:v>6.940000057220459</c:v>
                </c:pt>
                <c:pt idx="199">
                  <c:v>0.98000001907348633</c:v>
                </c:pt>
                <c:pt idx="200">
                  <c:v>-6.869999885559082</c:v>
                </c:pt>
                <c:pt idx="201">
                  <c:v>-8.3500003814697266</c:v>
                </c:pt>
                <c:pt idx="202">
                  <c:v>-10.310000419616699</c:v>
                </c:pt>
                <c:pt idx="203">
                  <c:v>-9.0900001525878906</c:v>
                </c:pt>
                <c:pt idx="204">
                  <c:v>-10.239999771118164</c:v>
                </c:pt>
                <c:pt idx="205">
                  <c:v>-6.7899999618530273</c:v>
                </c:pt>
                <c:pt idx="206">
                  <c:v>-15.229999542236328</c:v>
                </c:pt>
              </c:numCache>
            </c:numRef>
          </c:xVal>
          <c:yVal>
            <c:numRef>
              <c:f>Onoki2!$AE$4:$AE$1000</c:f>
              <c:numCache>
                <c:formatCode>0.000_ </c:formatCode>
                <c:ptCount val="997"/>
                <c:pt idx="0">
                  <c:v>0</c:v>
                </c:pt>
                <c:pt idx="1">
                  <c:v>6.5000000000000002E-2</c:v>
                </c:pt>
                <c:pt idx="2">
                  <c:v>0.13</c:v>
                </c:pt>
                <c:pt idx="3">
                  <c:v>0.2</c:v>
                </c:pt>
                <c:pt idx="4">
                  <c:v>0.28100000000000003</c:v>
                </c:pt>
                <c:pt idx="5">
                  <c:v>0.33900000000000002</c:v>
                </c:pt>
                <c:pt idx="6">
                  <c:v>0.40100000000000002</c:v>
                </c:pt>
                <c:pt idx="7">
                  <c:v>0.46700000000000003</c:v>
                </c:pt>
                <c:pt idx="8">
                  <c:v>0.53300000000000003</c:v>
                </c:pt>
                <c:pt idx="9">
                  <c:v>0.60499999999999998</c:v>
                </c:pt>
                <c:pt idx="10">
                  <c:v>0.67500000000000004</c:v>
                </c:pt>
                <c:pt idx="11">
                  <c:v>0.73499999999999999</c:v>
                </c:pt>
                <c:pt idx="12">
                  <c:v>0.79400000000000004</c:v>
                </c:pt>
                <c:pt idx="13">
                  <c:v>0.86799999999999999</c:v>
                </c:pt>
                <c:pt idx="14">
                  <c:v>0.94699999999999995</c:v>
                </c:pt>
                <c:pt idx="15">
                  <c:v>1.016</c:v>
                </c:pt>
                <c:pt idx="16">
                  <c:v>1.087</c:v>
                </c:pt>
                <c:pt idx="17">
                  <c:v>1.1619999999999999</c:v>
                </c:pt>
                <c:pt idx="18">
                  <c:v>1.2170000000000001</c:v>
                </c:pt>
                <c:pt idx="19">
                  <c:v>1.28</c:v>
                </c:pt>
                <c:pt idx="20">
                  <c:v>1.337</c:v>
                </c:pt>
                <c:pt idx="21">
                  <c:v>1.4019999999999999</c:v>
                </c:pt>
                <c:pt idx="22">
                  <c:v>1.472</c:v>
                </c:pt>
                <c:pt idx="23">
                  <c:v>1.5469999999999999</c:v>
                </c:pt>
                <c:pt idx="24">
                  <c:v>1.6060000000000001</c:v>
                </c:pt>
                <c:pt idx="25">
                  <c:v>1.665</c:v>
                </c:pt>
                <c:pt idx="26">
                  <c:v>1.7250000000000001</c:v>
                </c:pt>
                <c:pt idx="27">
                  <c:v>1.8</c:v>
                </c:pt>
                <c:pt idx="28">
                  <c:v>1.8859999999999999</c:v>
                </c:pt>
                <c:pt idx="29">
                  <c:v>1.948</c:v>
                </c:pt>
                <c:pt idx="30">
                  <c:v>2.008</c:v>
                </c:pt>
                <c:pt idx="31">
                  <c:v>2.0720000000000001</c:v>
                </c:pt>
                <c:pt idx="32">
                  <c:v>2.13</c:v>
                </c:pt>
                <c:pt idx="33">
                  <c:v>2.198</c:v>
                </c:pt>
                <c:pt idx="34">
                  <c:v>2.2589999999999999</c:v>
                </c:pt>
                <c:pt idx="35">
                  <c:v>2.3210000000000002</c:v>
                </c:pt>
                <c:pt idx="36">
                  <c:v>2.4</c:v>
                </c:pt>
                <c:pt idx="37">
                  <c:v>2.4729999999999999</c:v>
                </c:pt>
                <c:pt idx="38">
                  <c:v>2.556</c:v>
                </c:pt>
                <c:pt idx="39">
                  <c:v>2.613</c:v>
                </c:pt>
                <c:pt idx="40">
                  <c:v>2.6669999999999998</c:v>
                </c:pt>
                <c:pt idx="41">
                  <c:v>2.7229999999999999</c:v>
                </c:pt>
                <c:pt idx="42">
                  <c:v>2.7869999999999999</c:v>
                </c:pt>
                <c:pt idx="43">
                  <c:v>2.8519999999999999</c:v>
                </c:pt>
                <c:pt idx="44">
                  <c:v>2.92</c:v>
                </c:pt>
                <c:pt idx="45">
                  <c:v>2.9980000000000002</c:v>
                </c:pt>
                <c:pt idx="46">
                  <c:v>3.073</c:v>
                </c:pt>
                <c:pt idx="47">
                  <c:v>3.1469999999999998</c:v>
                </c:pt>
                <c:pt idx="48">
                  <c:v>3.2370000000000001</c:v>
                </c:pt>
                <c:pt idx="49">
                  <c:v>3.3170000000000002</c:v>
                </c:pt>
                <c:pt idx="50">
                  <c:v>3.387</c:v>
                </c:pt>
                <c:pt idx="51">
                  <c:v>3.4649999999999999</c:v>
                </c:pt>
                <c:pt idx="52">
                  <c:v>3.5249999999999999</c:v>
                </c:pt>
                <c:pt idx="53">
                  <c:v>3.589</c:v>
                </c:pt>
                <c:pt idx="54">
                  <c:v>3.6539999999999999</c:v>
                </c:pt>
                <c:pt idx="55">
                  <c:v>3.7240000000000002</c:v>
                </c:pt>
                <c:pt idx="56">
                  <c:v>3.79</c:v>
                </c:pt>
                <c:pt idx="57">
                  <c:v>3.8519999999999999</c:v>
                </c:pt>
                <c:pt idx="58">
                  <c:v>3.9169999999999998</c:v>
                </c:pt>
                <c:pt idx="59">
                  <c:v>3.9820000000000002</c:v>
                </c:pt>
                <c:pt idx="60">
                  <c:v>4.0449999999999999</c:v>
                </c:pt>
                <c:pt idx="61">
                  <c:v>4.1280000000000001</c:v>
                </c:pt>
                <c:pt idx="62">
                  <c:v>4.2009999999999996</c:v>
                </c:pt>
                <c:pt idx="63">
                  <c:v>4.2670000000000003</c:v>
                </c:pt>
                <c:pt idx="64">
                  <c:v>4.3369999999999997</c:v>
                </c:pt>
                <c:pt idx="65">
                  <c:v>4.3970000000000002</c:v>
                </c:pt>
                <c:pt idx="66">
                  <c:v>4.4539999999999997</c:v>
                </c:pt>
                <c:pt idx="67">
                  <c:v>4.5220000000000002</c:v>
                </c:pt>
                <c:pt idx="68">
                  <c:v>4.5819999999999999</c:v>
                </c:pt>
                <c:pt idx="69">
                  <c:v>4.6429999999999998</c:v>
                </c:pt>
                <c:pt idx="70">
                  <c:v>4.7110000000000003</c:v>
                </c:pt>
                <c:pt idx="71">
                  <c:v>4.7889999999999997</c:v>
                </c:pt>
                <c:pt idx="72">
                  <c:v>4.8620000000000001</c:v>
                </c:pt>
                <c:pt idx="73">
                  <c:v>4.9320000000000004</c:v>
                </c:pt>
                <c:pt idx="74">
                  <c:v>4.9980000000000002</c:v>
                </c:pt>
                <c:pt idx="75">
                  <c:v>5.056</c:v>
                </c:pt>
                <c:pt idx="76">
                  <c:v>5.1260000000000003</c:v>
                </c:pt>
                <c:pt idx="77">
                  <c:v>5.1840000000000002</c:v>
                </c:pt>
                <c:pt idx="78">
                  <c:v>5.242</c:v>
                </c:pt>
                <c:pt idx="79">
                  <c:v>5.3070000000000004</c:v>
                </c:pt>
                <c:pt idx="80">
                  <c:v>5.3780000000000001</c:v>
                </c:pt>
                <c:pt idx="81">
                  <c:v>5.4489999999999998</c:v>
                </c:pt>
                <c:pt idx="82">
                  <c:v>5.5279999999999996</c:v>
                </c:pt>
                <c:pt idx="83">
                  <c:v>5.5869999999999997</c:v>
                </c:pt>
                <c:pt idx="84">
                  <c:v>5.6470000000000002</c:v>
                </c:pt>
                <c:pt idx="85">
                  <c:v>5.7190000000000003</c:v>
                </c:pt>
                <c:pt idx="86">
                  <c:v>5.7770000000000001</c:v>
                </c:pt>
                <c:pt idx="87">
                  <c:v>5.8339999999999996</c:v>
                </c:pt>
                <c:pt idx="88">
                  <c:v>5.9059999999999997</c:v>
                </c:pt>
                <c:pt idx="89">
                  <c:v>5.9820000000000002</c:v>
                </c:pt>
                <c:pt idx="90">
                  <c:v>6.04</c:v>
                </c:pt>
                <c:pt idx="91">
                  <c:v>6.1139999999999999</c:v>
                </c:pt>
                <c:pt idx="92">
                  <c:v>6.1680000000000001</c:v>
                </c:pt>
                <c:pt idx="93">
                  <c:v>6.2450000000000001</c:v>
                </c:pt>
                <c:pt idx="94">
                  <c:v>6.3029999999999999</c:v>
                </c:pt>
                <c:pt idx="95">
                  <c:v>6.3710000000000004</c:v>
                </c:pt>
                <c:pt idx="96">
                  <c:v>6.45</c:v>
                </c:pt>
                <c:pt idx="97">
                  <c:v>6.5339999999999998</c:v>
                </c:pt>
                <c:pt idx="98">
                  <c:v>6.6109999999999998</c:v>
                </c:pt>
                <c:pt idx="99">
                  <c:v>6.6740000000000004</c:v>
                </c:pt>
                <c:pt idx="100">
                  <c:v>6.7329999999999997</c:v>
                </c:pt>
                <c:pt idx="101">
                  <c:v>6.7850000000000001</c:v>
                </c:pt>
                <c:pt idx="102">
                  <c:v>6.8360000000000003</c:v>
                </c:pt>
                <c:pt idx="103">
                  <c:v>6.8979999999999997</c:v>
                </c:pt>
                <c:pt idx="104">
                  <c:v>6.9740000000000002</c:v>
                </c:pt>
                <c:pt idx="105">
                  <c:v>7.0460000000000003</c:v>
                </c:pt>
                <c:pt idx="106">
                  <c:v>7.1059999999999999</c:v>
                </c:pt>
                <c:pt idx="107">
                  <c:v>7.1710000000000003</c:v>
                </c:pt>
                <c:pt idx="108">
                  <c:v>7.234</c:v>
                </c:pt>
                <c:pt idx="109">
                  <c:v>7.2960000000000003</c:v>
                </c:pt>
                <c:pt idx="110">
                  <c:v>7.3659999999999997</c:v>
                </c:pt>
                <c:pt idx="111">
                  <c:v>7.4329999999999998</c:v>
                </c:pt>
                <c:pt idx="112">
                  <c:v>7.5140000000000002</c:v>
                </c:pt>
                <c:pt idx="113">
                  <c:v>7.5970000000000004</c:v>
                </c:pt>
                <c:pt idx="114">
                  <c:v>7.6710000000000003</c:v>
                </c:pt>
                <c:pt idx="115">
                  <c:v>7.7489999999999997</c:v>
                </c:pt>
                <c:pt idx="116">
                  <c:v>7.819</c:v>
                </c:pt>
                <c:pt idx="117">
                  <c:v>7.8970000000000002</c:v>
                </c:pt>
                <c:pt idx="118">
                  <c:v>7.9720000000000004</c:v>
                </c:pt>
                <c:pt idx="119">
                  <c:v>8.0350000000000001</c:v>
                </c:pt>
                <c:pt idx="120">
                  <c:v>8.093</c:v>
                </c:pt>
                <c:pt idx="121">
                  <c:v>8.1829999999999998</c:v>
                </c:pt>
                <c:pt idx="122">
                  <c:v>8.2349999999999994</c:v>
                </c:pt>
                <c:pt idx="123">
                  <c:v>8.2989999999999995</c:v>
                </c:pt>
                <c:pt idx="124">
                  <c:v>8.3629999999999995</c:v>
                </c:pt>
                <c:pt idx="125">
                  <c:v>8.4359999999999999</c:v>
                </c:pt>
                <c:pt idx="126">
                  <c:v>8.4990000000000006</c:v>
                </c:pt>
                <c:pt idx="127">
                  <c:v>8.5670000000000002</c:v>
                </c:pt>
                <c:pt idx="128">
                  <c:v>8.6300000000000008</c:v>
                </c:pt>
                <c:pt idx="129">
                  <c:v>8.6929999999999996</c:v>
                </c:pt>
                <c:pt idx="130">
                  <c:v>8.7669999999999995</c:v>
                </c:pt>
                <c:pt idx="131">
                  <c:v>8.8350000000000009</c:v>
                </c:pt>
                <c:pt idx="132">
                  <c:v>8.9</c:v>
                </c:pt>
                <c:pt idx="133">
                  <c:v>8.9629999999999992</c:v>
                </c:pt>
                <c:pt idx="134">
                  <c:v>9.0229999999999997</c:v>
                </c:pt>
                <c:pt idx="135">
                  <c:v>9.0969999999999995</c:v>
                </c:pt>
                <c:pt idx="136">
                  <c:v>9.1530000000000005</c:v>
                </c:pt>
                <c:pt idx="137">
                  <c:v>9.2330000000000005</c:v>
                </c:pt>
                <c:pt idx="138">
                  <c:v>9.3040000000000003</c:v>
                </c:pt>
                <c:pt idx="139">
                  <c:v>9.3689999999999998</c:v>
                </c:pt>
                <c:pt idx="140">
                  <c:v>9.4269999999999996</c:v>
                </c:pt>
                <c:pt idx="141">
                  <c:v>9.4939999999999998</c:v>
                </c:pt>
                <c:pt idx="142">
                  <c:v>9.5579999999999998</c:v>
                </c:pt>
                <c:pt idx="143">
                  <c:v>9.6310000000000002</c:v>
                </c:pt>
                <c:pt idx="144">
                  <c:v>9.7129999999999992</c:v>
                </c:pt>
                <c:pt idx="145">
                  <c:v>9.7769999999999992</c:v>
                </c:pt>
                <c:pt idx="146">
                  <c:v>9.8350000000000009</c:v>
                </c:pt>
                <c:pt idx="147">
                  <c:v>9.8960000000000008</c:v>
                </c:pt>
                <c:pt idx="148">
                  <c:v>9.968</c:v>
                </c:pt>
                <c:pt idx="149">
                  <c:v>10.044</c:v>
                </c:pt>
                <c:pt idx="150">
                  <c:v>10.101000000000001</c:v>
                </c:pt>
                <c:pt idx="151">
                  <c:v>10.164999999999999</c:v>
                </c:pt>
                <c:pt idx="152">
                  <c:v>10.225</c:v>
                </c:pt>
                <c:pt idx="153">
                  <c:v>10.292999999999999</c:v>
                </c:pt>
                <c:pt idx="154">
                  <c:v>10.361000000000001</c:v>
                </c:pt>
                <c:pt idx="155">
                  <c:v>10.426</c:v>
                </c:pt>
                <c:pt idx="156">
                  <c:v>10.49</c:v>
                </c:pt>
                <c:pt idx="157">
                  <c:v>10.552</c:v>
                </c:pt>
                <c:pt idx="158">
                  <c:v>10.625999999999999</c:v>
                </c:pt>
                <c:pt idx="159">
                  <c:v>10.686</c:v>
                </c:pt>
                <c:pt idx="160">
                  <c:v>10.763999999999999</c:v>
                </c:pt>
                <c:pt idx="161">
                  <c:v>10.826000000000001</c:v>
                </c:pt>
                <c:pt idx="162">
                  <c:v>10.885999999999999</c:v>
                </c:pt>
                <c:pt idx="163">
                  <c:v>10.952</c:v>
                </c:pt>
                <c:pt idx="164">
                  <c:v>11.016999999999999</c:v>
                </c:pt>
                <c:pt idx="165">
                  <c:v>11.093999999999999</c:v>
                </c:pt>
                <c:pt idx="166">
                  <c:v>11.18</c:v>
                </c:pt>
                <c:pt idx="167">
                  <c:v>11.25</c:v>
                </c:pt>
                <c:pt idx="168">
                  <c:v>11.329000000000001</c:v>
                </c:pt>
                <c:pt idx="169">
                  <c:v>11.401999999999999</c:v>
                </c:pt>
                <c:pt idx="170">
                  <c:v>11.473000000000001</c:v>
                </c:pt>
                <c:pt idx="171">
                  <c:v>11.544</c:v>
                </c:pt>
                <c:pt idx="172">
                  <c:v>11.609</c:v>
                </c:pt>
                <c:pt idx="173">
                  <c:v>11.683</c:v>
                </c:pt>
                <c:pt idx="174">
                  <c:v>11.760999999999999</c:v>
                </c:pt>
                <c:pt idx="175">
                  <c:v>11.816000000000001</c:v>
                </c:pt>
                <c:pt idx="176">
                  <c:v>11.875999999999999</c:v>
                </c:pt>
                <c:pt idx="177">
                  <c:v>11.942</c:v>
                </c:pt>
                <c:pt idx="178">
                  <c:v>12.013999999999999</c:v>
                </c:pt>
                <c:pt idx="179">
                  <c:v>12.08</c:v>
                </c:pt>
                <c:pt idx="180">
                  <c:v>12.144</c:v>
                </c:pt>
                <c:pt idx="181">
                  <c:v>12.207000000000001</c:v>
                </c:pt>
                <c:pt idx="182">
                  <c:v>12.282999999999999</c:v>
                </c:pt>
                <c:pt idx="183">
                  <c:v>12.363</c:v>
                </c:pt>
                <c:pt idx="184">
                  <c:v>12.426</c:v>
                </c:pt>
                <c:pt idx="185">
                  <c:v>12.494999999999999</c:v>
                </c:pt>
                <c:pt idx="186">
                  <c:v>12.553000000000001</c:v>
                </c:pt>
                <c:pt idx="187">
                  <c:v>12.617000000000001</c:v>
                </c:pt>
                <c:pt idx="188">
                  <c:v>12.686999999999999</c:v>
                </c:pt>
                <c:pt idx="189">
                  <c:v>12.747</c:v>
                </c:pt>
                <c:pt idx="190">
                  <c:v>12.826000000000001</c:v>
                </c:pt>
                <c:pt idx="191">
                  <c:v>12.888</c:v>
                </c:pt>
                <c:pt idx="192">
                  <c:v>12.958</c:v>
                </c:pt>
                <c:pt idx="193">
                  <c:v>13.035</c:v>
                </c:pt>
                <c:pt idx="194">
                  <c:v>13.116</c:v>
                </c:pt>
                <c:pt idx="195">
                  <c:v>13.173</c:v>
                </c:pt>
                <c:pt idx="196">
                  <c:v>13.247999999999999</c:v>
                </c:pt>
                <c:pt idx="197">
                  <c:v>13.311999999999999</c:v>
                </c:pt>
                <c:pt idx="198">
                  <c:v>13.382</c:v>
                </c:pt>
                <c:pt idx="199">
                  <c:v>13.446</c:v>
                </c:pt>
                <c:pt idx="200">
                  <c:v>13.503</c:v>
                </c:pt>
                <c:pt idx="201">
                  <c:v>13.571</c:v>
                </c:pt>
                <c:pt idx="202">
                  <c:v>13.632999999999999</c:v>
                </c:pt>
                <c:pt idx="203">
                  <c:v>13.689</c:v>
                </c:pt>
                <c:pt idx="204">
                  <c:v>13.75</c:v>
                </c:pt>
                <c:pt idx="205">
                  <c:v>13.824</c:v>
                </c:pt>
                <c:pt idx="206">
                  <c:v>13.888999999999999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6D66-40E3-A9DD-8D2B5530EDD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74424448"/>
        <c:axId val="1174441088"/>
      </c:scatterChart>
      <c:scatterChart>
        <c:scatterStyle val="lineMarker"/>
        <c:varyColors val="0"/>
        <c:ser>
          <c:idx val="1"/>
          <c:order val="0"/>
          <c:tx>
            <c:v>Orbit</c:v>
          </c:tx>
          <c:spPr>
            <a:ln w="19050">
              <a:noFill/>
            </a:ln>
          </c:spPr>
          <c:xVal>
            <c:numRef>
              <c:f>Onoki2!$N$4:$N$1000</c:f>
              <c:numCache>
                <c:formatCode>General</c:formatCode>
                <c:ptCount val="997"/>
                <c:pt idx="0">
                  <c:v>0</c:v>
                </c:pt>
                <c:pt idx="1">
                  <c:v>-2.5072000000000004E-2</c:v>
                </c:pt>
                <c:pt idx="2">
                  <c:v>4.7699999999997544E-4</c:v>
                </c:pt>
                <c:pt idx="3">
                  <c:v>-1.9668000000000008E-2</c:v>
                </c:pt>
                <c:pt idx="4">
                  <c:v>4.1009999999999987E-3</c:v>
                </c:pt>
                <c:pt idx="5">
                  <c:v>-1.2246999999999958E-2</c:v>
                </c:pt>
                <c:pt idx="6">
                  <c:v>1.0914999999999965E-2</c:v>
                </c:pt>
                <c:pt idx="7">
                  <c:v>2.3351999999999977E-2</c:v>
                </c:pt>
                <c:pt idx="8">
                  <c:v>3.6120000000000006E-2</c:v>
                </c:pt>
                <c:pt idx="9">
                  <c:v>3.9399999999999977E-2</c:v>
                </c:pt>
                <c:pt idx="10">
                  <c:v>3.529600000000005E-2</c:v>
                </c:pt>
                <c:pt idx="11">
                  <c:v>2.6769999999999981E-2</c:v>
                </c:pt>
                <c:pt idx="12">
                  <c:v>3.7278000000000019E-2</c:v>
                </c:pt>
                <c:pt idx="13">
                  <c:v>6.9236999999999965E-2</c:v>
                </c:pt>
                <c:pt idx="14">
                  <c:v>5.546199999999999E-2</c:v>
                </c:pt>
                <c:pt idx="15">
                  <c:v>5.546199999999999E-2</c:v>
                </c:pt>
                <c:pt idx="16">
                  <c:v>5.546199999999999E-2</c:v>
                </c:pt>
                <c:pt idx="17">
                  <c:v>5.546199999999999E-2</c:v>
                </c:pt>
                <c:pt idx="18">
                  <c:v>7.8361999999999973E-2</c:v>
                </c:pt>
                <c:pt idx="19">
                  <c:v>6.0759000000000014E-2</c:v>
                </c:pt>
                <c:pt idx="20">
                  <c:v>8.2490000000000008E-2</c:v>
                </c:pt>
                <c:pt idx="21">
                  <c:v>8.0692999999999987E-2</c:v>
                </c:pt>
                <c:pt idx="22">
                  <c:v>9.9359000000000045E-2</c:v>
                </c:pt>
                <c:pt idx="23">
                  <c:v>0.119327</c:v>
                </c:pt>
                <c:pt idx="24">
                  <c:v>0.11095100000000002</c:v>
                </c:pt>
                <c:pt idx="25">
                  <c:v>0.12187400000000002</c:v>
                </c:pt>
                <c:pt idx="26">
                  <c:v>0.10714999999999998</c:v>
                </c:pt>
                <c:pt idx="27">
                  <c:v>0.10873900000000003</c:v>
                </c:pt>
                <c:pt idx="28">
                  <c:v>0.12009799999999995</c:v>
                </c:pt>
                <c:pt idx="29">
                  <c:v>0.12646400000000005</c:v>
                </c:pt>
                <c:pt idx="30">
                  <c:v>0.12547800000000006</c:v>
                </c:pt>
                <c:pt idx="31">
                  <c:v>0.14137400000000003</c:v>
                </c:pt>
                <c:pt idx="32">
                  <c:v>0.13249900000000003</c:v>
                </c:pt>
                <c:pt idx="33">
                  <c:v>0.121611</c:v>
                </c:pt>
                <c:pt idx="34">
                  <c:v>0.12209600000000001</c:v>
                </c:pt>
                <c:pt idx="35">
                  <c:v>0.12928499999999998</c:v>
                </c:pt>
                <c:pt idx="36">
                  <c:v>0.12695299999999998</c:v>
                </c:pt>
                <c:pt idx="37">
                  <c:v>0.13042600000000004</c:v>
                </c:pt>
                <c:pt idx="38">
                  <c:v>0.11399300000000005</c:v>
                </c:pt>
                <c:pt idx="39">
                  <c:v>0.12962599999999999</c:v>
                </c:pt>
                <c:pt idx="40">
                  <c:v>0.11588300000000004</c:v>
                </c:pt>
                <c:pt idx="41">
                  <c:v>0.12807000000000004</c:v>
                </c:pt>
                <c:pt idx="42">
                  <c:v>0.11275700000000007</c:v>
                </c:pt>
                <c:pt idx="43">
                  <c:v>0.11334100000000001</c:v>
                </c:pt>
                <c:pt idx="44">
                  <c:v>0.10533699999999999</c:v>
                </c:pt>
                <c:pt idx="45">
                  <c:v>0.10275000000000001</c:v>
                </c:pt>
                <c:pt idx="46">
                  <c:v>0.10034500000000003</c:v>
                </c:pt>
                <c:pt idx="47">
                  <c:v>0.10312400000000002</c:v>
                </c:pt>
                <c:pt idx="48">
                  <c:v>8.2904999999999979E-2</c:v>
                </c:pt>
                <c:pt idx="49">
                  <c:v>8.6204000000000072E-2</c:v>
                </c:pt>
                <c:pt idx="50">
                  <c:v>7.0457999999999965E-2</c:v>
                </c:pt>
                <c:pt idx="51">
                  <c:v>5.9475000000000021E-2</c:v>
                </c:pt>
                <c:pt idx="52">
                  <c:v>6.6288999999999987E-2</c:v>
                </c:pt>
                <c:pt idx="53">
                  <c:v>6.0921000000000051E-2</c:v>
                </c:pt>
                <c:pt idx="54">
                  <c:v>5.3360000000000012E-2</c:v>
                </c:pt>
                <c:pt idx="55">
                  <c:v>4.3133000000000039E-2</c:v>
                </c:pt>
                <c:pt idx="56">
                  <c:v>3.4682999999999992E-2</c:v>
                </c:pt>
                <c:pt idx="57">
                  <c:v>4.057000000000005E-2</c:v>
                </c:pt>
                <c:pt idx="58">
                  <c:v>3.331899999999996E-2</c:v>
                </c:pt>
                <c:pt idx="59">
                  <c:v>2.5783999999999991E-2</c:v>
                </c:pt>
                <c:pt idx="60">
                  <c:v>3.8350000000000023E-2</c:v>
                </c:pt>
                <c:pt idx="61">
                  <c:v>1.8802999999999997E-2</c:v>
                </c:pt>
                <c:pt idx="62">
                  <c:v>2.1177999999999999E-2</c:v>
                </c:pt>
                <c:pt idx="63">
                  <c:v>1.6518000000000029E-2</c:v>
                </c:pt>
                <c:pt idx="64">
                  <c:v>2.5017000000000053E-2</c:v>
                </c:pt>
                <c:pt idx="65">
                  <c:v>8.4060000000000627E-3</c:v>
                </c:pt>
                <c:pt idx="66">
                  <c:v>-2.1100000000000138E-3</c:v>
                </c:pt>
                <c:pt idx="67">
                  <c:v>9.5700000000000507E-3</c:v>
                </c:pt>
                <c:pt idx="68">
                  <c:v>-6.6539999999999967E-3</c:v>
                </c:pt>
                <c:pt idx="69">
                  <c:v>-7.7029999999999746E-3</c:v>
                </c:pt>
                <c:pt idx="70">
                  <c:v>-2.148000000000002E-2</c:v>
                </c:pt>
                <c:pt idx="71">
                  <c:v>-8.9209999999999359E-3</c:v>
                </c:pt>
                <c:pt idx="72">
                  <c:v>-2.9184999999999947E-2</c:v>
                </c:pt>
                <c:pt idx="73">
                  <c:v>-2.6758000000000039E-2</c:v>
                </c:pt>
                <c:pt idx="74">
                  <c:v>-3.0562000000000013E-2</c:v>
                </c:pt>
                <c:pt idx="75">
                  <c:v>-3.1275999999999957E-2</c:v>
                </c:pt>
                <c:pt idx="76">
                  <c:v>-3.4559999999999945E-2</c:v>
                </c:pt>
                <c:pt idx="77">
                  <c:v>-2.6444999999999937E-2</c:v>
                </c:pt>
                <c:pt idx="78">
                  <c:v>-2.541700000000003E-2</c:v>
                </c:pt>
                <c:pt idx="79">
                  <c:v>-3.1192999999999985E-2</c:v>
                </c:pt>
                <c:pt idx="80">
                  <c:v>-1.1649000000000001E-2</c:v>
                </c:pt>
                <c:pt idx="81">
                  <c:v>-1.3070000000000165E-3</c:v>
                </c:pt>
                <c:pt idx="82">
                  <c:v>-4.6899999999993724E-4</c:v>
                </c:pt>
                <c:pt idx="83">
                  <c:v>6.479000000000042E-3</c:v>
                </c:pt>
                <c:pt idx="84">
                  <c:v>2.7529999999999975E-2</c:v>
                </c:pt>
                <c:pt idx="85">
                  <c:v>3.6166000000000052E-2</c:v>
                </c:pt>
                <c:pt idx="86">
                  <c:v>4.1994000000000031E-2</c:v>
                </c:pt>
                <c:pt idx="87">
                  <c:v>4.7465000000000035E-2</c:v>
                </c:pt>
                <c:pt idx="88">
                  <c:v>5.2166000000000053E-2</c:v>
                </c:pt>
                <c:pt idx="89">
                  <c:v>5.5270999999999959E-2</c:v>
                </c:pt>
                <c:pt idx="90">
                  <c:v>7.9798000000000008E-2</c:v>
                </c:pt>
                <c:pt idx="91">
                  <c:v>8.1969000000000056E-2</c:v>
                </c:pt>
                <c:pt idx="92">
                  <c:v>0.10095299999999997</c:v>
                </c:pt>
                <c:pt idx="93">
                  <c:v>0.12218899999999996</c:v>
                </c:pt>
                <c:pt idx="94">
                  <c:v>0.13628800000000002</c:v>
                </c:pt>
                <c:pt idx="95">
                  <c:v>0.13265200000000005</c:v>
                </c:pt>
                <c:pt idx="96">
                  <c:v>0.15356300000000001</c:v>
                </c:pt>
                <c:pt idx="97">
                  <c:v>0.16221400000000005</c:v>
                </c:pt>
                <c:pt idx="98">
                  <c:v>0.14640400000000001</c:v>
                </c:pt>
                <c:pt idx="99">
                  <c:v>0.14438900000000002</c:v>
                </c:pt>
                <c:pt idx="100">
                  <c:v>0.17077599999999996</c:v>
                </c:pt>
                <c:pt idx="101">
                  <c:v>0.17480600000000004</c:v>
                </c:pt>
                <c:pt idx="102">
                  <c:v>0.17159299999999997</c:v>
                </c:pt>
                <c:pt idx="103">
                  <c:v>0.19285800000000006</c:v>
                </c:pt>
                <c:pt idx="104">
                  <c:v>0.188943</c:v>
                </c:pt>
                <c:pt idx="105">
                  <c:v>0.21216999999999997</c:v>
                </c:pt>
                <c:pt idx="106">
                  <c:v>0.21230600000000005</c:v>
                </c:pt>
                <c:pt idx="107">
                  <c:v>0.18427599999999997</c:v>
                </c:pt>
                <c:pt idx="108">
                  <c:v>0.20760100000000001</c:v>
                </c:pt>
                <c:pt idx="109">
                  <c:v>0.18812800000000005</c:v>
                </c:pt>
                <c:pt idx="110">
                  <c:v>0.20261500000000002</c:v>
                </c:pt>
                <c:pt idx="111">
                  <c:v>0.19218000000000007</c:v>
                </c:pt>
                <c:pt idx="112">
                  <c:v>0.19055500000000006</c:v>
                </c:pt>
                <c:pt idx="113">
                  <c:v>0.18401099999999998</c:v>
                </c:pt>
                <c:pt idx="114">
                  <c:v>0.19749300000000006</c:v>
                </c:pt>
                <c:pt idx="115">
                  <c:v>0.20296900000000007</c:v>
                </c:pt>
                <c:pt idx="116">
                  <c:v>0.17646600000000001</c:v>
                </c:pt>
                <c:pt idx="117">
                  <c:v>0.22849900000000004</c:v>
                </c:pt>
                <c:pt idx="118">
                  <c:v>0.21599400000000002</c:v>
                </c:pt>
                <c:pt idx="119">
                  <c:v>0.19955700000000001</c:v>
                </c:pt>
                <c:pt idx="120">
                  <c:v>0.185082</c:v>
                </c:pt>
                <c:pt idx="121">
                  <c:v>0.18351800000000004</c:v>
                </c:pt>
                <c:pt idx="122">
                  <c:v>0.19585000000000002</c:v>
                </c:pt>
                <c:pt idx="123">
                  <c:v>0.18266100000000007</c:v>
                </c:pt>
                <c:pt idx="124">
                  <c:v>0.18650400000000003</c:v>
                </c:pt>
                <c:pt idx="125">
                  <c:v>0.16985400000000003</c:v>
                </c:pt>
                <c:pt idx="126">
                  <c:v>0.18074800000000005</c:v>
                </c:pt>
                <c:pt idx="127">
                  <c:v>0.17359100000000002</c:v>
                </c:pt>
                <c:pt idx="128">
                  <c:v>0.18207699999999999</c:v>
                </c:pt>
                <c:pt idx="129">
                  <c:v>0.18993600000000005</c:v>
                </c:pt>
                <c:pt idx="130">
                  <c:v>0.209394</c:v>
                </c:pt>
                <c:pt idx="131">
                  <c:v>0.20503999999999997</c:v>
                </c:pt>
                <c:pt idx="132">
                  <c:v>0.1555</c:v>
                </c:pt>
                <c:pt idx="133">
                  <c:v>0.22320299999999998</c:v>
                </c:pt>
                <c:pt idx="134">
                  <c:v>0.17866899999999999</c:v>
                </c:pt>
                <c:pt idx="135">
                  <c:v>0.199236</c:v>
                </c:pt>
                <c:pt idx="136">
                  <c:v>0.20739700000000005</c:v>
                </c:pt>
                <c:pt idx="137">
                  <c:v>0.14244000000000007</c:v>
                </c:pt>
                <c:pt idx="138">
                  <c:v>0.17046299999999998</c:v>
                </c:pt>
                <c:pt idx="139">
                  <c:v>0.17163999999999999</c:v>
                </c:pt>
                <c:pt idx="140">
                  <c:v>0.13912599999999997</c:v>
                </c:pt>
                <c:pt idx="141">
                  <c:v>0.14521400000000007</c:v>
                </c:pt>
                <c:pt idx="142">
                  <c:v>0.11961199999999997</c:v>
                </c:pt>
                <c:pt idx="143">
                  <c:v>0.13572000000000004</c:v>
                </c:pt>
                <c:pt idx="144">
                  <c:v>0.13999900000000004</c:v>
                </c:pt>
                <c:pt idx="145">
                  <c:v>0.11380899999999997</c:v>
                </c:pt>
                <c:pt idx="146">
                  <c:v>6.2839000000000061E-2</c:v>
                </c:pt>
                <c:pt idx="147">
                  <c:v>9.6714000000000064E-2</c:v>
                </c:pt>
                <c:pt idx="148">
                  <c:v>0.12253300000000002</c:v>
                </c:pt>
              </c:numCache>
            </c:numRef>
          </c:xVal>
          <c:yVal>
            <c:numRef>
              <c:f>Onoki2!$D$4:$D$1000</c:f>
              <c:numCache>
                <c:formatCode>General</c:formatCode>
                <c:ptCount val="997"/>
                <c:pt idx="0">
                  <c:v>0</c:v>
                </c:pt>
                <c:pt idx="1">
                  <c:v>9.5000000001164153E-2</c:v>
                </c:pt>
                <c:pt idx="2">
                  <c:v>0.1870000000053551</c:v>
                </c:pt>
                <c:pt idx="3">
                  <c:v>0.2800000000061118</c:v>
                </c:pt>
                <c:pt idx="4">
                  <c:v>0.3720000000030268</c:v>
                </c:pt>
                <c:pt idx="5">
                  <c:v>0.4650000000037835</c:v>
                </c:pt>
                <c:pt idx="6">
                  <c:v>0.5610000000015134</c:v>
                </c:pt>
                <c:pt idx="7">
                  <c:v>0.6540000000022701</c:v>
                </c:pt>
                <c:pt idx="8">
                  <c:v>0.7470000000030268</c:v>
                </c:pt>
                <c:pt idx="9">
                  <c:v>0.8400000000037835</c:v>
                </c:pt>
                <c:pt idx="10">
                  <c:v>0.9330000000045402</c:v>
                </c:pt>
                <c:pt idx="11">
                  <c:v>1.0280000000057044</c:v>
                </c:pt>
                <c:pt idx="12">
                  <c:v>1.1200000000026193</c:v>
                </c:pt>
                <c:pt idx="13">
                  <c:v>1.2150000000037835</c:v>
                </c:pt>
                <c:pt idx="14">
                  <c:v>1.3080000000045402</c:v>
                </c:pt>
                <c:pt idx="15">
                  <c:v>1.4000000000014552</c:v>
                </c:pt>
                <c:pt idx="16">
                  <c:v>1.4940000000060536</c:v>
                </c:pt>
                <c:pt idx="17">
                  <c:v>1.5869999999995343</c:v>
                </c:pt>
                <c:pt idx="18">
                  <c:v>1.6810000000041327</c:v>
                </c:pt>
                <c:pt idx="19">
                  <c:v>1.7740000000048894</c:v>
                </c:pt>
                <c:pt idx="20">
                  <c:v>1.8680000000022119</c:v>
                </c:pt>
                <c:pt idx="21">
                  <c:v>1.963000000003376</c:v>
                </c:pt>
                <c:pt idx="22">
                  <c:v>2.0540000000037253</c:v>
                </c:pt>
                <c:pt idx="23">
                  <c:v>2.1490000000048894</c:v>
                </c:pt>
                <c:pt idx="24">
                  <c:v>2.2420000000056461</c:v>
                </c:pt>
                <c:pt idx="25">
                  <c:v>2.3340000000025611</c:v>
                </c:pt>
                <c:pt idx="26">
                  <c:v>2.4270000000033178</c:v>
                </c:pt>
                <c:pt idx="27">
                  <c:v>2.5200000000040745</c:v>
                </c:pt>
                <c:pt idx="28">
                  <c:v>2.614000000001397</c:v>
                </c:pt>
                <c:pt idx="29">
                  <c:v>2.7060000000055879</c:v>
                </c:pt>
                <c:pt idx="30">
                  <c:v>2.8000000000029104</c:v>
                </c:pt>
                <c:pt idx="31">
                  <c:v>2.8950000000040745</c:v>
                </c:pt>
                <c:pt idx="32">
                  <c:v>2.9860000000044238</c:v>
                </c:pt>
                <c:pt idx="33">
                  <c:v>3.0810000000055879</c:v>
                </c:pt>
                <c:pt idx="34">
                  <c:v>3.1750000000029104</c:v>
                </c:pt>
                <c:pt idx="35">
                  <c:v>3.2669999999998254</c:v>
                </c:pt>
                <c:pt idx="36">
                  <c:v>3.3620000000009895</c:v>
                </c:pt>
                <c:pt idx="37">
                  <c:v>3.4540000000051805</c:v>
                </c:pt>
                <c:pt idx="38">
                  <c:v>3.5480000000025029</c:v>
                </c:pt>
                <c:pt idx="39">
                  <c:v>3.6410000000032596</c:v>
                </c:pt>
                <c:pt idx="40">
                  <c:v>3.7330000000001746</c:v>
                </c:pt>
                <c:pt idx="41">
                  <c:v>3.8260000000009313</c:v>
                </c:pt>
                <c:pt idx="42">
                  <c:v>3.9210000000020955</c:v>
                </c:pt>
                <c:pt idx="43">
                  <c:v>4.0130000000062864</c:v>
                </c:pt>
                <c:pt idx="44">
                  <c:v>4.1050000000032014</c:v>
                </c:pt>
                <c:pt idx="45">
                  <c:v>4.1980000000039581</c:v>
                </c:pt>
                <c:pt idx="46">
                  <c:v>4.2900000000008731</c:v>
                </c:pt>
                <c:pt idx="47">
                  <c:v>4.3820000000050641</c:v>
                </c:pt>
                <c:pt idx="48">
                  <c:v>4.4750000000058208</c:v>
                </c:pt>
                <c:pt idx="49">
                  <c:v>4.5680000000065775</c:v>
                </c:pt>
                <c:pt idx="50">
                  <c:v>4.6640000000043074</c:v>
                </c:pt>
                <c:pt idx="51">
                  <c:v>4.7540000000008149</c:v>
                </c:pt>
                <c:pt idx="52">
                  <c:v>4.8480000000054133</c:v>
                </c:pt>
                <c:pt idx="53">
                  <c:v>4.9420000000027358</c:v>
                </c:pt>
                <c:pt idx="54">
                  <c:v>5.0360000000000582</c:v>
                </c:pt>
                <c:pt idx="55">
                  <c:v>5.1300000000046566</c:v>
                </c:pt>
                <c:pt idx="56">
                  <c:v>5.2240000000019791</c:v>
                </c:pt>
                <c:pt idx="57">
                  <c:v>5.3170000000027358</c:v>
                </c:pt>
                <c:pt idx="58">
                  <c:v>5.4100000000034925</c:v>
                </c:pt>
                <c:pt idx="59">
                  <c:v>5.5030000000042492</c:v>
                </c:pt>
                <c:pt idx="60">
                  <c:v>5.5970000000015716</c:v>
                </c:pt>
                <c:pt idx="61">
                  <c:v>5.6900000000023283</c:v>
                </c:pt>
                <c:pt idx="62">
                  <c:v>5.7850000000034925</c:v>
                </c:pt>
                <c:pt idx="63">
                  <c:v>5.8800000000046566</c:v>
                </c:pt>
                <c:pt idx="64">
                  <c:v>5.9720000000015716</c:v>
                </c:pt>
                <c:pt idx="65">
                  <c:v>6.0670000000027358</c:v>
                </c:pt>
                <c:pt idx="66">
                  <c:v>6.1600000000034925</c:v>
                </c:pt>
                <c:pt idx="67">
                  <c:v>6.2510000000038417</c:v>
                </c:pt>
                <c:pt idx="68">
                  <c:v>6.3440000000045984</c:v>
                </c:pt>
                <c:pt idx="69">
                  <c:v>6.4360000000015134</c:v>
                </c:pt>
                <c:pt idx="70">
                  <c:v>6.5310000000026776</c:v>
                </c:pt>
                <c:pt idx="71">
                  <c:v>6.6220000000030268</c:v>
                </c:pt>
                <c:pt idx="72">
                  <c:v>6.717000000004191</c:v>
                </c:pt>
                <c:pt idx="73">
                  <c:v>6.8090000000011059</c:v>
                </c:pt>
                <c:pt idx="74">
                  <c:v>6.9040000000022701</c:v>
                </c:pt>
                <c:pt idx="75">
                  <c:v>6.9990000000034343</c:v>
                </c:pt>
                <c:pt idx="76">
                  <c:v>7.0900000000037835</c:v>
                </c:pt>
                <c:pt idx="77">
                  <c:v>7.1820000000006985</c:v>
                </c:pt>
                <c:pt idx="78">
                  <c:v>7.2760000000052969</c:v>
                </c:pt>
                <c:pt idx="79">
                  <c:v>7.3700000000026193</c:v>
                </c:pt>
                <c:pt idx="80">
                  <c:v>7.463000000003376</c:v>
                </c:pt>
                <c:pt idx="81">
                  <c:v>7.5560000000041327</c:v>
                </c:pt>
                <c:pt idx="82">
                  <c:v>7.6500000000014552</c:v>
                </c:pt>
                <c:pt idx="83">
                  <c:v>7.7430000000022119</c:v>
                </c:pt>
                <c:pt idx="84">
                  <c:v>7.8369999999995343</c:v>
                </c:pt>
                <c:pt idx="85">
                  <c:v>7.930000000000291</c:v>
                </c:pt>
                <c:pt idx="86">
                  <c:v>8.0240000000048894</c:v>
                </c:pt>
                <c:pt idx="87">
                  <c:v>8.1160000000018044</c:v>
                </c:pt>
                <c:pt idx="88">
                  <c:v>8.2080000000059954</c:v>
                </c:pt>
                <c:pt idx="89">
                  <c:v>8.3020000000033178</c:v>
                </c:pt>
                <c:pt idx="90">
                  <c:v>8.3960000000006403</c:v>
                </c:pt>
                <c:pt idx="91">
                  <c:v>8.4870000000009895</c:v>
                </c:pt>
                <c:pt idx="92">
                  <c:v>8.5810000000055879</c:v>
                </c:pt>
                <c:pt idx="93">
                  <c:v>8.6750000000029104</c:v>
                </c:pt>
                <c:pt idx="94">
                  <c:v>8.7690000000002328</c:v>
                </c:pt>
                <c:pt idx="95">
                  <c:v>8.8630000000048312</c:v>
                </c:pt>
                <c:pt idx="96">
                  <c:v>8.9550000000017462</c:v>
                </c:pt>
                <c:pt idx="97">
                  <c:v>9.0480000000025029</c:v>
                </c:pt>
                <c:pt idx="98">
                  <c:v>9.1400000000066939</c:v>
                </c:pt>
                <c:pt idx="99">
                  <c:v>9.2350000000005821</c:v>
                </c:pt>
                <c:pt idx="100">
                  <c:v>9.3300000000017462</c:v>
                </c:pt>
                <c:pt idx="101">
                  <c:v>9.4240000000063446</c:v>
                </c:pt>
                <c:pt idx="102">
                  <c:v>9.5160000000032596</c:v>
                </c:pt>
                <c:pt idx="103">
                  <c:v>9.6100000000005821</c:v>
                </c:pt>
                <c:pt idx="104">
                  <c:v>9.702000000004773</c:v>
                </c:pt>
                <c:pt idx="105">
                  <c:v>9.7970000000059372</c:v>
                </c:pt>
                <c:pt idx="106">
                  <c:v>9.8880000000062864</c:v>
                </c:pt>
                <c:pt idx="107">
                  <c:v>9.9830000000001746</c:v>
                </c:pt>
                <c:pt idx="108">
                  <c:v>10.075000000004366</c:v>
                </c:pt>
                <c:pt idx="109">
                  <c:v>10.168000000005122</c:v>
                </c:pt>
                <c:pt idx="110">
                  <c:v>10.261000000005879</c:v>
                </c:pt>
                <c:pt idx="111">
                  <c:v>10.353000000002794</c:v>
                </c:pt>
                <c:pt idx="112">
                  <c:v>10.447000000000116</c:v>
                </c:pt>
                <c:pt idx="113">
                  <c:v>10.540000000000873</c:v>
                </c:pt>
                <c:pt idx="114">
                  <c:v>10.634000000005472</c:v>
                </c:pt>
                <c:pt idx="115">
                  <c:v>10.725000000005821</c:v>
                </c:pt>
                <c:pt idx="116">
                  <c:v>10.818000000006577</c:v>
                </c:pt>
                <c:pt idx="117">
                  <c:v>10.911000000000058</c:v>
                </c:pt>
                <c:pt idx="118">
                  <c:v>11.003000000004249</c:v>
                </c:pt>
                <c:pt idx="119">
                  <c:v>11.098000000005413</c:v>
                </c:pt>
                <c:pt idx="120">
                  <c:v>11.189000000005763</c:v>
                </c:pt>
                <c:pt idx="121">
                  <c:v>11.283000000003085</c:v>
                </c:pt>
                <c:pt idx="122">
                  <c:v>11.375</c:v>
                </c:pt>
                <c:pt idx="123">
                  <c:v>11.469000000004598</c:v>
                </c:pt>
                <c:pt idx="124">
                  <c:v>11.563000000001921</c:v>
                </c:pt>
                <c:pt idx="125">
                  <c:v>11.655000000006112</c:v>
                </c:pt>
                <c:pt idx="126">
                  <c:v>11.749000000003434</c:v>
                </c:pt>
                <c:pt idx="127">
                  <c:v>11.841000000000349</c:v>
                </c:pt>
                <c:pt idx="128">
                  <c:v>11.935000000004948</c:v>
                </c:pt>
                <c:pt idx="129">
                  <c:v>12.02900000000227</c:v>
                </c:pt>
                <c:pt idx="130">
                  <c:v>12.120000000002619</c:v>
                </c:pt>
                <c:pt idx="131">
                  <c:v>12.217000000004191</c:v>
                </c:pt>
                <c:pt idx="132">
                  <c:v>12.310000000004948</c:v>
                </c:pt>
                <c:pt idx="133">
                  <c:v>12.403000000005704</c:v>
                </c:pt>
                <c:pt idx="134">
                  <c:v>12.496000000006461</c:v>
                </c:pt>
                <c:pt idx="135">
                  <c:v>12.590000000003783</c:v>
                </c:pt>
                <c:pt idx="136">
                  <c:v>12.68300000000454</c:v>
                </c:pt>
                <c:pt idx="137">
                  <c:v>12.776000000005297</c:v>
                </c:pt>
                <c:pt idx="138">
                  <c:v>12.870000000002619</c:v>
                </c:pt>
                <c:pt idx="139">
                  <c:v>12.963999999999942</c:v>
                </c:pt>
                <c:pt idx="140">
                  <c:v>13.055000000000291</c:v>
                </c:pt>
                <c:pt idx="141">
                  <c:v>13.149000000004889</c:v>
                </c:pt>
                <c:pt idx="142">
                  <c:v>13.244000000006054</c:v>
                </c:pt>
                <c:pt idx="143">
                  <c:v>13.335000000006403</c:v>
                </c:pt>
                <c:pt idx="144">
                  <c:v>13.427999999999884</c:v>
                </c:pt>
                <c:pt idx="145">
                  <c:v>13.52100000000064</c:v>
                </c:pt>
                <c:pt idx="146">
                  <c:v>13.616000000001804</c:v>
                </c:pt>
                <c:pt idx="147">
                  <c:v>13.708000000005995</c:v>
                </c:pt>
                <c:pt idx="148">
                  <c:v>13.802000000003318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6D66-40E3-A9DD-8D2B5530EDD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95148224"/>
        <c:axId val="1195154464"/>
      </c:scatterChart>
      <c:valAx>
        <c:axId val="1174424448"/>
        <c:scaling>
          <c:orientation val="minMax"/>
          <c:max val="90"/>
          <c:min val="-9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ja-JP" baseline="0"/>
                  <a:t>pitch</a:t>
                </a:r>
                <a:r>
                  <a:rPr lang="en-US" altLang="ja-JP"/>
                  <a:t>[°]</a:t>
                </a:r>
                <a:endParaRPr lang="ja-JP" altLang="en-US"/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in"/>
        <c:tickLblPos val="nextTo"/>
        <c:spPr>
          <a:noFill/>
          <a:ln w="1587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1174441088"/>
        <c:crosses val="autoZero"/>
        <c:crossBetween val="midCat"/>
      </c:valAx>
      <c:valAx>
        <c:axId val="11744410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ja-JP"/>
                  <a:t>Time[s]</a:t>
                </a:r>
                <a:endParaRPr lang="ja-JP" altLang="en-US"/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0.000_ " sourceLinked="1"/>
        <c:majorTickMark val="none"/>
        <c:minorTickMark val="none"/>
        <c:tickLblPos val="nextTo"/>
        <c:spPr>
          <a:noFill/>
          <a:ln w="1587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1174424448"/>
        <c:crosses val="autoZero"/>
        <c:crossBetween val="midCat"/>
      </c:valAx>
      <c:valAx>
        <c:axId val="1195154464"/>
        <c:scaling>
          <c:orientation val="minMax"/>
        </c:scaling>
        <c:delete val="1"/>
        <c:axPos val="r"/>
        <c:numFmt formatCode="General" sourceLinked="1"/>
        <c:majorTickMark val="out"/>
        <c:minorTickMark val="none"/>
        <c:tickLblPos val="nextTo"/>
        <c:crossAx val="1195148224"/>
        <c:crosses val="max"/>
        <c:crossBetween val="midCat"/>
      </c:valAx>
      <c:valAx>
        <c:axId val="1195148224"/>
        <c:scaling>
          <c:orientation val="minMax"/>
          <c:max val="2"/>
          <c:min val="-2"/>
        </c:scaling>
        <c:delete val="0"/>
        <c:axPos val="t"/>
        <c:title>
          <c:tx>
            <c:rich>
              <a:bodyPr/>
              <a:lstStyle/>
              <a:p>
                <a:pPr>
                  <a:defRPr/>
                </a:pPr>
                <a:r>
                  <a:rPr lang="en-US" altLang="ja-JP" b="0"/>
                  <a:t>x[m]</a:t>
                </a:r>
                <a:endParaRPr lang="ja-JP" altLang="en-US" b="0"/>
              </a:p>
            </c:rich>
          </c:tx>
          <c:overlay val="0"/>
        </c:title>
        <c:numFmt formatCode="General" sourceLinked="1"/>
        <c:majorTickMark val="in"/>
        <c:minorTickMark val="none"/>
        <c:tickLblPos val="nextTo"/>
        <c:spPr>
          <a:ln w="15875">
            <a:solidFill>
              <a:schemeClr val="tx1"/>
            </a:solidFill>
          </a:ln>
        </c:spPr>
        <c:crossAx val="1195154464"/>
        <c:crosses val="max"/>
        <c:crossBetween val="midCat"/>
      </c:valAx>
      <c:spPr>
        <a:noFill/>
        <a:ln w="12700">
          <a:solidFill>
            <a:schemeClr val="tx1">
              <a:lumMod val="25000"/>
              <a:lumOff val="75000"/>
            </a:schemeClr>
          </a:solidFill>
        </a:ln>
        <a:effectLst/>
      </c:spPr>
    </c:plotArea>
    <c:legend>
      <c:legendPos val="b"/>
      <c:overlay val="0"/>
    </c:legend>
    <c:plotVisOnly val="1"/>
    <c:dispBlanksAs val="gap"/>
    <c:showDLblsOverMax val="0"/>
    <c:extLst/>
  </c:chart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strRef>
              <c:f>[1]Onoki2!$A$1</c:f>
              <c:strCache>
                <c:ptCount val="1"/>
                <c:pt idx="0">
                  <c:v>Orbit</c:v>
                </c:pt>
              </c:strCache>
            </c:strRef>
          </c:tx>
          <c:xVal>
            <c:numRef>
              <c:f>[1]Onoki2!$N$4:$N$152</c:f>
              <c:numCache>
                <c:formatCode>General</c:formatCode>
                <c:ptCount val="149"/>
                <c:pt idx="0">
                  <c:v>0</c:v>
                </c:pt>
                <c:pt idx="1">
                  <c:v>-2.5072000000000004E-2</c:v>
                </c:pt>
                <c:pt idx="2">
                  <c:v>4.7699999999997544E-4</c:v>
                </c:pt>
                <c:pt idx="3">
                  <c:v>-1.9668000000000008E-2</c:v>
                </c:pt>
                <c:pt idx="4">
                  <c:v>4.1009999999999987E-3</c:v>
                </c:pt>
                <c:pt idx="5">
                  <c:v>-1.2246999999999958E-2</c:v>
                </c:pt>
                <c:pt idx="6">
                  <c:v>1.0914999999999965E-2</c:v>
                </c:pt>
                <c:pt idx="7">
                  <c:v>2.3351999999999977E-2</c:v>
                </c:pt>
                <c:pt idx="8">
                  <c:v>3.6120000000000006E-2</c:v>
                </c:pt>
                <c:pt idx="9">
                  <c:v>3.9399999999999977E-2</c:v>
                </c:pt>
                <c:pt idx="10">
                  <c:v>3.529600000000005E-2</c:v>
                </c:pt>
                <c:pt idx="11">
                  <c:v>2.6769999999999981E-2</c:v>
                </c:pt>
                <c:pt idx="12">
                  <c:v>3.7278000000000019E-2</c:v>
                </c:pt>
                <c:pt idx="13">
                  <c:v>6.9236999999999965E-2</c:v>
                </c:pt>
                <c:pt idx="14">
                  <c:v>5.546199999999999E-2</c:v>
                </c:pt>
                <c:pt idx="15">
                  <c:v>5.546199999999999E-2</c:v>
                </c:pt>
                <c:pt idx="16">
                  <c:v>5.546199999999999E-2</c:v>
                </c:pt>
                <c:pt idx="17">
                  <c:v>5.546199999999999E-2</c:v>
                </c:pt>
                <c:pt idx="18">
                  <c:v>7.8361999999999973E-2</c:v>
                </c:pt>
                <c:pt idx="19">
                  <c:v>6.0759000000000014E-2</c:v>
                </c:pt>
                <c:pt idx="20">
                  <c:v>8.2490000000000008E-2</c:v>
                </c:pt>
                <c:pt idx="21">
                  <c:v>8.0692999999999987E-2</c:v>
                </c:pt>
                <c:pt idx="22">
                  <c:v>9.9359000000000045E-2</c:v>
                </c:pt>
                <c:pt idx="23">
                  <c:v>0.119327</c:v>
                </c:pt>
                <c:pt idx="24">
                  <c:v>0.11095100000000002</c:v>
                </c:pt>
                <c:pt idx="25">
                  <c:v>0.12187400000000002</c:v>
                </c:pt>
                <c:pt idx="26">
                  <c:v>0.10714999999999998</c:v>
                </c:pt>
                <c:pt idx="27">
                  <c:v>0.10873900000000003</c:v>
                </c:pt>
                <c:pt idx="28">
                  <c:v>0.12009799999999995</c:v>
                </c:pt>
                <c:pt idx="29">
                  <c:v>0.12646400000000005</c:v>
                </c:pt>
                <c:pt idx="30">
                  <c:v>0.12547800000000006</c:v>
                </c:pt>
                <c:pt idx="31">
                  <c:v>0.14137400000000003</c:v>
                </c:pt>
                <c:pt idx="32">
                  <c:v>0.13249900000000003</c:v>
                </c:pt>
                <c:pt idx="33">
                  <c:v>0.121611</c:v>
                </c:pt>
                <c:pt idx="34">
                  <c:v>0.12209600000000001</c:v>
                </c:pt>
                <c:pt idx="35">
                  <c:v>0.12928499999999998</c:v>
                </c:pt>
                <c:pt idx="36">
                  <c:v>0.12695299999999998</c:v>
                </c:pt>
                <c:pt idx="37">
                  <c:v>0.13042600000000004</c:v>
                </c:pt>
                <c:pt idx="38">
                  <c:v>0.11399300000000005</c:v>
                </c:pt>
                <c:pt idx="39">
                  <c:v>0.12962599999999999</c:v>
                </c:pt>
                <c:pt idx="40">
                  <c:v>0.11588300000000004</c:v>
                </c:pt>
                <c:pt idx="41">
                  <c:v>0.12807000000000004</c:v>
                </c:pt>
                <c:pt idx="42">
                  <c:v>0.11275700000000007</c:v>
                </c:pt>
                <c:pt idx="43">
                  <c:v>0.11334100000000001</c:v>
                </c:pt>
                <c:pt idx="44">
                  <c:v>0.10533699999999999</c:v>
                </c:pt>
                <c:pt idx="45">
                  <c:v>0.10275000000000001</c:v>
                </c:pt>
                <c:pt idx="46">
                  <c:v>0.10034500000000003</c:v>
                </c:pt>
                <c:pt idx="47">
                  <c:v>0.10312400000000002</c:v>
                </c:pt>
                <c:pt idx="48">
                  <c:v>8.2904999999999979E-2</c:v>
                </c:pt>
                <c:pt idx="49">
                  <c:v>8.6204000000000072E-2</c:v>
                </c:pt>
                <c:pt idx="50">
                  <c:v>7.0457999999999965E-2</c:v>
                </c:pt>
                <c:pt idx="51">
                  <c:v>5.9475000000000021E-2</c:v>
                </c:pt>
                <c:pt idx="52">
                  <c:v>6.6288999999999987E-2</c:v>
                </c:pt>
                <c:pt idx="53">
                  <c:v>6.0921000000000051E-2</c:v>
                </c:pt>
                <c:pt idx="54">
                  <c:v>5.3360000000000012E-2</c:v>
                </c:pt>
                <c:pt idx="55">
                  <c:v>4.3133000000000039E-2</c:v>
                </c:pt>
                <c:pt idx="56">
                  <c:v>3.4682999999999992E-2</c:v>
                </c:pt>
                <c:pt idx="57">
                  <c:v>4.057000000000005E-2</c:v>
                </c:pt>
                <c:pt idx="58">
                  <c:v>3.331899999999996E-2</c:v>
                </c:pt>
                <c:pt idx="59">
                  <c:v>2.5783999999999991E-2</c:v>
                </c:pt>
                <c:pt idx="60">
                  <c:v>3.8350000000000023E-2</c:v>
                </c:pt>
                <c:pt idx="61">
                  <c:v>1.8802999999999997E-2</c:v>
                </c:pt>
                <c:pt idx="62">
                  <c:v>2.1177999999999999E-2</c:v>
                </c:pt>
                <c:pt idx="63">
                  <c:v>1.6518000000000029E-2</c:v>
                </c:pt>
                <c:pt idx="64">
                  <c:v>2.5017000000000053E-2</c:v>
                </c:pt>
                <c:pt idx="65">
                  <c:v>8.4060000000000627E-3</c:v>
                </c:pt>
                <c:pt idx="66">
                  <c:v>-2.1100000000000138E-3</c:v>
                </c:pt>
                <c:pt idx="67">
                  <c:v>9.5700000000000507E-3</c:v>
                </c:pt>
                <c:pt idx="68">
                  <c:v>-6.6539999999999967E-3</c:v>
                </c:pt>
                <c:pt idx="69">
                  <c:v>-7.7029999999999746E-3</c:v>
                </c:pt>
                <c:pt idx="70">
                  <c:v>-2.148000000000002E-2</c:v>
                </c:pt>
                <c:pt idx="71">
                  <c:v>-8.9209999999999359E-3</c:v>
                </c:pt>
                <c:pt idx="72">
                  <c:v>-2.9184999999999947E-2</c:v>
                </c:pt>
                <c:pt idx="73">
                  <c:v>-2.6758000000000039E-2</c:v>
                </c:pt>
                <c:pt idx="74">
                  <c:v>-3.0562000000000013E-2</c:v>
                </c:pt>
                <c:pt idx="75">
                  <c:v>-3.1275999999999957E-2</c:v>
                </c:pt>
                <c:pt idx="76">
                  <c:v>-3.4559999999999945E-2</c:v>
                </c:pt>
                <c:pt idx="77">
                  <c:v>-2.6444999999999937E-2</c:v>
                </c:pt>
                <c:pt idx="78">
                  <c:v>-2.541700000000003E-2</c:v>
                </c:pt>
                <c:pt idx="79">
                  <c:v>-3.1192999999999985E-2</c:v>
                </c:pt>
                <c:pt idx="80">
                  <c:v>-1.1649000000000001E-2</c:v>
                </c:pt>
                <c:pt idx="81">
                  <c:v>-1.3070000000000165E-3</c:v>
                </c:pt>
                <c:pt idx="82">
                  <c:v>-4.6899999999993724E-4</c:v>
                </c:pt>
                <c:pt idx="83">
                  <c:v>6.479000000000042E-3</c:v>
                </c:pt>
                <c:pt idx="84">
                  <c:v>2.7529999999999975E-2</c:v>
                </c:pt>
                <c:pt idx="85">
                  <c:v>3.6166000000000052E-2</c:v>
                </c:pt>
                <c:pt idx="86">
                  <c:v>4.1994000000000031E-2</c:v>
                </c:pt>
                <c:pt idx="87">
                  <c:v>4.7465000000000035E-2</c:v>
                </c:pt>
                <c:pt idx="88">
                  <c:v>5.2166000000000053E-2</c:v>
                </c:pt>
                <c:pt idx="89">
                  <c:v>5.5270999999999959E-2</c:v>
                </c:pt>
                <c:pt idx="90">
                  <c:v>7.9798000000000008E-2</c:v>
                </c:pt>
                <c:pt idx="91">
                  <c:v>8.1969000000000056E-2</c:v>
                </c:pt>
                <c:pt idx="92">
                  <c:v>0.10095299999999997</c:v>
                </c:pt>
                <c:pt idx="93">
                  <c:v>0.12218899999999996</c:v>
                </c:pt>
                <c:pt idx="94">
                  <c:v>0.13628800000000002</c:v>
                </c:pt>
                <c:pt idx="95">
                  <c:v>0.13265200000000005</c:v>
                </c:pt>
                <c:pt idx="96">
                  <c:v>0.15356300000000001</c:v>
                </c:pt>
                <c:pt idx="97">
                  <c:v>0.16221400000000005</c:v>
                </c:pt>
                <c:pt idx="98">
                  <c:v>0.14640400000000001</c:v>
                </c:pt>
                <c:pt idx="99">
                  <c:v>0.14438900000000002</c:v>
                </c:pt>
                <c:pt idx="100">
                  <c:v>0.17077599999999996</c:v>
                </c:pt>
                <c:pt idx="101">
                  <c:v>0.17480600000000004</c:v>
                </c:pt>
                <c:pt idx="102">
                  <c:v>0.17159299999999997</c:v>
                </c:pt>
                <c:pt idx="103">
                  <c:v>0.19285800000000006</c:v>
                </c:pt>
                <c:pt idx="104">
                  <c:v>0.188943</c:v>
                </c:pt>
                <c:pt idx="105">
                  <c:v>0.21216999999999997</c:v>
                </c:pt>
                <c:pt idx="106">
                  <c:v>0.21230600000000005</c:v>
                </c:pt>
                <c:pt idx="107">
                  <c:v>0.18427599999999997</c:v>
                </c:pt>
                <c:pt idx="108">
                  <c:v>0.20760100000000001</c:v>
                </c:pt>
                <c:pt idx="109">
                  <c:v>0.18812800000000005</c:v>
                </c:pt>
                <c:pt idx="110">
                  <c:v>0.20261500000000002</c:v>
                </c:pt>
                <c:pt idx="111">
                  <c:v>0.19218000000000007</c:v>
                </c:pt>
                <c:pt idx="112">
                  <c:v>0.19055500000000006</c:v>
                </c:pt>
                <c:pt idx="113">
                  <c:v>0.18401099999999998</c:v>
                </c:pt>
                <c:pt idx="114">
                  <c:v>0.19749300000000006</c:v>
                </c:pt>
                <c:pt idx="115">
                  <c:v>0.20296900000000007</c:v>
                </c:pt>
                <c:pt idx="116">
                  <c:v>0.17646600000000001</c:v>
                </c:pt>
                <c:pt idx="117">
                  <c:v>0.22849900000000004</c:v>
                </c:pt>
                <c:pt idx="118">
                  <c:v>0.21599400000000002</c:v>
                </c:pt>
                <c:pt idx="119">
                  <c:v>0.19955700000000001</c:v>
                </c:pt>
                <c:pt idx="120">
                  <c:v>0.185082</c:v>
                </c:pt>
                <c:pt idx="121">
                  <c:v>0.18351800000000004</c:v>
                </c:pt>
                <c:pt idx="122">
                  <c:v>0.19585000000000002</c:v>
                </c:pt>
                <c:pt idx="123">
                  <c:v>0.18266100000000007</c:v>
                </c:pt>
                <c:pt idx="124">
                  <c:v>0.18650400000000003</c:v>
                </c:pt>
                <c:pt idx="125">
                  <c:v>0.16985400000000003</c:v>
                </c:pt>
                <c:pt idx="126">
                  <c:v>0.18074800000000005</c:v>
                </c:pt>
                <c:pt idx="127">
                  <c:v>0.17359100000000002</c:v>
                </c:pt>
                <c:pt idx="128">
                  <c:v>0.18207699999999999</c:v>
                </c:pt>
                <c:pt idx="129">
                  <c:v>0.18993600000000005</c:v>
                </c:pt>
                <c:pt idx="130">
                  <c:v>0.209394</c:v>
                </c:pt>
                <c:pt idx="131">
                  <c:v>0.20503999999999997</c:v>
                </c:pt>
                <c:pt idx="132">
                  <c:v>0.1555</c:v>
                </c:pt>
                <c:pt idx="133">
                  <c:v>0.22320299999999998</c:v>
                </c:pt>
                <c:pt idx="134">
                  <c:v>0.17866899999999999</c:v>
                </c:pt>
                <c:pt idx="135">
                  <c:v>0.199236</c:v>
                </c:pt>
                <c:pt idx="136">
                  <c:v>0.20739700000000005</c:v>
                </c:pt>
                <c:pt idx="137">
                  <c:v>0.14244000000000007</c:v>
                </c:pt>
                <c:pt idx="138">
                  <c:v>0.17046299999999998</c:v>
                </c:pt>
                <c:pt idx="139">
                  <c:v>0.17163999999999999</c:v>
                </c:pt>
                <c:pt idx="140">
                  <c:v>0.13912599999999997</c:v>
                </c:pt>
                <c:pt idx="141">
                  <c:v>0.14521400000000007</c:v>
                </c:pt>
                <c:pt idx="142">
                  <c:v>0.11961199999999997</c:v>
                </c:pt>
                <c:pt idx="143">
                  <c:v>0.13572000000000004</c:v>
                </c:pt>
                <c:pt idx="144">
                  <c:v>0.13999900000000004</c:v>
                </c:pt>
                <c:pt idx="145">
                  <c:v>0.11380899999999997</c:v>
                </c:pt>
                <c:pt idx="146">
                  <c:v>6.2839000000000061E-2</c:v>
                </c:pt>
                <c:pt idx="147">
                  <c:v>9.6714000000000064E-2</c:v>
                </c:pt>
                <c:pt idx="148">
                  <c:v>0.12253300000000002</c:v>
                </c:pt>
              </c:numCache>
            </c:numRef>
          </c:xVal>
          <c:yVal>
            <c:numRef>
              <c:f>[1]Onoki2!$O$4:$O$152</c:f>
              <c:numCache>
                <c:formatCode>General</c:formatCode>
                <c:ptCount val="149"/>
                <c:pt idx="0">
                  <c:v>0</c:v>
                </c:pt>
                <c:pt idx="1">
                  <c:v>0.12895200000000023</c:v>
                </c:pt>
                <c:pt idx="2">
                  <c:v>0.30254700000000051</c:v>
                </c:pt>
                <c:pt idx="3">
                  <c:v>0.43194700000000014</c:v>
                </c:pt>
                <c:pt idx="4">
                  <c:v>0.59843100000000049</c:v>
                </c:pt>
                <c:pt idx="5">
                  <c:v>0.72716499999999995</c:v>
                </c:pt>
                <c:pt idx="6">
                  <c:v>0.95744900000000055</c:v>
                </c:pt>
                <c:pt idx="7">
                  <c:v>1.0368270000000002</c:v>
                </c:pt>
                <c:pt idx="8">
                  <c:v>1.2511430000000001</c:v>
                </c:pt>
                <c:pt idx="9">
                  <c:v>1.3870630000000002</c:v>
                </c:pt>
                <c:pt idx="10">
                  <c:v>1.5803060000000004</c:v>
                </c:pt>
                <c:pt idx="11">
                  <c:v>1.702531</c:v>
                </c:pt>
                <c:pt idx="12">
                  <c:v>1.9630300000000007</c:v>
                </c:pt>
                <c:pt idx="13">
                  <c:v>2.0485259999999998</c:v>
                </c:pt>
                <c:pt idx="14">
                  <c:v>2.1612080000000007</c:v>
                </c:pt>
                <c:pt idx="15">
                  <c:v>2.1612080000000007</c:v>
                </c:pt>
                <c:pt idx="16">
                  <c:v>2.1612080000000007</c:v>
                </c:pt>
                <c:pt idx="17">
                  <c:v>2.1612080000000007</c:v>
                </c:pt>
                <c:pt idx="18">
                  <c:v>2.9384080000000004</c:v>
                </c:pt>
                <c:pt idx="19">
                  <c:v>3.0395540000000012</c:v>
                </c:pt>
                <c:pt idx="20">
                  <c:v>3.2188470000000007</c:v>
                </c:pt>
                <c:pt idx="21">
                  <c:v>3.3268360000000001</c:v>
                </c:pt>
                <c:pt idx="22">
                  <c:v>3.4991260000000013</c:v>
                </c:pt>
                <c:pt idx="23">
                  <c:v>3.6164939999999999</c:v>
                </c:pt>
                <c:pt idx="24">
                  <c:v>3.8206560000000001</c:v>
                </c:pt>
                <c:pt idx="25">
                  <c:v>3.9293760000000013</c:v>
                </c:pt>
                <c:pt idx="26">
                  <c:v>4.1247410000000011</c:v>
                </c:pt>
                <c:pt idx="27">
                  <c:v>4.2755840000000003</c:v>
                </c:pt>
                <c:pt idx="28">
                  <c:v>4.4779580000000001</c:v>
                </c:pt>
                <c:pt idx="29">
                  <c:v>4.5780190000000012</c:v>
                </c:pt>
                <c:pt idx="30">
                  <c:v>4.8170029999999997</c:v>
                </c:pt>
                <c:pt idx="31">
                  <c:v>4.9182690000000013</c:v>
                </c:pt>
                <c:pt idx="32">
                  <c:v>5.1476290000000002</c:v>
                </c:pt>
                <c:pt idx="33">
                  <c:v>5.2354990000000008</c:v>
                </c:pt>
                <c:pt idx="34">
                  <c:v>5.4635460000000009</c:v>
                </c:pt>
                <c:pt idx="35">
                  <c:v>5.5562069999999997</c:v>
                </c:pt>
                <c:pt idx="36">
                  <c:v>5.7781170000000008</c:v>
                </c:pt>
                <c:pt idx="37">
                  <c:v>5.9113730000000002</c:v>
                </c:pt>
                <c:pt idx="38">
                  <c:v>6.1243000000000007</c:v>
                </c:pt>
                <c:pt idx="39">
                  <c:v>6.2151690000000013</c:v>
                </c:pt>
                <c:pt idx="40">
                  <c:v>6.468146</c:v>
                </c:pt>
                <c:pt idx="41">
                  <c:v>6.5559920000000016</c:v>
                </c:pt>
                <c:pt idx="42">
                  <c:v>6.8466140000000006</c:v>
                </c:pt>
                <c:pt idx="43">
                  <c:v>6.9301220000000008</c:v>
                </c:pt>
                <c:pt idx="44">
                  <c:v>7.1770680000000002</c:v>
                </c:pt>
                <c:pt idx="45">
                  <c:v>7.3000579999999999</c:v>
                </c:pt>
                <c:pt idx="46">
                  <c:v>7.5044650000000015</c:v>
                </c:pt>
                <c:pt idx="47">
                  <c:v>7.6269340000000003</c:v>
                </c:pt>
                <c:pt idx="48">
                  <c:v>7.8681539999999996</c:v>
                </c:pt>
                <c:pt idx="49">
                  <c:v>7.9494000000000007</c:v>
                </c:pt>
                <c:pt idx="50">
                  <c:v>8.1904200000000014</c:v>
                </c:pt>
                <c:pt idx="51">
                  <c:v>8.3510100000000023</c:v>
                </c:pt>
                <c:pt idx="52">
                  <c:v>8.5122969999999984</c:v>
                </c:pt>
                <c:pt idx="53">
                  <c:v>8.6729599999999998</c:v>
                </c:pt>
                <c:pt idx="54">
                  <c:v>8.8338730000000005</c:v>
                </c:pt>
                <c:pt idx="55">
                  <c:v>8.9144259999999989</c:v>
                </c:pt>
                <c:pt idx="56">
                  <c:v>9.1566799999999997</c:v>
                </c:pt>
                <c:pt idx="57">
                  <c:v>9.3179880000000015</c:v>
                </c:pt>
                <c:pt idx="58">
                  <c:v>9.4803940000000004</c:v>
                </c:pt>
                <c:pt idx="59">
                  <c:v>9.5621860000000023</c:v>
                </c:pt>
                <c:pt idx="60">
                  <c:v>9.8052639999999993</c:v>
                </c:pt>
                <c:pt idx="61">
                  <c:v>9.8892290000000003</c:v>
                </c:pt>
                <c:pt idx="62">
                  <c:v>10.135438000000002</c:v>
                </c:pt>
                <c:pt idx="63">
                  <c:v>10.260076000000002</c:v>
                </c:pt>
                <c:pt idx="64">
                  <c:v>10.549957999999998</c:v>
                </c:pt>
                <c:pt idx="65">
                  <c:v>10.637057</c:v>
                </c:pt>
                <c:pt idx="66">
                  <c:v>10.850550999999999</c:v>
                </c:pt>
                <c:pt idx="67">
                  <c:v>10.975618000000003</c:v>
                </c:pt>
                <c:pt idx="68">
                  <c:v>11.194442000000002</c:v>
                </c:pt>
                <c:pt idx="69">
                  <c:v>11.324800000000003</c:v>
                </c:pt>
                <c:pt idx="70">
                  <c:v>11.503858000000001</c:v>
                </c:pt>
                <c:pt idx="71">
                  <c:v>11.632507000000002</c:v>
                </c:pt>
                <c:pt idx="72">
                  <c:v>11.862425000000004</c:v>
                </c:pt>
                <c:pt idx="73">
                  <c:v>11.997305000000001</c:v>
                </c:pt>
                <c:pt idx="74">
                  <c:v>12.227551</c:v>
                </c:pt>
                <c:pt idx="75">
                  <c:v>12.367003</c:v>
                </c:pt>
                <c:pt idx="76">
                  <c:v>12.556026000000003</c:v>
                </c:pt>
                <c:pt idx="77">
                  <c:v>12.695178</c:v>
                </c:pt>
                <c:pt idx="78">
                  <c:v>12.887204000000002</c:v>
                </c:pt>
                <c:pt idx="79">
                  <c:v>12.987159999999999</c:v>
                </c:pt>
                <c:pt idx="80">
                  <c:v>13.224678000000001</c:v>
                </c:pt>
                <c:pt idx="81">
                  <c:v>13.319568000000004</c:v>
                </c:pt>
                <c:pt idx="82">
                  <c:v>13.521501000000001</c:v>
                </c:pt>
                <c:pt idx="83">
                  <c:v>13.671882000000002</c:v>
                </c:pt>
                <c:pt idx="84">
                  <c:v>13.921669000000001</c:v>
                </c:pt>
                <c:pt idx="85">
                  <c:v>14.022899000000001</c:v>
                </c:pt>
                <c:pt idx="86">
                  <c:v>14.234621000000002</c:v>
                </c:pt>
                <c:pt idx="87">
                  <c:v>14.340524000000002</c:v>
                </c:pt>
                <c:pt idx="88">
                  <c:v>14.559374</c:v>
                </c:pt>
                <c:pt idx="89">
                  <c:v>14.670032000000003</c:v>
                </c:pt>
                <c:pt idx="90">
                  <c:v>14.882830000000002</c:v>
                </c:pt>
                <c:pt idx="91">
                  <c:v>14.997511000000003</c:v>
                </c:pt>
                <c:pt idx="92">
                  <c:v>15.220737000000002</c:v>
                </c:pt>
                <c:pt idx="93">
                  <c:v>15.386198</c:v>
                </c:pt>
                <c:pt idx="94">
                  <c:v>15.621639000000004</c:v>
                </c:pt>
                <c:pt idx="95">
                  <c:v>15.749554</c:v>
                </c:pt>
                <c:pt idx="96">
                  <c:v>15.988640999999999</c:v>
                </c:pt>
                <c:pt idx="97">
                  <c:v>16.111777000000004</c:v>
                </c:pt>
                <c:pt idx="98">
                  <c:v>16.32339</c:v>
                </c:pt>
                <c:pt idx="99">
                  <c:v>16.459971000000003</c:v>
                </c:pt>
                <c:pt idx="100">
                  <c:v>16.713037</c:v>
                </c:pt>
                <c:pt idx="101">
                  <c:v>16.850281000000003</c:v>
                </c:pt>
                <c:pt idx="102">
                  <c:v>17.06831</c:v>
                </c:pt>
                <c:pt idx="103">
                  <c:v>17.194960000000002</c:v>
                </c:pt>
                <c:pt idx="104">
                  <c:v>17.422308000000001</c:v>
                </c:pt>
                <c:pt idx="105">
                  <c:v>17.552014000000003</c:v>
                </c:pt>
                <c:pt idx="106">
                  <c:v>17.784471000000003</c:v>
                </c:pt>
                <c:pt idx="107">
                  <c:v>17.891434</c:v>
                </c:pt>
                <c:pt idx="108">
                  <c:v>18.108961000000004</c:v>
                </c:pt>
                <c:pt idx="109">
                  <c:v>18.211029000000003</c:v>
                </c:pt>
                <c:pt idx="110">
                  <c:v>18.445861000000001</c:v>
                </c:pt>
                <c:pt idx="111">
                  <c:v>18.542023</c:v>
                </c:pt>
                <c:pt idx="112">
                  <c:v>18.803426999999999</c:v>
                </c:pt>
                <c:pt idx="113">
                  <c:v>18.899100000000004</c:v>
                </c:pt>
                <c:pt idx="114">
                  <c:v>19.153859000000001</c:v>
                </c:pt>
                <c:pt idx="115">
                  <c:v>19.239357000000002</c:v>
                </c:pt>
                <c:pt idx="116">
                  <c:v>19.456614000000002</c:v>
                </c:pt>
                <c:pt idx="117">
                  <c:v>19.585067000000002</c:v>
                </c:pt>
                <c:pt idx="118">
                  <c:v>19.793604000000002</c:v>
                </c:pt>
                <c:pt idx="119">
                  <c:v>19.912208000000003</c:v>
                </c:pt>
                <c:pt idx="120">
                  <c:v>20.130692000000003</c:v>
                </c:pt>
                <c:pt idx="121">
                  <c:v>20.234755</c:v>
                </c:pt>
                <c:pt idx="122">
                  <c:v>20.426424000000004</c:v>
                </c:pt>
                <c:pt idx="123">
                  <c:v>20.548655000000004</c:v>
                </c:pt>
                <c:pt idx="124">
                  <c:v>20.758222000000004</c:v>
                </c:pt>
                <c:pt idx="125">
                  <c:v>20.889533</c:v>
                </c:pt>
                <c:pt idx="126">
                  <c:v>21.097240000000003</c:v>
                </c:pt>
                <c:pt idx="127">
                  <c:v>21.220034000000002</c:v>
                </c:pt>
                <c:pt idx="128">
                  <c:v>21.438597000000001</c:v>
                </c:pt>
                <c:pt idx="129">
                  <c:v>21.544846000000003</c:v>
                </c:pt>
                <c:pt idx="130">
                  <c:v>21.755659000000001</c:v>
                </c:pt>
                <c:pt idx="131">
                  <c:v>21.883091</c:v>
                </c:pt>
                <c:pt idx="132">
                  <c:v>22.078365000000002</c:v>
                </c:pt>
                <c:pt idx="133">
                  <c:v>22.229568000000004</c:v>
                </c:pt>
                <c:pt idx="134">
                  <c:v>22.423828</c:v>
                </c:pt>
                <c:pt idx="135">
                  <c:v>22.522487000000002</c:v>
                </c:pt>
                <c:pt idx="136">
                  <c:v>22.773967000000003</c:v>
                </c:pt>
                <c:pt idx="137">
                  <c:v>22.874265999999999</c:v>
                </c:pt>
                <c:pt idx="138">
                  <c:v>23.103189000000004</c:v>
                </c:pt>
                <c:pt idx="139">
                  <c:v>23.240197999999999</c:v>
                </c:pt>
                <c:pt idx="140">
                  <c:v>23.433285000000001</c:v>
                </c:pt>
                <c:pt idx="141">
                  <c:v>23.566681000000003</c:v>
                </c:pt>
                <c:pt idx="142">
                  <c:v>23.753810000000001</c:v>
                </c:pt>
                <c:pt idx="143">
                  <c:v>23.875076</c:v>
                </c:pt>
                <c:pt idx="144">
                  <c:v>24.017516000000001</c:v>
                </c:pt>
                <c:pt idx="145">
                  <c:v>24.061321</c:v>
                </c:pt>
                <c:pt idx="146">
                  <c:v>24.146198999999999</c:v>
                </c:pt>
                <c:pt idx="147">
                  <c:v>24.242256000000001</c:v>
                </c:pt>
                <c:pt idx="148">
                  <c:v>24.353098000000003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2023-4508-B05D-053CEF6DB37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74424448"/>
        <c:axId val="1174441088"/>
      </c:scatterChart>
      <c:valAx>
        <c:axId val="1174424448"/>
        <c:scaling>
          <c:orientation val="minMax"/>
          <c:max val="3"/>
          <c:min val="-3"/>
        </c:scaling>
        <c:delete val="0"/>
        <c:axPos val="b"/>
        <c:majorGridlines>
          <c:spPr>
            <a:ln>
              <a:solidFill>
                <a:schemeClr val="tx1">
                  <a:lumMod val="15000"/>
                  <a:lumOff val="85000"/>
                </a:schemeClr>
              </a:solidFill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ja-JP"/>
                  <a:t>x[m]</a:t>
                </a:r>
                <a:endParaRPr lang="ja-JP" altLang="en-US"/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in"/>
        <c:tickLblPos val="nextTo"/>
        <c:spPr>
          <a:noFill/>
          <a:ln w="1587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1174441088"/>
        <c:crosses val="autoZero"/>
        <c:crossBetween val="midCat"/>
      </c:valAx>
      <c:valAx>
        <c:axId val="1174441088"/>
        <c:scaling>
          <c:orientation val="minMax"/>
          <c:max val="35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ja-JP"/>
                  <a:t>y[m]</a:t>
                </a:r>
                <a:endParaRPr lang="ja-JP" altLang="en-US"/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1587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1174424448"/>
        <c:crosses val="autoZero"/>
        <c:crossBetween val="midCat"/>
      </c:valAx>
      <c:spPr>
        <a:noFill/>
        <a:ln w="12700">
          <a:solidFill>
            <a:schemeClr val="tx1">
              <a:lumMod val="25000"/>
              <a:lumOff val="75000"/>
            </a:schemeClr>
          </a:solidFill>
        </a:ln>
        <a:effectLst/>
      </c:spPr>
    </c:plotArea>
    <c:plotVisOnly val="1"/>
    <c:dispBlanksAs val="gap"/>
    <c:showDLblsOverMax val="0"/>
    <c:extLst/>
  </c:chart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1"/>
          <c:tx>
            <c:v>yaw(face angle)</c:v>
          </c:tx>
          <c:spPr>
            <a:ln w="19050">
              <a:noFill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Matsuda1!$AH$4:$AH$1000</c:f>
              <c:numCache>
                <c:formatCode>General</c:formatCode>
                <c:ptCount val="997"/>
                <c:pt idx="0">
                  <c:v>-25</c:v>
                </c:pt>
                <c:pt idx="1">
                  <c:v>-25.420000076293945</c:v>
                </c:pt>
                <c:pt idx="2">
                  <c:v>-25.670000076293945</c:v>
                </c:pt>
                <c:pt idx="3">
                  <c:v>-24.5</c:v>
                </c:pt>
                <c:pt idx="4">
                  <c:v>-19.959999084472656</c:v>
                </c:pt>
                <c:pt idx="5">
                  <c:v>-24.549999237060547</c:v>
                </c:pt>
                <c:pt idx="6">
                  <c:v>-28.180000305175781</c:v>
                </c:pt>
                <c:pt idx="7">
                  <c:v>-26.639999389648438</c:v>
                </c:pt>
                <c:pt idx="8">
                  <c:v>-21.079999923706055</c:v>
                </c:pt>
                <c:pt idx="9">
                  <c:v>-22.120000839233398</c:v>
                </c:pt>
                <c:pt idx="10">
                  <c:v>-26.079999923706055</c:v>
                </c:pt>
                <c:pt idx="11">
                  <c:v>-18.809999465942383</c:v>
                </c:pt>
                <c:pt idx="12">
                  <c:v>-13.149999618530273</c:v>
                </c:pt>
                <c:pt idx="13">
                  <c:v>-27.780000686645508</c:v>
                </c:pt>
                <c:pt idx="14">
                  <c:v>-24.559999465942383</c:v>
                </c:pt>
                <c:pt idx="15">
                  <c:v>-23.430000305175781</c:v>
                </c:pt>
                <c:pt idx="16">
                  <c:v>-19.399999618530273</c:v>
                </c:pt>
                <c:pt idx="17">
                  <c:v>-21.069999694824219</c:v>
                </c:pt>
                <c:pt idx="18">
                  <c:v>-24.940000534057617</c:v>
                </c:pt>
                <c:pt idx="19">
                  <c:v>-19.559999465942383</c:v>
                </c:pt>
                <c:pt idx="20">
                  <c:v>-23.870000839233398</c:v>
                </c:pt>
                <c:pt idx="21">
                  <c:v>-24.180000305175781</c:v>
                </c:pt>
                <c:pt idx="22">
                  <c:v>-22.280000686645508</c:v>
                </c:pt>
                <c:pt idx="23">
                  <c:v>-31.639999389648438</c:v>
                </c:pt>
                <c:pt idx="24">
                  <c:v>-18.670000076293945</c:v>
                </c:pt>
                <c:pt idx="25">
                  <c:v>-25.620000839233398</c:v>
                </c:pt>
                <c:pt idx="26">
                  <c:v>-22.420000076293945</c:v>
                </c:pt>
                <c:pt idx="27">
                  <c:v>-23.540000915527344</c:v>
                </c:pt>
                <c:pt idx="28">
                  <c:v>-22.739999771118164</c:v>
                </c:pt>
                <c:pt idx="29">
                  <c:v>-23.350000381469727</c:v>
                </c:pt>
                <c:pt idx="30">
                  <c:v>-21.850000381469727</c:v>
                </c:pt>
                <c:pt idx="31">
                  <c:v>-27.280000686645508</c:v>
                </c:pt>
                <c:pt idx="32">
                  <c:v>-26.540000915527344</c:v>
                </c:pt>
                <c:pt idx="33">
                  <c:v>-30.149999618530273</c:v>
                </c:pt>
                <c:pt idx="34">
                  <c:v>-31.25</c:v>
                </c:pt>
                <c:pt idx="35">
                  <c:v>-36.909999847412109</c:v>
                </c:pt>
                <c:pt idx="36">
                  <c:v>-38.389999389648438</c:v>
                </c:pt>
                <c:pt idx="37">
                  <c:v>-40.450000762939453</c:v>
                </c:pt>
                <c:pt idx="38">
                  <c:v>-39.290000915527344</c:v>
                </c:pt>
                <c:pt idx="39">
                  <c:v>-48.650001525878906</c:v>
                </c:pt>
                <c:pt idx="40">
                  <c:v>-41.819999694824219</c:v>
                </c:pt>
                <c:pt idx="41">
                  <c:v>-41.889999389648438</c:v>
                </c:pt>
                <c:pt idx="42">
                  <c:v>-42.689998626708984</c:v>
                </c:pt>
                <c:pt idx="43">
                  <c:v>-42.520000457763672</c:v>
                </c:pt>
                <c:pt idx="44">
                  <c:v>-43.580001831054688</c:v>
                </c:pt>
                <c:pt idx="45">
                  <c:v>-42.139999389648438</c:v>
                </c:pt>
                <c:pt idx="46">
                  <c:v>-39.840000152587891</c:v>
                </c:pt>
                <c:pt idx="47">
                  <c:v>-40.009998321533203</c:v>
                </c:pt>
                <c:pt idx="48">
                  <c:v>-41.900001525878906</c:v>
                </c:pt>
                <c:pt idx="49">
                  <c:v>-41.950000762939453</c:v>
                </c:pt>
                <c:pt idx="50">
                  <c:v>-44.139999389648438</c:v>
                </c:pt>
                <c:pt idx="51">
                  <c:v>-48.549999237060547</c:v>
                </c:pt>
                <c:pt idx="52">
                  <c:v>-49.450000762939453</c:v>
                </c:pt>
                <c:pt idx="53">
                  <c:v>-50.470001220703125</c:v>
                </c:pt>
                <c:pt idx="54">
                  <c:v>-51.930000305175781</c:v>
                </c:pt>
                <c:pt idx="55">
                  <c:v>-54.330001831054688</c:v>
                </c:pt>
                <c:pt idx="56">
                  <c:v>-53.799999237060547</c:v>
                </c:pt>
                <c:pt idx="57">
                  <c:v>-57.479999542236328</c:v>
                </c:pt>
                <c:pt idx="58">
                  <c:v>-52.340000152587891</c:v>
                </c:pt>
                <c:pt idx="59">
                  <c:v>-53.520000457763672</c:v>
                </c:pt>
                <c:pt idx="60">
                  <c:v>-58.25</c:v>
                </c:pt>
                <c:pt idx="61">
                  <c:v>-58.029998779296875</c:v>
                </c:pt>
                <c:pt idx="62">
                  <c:v>-57.409999847412109</c:v>
                </c:pt>
                <c:pt idx="63">
                  <c:v>-59.580001831054688</c:v>
                </c:pt>
                <c:pt idx="64">
                  <c:v>-59.619998931884766</c:v>
                </c:pt>
                <c:pt idx="65">
                  <c:v>-60.919998168945313</c:v>
                </c:pt>
                <c:pt idx="66">
                  <c:v>-63.650001525878906</c:v>
                </c:pt>
                <c:pt idx="67">
                  <c:v>-59.959999084472656</c:v>
                </c:pt>
                <c:pt idx="68">
                  <c:v>-62.180000305175781</c:v>
                </c:pt>
                <c:pt idx="69">
                  <c:v>-61.619998931884766</c:v>
                </c:pt>
                <c:pt idx="70">
                  <c:v>-61.009998321533203</c:v>
                </c:pt>
                <c:pt idx="71">
                  <c:v>-61.439998626708984</c:v>
                </c:pt>
                <c:pt idx="72">
                  <c:v>-65.459999084472656</c:v>
                </c:pt>
                <c:pt idx="73">
                  <c:v>-67.459999084472656</c:v>
                </c:pt>
                <c:pt idx="74">
                  <c:v>-68.040000915527344</c:v>
                </c:pt>
                <c:pt idx="75">
                  <c:v>-58.540000915527344</c:v>
                </c:pt>
                <c:pt idx="76">
                  <c:v>-69.470001220703125</c:v>
                </c:pt>
                <c:pt idx="77">
                  <c:v>-70.699996948242188</c:v>
                </c:pt>
                <c:pt idx="78">
                  <c:v>-65.980003356933594</c:v>
                </c:pt>
                <c:pt idx="79">
                  <c:v>0</c:v>
                </c:pt>
                <c:pt idx="80">
                  <c:v>-52.220001220703125</c:v>
                </c:pt>
                <c:pt idx="81">
                  <c:v>-78.819999694824219</c:v>
                </c:pt>
                <c:pt idx="82">
                  <c:v>-80.620002746582031</c:v>
                </c:pt>
                <c:pt idx="83">
                  <c:v>-76.349998474121094</c:v>
                </c:pt>
                <c:pt idx="84">
                  <c:v>-75.180000305175781</c:v>
                </c:pt>
                <c:pt idx="85">
                  <c:v>-76.19000244140625</c:v>
                </c:pt>
                <c:pt idx="86">
                  <c:v>-73.260002136230469</c:v>
                </c:pt>
                <c:pt idx="87">
                  <c:v>-73.910003662109375</c:v>
                </c:pt>
                <c:pt idx="88">
                  <c:v>-73</c:v>
                </c:pt>
                <c:pt idx="89">
                  <c:v>-74.430000305175781</c:v>
                </c:pt>
                <c:pt idx="90">
                  <c:v>-71.510002136230469</c:v>
                </c:pt>
                <c:pt idx="91">
                  <c:v>-74.879997253417969</c:v>
                </c:pt>
                <c:pt idx="92">
                  <c:v>-65.75</c:v>
                </c:pt>
                <c:pt idx="93">
                  <c:v>-76.330001831054688</c:v>
                </c:pt>
                <c:pt idx="94">
                  <c:v>-79.580001831054688</c:v>
                </c:pt>
                <c:pt idx="95">
                  <c:v>-77.580001831054688</c:v>
                </c:pt>
                <c:pt idx="96">
                  <c:v>-80.769996643066406</c:v>
                </c:pt>
                <c:pt idx="97">
                  <c:v>0</c:v>
                </c:pt>
                <c:pt idx="98">
                  <c:v>-76.989997863769531</c:v>
                </c:pt>
                <c:pt idx="99">
                  <c:v>0</c:v>
                </c:pt>
                <c:pt idx="100">
                  <c:v>-81.970001220703125</c:v>
                </c:pt>
                <c:pt idx="101">
                  <c:v>0</c:v>
                </c:pt>
                <c:pt idx="102">
                  <c:v>0</c:v>
                </c:pt>
                <c:pt idx="103">
                  <c:v>-87.629997253417969</c:v>
                </c:pt>
                <c:pt idx="104">
                  <c:v>0</c:v>
                </c:pt>
                <c:pt idx="105">
                  <c:v>-89.980003356933594</c:v>
                </c:pt>
                <c:pt idx="106">
                  <c:v>0</c:v>
                </c:pt>
                <c:pt idx="107">
                  <c:v>-66.949996948242188</c:v>
                </c:pt>
                <c:pt idx="108">
                  <c:v>-74.519996643066406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-67</c:v>
                </c:pt>
                <c:pt idx="115">
                  <c:v>-90</c:v>
                </c:pt>
                <c:pt idx="116">
                  <c:v>-90</c:v>
                </c:pt>
                <c:pt idx="117">
                  <c:v>-72.150001525878906</c:v>
                </c:pt>
                <c:pt idx="118">
                  <c:v>0</c:v>
                </c:pt>
                <c:pt idx="119">
                  <c:v>-56.990001678466797</c:v>
                </c:pt>
                <c:pt idx="120">
                  <c:v>-41.049999237060547</c:v>
                </c:pt>
                <c:pt idx="121">
                  <c:v>-70.449996948242188</c:v>
                </c:pt>
                <c:pt idx="122">
                  <c:v>-22.860000610351563</c:v>
                </c:pt>
                <c:pt idx="123">
                  <c:v>-1.2400000095367432</c:v>
                </c:pt>
                <c:pt idx="124">
                  <c:v>-13.619999885559082</c:v>
                </c:pt>
                <c:pt idx="125">
                  <c:v>-4.440000057220459</c:v>
                </c:pt>
                <c:pt idx="126">
                  <c:v>1.5099999904632568</c:v>
                </c:pt>
                <c:pt idx="127">
                  <c:v>6.440000057220459</c:v>
                </c:pt>
                <c:pt idx="128">
                  <c:v>4.9899997711181641</c:v>
                </c:pt>
                <c:pt idx="129">
                  <c:v>12.039999961853027</c:v>
                </c:pt>
                <c:pt idx="130">
                  <c:v>11.289999961853027</c:v>
                </c:pt>
                <c:pt idx="131">
                  <c:v>19.620000839233398</c:v>
                </c:pt>
                <c:pt idx="132">
                  <c:v>29.639999389648438</c:v>
                </c:pt>
                <c:pt idx="133">
                  <c:v>42.580001831054688</c:v>
                </c:pt>
                <c:pt idx="134">
                  <c:v>38.979999542236328</c:v>
                </c:pt>
              </c:numCache>
            </c:numRef>
          </c:xVal>
          <c:yVal>
            <c:numRef>
              <c:f>Matsuda1!$AE$4:$AE$1000</c:f>
              <c:numCache>
                <c:formatCode>0.000_ </c:formatCode>
                <c:ptCount val="997"/>
                <c:pt idx="0">
                  <c:v>0</c:v>
                </c:pt>
                <c:pt idx="1">
                  <c:v>5.7000000000000002E-2</c:v>
                </c:pt>
                <c:pt idx="2">
                  <c:v>0.11899999999999999</c:v>
                </c:pt>
                <c:pt idx="3">
                  <c:v>0.17499999999999999</c:v>
                </c:pt>
                <c:pt idx="4">
                  <c:v>0.23799999999999999</c:v>
                </c:pt>
                <c:pt idx="5">
                  <c:v>0.314</c:v>
                </c:pt>
                <c:pt idx="6">
                  <c:v>0.36599999999999999</c:v>
                </c:pt>
                <c:pt idx="7">
                  <c:v>0.434</c:v>
                </c:pt>
                <c:pt idx="8">
                  <c:v>0.51300000000000001</c:v>
                </c:pt>
                <c:pt idx="9">
                  <c:v>0.56799999999999995</c:v>
                </c:pt>
                <c:pt idx="10">
                  <c:v>0.64400000000000002</c:v>
                </c:pt>
                <c:pt idx="11">
                  <c:v>0.72499999999999998</c:v>
                </c:pt>
                <c:pt idx="12">
                  <c:v>0.77900000000000003</c:v>
                </c:pt>
                <c:pt idx="13">
                  <c:v>0.83599999999999997</c:v>
                </c:pt>
                <c:pt idx="14">
                  <c:v>0.90900000000000003</c:v>
                </c:pt>
                <c:pt idx="15">
                  <c:v>0.97</c:v>
                </c:pt>
                <c:pt idx="16">
                  <c:v>1.044</c:v>
                </c:pt>
                <c:pt idx="17">
                  <c:v>1.113</c:v>
                </c:pt>
                <c:pt idx="18">
                  <c:v>1.169</c:v>
                </c:pt>
                <c:pt idx="19">
                  <c:v>1.2430000000000001</c:v>
                </c:pt>
                <c:pt idx="20">
                  <c:v>1.298</c:v>
                </c:pt>
                <c:pt idx="21">
                  <c:v>1.361</c:v>
                </c:pt>
                <c:pt idx="22">
                  <c:v>1.4279999999999999</c:v>
                </c:pt>
                <c:pt idx="23">
                  <c:v>1.502</c:v>
                </c:pt>
                <c:pt idx="24">
                  <c:v>1.5609999999999999</c:v>
                </c:pt>
                <c:pt idx="25">
                  <c:v>1.63</c:v>
                </c:pt>
                <c:pt idx="26">
                  <c:v>1.6950000000000001</c:v>
                </c:pt>
                <c:pt idx="27">
                  <c:v>1.762</c:v>
                </c:pt>
                <c:pt idx="28">
                  <c:v>1.829</c:v>
                </c:pt>
                <c:pt idx="29">
                  <c:v>1.8959999999999999</c:v>
                </c:pt>
                <c:pt idx="30">
                  <c:v>1.964</c:v>
                </c:pt>
                <c:pt idx="31">
                  <c:v>2.0310000000000001</c:v>
                </c:pt>
                <c:pt idx="32">
                  <c:v>2.11</c:v>
                </c:pt>
                <c:pt idx="33">
                  <c:v>2.1890000000000001</c:v>
                </c:pt>
                <c:pt idx="34">
                  <c:v>2.2799999999999998</c:v>
                </c:pt>
                <c:pt idx="35">
                  <c:v>2.3380000000000001</c:v>
                </c:pt>
                <c:pt idx="36">
                  <c:v>2.3959999999999999</c:v>
                </c:pt>
                <c:pt idx="37">
                  <c:v>2.448</c:v>
                </c:pt>
                <c:pt idx="38">
                  <c:v>2.504</c:v>
                </c:pt>
                <c:pt idx="39">
                  <c:v>2.5630000000000002</c:v>
                </c:pt>
                <c:pt idx="40">
                  <c:v>2.629</c:v>
                </c:pt>
                <c:pt idx="41">
                  <c:v>2.694</c:v>
                </c:pt>
                <c:pt idx="42">
                  <c:v>2.79</c:v>
                </c:pt>
                <c:pt idx="43">
                  <c:v>2.8479999999999999</c:v>
                </c:pt>
                <c:pt idx="44">
                  <c:v>2.9039999999999999</c:v>
                </c:pt>
                <c:pt idx="45">
                  <c:v>2.9630000000000001</c:v>
                </c:pt>
                <c:pt idx="46">
                  <c:v>3.028</c:v>
                </c:pt>
                <c:pt idx="47">
                  <c:v>3.093</c:v>
                </c:pt>
                <c:pt idx="48">
                  <c:v>3.1520000000000001</c:v>
                </c:pt>
                <c:pt idx="49">
                  <c:v>3.2189999999999999</c:v>
                </c:pt>
                <c:pt idx="50">
                  <c:v>3.2930000000000001</c:v>
                </c:pt>
                <c:pt idx="51">
                  <c:v>3.355</c:v>
                </c:pt>
                <c:pt idx="52">
                  <c:v>3.4369999999999998</c:v>
                </c:pt>
                <c:pt idx="53">
                  <c:v>3.4910000000000001</c:v>
                </c:pt>
                <c:pt idx="54">
                  <c:v>3.5659999999999998</c:v>
                </c:pt>
                <c:pt idx="55">
                  <c:v>3.6280000000000001</c:v>
                </c:pt>
                <c:pt idx="56">
                  <c:v>3.6909999999999998</c:v>
                </c:pt>
                <c:pt idx="57">
                  <c:v>3.75</c:v>
                </c:pt>
                <c:pt idx="58">
                  <c:v>3.8319999999999999</c:v>
                </c:pt>
                <c:pt idx="59">
                  <c:v>3.887</c:v>
                </c:pt>
                <c:pt idx="60">
                  <c:v>3.9630000000000001</c:v>
                </c:pt>
                <c:pt idx="61">
                  <c:v>4.032</c:v>
                </c:pt>
                <c:pt idx="62">
                  <c:v>4.1029999999999998</c:v>
                </c:pt>
                <c:pt idx="63">
                  <c:v>4.1660000000000004</c:v>
                </c:pt>
                <c:pt idx="64">
                  <c:v>4.2249999999999996</c:v>
                </c:pt>
                <c:pt idx="65">
                  <c:v>4.2869999999999999</c:v>
                </c:pt>
                <c:pt idx="66">
                  <c:v>4.3550000000000004</c:v>
                </c:pt>
                <c:pt idx="67">
                  <c:v>4.4160000000000004</c:v>
                </c:pt>
                <c:pt idx="68">
                  <c:v>4.4909999999999997</c:v>
                </c:pt>
                <c:pt idx="69">
                  <c:v>4.5469999999999997</c:v>
                </c:pt>
                <c:pt idx="70">
                  <c:v>4.6239999999999997</c:v>
                </c:pt>
                <c:pt idx="71">
                  <c:v>4.7060000000000004</c:v>
                </c:pt>
                <c:pt idx="72">
                  <c:v>4.7770000000000001</c:v>
                </c:pt>
                <c:pt idx="73">
                  <c:v>4.8380000000000001</c:v>
                </c:pt>
                <c:pt idx="74">
                  <c:v>4.891</c:v>
                </c:pt>
                <c:pt idx="75">
                  <c:v>4.9489999999999998</c:v>
                </c:pt>
                <c:pt idx="76">
                  <c:v>5.016</c:v>
                </c:pt>
                <c:pt idx="77">
                  <c:v>5.08</c:v>
                </c:pt>
                <c:pt idx="78">
                  <c:v>5.1580000000000004</c:v>
                </c:pt>
                <c:pt idx="79">
                  <c:v>5.2370000000000001</c:v>
                </c:pt>
                <c:pt idx="80">
                  <c:v>5.306</c:v>
                </c:pt>
                <c:pt idx="81">
                  <c:v>5.3819999999999997</c:v>
                </c:pt>
                <c:pt idx="82">
                  <c:v>5.4530000000000003</c:v>
                </c:pt>
                <c:pt idx="83">
                  <c:v>5.52</c:v>
                </c:pt>
                <c:pt idx="84">
                  <c:v>5.5810000000000004</c:v>
                </c:pt>
                <c:pt idx="85">
                  <c:v>5.6360000000000001</c:v>
                </c:pt>
                <c:pt idx="86">
                  <c:v>5.6929999999999996</c:v>
                </c:pt>
                <c:pt idx="87">
                  <c:v>5.75</c:v>
                </c:pt>
                <c:pt idx="88">
                  <c:v>5.8150000000000004</c:v>
                </c:pt>
                <c:pt idx="89">
                  <c:v>5.8840000000000003</c:v>
                </c:pt>
                <c:pt idx="90">
                  <c:v>5.9480000000000004</c:v>
                </c:pt>
                <c:pt idx="91">
                  <c:v>6.0110000000000001</c:v>
                </c:pt>
                <c:pt idx="92">
                  <c:v>6.0810000000000004</c:v>
                </c:pt>
                <c:pt idx="93">
                  <c:v>6.141</c:v>
                </c:pt>
                <c:pt idx="94">
                  <c:v>6.2149999999999999</c:v>
                </c:pt>
                <c:pt idx="95">
                  <c:v>6.2850000000000001</c:v>
                </c:pt>
                <c:pt idx="96">
                  <c:v>6.3479999999999999</c:v>
                </c:pt>
                <c:pt idx="97">
                  <c:v>6.4089999999999998</c:v>
                </c:pt>
                <c:pt idx="98">
                  <c:v>6.4729999999999999</c:v>
                </c:pt>
                <c:pt idx="99">
                  <c:v>6.5529999999999999</c:v>
                </c:pt>
                <c:pt idx="100">
                  <c:v>6.6070000000000002</c:v>
                </c:pt>
                <c:pt idx="101">
                  <c:v>6.6719999999999997</c:v>
                </c:pt>
                <c:pt idx="102">
                  <c:v>6.742</c:v>
                </c:pt>
                <c:pt idx="103">
                  <c:v>6.7990000000000004</c:v>
                </c:pt>
                <c:pt idx="104">
                  <c:v>6.8739999999999997</c:v>
                </c:pt>
                <c:pt idx="105">
                  <c:v>6.9420000000000002</c:v>
                </c:pt>
                <c:pt idx="106">
                  <c:v>7.02</c:v>
                </c:pt>
                <c:pt idx="107">
                  <c:v>7.0679999999999996</c:v>
                </c:pt>
                <c:pt idx="108">
                  <c:v>7.1429999999999998</c:v>
                </c:pt>
                <c:pt idx="109">
                  <c:v>7.21</c:v>
                </c:pt>
                <c:pt idx="110">
                  <c:v>7.2640000000000002</c:v>
                </c:pt>
                <c:pt idx="111">
                  <c:v>7.3410000000000002</c:v>
                </c:pt>
                <c:pt idx="112">
                  <c:v>7.423</c:v>
                </c:pt>
                <c:pt idx="113">
                  <c:v>7.4930000000000003</c:v>
                </c:pt>
                <c:pt idx="114">
                  <c:v>7.5629999999999997</c:v>
                </c:pt>
                <c:pt idx="115">
                  <c:v>7.633</c:v>
                </c:pt>
                <c:pt idx="116">
                  <c:v>7.6849999999999996</c:v>
                </c:pt>
                <c:pt idx="117">
                  <c:v>7.7489999999999997</c:v>
                </c:pt>
                <c:pt idx="118">
                  <c:v>7.8170000000000002</c:v>
                </c:pt>
                <c:pt idx="119">
                  <c:v>7.8730000000000002</c:v>
                </c:pt>
                <c:pt idx="120">
                  <c:v>7.9329999999999998</c:v>
                </c:pt>
                <c:pt idx="121">
                  <c:v>8.0069999999999997</c:v>
                </c:pt>
                <c:pt idx="122">
                  <c:v>8.0920000000000005</c:v>
                </c:pt>
                <c:pt idx="123">
                  <c:v>8.1519999999999992</c:v>
                </c:pt>
                <c:pt idx="124">
                  <c:v>8.2210000000000001</c:v>
                </c:pt>
                <c:pt idx="125">
                  <c:v>8.2720000000000002</c:v>
                </c:pt>
                <c:pt idx="126">
                  <c:v>8.3439999999999994</c:v>
                </c:pt>
                <c:pt idx="127">
                  <c:v>8.41</c:v>
                </c:pt>
                <c:pt idx="128">
                  <c:v>8.4920000000000009</c:v>
                </c:pt>
                <c:pt idx="129">
                  <c:v>8.5679999999999996</c:v>
                </c:pt>
                <c:pt idx="130">
                  <c:v>8.65</c:v>
                </c:pt>
                <c:pt idx="131">
                  <c:v>8.7140000000000004</c:v>
                </c:pt>
                <c:pt idx="132">
                  <c:v>8.7720000000000002</c:v>
                </c:pt>
                <c:pt idx="133">
                  <c:v>8.8260000000000005</c:v>
                </c:pt>
                <c:pt idx="134">
                  <c:v>8.8819999999999997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41FB-4577-83CF-4D5102642CF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74424448"/>
        <c:axId val="1174441088"/>
      </c:scatterChart>
      <c:scatterChart>
        <c:scatterStyle val="lineMarker"/>
        <c:varyColors val="0"/>
        <c:ser>
          <c:idx val="1"/>
          <c:order val="0"/>
          <c:tx>
            <c:v>Orbit</c:v>
          </c:tx>
          <c:spPr>
            <a:ln w="19050">
              <a:noFill/>
            </a:ln>
          </c:spPr>
          <c:xVal>
            <c:numRef>
              <c:f>Matsuda1!$N$4:$N$1000</c:f>
              <c:numCache>
                <c:formatCode>General</c:formatCode>
                <c:ptCount val="997"/>
                <c:pt idx="0">
                  <c:v>0</c:v>
                </c:pt>
                <c:pt idx="1">
                  <c:v>9.363000000000057E-3</c:v>
                </c:pt>
                <c:pt idx="2">
                  <c:v>1.1342999999999961E-2</c:v>
                </c:pt>
                <c:pt idx="3">
                  <c:v>2.7442999999999985E-2</c:v>
                </c:pt>
                <c:pt idx="4">
                  <c:v>2.3913000000000011E-2</c:v>
                </c:pt>
                <c:pt idx="5">
                  <c:v>5.4636999999999943E-2</c:v>
                </c:pt>
                <c:pt idx="6">
                  <c:v>6.2035999999999945E-2</c:v>
                </c:pt>
                <c:pt idx="7">
                  <c:v>5.8398000000000026E-2</c:v>
                </c:pt>
                <c:pt idx="8">
                  <c:v>7.4586999999999987E-2</c:v>
                </c:pt>
                <c:pt idx="9">
                  <c:v>7.9250000000000001E-2</c:v>
                </c:pt>
                <c:pt idx="10">
                  <c:v>5.8863000000000054E-2</c:v>
                </c:pt>
                <c:pt idx="11">
                  <c:v>6.1833999999999945E-2</c:v>
                </c:pt>
                <c:pt idx="12">
                  <c:v>7.7827999999999981E-2</c:v>
                </c:pt>
                <c:pt idx="13">
                  <c:v>3.6990000000000009E-2</c:v>
                </c:pt>
                <c:pt idx="14">
                  <c:v>5.5488000000000058E-2</c:v>
                </c:pt>
                <c:pt idx="15">
                  <c:v>1.5128000000000042E-2</c:v>
                </c:pt>
                <c:pt idx="16">
                  <c:v>2.0371999999999956E-2</c:v>
                </c:pt>
                <c:pt idx="17">
                  <c:v>1.953999999999951E-3</c:v>
                </c:pt>
                <c:pt idx="18">
                  <c:v>-9.8730000000000467E-3</c:v>
                </c:pt>
                <c:pt idx="19">
                  <c:v>-1.8796000000000049E-2</c:v>
                </c:pt>
                <c:pt idx="20">
                  <c:v>-3.0158999999999991E-2</c:v>
                </c:pt>
                <c:pt idx="21">
                  <c:v>-4.5892000000000051E-2</c:v>
                </c:pt>
                <c:pt idx="22">
                  <c:v>-6.046900000000005E-2</c:v>
                </c:pt>
                <c:pt idx="23">
                  <c:v>-6.6460000000000033E-2</c:v>
                </c:pt>
                <c:pt idx="24">
                  <c:v>-8.2894999999999983E-2</c:v>
                </c:pt>
                <c:pt idx="25">
                  <c:v>-7.6741999999999963E-2</c:v>
                </c:pt>
                <c:pt idx="26">
                  <c:v>-9.358699999999999E-2</c:v>
                </c:pt>
                <c:pt idx="27">
                  <c:v>-9.9397000000000055E-2</c:v>
                </c:pt>
                <c:pt idx="28">
                  <c:v>-0.11281500000000005</c:v>
                </c:pt>
                <c:pt idx="29">
                  <c:v>-0.11210799999999994</c:v>
                </c:pt>
                <c:pt idx="30">
                  <c:v>-0.12331600000000004</c:v>
                </c:pt>
                <c:pt idx="31">
                  <c:v>-0.12256399999999996</c:v>
                </c:pt>
                <c:pt idx="32">
                  <c:v>-0.12796199999999999</c:v>
                </c:pt>
                <c:pt idx="33">
                  <c:v>-0.13281899999999996</c:v>
                </c:pt>
                <c:pt idx="34">
                  <c:v>-0.13684799999999997</c:v>
                </c:pt>
                <c:pt idx="35">
                  <c:v>-0.14499999999999999</c:v>
                </c:pt>
                <c:pt idx="36">
                  <c:v>-0.160769</c:v>
                </c:pt>
                <c:pt idx="37">
                  <c:v>-0.15943399999999996</c:v>
                </c:pt>
                <c:pt idx="38">
                  <c:v>-0.17185799999999996</c:v>
                </c:pt>
                <c:pt idx="39">
                  <c:v>-0.18117999999999995</c:v>
                </c:pt>
                <c:pt idx="40">
                  <c:v>-0.21143600000000004</c:v>
                </c:pt>
                <c:pt idx="41">
                  <c:v>-0.20540599999999995</c:v>
                </c:pt>
                <c:pt idx="42">
                  <c:v>-0.23346400000000006</c:v>
                </c:pt>
                <c:pt idx="43">
                  <c:v>-0.23615900000000001</c:v>
                </c:pt>
                <c:pt idx="44">
                  <c:v>-0.25325400000000003</c:v>
                </c:pt>
                <c:pt idx="45">
                  <c:v>-0.25113000000000002</c:v>
                </c:pt>
                <c:pt idx="46">
                  <c:v>-0.27787099999999998</c:v>
                </c:pt>
                <c:pt idx="47">
                  <c:v>-0.28271500000000005</c:v>
                </c:pt>
                <c:pt idx="48">
                  <c:v>-0.31701599999999996</c:v>
                </c:pt>
                <c:pt idx="49">
                  <c:v>-0.31484400000000007</c:v>
                </c:pt>
                <c:pt idx="50">
                  <c:v>-0.32668200000000003</c:v>
                </c:pt>
                <c:pt idx="51">
                  <c:v>-0.35236000000000001</c:v>
                </c:pt>
                <c:pt idx="52">
                  <c:v>-0.36526100000000006</c:v>
                </c:pt>
                <c:pt idx="53">
                  <c:v>-0.37293700000000002</c:v>
                </c:pt>
                <c:pt idx="54">
                  <c:v>-0.39497100000000002</c:v>
                </c:pt>
                <c:pt idx="55">
                  <c:v>-0.40731599999999996</c:v>
                </c:pt>
                <c:pt idx="56">
                  <c:v>-0.42030900000000004</c:v>
                </c:pt>
                <c:pt idx="57">
                  <c:v>-0.42052</c:v>
                </c:pt>
                <c:pt idx="58">
                  <c:v>-0.45588600000000001</c:v>
                </c:pt>
                <c:pt idx="59">
                  <c:v>-0.46059100000000003</c:v>
                </c:pt>
                <c:pt idx="60">
                  <c:v>-0.48405300000000001</c:v>
                </c:pt>
                <c:pt idx="61">
                  <c:v>-0.47601500000000002</c:v>
                </c:pt>
                <c:pt idx="62">
                  <c:v>-0.49956900000000004</c:v>
                </c:pt>
                <c:pt idx="63">
                  <c:v>-0.51521900000000009</c:v>
                </c:pt>
                <c:pt idx="64">
                  <c:v>-0.52628500000000011</c:v>
                </c:pt>
                <c:pt idx="65">
                  <c:v>-0.54496499999999992</c:v>
                </c:pt>
                <c:pt idx="66">
                  <c:v>-0.51226800000000006</c:v>
                </c:pt>
                <c:pt idx="67">
                  <c:v>-0.51944600000000007</c:v>
                </c:pt>
                <c:pt idx="68">
                  <c:v>-0.54352700000000009</c:v>
                </c:pt>
                <c:pt idx="69">
                  <c:v>-0.56476000000000004</c:v>
                </c:pt>
                <c:pt idx="70">
                  <c:v>-0.59398299999999993</c:v>
                </c:pt>
                <c:pt idx="71">
                  <c:v>-0.55473600000000001</c:v>
                </c:pt>
                <c:pt idx="72">
                  <c:v>-0.61465200000000009</c:v>
                </c:pt>
                <c:pt idx="73">
                  <c:v>-0.61615100000000012</c:v>
                </c:pt>
                <c:pt idx="74">
                  <c:v>-0.62326900000000007</c:v>
                </c:pt>
                <c:pt idx="75">
                  <c:v>-0.63444400000000001</c:v>
                </c:pt>
                <c:pt idx="76">
                  <c:v>-0.68732400000000005</c:v>
                </c:pt>
                <c:pt idx="77">
                  <c:v>-0.71823100000000006</c:v>
                </c:pt>
                <c:pt idx="78">
                  <c:v>-0.73602400000000001</c:v>
                </c:pt>
                <c:pt idx="79">
                  <c:v>-0.7332820000000001</c:v>
                </c:pt>
                <c:pt idx="80">
                  <c:v>-0.80390300000000003</c:v>
                </c:pt>
                <c:pt idx="81">
                  <c:v>-0.77478800000000003</c:v>
                </c:pt>
                <c:pt idx="82">
                  <c:v>-0.80712699999999993</c:v>
                </c:pt>
                <c:pt idx="83">
                  <c:v>-0.78419899999999998</c:v>
                </c:pt>
                <c:pt idx="84">
                  <c:v>-0.80555500000000013</c:v>
                </c:pt>
                <c:pt idx="85">
                  <c:v>-0.79049700000000001</c:v>
                </c:pt>
                <c:pt idx="86">
                  <c:v>-0.83838699999999999</c:v>
                </c:pt>
                <c:pt idx="87">
                  <c:v>-0.80624499999999999</c:v>
                </c:pt>
                <c:pt idx="88">
                  <c:v>-0.85333799999999993</c:v>
                </c:pt>
                <c:pt idx="89">
                  <c:v>-0.80367100000000002</c:v>
                </c:pt>
                <c:pt idx="90">
                  <c:v>-0.79223299999999997</c:v>
                </c:pt>
                <c:pt idx="91">
                  <c:v>-0.84705100000000011</c:v>
                </c:pt>
                <c:pt idx="92">
                  <c:v>-0.82863699999999996</c:v>
                </c:pt>
                <c:pt idx="93">
                  <c:v>-0.74544600000000005</c:v>
                </c:pt>
                <c:pt idx="94">
                  <c:v>-0.813855</c:v>
                </c:pt>
              </c:numCache>
            </c:numRef>
          </c:xVal>
          <c:yVal>
            <c:numRef>
              <c:f>Matsuda1!$D$4:$D$1000</c:f>
              <c:numCache>
                <c:formatCode>General</c:formatCode>
                <c:ptCount val="997"/>
                <c:pt idx="0">
                  <c:v>0</c:v>
                </c:pt>
                <c:pt idx="1">
                  <c:v>9.1999999996914994E-2</c:v>
                </c:pt>
                <c:pt idx="2">
                  <c:v>0.18499999999767169</c:v>
                </c:pt>
                <c:pt idx="3">
                  <c:v>0.27899999999499414</c:v>
                </c:pt>
                <c:pt idx="4">
                  <c:v>0.37299999999959255</c:v>
                </c:pt>
                <c:pt idx="5">
                  <c:v>0.4680000000007567</c:v>
                </c:pt>
                <c:pt idx="6">
                  <c:v>0.55799999999726424</c:v>
                </c:pt>
                <c:pt idx="7">
                  <c:v>0.65299999999842839</c:v>
                </c:pt>
                <c:pt idx="8">
                  <c:v>0.74199999999837019</c:v>
                </c:pt>
                <c:pt idx="9">
                  <c:v>0.83199999999487773</c:v>
                </c:pt>
                <c:pt idx="10">
                  <c:v>0.92599999999947613</c:v>
                </c:pt>
                <c:pt idx="11">
                  <c:v>1.0169999999998254</c:v>
                </c:pt>
                <c:pt idx="12">
                  <c:v>1.1059999999997672</c:v>
                </c:pt>
                <c:pt idx="13">
                  <c:v>1.1979999999966822</c:v>
                </c:pt>
                <c:pt idx="14">
                  <c:v>1.2889999999970314</c:v>
                </c:pt>
                <c:pt idx="15">
                  <c:v>1.3839999999981956</c:v>
                </c:pt>
                <c:pt idx="16">
                  <c:v>1.4799999999959255</c:v>
                </c:pt>
                <c:pt idx="17">
                  <c:v>1.5760000000009313</c:v>
                </c:pt>
                <c:pt idx="18">
                  <c:v>1.6709999999948195</c:v>
                </c:pt>
                <c:pt idx="19">
                  <c:v>1.7679999999963911</c:v>
                </c:pt>
                <c:pt idx="20">
                  <c:v>1.864000000001397</c:v>
                </c:pt>
                <c:pt idx="21">
                  <c:v>1.9589999999952852</c:v>
                </c:pt>
                <c:pt idx="22">
                  <c:v>2.0529999999998836</c:v>
                </c:pt>
                <c:pt idx="23">
                  <c:v>2.146999999997206</c:v>
                </c:pt>
                <c:pt idx="24">
                  <c:v>2.2429999999949359</c:v>
                </c:pt>
                <c:pt idx="25">
                  <c:v>2.3389999999999418</c:v>
                </c:pt>
                <c:pt idx="26">
                  <c:v>2.4340000000011059</c:v>
                </c:pt>
                <c:pt idx="27">
                  <c:v>2.5309999999954016</c:v>
                </c:pt>
                <c:pt idx="28">
                  <c:v>2.6259999999965657</c:v>
                </c:pt>
                <c:pt idx="29">
                  <c:v>2.7229999999981374</c:v>
                </c:pt>
                <c:pt idx="30">
                  <c:v>2.8159999999988941</c:v>
                </c:pt>
                <c:pt idx="31">
                  <c:v>2.9110000000000582</c:v>
                </c:pt>
                <c:pt idx="32">
                  <c:v>3.0069999999977881</c:v>
                </c:pt>
                <c:pt idx="33">
                  <c:v>3.1019999999989523</c:v>
                </c:pt>
                <c:pt idx="34">
                  <c:v>3.1959999999962747</c:v>
                </c:pt>
                <c:pt idx="35">
                  <c:v>3.2920000000012806</c:v>
                </c:pt>
                <c:pt idx="36">
                  <c:v>3.3879999999990105</c:v>
                </c:pt>
                <c:pt idx="37">
                  <c:v>3.477999999995518</c:v>
                </c:pt>
                <c:pt idx="38">
                  <c:v>3.5729999999966822</c:v>
                </c:pt>
                <c:pt idx="39">
                  <c:v>3.6630000000004657</c:v>
                </c:pt>
                <c:pt idx="40">
                  <c:v>3.7569999999977881</c:v>
                </c:pt>
                <c:pt idx="41">
                  <c:v>3.852999999995518</c:v>
                </c:pt>
                <c:pt idx="42">
                  <c:v>3.9479999999966822</c:v>
                </c:pt>
                <c:pt idx="43">
                  <c:v>4.0380000000004657</c:v>
                </c:pt>
                <c:pt idx="44">
                  <c:v>4.1279999999969732</c:v>
                </c:pt>
                <c:pt idx="45">
                  <c:v>4.2239999999947031</c:v>
                </c:pt>
                <c:pt idx="46">
                  <c:v>4.3189999999958673</c:v>
                </c:pt>
                <c:pt idx="47">
                  <c:v>4.4150000000008731</c:v>
                </c:pt>
                <c:pt idx="48">
                  <c:v>4.5119999999951688</c:v>
                </c:pt>
                <c:pt idx="49">
                  <c:v>4.6069999999963329</c:v>
                </c:pt>
                <c:pt idx="50">
                  <c:v>4.7010000000009313</c:v>
                </c:pt>
                <c:pt idx="51">
                  <c:v>4.7909999999974389</c:v>
                </c:pt>
                <c:pt idx="52">
                  <c:v>4.885999999998603</c:v>
                </c:pt>
                <c:pt idx="53">
                  <c:v>4.9830000000001746</c:v>
                </c:pt>
                <c:pt idx="54">
                  <c:v>5.0760000000009313</c:v>
                </c:pt>
                <c:pt idx="55">
                  <c:v>5.169000000001688</c:v>
                </c:pt>
                <c:pt idx="56">
                  <c:v>5.2629999999990105</c:v>
                </c:pt>
                <c:pt idx="57">
                  <c:v>5.3589999999967404</c:v>
                </c:pt>
                <c:pt idx="58">
                  <c:v>5.4539999999979045</c:v>
                </c:pt>
                <c:pt idx="59">
                  <c:v>5.5489999999990687</c:v>
                </c:pt>
                <c:pt idx="60">
                  <c:v>5.6449999999967986</c:v>
                </c:pt>
                <c:pt idx="61">
                  <c:v>5.7399999999979627</c:v>
                </c:pt>
                <c:pt idx="62">
                  <c:v>5.8349999999991269</c:v>
                </c:pt>
                <c:pt idx="63">
                  <c:v>5.9309999999968568</c:v>
                </c:pt>
                <c:pt idx="64">
                  <c:v>6.0199999999967986</c:v>
                </c:pt>
                <c:pt idx="65">
                  <c:v>6.1100000000005821</c:v>
                </c:pt>
                <c:pt idx="66">
                  <c:v>6.205999999998312</c:v>
                </c:pt>
                <c:pt idx="67">
                  <c:v>6.3019999999960419</c:v>
                </c:pt>
                <c:pt idx="68">
                  <c:v>6.396999999997206</c:v>
                </c:pt>
                <c:pt idx="69">
                  <c:v>6.4929999999949359</c:v>
                </c:pt>
                <c:pt idx="70">
                  <c:v>6.5879999999961001</c:v>
                </c:pt>
                <c:pt idx="71">
                  <c:v>6.6849999999976717</c:v>
                </c:pt>
                <c:pt idx="72">
                  <c:v>6.7739999999976135</c:v>
                </c:pt>
                <c:pt idx="73">
                  <c:v>6.8709999999991851</c:v>
                </c:pt>
                <c:pt idx="74">
                  <c:v>6.9629999999961001</c:v>
                </c:pt>
                <c:pt idx="75">
                  <c:v>7.0599999999976717</c:v>
                </c:pt>
                <c:pt idx="76">
                  <c:v>7.1549999999988358</c:v>
                </c:pt>
                <c:pt idx="77">
                  <c:v>7.2520000000004075</c:v>
                </c:pt>
                <c:pt idx="78">
                  <c:v>7.3410000000003492</c:v>
                </c:pt>
                <c:pt idx="79">
                  <c:v>7.4329999999972642</c:v>
                </c:pt>
                <c:pt idx="80">
                  <c:v>7.5289999999949941</c:v>
                </c:pt>
                <c:pt idx="81">
                  <c:v>7.6219999999957508</c:v>
                </c:pt>
                <c:pt idx="82">
                  <c:v>7.7149999999965075</c:v>
                </c:pt>
                <c:pt idx="83">
                  <c:v>7.8090000000011059</c:v>
                </c:pt>
                <c:pt idx="84">
                  <c:v>7.9019999999945867</c:v>
                </c:pt>
                <c:pt idx="85">
                  <c:v>7.9949999999953434</c:v>
                </c:pt>
                <c:pt idx="86">
                  <c:v>8.0899999999965075</c:v>
                </c:pt>
                <c:pt idx="87">
                  <c:v>8.1869999999980791</c:v>
                </c:pt>
                <c:pt idx="88">
                  <c:v>8.282999999995809</c:v>
                </c:pt>
                <c:pt idx="89">
                  <c:v>8.3790000000008149</c:v>
                </c:pt>
                <c:pt idx="90">
                  <c:v>8.4709999999977299</c:v>
                </c:pt>
                <c:pt idx="91">
                  <c:v>8.5659999999988941</c:v>
                </c:pt>
                <c:pt idx="92">
                  <c:v>8.6589999999996508</c:v>
                </c:pt>
                <c:pt idx="93">
                  <c:v>8.7529999999969732</c:v>
                </c:pt>
                <c:pt idx="94">
                  <c:v>8.8459999999977299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41FB-4577-83CF-4D5102642CF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95148224"/>
        <c:axId val="1195154464"/>
      </c:scatterChart>
      <c:valAx>
        <c:axId val="1174424448"/>
        <c:scaling>
          <c:orientation val="minMax"/>
          <c:max val="90"/>
          <c:min val="-9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ja-JP" baseline="0"/>
                  <a:t>yaw</a:t>
                </a:r>
                <a:r>
                  <a:rPr lang="en-US" altLang="ja-JP"/>
                  <a:t>[°]</a:t>
                </a:r>
                <a:endParaRPr lang="ja-JP" altLang="en-US"/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in"/>
        <c:tickLblPos val="nextTo"/>
        <c:spPr>
          <a:noFill/>
          <a:ln w="1587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1174441088"/>
        <c:crosses val="autoZero"/>
        <c:crossBetween val="midCat"/>
      </c:valAx>
      <c:valAx>
        <c:axId val="11744410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ja-JP"/>
                  <a:t>Time[s]</a:t>
                </a:r>
                <a:endParaRPr lang="ja-JP" altLang="en-US"/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0.000_ " sourceLinked="1"/>
        <c:majorTickMark val="none"/>
        <c:minorTickMark val="none"/>
        <c:tickLblPos val="nextTo"/>
        <c:spPr>
          <a:noFill/>
          <a:ln w="1587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1174424448"/>
        <c:crosses val="autoZero"/>
        <c:crossBetween val="midCat"/>
      </c:valAx>
      <c:valAx>
        <c:axId val="1195154464"/>
        <c:scaling>
          <c:orientation val="minMax"/>
        </c:scaling>
        <c:delete val="1"/>
        <c:axPos val="r"/>
        <c:numFmt formatCode="General" sourceLinked="1"/>
        <c:majorTickMark val="out"/>
        <c:minorTickMark val="none"/>
        <c:tickLblPos val="nextTo"/>
        <c:crossAx val="1195148224"/>
        <c:crosses val="max"/>
        <c:crossBetween val="midCat"/>
      </c:valAx>
      <c:valAx>
        <c:axId val="1195148224"/>
        <c:scaling>
          <c:orientation val="minMax"/>
          <c:max val="2"/>
          <c:min val="-2"/>
        </c:scaling>
        <c:delete val="0"/>
        <c:axPos val="t"/>
        <c:title>
          <c:tx>
            <c:rich>
              <a:bodyPr/>
              <a:lstStyle/>
              <a:p>
                <a:pPr>
                  <a:defRPr/>
                </a:pPr>
                <a:r>
                  <a:rPr lang="en-US" altLang="ja-JP" b="0"/>
                  <a:t>x[m]</a:t>
                </a:r>
                <a:endParaRPr lang="ja-JP" altLang="en-US" b="0"/>
              </a:p>
            </c:rich>
          </c:tx>
          <c:overlay val="0"/>
        </c:title>
        <c:numFmt formatCode="General" sourceLinked="1"/>
        <c:majorTickMark val="in"/>
        <c:minorTickMark val="none"/>
        <c:tickLblPos val="nextTo"/>
        <c:spPr>
          <a:ln w="15875">
            <a:solidFill>
              <a:schemeClr val="tx1"/>
            </a:solidFill>
          </a:ln>
        </c:spPr>
        <c:crossAx val="1195154464"/>
        <c:crosses val="max"/>
        <c:crossBetween val="midCat"/>
      </c:valAx>
      <c:spPr>
        <a:noFill/>
        <a:ln w="12700">
          <a:solidFill>
            <a:schemeClr val="tx1">
              <a:lumMod val="25000"/>
              <a:lumOff val="75000"/>
            </a:schemeClr>
          </a:solidFill>
        </a:ln>
        <a:effectLst/>
      </c:spPr>
    </c:plotArea>
    <c:legend>
      <c:legendPos val="b"/>
      <c:overlay val="0"/>
    </c:legend>
    <c:plotVisOnly val="1"/>
    <c:dispBlanksAs val="gap"/>
    <c:showDLblsOverMax val="0"/>
    <c:extLst/>
  </c:chart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2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1"/>
          <c:tx>
            <c:v>pitch(face angle)</c:v>
          </c:tx>
          <c:spPr>
            <a:ln w="19050">
              <a:noFill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Matsuda1!$AI$4:$AI$1000</c:f>
              <c:numCache>
                <c:formatCode>General</c:formatCode>
                <c:ptCount val="997"/>
                <c:pt idx="0">
                  <c:v>-30.010000228881836</c:v>
                </c:pt>
                <c:pt idx="1">
                  <c:v>-29.840000152587891</c:v>
                </c:pt>
                <c:pt idx="2">
                  <c:v>-26.739999771118164</c:v>
                </c:pt>
                <c:pt idx="3">
                  <c:v>-32.240001678466797</c:v>
                </c:pt>
                <c:pt idx="4">
                  <c:v>-28.299999237060547</c:v>
                </c:pt>
                <c:pt idx="5">
                  <c:v>-21.989999771118164</c:v>
                </c:pt>
                <c:pt idx="6">
                  <c:v>-25.729999542236328</c:v>
                </c:pt>
                <c:pt idx="7">
                  <c:v>-27.020000457763672</c:v>
                </c:pt>
                <c:pt idx="8">
                  <c:v>-26.159999847412109</c:v>
                </c:pt>
                <c:pt idx="9">
                  <c:v>-28.590000152587891</c:v>
                </c:pt>
                <c:pt idx="10">
                  <c:v>-26.649999618530273</c:v>
                </c:pt>
                <c:pt idx="11">
                  <c:v>-17.850000381469727</c:v>
                </c:pt>
                <c:pt idx="12">
                  <c:v>-18.079999923706055</c:v>
                </c:pt>
                <c:pt idx="13">
                  <c:v>-27.020000457763672</c:v>
                </c:pt>
                <c:pt idx="14">
                  <c:v>-25.799999237060547</c:v>
                </c:pt>
                <c:pt idx="15">
                  <c:v>-22.079999923706055</c:v>
                </c:pt>
                <c:pt idx="16">
                  <c:v>-26.370000839233398</c:v>
                </c:pt>
                <c:pt idx="17">
                  <c:v>-26.879999160766602</c:v>
                </c:pt>
                <c:pt idx="18">
                  <c:v>-22.379999160766602</c:v>
                </c:pt>
                <c:pt idx="19">
                  <c:v>-24.299999237060547</c:v>
                </c:pt>
                <c:pt idx="20">
                  <c:v>-21.489999771118164</c:v>
                </c:pt>
                <c:pt idx="21">
                  <c:v>-21.440000534057617</c:v>
                </c:pt>
                <c:pt idx="22">
                  <c:v>-21.360000610351563</c:v>
                </c:pt>
                <c:pt idx="23">
                  <c:v>-23.649999618530273</c:v>
                </c:pt>
                <c:pt idx="24">
                  <c:v>-24.25</c:v>
                </c:pt>
                <c:pt idx="25">
                  <c:v>-16.989999771118164</c:v>
                </c:pt>
                <c:pt idx="26">
                  <c:v>-23.870000839233398</c:v>
                </c:pt>
                <c:pt idx="27">
                  <c:v>-21.809999465942383</c:v>
                </c:pt>
                <c:pt idx="28">
                  <c:v>-25.149999618530273</c:v>
                </c:pt>
                <c:pt idx="29">
                  <c:v>-20.700000762939453</c:v>
                </c:pt>
                <c:pt idx="30">
                  <c:v>-17.920000076293945</c:v>
                </c:pt>
                <c:pt idx="31">
                  <c:v>-18.299999237060547</c:v>
                </c:pt>
                <c:pt idx="32">
                  <c:v>-18.399999618530273</c:v>
                </c:pt>
                <c:pt idx="33">
                  <c:v>-16.790000915527344</c:v>
                </c:pt>
                <c:pt idx="34">
                  <c:v>-14.590000152587891</c:v>
                </c:pt>
                <c:pt idx="35">
                  <c:v>-22.040000915527344</c:v>
                </c:pt>
                <c:pt idx="36">
                  <c:v>-15.420000076293945</c:v>
                </c:pt>
                <c:pt idx="37">
                  <c:v>-16.809999465942383</c:v>
                </c:pt>
                <c:pt idx="38">
                  <c:v>-16.129999160766602</c:v>
                </c:pt>
                <c:pt idx="39">
                  <c:v>-16.25</c:v>
                </c:pt>
                <c:pt idx="40">
                  <c:v>-14.100000381469727</c:v>
                </c:pt>
                <c:pt idx="41">
                  <c:v>-11.420000076293945</c:v>
                </c:pt>
                <c:pt idx="42">
                  <c:v>-14.479999542236328</c:v>
                </c:pt>
                <c:pt idx="43">
                  <c:v>-15.300000190734863</c:v>
                </c:pt>
                <c:pt idx="44">
                  <c:v>-13.260000228881836</c:v>
                </c:pt>
                <c:pt idx="45">
                  <c:v>-11.510000228881836</c:v>
                </c:pt>
                <c:pt idx="46">
                  <c:v>-11.859999656677246</c:v>
                </c:pt>
                <c:pt idx="47">
                  <c:v>-12.140000343322754</c:v>
                </c:pt>
                <c:pt idx="48">
                  <c:v>-10.729999542236328</c:v>
                </c:pt>
                <c:pt idx="49">
                  <c:v>-12.270000457763672</c:v>
                </c:pt>
                <c:pt idx="50">
                  <c:v>-12.569999694824219</c:v>
                </c:pt>
                <c:pt idx="51">
                  <c:v>-10.720000267028809</c:v>
                </c:pt>
                <c:pt idx="52">
                  <c:v>-16.680000305175781</c:v>
                </c:pt>
                <c:pt idx="53">
                  <c:v>-12.850000381469727</c:v>
                </c:pt>
                <c:pt idx="54">
                  <c:v>-7.0900001525878906</c:v>
                </c:pt>
                <c:pt idx="55">
                  <c:v>-9.9899997711181641</c:v>
                </c:pt>
                <c:pt idx="56">
                  <c:v>-9.7200002670288086</c:v>
                </c:pt>
                <c:pt idx="57">
                  <c:v>-7.4499998092651367</c:v>
                </c:pt>
                <c:pt idx="58">
                  <c:v>-19.510000228881836</c:v>
                </c:pt>
                <c:pt idx="59">
                  <c:v>-13.850000381469727</c:v>
                </c:pt>
                <c:pt idx="60">
                  <c:v>-16.870000839233398</c:v>
                </c:pt>
                <c:pt idx="61">
                  <c:v>-8.1400003433227539</c:v>
                </c:pt>
                <c:pt idx="62">
                  <c:v>-11.439999580383301</c:v>
                </c:pt>
                <c:pt idx="63">
                  <c:v>-16.209999084472656</c:v>
                </c:pt>
                <c:pt idx="64">
                  <c:v>-14.560000419616699</c:v>
                </c:pt>
                <c:pt idx="65">
                  <c:v>-13.579999923706055</c:v>
                </c:pt>
                <c:pt idx="66">
                  <c:v>-9.6800003051757813</c:v>
                </c:pt>
                <c:pt idx="67">
                  <c:v>-13.149999618530273</c:v>
                </c:pt>
                <c:pt idx="68">
                  <c:v>-13.399999618530273</c:v>
                </c:pt>
                <c:pt idx="69">
                  <c:v>-10.050000190734863</c:v>
                </c:pt>
                <c:pt idx="70">
                  <c:v>-11.989999771118164</c:v>
                </c:pt>
                <c:pt idx="71">
                  <c:v>-17.809999465942383</c:v>
                </c:pt>
                <c:pt idx="72">
                  <c:v>-15.840000152587891</c:v>
                </c:pt>
                <c:pt idx="73">
                  <c:v>-6.9200000762939453</c:v>
                </c:pt>
                <c:pt idx="74">
                  <c:v>-8.5600004196166992</c:v>
                </c:pt>
                <c:pt idx="75">
                  <c:v>-35.810001373291016</c:v>
                </c:pt>
                <c:pt idx="76">
                  <c:v>-5.6100001335144043</c:v>
                </c:pt>
                <c:pt idx="77">
                  <c:v>6.119999885559082</c:v>
                </c:pt>
                <c:pt idx="78">
                  <c:v>-14.590000152587891</c:v>
                </c:pt>
                <c:pt idx="79">
                  <c:v>0</c:v>
                </c:pt>
                <c:pt idx="80">
                  <c:v>-64.120002746582031</c:v>
                </c:pt>
                <c:pt idx="81">
                  <c:v>-6.869999885559082</c:v>
                </c:pt>
                <c:pt idx="82">
                  <c:v>2.3299999237060547</c:v>
                </c:pt>
                <c:pt idx="83">
                  <c:v>-4.4699997901916504</c:v>
                </c:pt>
                <c:pt idx="84">
                  <c:v>4.4000000953674316</c:v>
                </c:pt>
                <c:pt idx="85">
                  <c:v>-9.2399997711181641</c:v>
                </c:pt>
                <c:pt idx="86">
                  <c:v>2.3599998950958252</c:v>
                </c:pt>
                <c:pt idx="87">
                  <c:v>-6.9000000953674316</c:v>
                </c:pt>
                <c:pt idx="88">
                  <c:v>-7.9200000762939453</c:v>
                </c:pt>
                <c:pt idx="89">
                  <c:v>-6.8299999237060547</c:v>
                </c:pt>
                <c:pt idx="90">
                  <c:v>-13.340000152587891</c:v>
                </c:pt>
                <c:pt idx="91">
                  <c:v>-8.9700002670288086</c:v>
                </c:pt>
                <c:pt idx="92">
                  <c:v>-7.0399999618530273</c:v>
                </c:pt>
                <c:pt idx="93">
                  <c:v>-6.630000114440918</c:v>
                </c:pt>
                <c:pt idx="94">
                  <c:v>-13.689999580383301</c:v>
                </c:pt>
                <c:pt idx="95">
                  <c:v>-15.939999580383301</c:v>
                </c:pt>
                <c:pt idx="96">
                  <c:v>-9.4899997711181641</c:v>
                </c:pt>
                <c:pt idx="97">
                  <c:v>0</c:v>
                </c:pt>
                <c:pt idx="98">
                  <c:v>-22.25</c:v>
                </c:pt>
                <c:pt idx="99">
                  <c:v>0</c:v>
                </c:pt>
                <c:pt idx="100">
                  <c:v>-15.659999847412109</c:v>
                </c:pt>
                <c:pt idx="101">
                  <c:v>0</c:v>
                </c:pt>
                <c:pt idx="102">
                  <c:v>0</c:v>
                </c:pt>
                <c:pt idx="103">
                  <c:v>-14.060000419616699</c:v>
                </c:pt>
                <c:pt idx="104">
                  <c:v>0</c:v>
                </c:pt>
                <c:pt idx="105">
                  <c:v>-7.679999828338623</c:v>
                </c:pt>
                <c:pt idx="106">
                  <c:v>0</c:v>
                </c:pt>
                <c:pt idx="107">
                  <c:v>-12.949999809265137</c:v>
                </c:pt>
                <c:pt idx="108">
                  <c:v>-16.479999542236328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-31.690000534057617</c:v>
                </c:pt>
                <c:pt idx="115">
                  <c:v>-7.7199997901916504</c:v>
                </c:pt>
                <c:pt idx="116">
                  <c:v>-7.7199997901916504</c:v>
                </c:pt>
                <c:pt idx="117">
                  <c:v>13.840000152587891</c:v>
                </c:pt>
                <c:pt idx="118">
                  <c:v>0</c:v>
                </c:pt>
                <c:pt idx="119">
                  <c:v>17.059999465942383</c:v>
                </c:pt>
                <c:pt idx="120">
                  <c:v>-2.6500000953674316</c:v>
                </c:pt>
                <c:pt idx="121">
                  <c:v>6.0399999618530273</c:v>
                </c:pt>
                <c:pt idx="122">
                  <c:v>-5.880000114440918</c:v>
                </c:pt>
                <c:pt idx="123">
                  <c:v>15.149999618530273</c:v>
                </c:pt>
                <c:pt idx="124">
                  <c:v>3.4300000667572021</c:v>
                </c:pt>
                <c:pt idx="125">
                  <c:v>-5.2399997711181641</c:v>
                </c:pt>
                <c:pt idx="126">
                  <c:v>-0.51999998092651367</c:v>
                </c:pt>
                <c:pt idx="127">
                  <c:v>4.369999885559082</c:v>
                </c:pt>
                <c:pt idx="128">
                  <c:v>5.7800002098083496</c:v>
                </c:pt>
                <c:pt idx="129">
                  <c:v>10.609999656677246</c:v>
                </c:pt>
                <c:pt idx="130">
                  <c:v>10.489999771118164</c:v>
                </c:pt>
                <c:pt idx="131">
                  <c:v>12.680000305175781</c:v>
                </c:pt>
                <c:pt idx="132">
                  <c:v>12.659999847412109</c:v>
                </c:pt>
                <c:pt idx="133">
                  <c:v>6.1599998474121094</c:v>
                </c:pt>
                <c:pt idx="134">
                  <c:v>8.130000114440918</c:v>
                </c:pt>
              </c:numCache>
            </c:numRef>
          </c:xVal>
          <c:yVal>
            <c:numRef>
              <c:f>Matsuda1!$AE$4:$AE$1000</c:f>
              <c:numCache>
                <c:formatCode>0.000_ </c:formatCode>
                <c:ptCount val="997"/>
                <c:pt idx="0">
                  <c:v>0</c:v>
                </c:pt>
                <c:pt idx="1">
                  <c:v>5.7000000000000002E-2</c:v>
                </c:pt>
                <c:pt idx="2">
                  <c:v>0.11899999999999999</c:v>
                </c:pt>
                <c:pt idx="3">
                  <c:v>0.17499999999999999</c:v>
                </c:pt>
                <c:pt idx="4">
                  <c:v>0.23799999999999999</c:v>
                </c:pt>
                <c:pt idx="5">
                  <c:v>0.314</c:v>
                </c:pt>
                <c:pt idx="6">
                  <c:v>0.36599999999999999</c:v>
                </c:pt>
                <c:pt idx="7">
                  <c:v>0.434</c:v>
                </c:pt>
                <c:pt idx="8">
                  <c:v>0.51300000000000001</c:v>
                </c:pt>
                <c:pt idx="9">
                  <c:v>0.56799999999999995</c:v>
                </c:pt>
                <c:pt idx="10">
                  <c:v>0.64400000000000002</c:v>
                </c:pt>
                <c:pt idx="11">
                  <c:v>0.72499999999999998</c:v>
                </c:pt>
                <c:pt idx="12">
                  <c:v>0.77900000000000003</c:v>
                </c:pt>
                <c:pt idx="13">
                  <c:v>0.83599999999999997</c:v>
                </c:pt>
                <c:pt idx="14">
                  <c:v>0.90900000000000003</c:v>
                </c:pt>
                <c:pt idx="15">
                  <c:v>0.97</c:v>
                </c:pt>
                <c:pt idx="16">
                  <c:v>1.044</c:v>
                </c:pt>
                <c:pt idx="17">
                  <c:v>1.113</c:v>
                </c:pt>
                <c:pt idx="18">
                  <c:v>1.169</c:v>
                </c:pt>
                <c:pt idx="19">
                  <c:v>1.2430000000000001</c:v>
                </c:pt>
                <c:pt idx="20">
                  <c:v>1.298</c:v>
                </c:pt>
                <c:pt idx="21">
                  <c:v>1.361</c:v>
                </c:pt>
                <c:pt idx="22">
                  <c:v>1.4279999999999999</c:v>
                </c:pt>
                <c:pt idx="23">
                  <c:v>1.502</c:v>
                </c:pt>
                <c:pt idx="24">
                  <c:v>1.5609999999999999</c:v>
                </c:pt>
                <c:pt idx="25">
                  <c:v>1.63</c:v>
                </c:pt>
                <c:pt idx="26">
                  <c:v>1.6950000000000001</c:v>
                </c:pt>
                <c:pt idx="27">
                  <c:v>1.762</c:v>
                </c:pt>
                <c:pt idx="28">
                  <c:v>1.829</c:v>
                </c:pt>
                <c:pt idx="29">
                  <c:v>1.8959999999999999</c:v>
                </c:pt>
                <c:pt idx="30">
                  <c:v>1.964</c:v>
                </c:pt>
                <c:pt idx="31">
                  <c:v>2.0310000000000001</c:v>
                </c:pt>
                <c:pt idx="32">
                  <c:v>2.11</c:v>
                </c:pt>
                <c:pt idx="33">
                  <c:v>2.1890000000000001</c:v>
                </c:pt>
                <c:pt idx="34">
                  <c:v>2.2799999999999998</c:v>
                </c:pt>
                <c:pt idx="35">
                  <c:v>2.3380000000000001</c:v>
                </c:pt>
                <c:pt idx="36">
                  <c:v>2.3959999999999999</c:v>
                </c:pt>
                <c:pt idx="37">
                  <c:v>2.448</c:v>
                </c:pt>
                <c:pt idx="38">
                  <c:v>2.504</c:v>
                </c:pt>
                <c:pt idx="39">
                  <c:v>2.5630000000000002</c:v>
                </c:pt>
                <c:pt idx="40">
                  <c:v>2.629</c:v>
                </c:pt>
                <c:pt idx="41">
                  <c:v>2.694</c:v>
                </c:pt>
                <c:pt idx="42">
                  <c:v>2.79</c:v>
                </c:pt>
                <c:pt idx="43">
                  <c:v>2.8479999999999999</c:v>
                </c:pt>
                <c:pt idx="44">
                  <c:v>2.9039999999999999</c:v>
                </c:pt>
                <c:pt idx="45">
                  <c:v>2.9630000000000001</c:v>
                </c:pt>
                <c:pt idx="46">
                  <c:v>3.028</c:v>
                </c:pt>
                <c:pt idx="47">
                  <c:v>3.093</c:v>
                </c:pt>
                <c:pt idx="48">
                  <c:v>3.1520000000000001</c:v>
                </c:pt>
                <c:pt idx="49">
                  <c:v>3.2189999999999999</c:v>
                </c:pt>
                <c:pt idx="50">
                  <c:v>3.2930000000000001</c:v>
                </c:pt>
                <c:pt idx="51">
                  <c:v>3.355</c:v>
                </c:pt>
                <c:pt idx="52">
                  <c:v>3.4369999999999998</c:v>
                </c:pt>
                <c:pt idx="53">
                  <c:v>3.4910000000000001</c:v>
                </c:pt>
                <c:pt idx="54">
                  <c:v>3.5659999999999998</c:v>
                </c:pt>
                <c:pt idx="55">
                  <c:v>3.6280000000000001</c:v>
                </c:pt>
                <c:pt idx="56">
                  <c:v>3.6909999999999998</c:v>
                </c:pt>
                <c:pt idx="57">
                  <c:v>3.75</c:v>
                </c:pt>
                <c:pt idx="58">
                  <c:v>3.8319999999999999</c:v>
                </c:pt>
                <c:pt idx="59">
                  <c:v>3.887</c:v>
                </c:pt>
                <c:pt idx="60">
                  <c:v>3.9630000000000001</c:v>
                </c:pt>
                <c:pt idx="61">
                  <c:v>4.032</c:v>
                </c:pt>
                <c:pt idx="62">
                  <c:v>4.1029999999999998</c:v>
                </c:pt>
                <c:pt idx="63">
                  <c:v>4.1660000000000004</c:v>
                </c:pt>
                <c:pt idx="64">
                  <c:v>4.2249999999999996</c:v>
                </c:pt>
                <c:pt idx="65">
                  <c:v>4.2869999999999999</c:v>
                </c:pt>
                <c:pt idx="66">
                  <c:v>4.3550000000000004</c:v>
                </c:pt>
                <c:pt idx="67">
                  <c:v>4.4160000000000004</c:v>
                </c:pt>
                <c:pt idx="68">
                  <c:v>4.4909999999999997</c:v>
                </c:pt>
                <c:pt idx="69">
                  <c:v>4.5469999999999997</c:v>
                </c:pt>
                <c:pt idx="70">
                  <c:v>4.6239999999999997</c:v>
                </c:pt>
                <c:pt idx="71">
                  <c:v>4.7060000000000004</c:v>
                </c:pt>
                <c:pt idx="72">
                  <c:v>4.7770000000000001</c:v>
                </c:pt>
                <c:pt idx="73">
                  <c:v>4.8380000000000001</c:v>
                </c:pt>
                <c:pt idx="74">
                  <c:v>4.891</c:v>
                </c:pt>
                <c:pt idx="75">
                  <c:v>4.9489999999999998</c:v>
                </c:pt>
                <c:pt idx="76">
                  <c:v>5.016</c:v>
                </c:pt>
                <c:pt idx="77">
                  <c:v>5.08</c:v>
                </c:pt>
                <c:pt idx="78">
                  <c:v>5.1580000000000004</c:v>
                </c:pt>
                <c:pt idx="79">
                  <c:v>5.2370000000000001</c:v>
                </c:pt>
                <c:pt idx="80">
                  <c:v>5.306</c:v>
                </c:pt>
                <c:pt idx="81">
                  <c:v>5.3819999999999997</c:v>
                </c:pt>
                <c:pt idx="82">
                  <c:v>5.4530000000000003</c:v>
                </c:pt>
                <c:pt idx="83">
                  <c:v>5.52</c:v>
                </c:pt>
                <c:pt idx="84">
                  <c:v>5.5810000000000004</c:v>
                </c:pt>
                <c:pt idx="85">
                  <c:v>5.6360000000000001</c:v>
                </c:pt>
                <c:pt idx="86">
                  <c:v>5.6929999999999996</c:v>
                </c:pt>
                <c:pt idx="87">
                  <c:v>5.75</c:v>
                </c:pt>
                <c:pt idx="88">
                  <c:v>5.8150000000000004</c:v>
                </c:pt>
                <c:pt idx="89">
                  <c:v>5.8840000000000003</c:v>
                </c:pt>
                <c:pt idx="90">
                  <c:v>5.9480000000000004</c:v>
                </c:pt>
                <c:pt idx="91">
                  <c:v>6.0110000000000001</c:v>
                </c:pt>
                <c:pt idx="92">
                  <c:v>6.0810000000000004</c:v>
                </c:pt>
                <c:pt idx="93">
                  <c:v>6.141</c:v>
                </c:pt>
                <c:pt idx="94">
                  <c:v>6.2149999999999999</c:v>
                </c:pt>
                <c:pt idx="95">
                  <c:v>6.2850000000000001</c:v>
                </c:pt>
                <c:pt idx="96">
                  <c:v>6.3479999999999999</c:v>
                </c:pt>
                <c:pt idx="97">
                  <c:v>6.4089999999999998</c:v>
                </c:pt>
                <c:pt idx="98">
                  <c:v>6.4729999999999999</c:v>
                </c:pt>
                <c:pt idx="99">
                  <c:v>6.5529999999999999</c:v>
                </c:pt>
                <c:pt idx="100">
                  <c:v>6.6070000000000002</c:v>
                </c:pt>
                <c:pt idx="101">
                  <c:v>6.6719999999999997</c:v>
                </c:pt>
                <c:pt idx="102">
                  <c:v>6.742</c:v>
                </c:pt>
                <c:pt idx="103">
                  <c:v>6.7990000000000004</c:v>
                </c:pt>
                <c:pt idx="104">
                  <c:v>6.8739999999999997</c:v>
                </c:pt>
                <c:pt idx="105">
                  <c:v>6.9420000000000002</c:v>
                </c:pt>
                <c:pt idx="106">
                  <c:v>7.02</c:v>
                </c:pt>
                <c:pt idx="107">
                  <c:v>7.0679999999999996</c:v>
                </c:pt>
                <c:pt idx="108">
                  <c:v>7.1429999999999998</c:v>
                </c:pt>
                <c:pt idx="109">
                  <c:v>7.21</c:v>
                </c:pt>
                <c:pt idx="110">
                  <c:v>7.2640000000000002</c:v>
                </c:pt>
                <c:pt idx="111">
                  <c:v>7.3410000000000002</c:v>
                </c:pt>
                <c:pt idx="112">
                  <c:v>7.423</c:v>
                </c:pt>
                <c:pt idx="113">
                  <c:v>7.4930000000000003</c:v>
                </c:pt>
                <c:pt idx="114">
                  <c:v>7.5629999999999997</c:v>
                </c:pt>
                <c:pt idx="115">
                  <c:v>7.633</c:v>
                </c:pt>
                <c:pt idx="116">
                  <c:v>7.6849999999999996</c:v>
                </c:pt>
                <c:pt idx="117">
                  <c:v>7.7489999999999997</c:v>
                </c:pt>
                <c:pt idx="118">
                  <c:v>7.8170000000000002</c:v>
                </c:pt>
                <c:pt idx="119">
                  <c:v>7.8730000000000002</c:v>
                </c:pt>
                <c:pt idx="120">
                  <c:v>7.9329999999999998</c:v>
                </c:pt>
                <c:pt idx="121">
                  <c:v>8.0069999999999997</c:v>
                </c:pt>
                <c:pt idx="122">
                  <c:v>8.0920000000000005</c:v>
                </c:pt>
                <c:pt idx="123">
                  <c:v>8.1519999999999992</c:v>
                </c:pt>
                <c:pt idx="124">
                  <c:v>8.2210000000000001</c:v>
                </c:pt>
                <c:pt idx="125">
                  <c:v>8.2720000000000002</c:v>
                </c:pt>
                <c:pt idx="126">
                  <c:v>8.3439999999999994</c:v>
                </c:pt>
                <c:pt idx="127">
                  <c:v>8.41</c:v>
                </c:pt>
                <c:pt idx="128">
                  <c:v>8.4920000000000009</c:v>
                </c:pt>
                <c:pt idx="129">
                  <c:v>8.5679999999999996</c:v>
                </c:pt>
                <c:pt idx="130">
                  <c:v>8.65</c:v>
                </c:pt>
                <c:pt idx="131">
                  <c:v>8.7140000000000004</c:v>
                </c:pt>
                <c:pt idx="132">
                  <c:v>8.7720000000000002</c:v>
                </c:pt>
                <c:pt idx="133">
                  <c:v>8.8260000000000005</c:v>
                </c:pt>
                <c:pt idx="134">
                  <c:v>8.8819999999999997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217F-4693-9780-81D0BA9FBDF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74424448"/>
        <c:axId val="1174441088"/>
      </c:scatterChart>
      <c:scatterChart>
        <c:scatterStyle val="lineMarker"/>
        <c:varyColors val="0"/>
        <c:ser>
          <c:idx val="1"/>
          <c:order val="0"/>
          <c:tx>
            <c:v>Orbit</c:v>
          </c:tx>
          <c:spPr>
            <a:ln w="19050">
              <a:noFill/>
            </a:ln>
          </c:spPr>
          <c:xVal>
            <c:numRef>
              <c:f>Matsuda1!$N$4:$N$1000</c:f>
              <c:numCache>
                <c:formatCode>General</c:formatCode>
                <c:ptCount val="997"/>
                <c:pt idx="0">
                  <c:v>0</c:v>
                </c:pt>
                <c:pt idx="1">
                  <c:v>9.363000000000057E-3</c:v>
                </c:pt>
                <c:pt idx="2">
                  <c:v>1.1342999999999961E-2</c:v>
                </c:pt>
                <c:pt idx="3">
                  <c:v>2.7442999999999985E-2</c:v>
                </c:pt>
                <c:pt idx="4">
                  <c:v>2.3913000000000011E-2</c:v>
                </c:pt>
                <c:pt idx="5">
                  <c:v>5.4636999999999943E-2</c:v>
                </c:pt>
                <c:pt idx="6">
                  <c:v>6.2035999999999945E-2</c:v>
                </c:pt>
                <c:pt idx="7">
                  <c:v>5.8398000000000026E-2</c:v>
                </c:pt>
                <c:pt idx="8">
                  <c:v>7.4586999999999987E-2</c:v>
                </c:pt>
                <c:pt idx="9">
                  <c:v>7.9250000000000001E-2</c:v>
                </c:pt>
                <c:pt idx="10">
                  <c:v>5.8863000000000054E-2</c:v>
                </c:pt>
                <c:pt idx="11">
                  <c:v>6.1833999999999945E-2</c:v>
                </c:pt>
                <c:pt idx="12">
                  <c:v>7.7827999999999981E-2</c:v>
                </c:pt>
                <c:pt idx="13">
                  <c:v>3.6990000000000009E-2</c:v>
                </c:pt>
                <c:pt idx="14">
                  <c:v>5.5488000000000058E-2</c:v>
                </c:pt>
                <c:pt idx="15">
                  <c:v>1.5128000000000042E-2</c:v>
                </c:pt>
                <c:pt idx="16">
                  <c:v>2.0371999999999956E-2</c:v>
                </c:pt>
                <c:pt idx="17">
                  <c:v>1.953999999999951E-3</c:v>
                </c:pt>
                <c:pt idx="18">
                  <c:v>-9.8730000000000467E-3</c:v>
                </c:pt>
                <c:pt idx="19">
                  <c:v>-1.8796000000000049E-2</c:v>
                </c:pt>
                <c:pt idx="20">
                  <c:v>-3.0158999999999991E-2</c:v>
                </c:pt>
                <c:pt idx="21">
                  <c:v>-4.5892000000000051E-2</c:v>
                </c:pt>
                <c:pt idx="22">
                  <c:v>-6.046900000000005E-2</c:v>
                </c:pt>
                <c:pt idx="23">
                  <c:v>-6.6460000000000033E-2</c:v>
                </c:pt>
                <c:pt idx="24">
                  <c:v>-8.2894999999999983E-2</c:v>
                </c:pt>
                <c:pt idx="25">
                  <c:v>-7.6741999999999963E-2</c:v>
                </c:pt>
                <c:pt idx="26">
                  <c:v>-9.358699999999999E-2</c:v>
                </c:pt>
                <c:pt idx="27">
                  <c:v>-9.9397000000000055E-2</c:v>
                </c:pt>
                <c:pt idx="28">
                  <c:v>-0.11281500000000005</c:v>
                </c:pt>
                <c:pt idx="29">
                  <c:v>-0.11210799999999994</c:v>
                </c:pt>
                <c:pt idx="30">
                  <c:v>-0.12331600000000004</c:v>
                </c:pt>
                <c:pt idx="31">
                  <c:v>-0.12256399999999996</c:v>
                </c:pt>
                <c:pt idx="32">
                  <c:v>-0.12796199999999999</c:v>
                </c:pt>
                <c:pt idx="33">
                  <c:v>-0.13281899999999996</c:v>
                </c:pt>
                <c:pt idx="34">
                  <c:v>-0.13684799999999997</c:v>
                </c:pt>
                <c:pt idx="35">
                  <c:v>-0.14499999999999999</c:v>
                </c:pt>
                <c:pt idx="36">
                  <c:v>-0.160769</c:v>
                </c:pt>
                <c:pt idx="37">
                  <c:v>-0.15943399999999996</c:v>
                </c:pt>
                <c:pt idx="38">
                  <c:v>-0.17185799999999996</c:v>
                </c:pt>
                <c:pt idx="39">
                  <c:v>-0.18117999999999995</c:v>
                </c:pt>
                <c:pt idx="40">
                  <c:v>-0.21143600000000004</c:v>
                </c:pt>
                <c:pt idx="41">
                  <c:v>-0.20540599999999995</c:v>
                </c:pt>
                <c:pt idx="42">
                  <c:v>-0.23346400000000006</c:v>
                </c:pt>
                <c:pt idx="43">
                  <c:v>-0.23615900000000001</c:v>
                </c:pt>
                <c:pt idx="44">
                  <c:v>-0.25325400000000003</c:v>
                </c:pt>
                <c:pt idx="45">
                  <c:v>-0.25113000000000002</c:v>
                </c:pt>
                <c:pt idx="46">
                  <c:v>-0.27787099999999998</c:v>
                </c:pt>
                <c:pt idx="47">
                  <c:v>-0.28271500000000005</c:v>
                </c:pt>
                <c:pt idx="48">
                  <c:v>-0.31701599999999996</c:v>
                </c:pt>
                <c:pt idx="49">
                  <c:v>-0.31484400000000007</c:v>
                </c:pt>
                <c:pt idx="50">
                  <c:v>-0.32668200000000003</c:v>
                </c:pt>
                <c:pt idx="51">
                  <c:v>-0.35236000000000001</c:v>
                </c:pt>
                <c:pt idx="52">
                  <c:v>-0.36526100000000006</c:v>
                </c:pt>
                <c:pt idx="53">
                  <c:v>-0.37293700000000002</c:v>
                </c:pt>
                <c:pt idx="54">
                  <c:v>-0.39497100000000002</c:v>
                </c:pt>
                <c:pt idx="55">
                  <c:v>-0.40731599999999996</c:v>
                </c:pt>
                <c:pt idx="56">
                  <c:v>-0.42030900000000004</c:v>
                </c:pt>
                <c:pt idx="57">
                  <c:v>-0.42052</c:v>
                </c:pt>
                <c:pt idx="58">
                  <c:v>-0.45588600000000001</c:v>
                </c:pt>
                <c:pt idx="59">
                  <c:v>-0.46059100000000003</c:v>
                </c:pt>
                <c:pt idx="60">
                  <c:v>-0.48405300000000001</c:v>
                </c:pt>
                <c:pt idx="61">
                  <c:v>-0.47601500000000002</c:v>
                </c:pt>
                <c:pt idx="62">
                  <c:v>-0.49956900000000004</c:v>
                </c:pt>
                <c:pt idx="63">
                  <c:v>-0.51521900000000009</c:v>
                </c:pt>
                <c:pt idx="64">
                  <c:v>-0.52628500000000011</c:v>
                </c:pt>
                <c:pt idx="65">
                  <c:v>-0.54496499999999992</c:v>
                </c:pt>
                <c:pt idx="66">
                  <c:v>-0.51226800000000006</c:v>
                </c:pt>
                <c:pt idx="67">
                  <c:v>-0.51944600000000007</c:v>
                </c:pt>
                <c:pt idx="68">
                  <c:v>-0.54352700000000009</c:v>
                </c:pt>
                <c:pt idx="69">
                  <c:v>-0.56476000000000004</c:v>
                </c:pt>
                <c:pt idx="70">
                  <c:v>-0.59398299999999993</c:v>
                </c:pt>
                <c:pt idx="71">
                  <c:v>-0.55473600000000001</c:v>
                </c:pt>
                <c:pt idx="72">
                  <c:v>-0.61465200000000009</c:v>
                </c:pt>
                <c:pt idx="73">
                  <c:v>-0.61615100000000012</c:v>
                </c:pt>
                <c:pt idx="74">
                  <c:v>-0.62326900000000007</c:v>
                </c:pt>
                <c:pt idx="75">
                  <c:v>-0.63444400000000001</c:v>
                </c:pt>
                <c:pt idx="76">
                  <c:v>-0.68732400000000005</c:v>
                </c:pt>
                <c:pt idx="77">
                  <c:v>-0.71823100000000006</c:v>
                </c:pt>
                <c:pt idx="78">
                  <c:v>-0.73602400000000001</c:v>
                </c:pt>
                <c:pt idx="79">
                  <c:v>-0.7332820000000001</c:v>
                </c:pt>
                <c:pt idx="80">
                  <c:v>-0.80390300000000003</c:v>
                </c:pt>
                <c:pt idx="81">
                  <c:v>-0.77478800000000003</c:v>
                </c:pt>
                <c:pt idx="82">
                  <c:v>-0.80712699999999993</c:v>
                </c:pt>
                <c:pt idx="83">
                  <c:v>-0.78419899999999998</c:v>
                </c:pt>
                <c:pt idx="84">
                  <c:v>-0.80555500000000013</c:v>
                </c:pt>
                <c:pt idx="85">
                  <c:v>-0.79049700000000001</c:v>
                </c:pt>
                <c:pt idx="86">
                  <c:v>-0.83838699999999999</c:v>
                </c:pt>
                <c:pt idx="87">
                  <c:v>-0.80624499999999999</c:v>
                </c:pt>
                <c:pt idx="88">
                  <c:v>-0.85333799999999993</c:v>
                </c:pt>
                <c:pt idx="89">
                  <c:v>-0.80367100000000002</c:v>
                </c:pt>
                <c:pt idx="90">
                  <c:v>-0.79223299999999997</c:v>
                </c:pt>
                <c:pt idx="91">
                  <c:v>-0.84705100000000011</c:v>
                </c:pt>
                <c:pt idx="92">
                  <c:v>-0.82863699999999996</c:v>
                </c:pt>
                <c:pt idx="93">
                  <c:v>-0.74544600000000005</c:v>
                </c:pt>
                <c:pt idx="94">
                  <c:v>-0.813855</c:v>
                </c:pt>
              </c:numCache>
            </c:numRef>
          </c:xVal>
          <c:yVal>
            <c:numRef>
              <c:f>Matsuda1!$D$4:$D$1000</c:f>
              <c:numCache>
                <c:formatCode>General</c:formatCode>
                <c:ptCount val="997"/>
                <c:pt idx="0">
                  <c:v>0</c:v>
                </c:pt>
                <c:pt idx="1">
                  <c:v>9.1999999996914994E-2</c:v>
                </c:pt>
                <c:pt idx="2">
                  <c:v>0.18499999999767169</c:v>
                </c:pt>
                <c:pt idx="3">
                  <c:v>0.27899999999499414</c:v>
                </c:pt>
                <c:pt idx="4">
                  <c:v>0.37299999999959255</c:v>
                </c:pt>
                <c:pt idx="5">
                  <c:v>0.4680000000007567</c:v>
                </c:pt>
                <c:pt idx="6">
                  <c:v>0.55799999999726424</c:v>
                </c:pt>
                <c:pt idx="7">
                  <c:v>0.65299999999842839</c:v>
                </c:pt>
                <c:pt idx="8">
                  <c:v>0.74199999999837019</c:v>
                </c:pt>
                <c:pt idx="9">
                  <c:v>0.83199999999487773</c:v>
                </c:pt>
                <c:pt idx="10">
                  <c:v>0.92599999999947613</c:v>
                </c:pt>
                <c:pt idx="11">
                  <c:v>1.0169999999998254</c:v>
                </c:pt>
                <c:pt idx="12">
                  <c:v>1.1059999999997672</c:v>
                </c:pt>
                <c:pt idx="13">
                  <c:v>1.1979999999966822</c:v>
                </c:pt>
                <c:pt idx="14">
                  <c:v>1.2889999999970314</c:v>
                </c:pt>
                <c:pt idx="15">
                  <c:v>1.3839999999981956</c:v>
                </c:pt>
                <c:pt idx="16">
                  <c:v>1.4799999999959255</c:v>
                </c:pt>
                <c:pt idx="17">
                  <c:v>1.5760000000009313</c:v>
                </c:pt>
                <c:pt idx="18">
                  <c:v>1.6709999999948195</c:v>
                </c:pt>
                <c:pt idx="19">
                  <c:v>1.7679999999963911</c:v>
                </c:pt>
                <c:pt idx="20">
                  <c:v>1.864000000001397</c:v>
                </c:pt>
                <c:pt idx="21">
                  <c:v>1.9589999999952852</c:v>
                </c:pt>
                <c:pt idx="22">
                  <c:v>2.0529999999998836</c:v>
                </c:pt>
                <c:pt idx="23">
                  <c:v>2.146999999997206</c:v>
                </c:pt>
                <c:pt idx="24">
                  <c:v>2.2429999999949359</c:v>
                </c:pt>
                <c:pt idx="25">
                  <c:v>2.3389999999999418</c:v>
                </c:pt>
                <c:pt idx="26">
                  <c:v>2.4340000000011059</c:v>
                </c:pt>
                <c:pt idx="27">
                  <c:v>2.5309999999954016</c:v>
                </c:pt>
                <c:pt idx="28">
                  <c:v>2.6259999999965657</c:v>
                </c:pt>
                <c:pt idx="29">
                  <c:v>2.7229999999981374</c:v>
                </c:pt>
                <c:pt idx="30">
                  <c:v>2.8159999999988941</c:v>
                </c:pt>
                <c:pt idx="31">
                  <c:v>2.9110000000000582</c:v>
                </c:pt>
                <c:pt idx="32">
                  <c:v>3.0069999999977881</c:v>
                </c:pt>
                <c:pt idx="33">
                  <c:v>3.1019999999989523</c:v>
                </c:pt>
                <c:pt idx="34">
                  <c:v>3.1959999999962747</c:v>
                </c:pt>
                <c:pt idx="35">
                  <c:v>3.2920000000012806</c:v>
                </c:pt>
                <c:pt idx="36">
                  <c:v>3.3879999999990105</c:v>
                </c:pt>
                <c:pt idx="37">
                  <c:v>3.477999999995518</c:v>
                </c:pt>
                <c:pt idx="38">
                  <c:v>3.5729999999966822</c:v>
                </c:pt>
                <c:pt idx="39">
                  <c:v>3.6630000000004657</c:v>
                </c:pt>
                <c:pt idx="40">
                  <c:v>3.7569999999977881</c:v>
                </c:pt>
                <c:pt idx="41">
                  <c:v>3.852999999995518</c:v>
                </c:pt>
                <c:pt idx="42">
                  <c:v>3.9479999999966822</c:v>
                </c:pt>
                <c:pt idx="43">
                  <c:v>4.0380000000004657</c:v>
                </c:pt>
                <c:pt idx="44">
                  <c:v>4.1279999999969732</c:v>
                </c:pt>
                <c:pt idx="45">
                  <c:v>4.2239999999947031</c:v>
                </c:pt>
                <c:pt idx="46">
                  <c:v>4.3189999999958673</c:v>
                </c:pt>
                <c:pt idx="47">
                  <c:v>4.4150000000008731</c:v>
                </c:pt>
                <c:pt idx="48">
                  <c:v>4.5119999999951688</c:v>
                </c:pt>
                <c:pt idx="49">
                  <c:v>4.6069999999963329</c:v>
                </c:pt>
                <c:pt idx="50">
                  <c:v>4.7010000000009313</c:v>
                </c:pt>
                <c:pt idx="51">
                  <c:v>4.7909999999974389</c:v>
                </c:pt>
                <c:pt idx="52">
                  <c:v>4.885999999998603</c:v>
                </c:pt>
                <c:pt idx="53">
                  <c:v>4.9830000000001746</c:v>
                </c:pt>
                <c:pt idx="54">
                  <c:v>5.0760000000009313</c:v>
                </c:pt>
                <c:pt idx="55">
                  <c:v>5.169000000001688</c:v>
                </c:pt>
                <c:pt idx="56">
                  <c:v>5.2629999999990105</c:v>
                </c:pt>
                <c:pt idx="57">
                  <c:v>5.3589999999967404</c:v>
                </c:pt>
                <c:pt idx="58">
                  <c:v>5.4539999999979045</c:v>
                </c:pt>
                <c:pt idx="59">
                  <c:v>5.5489999999990687</c:v>
                </c:pt>
                <c:pt idx="60">
                  <c:v>5.6449999999967986</c:v>
                </c:pt>
                <c:pt idx="61">
                  <c:v>5.7399999999979627</c:v>
                </c:pt>
                <c:pt idx="62">
                  <c:v>5.8349999999991269</c:v>
                </c:pt>
                <c:pt idx="63">
                  <c:v>5.9309999999968568</c:v>
                </c:pt>
                <c:pt idx="64">
                  <c:v>6.0199999999967986</c:v>
                </c:pt>
                <c:pt idx="65">
                  <c:v>6.1100000000005821</c:v>
                </c:pt>
                <c:pt idx="66">
                  <c:v>6.205999999998312</c:v>
                </c:pt>
                <c:pt idx="67">
                  <c:v>6.3019999999960419</c:v>
                </c:pt>
                <c:pt idx="68">
                  <c:v>6.396999999997206</c:v>
                </c:pt>
                <c:pt idx="69">
                  <c:v>6.4929999999949359</c:v>
                </c:pt>
                <c:pt idx="70">
                  <c:v>6.5879999999961001</c:v>
                </c:pt>
                <c:pt idx="71">
                  <c:v>6.6849999999976717</c:v>
                </c:pt>
                <c:pt idx="72">
                  <c:v>6.7739999999976135</c:v>
                </c:pt>
                <c:pt idx="73">
                  <c:v>6.8709999999991851</c:v>
                </c:pt>
                <c:pt idx="74">
                  <c:v>6.9629999999961001</c:v>
                </c:pt>
                <c:pt idx="75">
                  <c:v>7.0599999999976717</c:v>
                </c:pt>
                <c:pt idx="76">
                  <c:v>7.1549999999988358</c:v>
                </c:pt>
                <c:pt idx="77">
                  <c:v>7.2520000000004075</c:v>
                </c:pt>
                <c:pt idx="78">
                  <c:v>7.3410000000003492</c:v>
                </c:pt>
                <c:pt idx="79">
                  <c:v>7.4329999999972642</c:v>
                </c:pt>
                <c:pt idx="80">
                  <c:v>7.5289999999949941</c:v>
                </c:pt>
                <c:pt idx="81">
                  <c:v>7.6219999999957508</c:v>
                </c:pt>
                <c:pt idx="82">
                  <c:v>7.7149999999965075</c:v>
                </c:pt>
                <c:pt idx="83">
                  <c:v>7.8090000000011059</c:v>
                </c:pt>
                <c:pt idx="84">
                  <c:v>7.9019999999945867</c:v>
                </c:pt>
                <c:pt idx="85">
                  <c:v>7.9949999999953434</c:v>
                </c:pt>
                <c:pt idx="86">
                  <c:v>8.0899999999965075</c:v>
                </c:pt>
                <c:pt idx="87">
                  <c:v>8.1869999999980791</c:v>
                </c:pt>
                <c:pt idx="88">
                  <c:v>8.282999999995809</c:v>
                </c:pt>
                <c:pt idx="89">
                  <c:v>8.3790000000008149</c:v>
                </c:pt>
                <c:pt idx="90">
                  <c:v>8.4709999999977299</c:v>
                </c:pt>
                <c:pt idx="91">
                  <c:v>8.5659999999988941</c:v>
                </c:pt>
                <c:pt idx="92">
                  <c:v>8.6589999999996508</c:v>
                </c:pt>
                <c:pt idx="93">
                  <c:v>8.7529999999969732</c:v>
                </c:pt>
                <c:pt idx="94">
                  <c:v>8.8459999999977299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217F-4693-9780-81D0BA9FBDF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95148224"/>
        <c:axId val="1195154464"/>
      </c:scatterChart>
      <c:valAx>
        <c:axId val="1174424448"/>
        <c:scaling>
          <c:orientation val="minMax"/>
          <c:max val="90"/>
          <c:min val="-9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ja-JP" baseline="0"/>
                  <a:t>pitch</a:t>
                </a:r>
                <a:r>
                  <a:rPr lang="en-US" altLang="ja-JP"/>
                  <a:t>[°]</a:t>
                </a:r>
                <a:endParaRPr lang="ja-JP" altLang="en-US"/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in"/>
        <c:tickLblPos val="nextTo"/>
        <c:spPr>
          <a:noFill/>
          <a:ln w="1587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1174441088"/>
        <c:crosses val="autoZero"/>
        <c:crossBetween val="midCat"/>
      </c:valAx>
      <c:valAx>
        <c:axId val="11744410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ja-JP"/>
                  <a:t>Time[s]</a:t>
                </a:r>
                <a:endParaRPr lang="ja-JP" altLang="en-US"/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0.000_ " sourceLinked="1"/>
        <c:majorTickMark val="none"/>
        <c:minorTickMark val="none"/>
        <c:tickLblPos val="nextTo"/>
        <c:spPr>
          <a:noFill/>
          <a:ln w="1587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1174424448"/>
        <c:crosses val="autoZero"/>
        <c:crossBetween val="midCat"/>
      </c:valAx>
      <c:valAx>
        <c:axId val="1195154464"/>
        <c:scaling>
          <c:orientation val="minMax"/>
        </c:scaling>
        <c:delete val="1"/>
        <c:axPos val="r"/>
        <c:numFmt formatCode="General" sourceLinked="1"/>
        <c:majorTickMark val="out"/>
        <c:minorTickMark val="none"/>
        <c:tickLblPos val="nextTo"/>
        <c:crossAx val="1195148224"/>
        <c:crosses val="max"/>
        <c:crossBetween val="midCat"/>
      </c:valAx>
      <c:valAx>
        <c:axId val="1195148224"/>
        <c:scaling>
          <c:orientation val="minMax"/>
          <c:max val="2"/>
          <c:min val="-2"/>
        </c:scaling>
        <c:delete val="0"/>
        <c:axPos val="t"/>
        <c:title>
          <c:tx>
            <c:rich>
              <a:bodyPr/>
              <a:lstStyle/>
              <a:p>
                <a:pPr>
                  <a:defRPr/>
                </a:pPr>
                <a:r>
                  <a:rPr lang="en-US" altLang="ja-JP" b="0"/>
                  <a:t>x[m]</a:t>
                </a:r>
                <a:endParaRPr lang="ja-JP" altLang="en-US" b="0"/>
              </a:p>
            </c:rich>
          </c:tx>
          <c:overlay val="0"/>
        </c:title>
        <c:numFmt formatCode="General" sourceLinked="1"/>
        <c:majorTickMark val="in"/>
        <c:minorTickMark val="none"/>
        <c:tickLblPos val="nextTo"/>
        <c:spPr>
          <a:ln w="15875">
            <a:solidFill>
              <a:schemeClr val="tx1"/>
            </a:solidFill>
          </a:ln>
        </c:spPr>
        <c:crossAx val="1195154464"/>
        <c:crosses val="max"/>
        <c:crossBetween val="midCat"/>
      </c:valAx>
      <c:spPr>
        <a:noFill/>
        <a:ln w="12700">
          <a:solidFill>
            <a:schemeClr val="tx1">
              <a:lumMod val="25000"/>
              <a:lumOff val="75000"/>
            </a:schemeClr>
          </a:solidFill>
        </a:ln>
        <a:effectLst/>
      </c:spPr>
    </c:plotArea>
    <c:legend>
      <c:legendPos val="b"/>
      <c:overlay val="0"/>
    </c:legend>
    <c:plotVisOnly val="1"/>
    <c:dispBlanksAs val="gap"/>
    <c:showDLblsOverMax val="0"/>
    <c:extLst/>
  </c:chart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3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strRef>
              <c:f>[1]Matsuda1!$A$1</c:f>
              <c:strCache>
                <c:ptCount val="1"/>
                <c:pt idx="0">
                  <c:v>Orbit</c:v>
                </c:pt>
              </c:strCache>
            </c:strRef>
          </c:tx>
          <c:xVal>
            <c:numRef>
              <c:f>[1]Matsuda1!$N$4:$N$98</c:f>
              <c:numCache>
                <c:formatCode>General</c:formatCode>
                <c:ptCount val="95"/>
                <c:pt idx="0">
                  <c:v>0</c:v>
                </c:pt>
                <c:pt idx="1">
                  <c:v>9.363000000000057E-3</c:v>
                </c:pt>
                <c:pt idx="2">
                  <c:v>1.1342999999999961E-2</c:v>
                </c:pt>
                <c:pt idx="3">
                  <c:v>2.7442999999999985E-2</c:v>
                </c:pt>
                <c:pt idx="4">
                  <c:v>2.3913000000000011E-2</c:v>
                </c:pt>
                <c:pt idx="5">
                  <c:v>5.4636999999999943E-2</c:v>
                </c:pt>
                <c:pt idx="6">
                  <c:v>6.2035999999999945E-2</c:v>
                </c:pt>
                <c:pt idx="7">
                  <c:v>5.8398000000000026E-2</c:v>
                </c:pt>
                <c:pt idx="8">
                  <c:v>7.4586999999999987E-2</c:v>
                </c:pt>
                <c:pt idx="9">
                  <c:v>7.9250000000000001E-2</c:v>
                </c:pt>
                <c:pt idx="10">
                  <c:v>5.8863000000000054E-2</c:v>
                </c:pt>
                <c:pt idx="11">
                  <c:v>6.1833999999999945E-2</c:v>
                </c:pt>
                <c:pt idx="12">
                  <c:v>7.7827999999999981E-2</c:v>
                </c:pt>
                <c:pt idx="13">
                  <c:v>3.6990000000000009E-2</c:v>
                </c:pt>
                <c:pt idx="14">
                  <c:v>5.5488000000000058E-2</c:v>
                </c:pt>
                <c:pt idx="15">
                  <c:v>1.5128000000000042E-2</c:v>
                </c:pt>
                <c:pt idx="16">
                  <c:v>2.0371999999999956E-2</c:v>
                </c:pt>
                <c:pt idx="17">
                  <c:v>1.953999999999951E-3</c:v>
                </c:pt>
                <c:pt idx="18">
                  <c:v>-9.8730000000000467E-3</c:v>
                </c:pt>
                <c:pt idx="19">
                  <c:v>-1.8796000000000049E-2</c:v>
                </c:pt>
                <c:pt idx="20">
                  <c:v>-3.0158999999999991E-2</c:v>
                </c:pt>
                <c:pt idx="21">
                  <c:v>-4.5892000000000051E-2</c:v>
                </c:pt>
                <c:pt idx="22">
                  <c:v>-6.046900000000005E-2</c:v>
                </c:pt>
                <c:pt idx="23">
                  <c:v>-6.6460000000000033E-2</c:v>
                </c:pt>
                <c:pt idx="24">
                  <c:v>-8.2894999999999983E-2</c:v>
                </c:pt>
                <c:pt idx="25">
                  <c:v>-7.6741999999999963E-2</c:v>
                </c:pt>
                <c:pt idx="26">
                  <c:v>-9.358699999999999E-2</c:v>
                </c:pt>
                <c:pt idx="27">
                  <c:v>-9.9397000000000055E-2</c:v>
                </c:pt>
                <c:pt idx="28">
                  <c:v>-0.11281500000000005</c:v>
                </c:pt>
                <c:pt idx="29">
                  <c:v>-0.11210799999999994</c:v>
                </c:pt>
                <c:pt idx="30">
                  <c:v>-0.12331600000000004</c:v>
                </c:pt>
                <c:pt idx="31">
                  <c:v>-0.12256399999999996</c:v>
                </c:pt>
                <c:pt idx="32">
                  <c:v>-0.12796199999999999</c:v>
                </c:pt>
                <c:pt idx="33">
                  <c:v>-0.13281899999999996</c:v>
                </c:pt>
                <c:pt idx="34">
                  <c:v>-0.13684799999999997</c:v>
                </c:pt>
                <c:pt idx="35">
                  <c:v>-0.14499999999999999</c:v>
                </c:pt>
                <c:pt idx="36">
                  <c:v>-0.160769</c:v>
                </c:pt>
                <c:pt idx="37">
                  <c:v>-0.15943399999999996</c:v>
                </c:pt>
                <c:pt idx="38">
                  <c:v>-0.17185799999999996</c:v>
                </c:pt>
                <c:pt idx="39">
                  <c:v>-0.18117999999999995</c:v>
                </c:pt>
                <c:pt idx="40">
                  <c:v>-0.21143600000000004</c:v>
                </c:pt>
                <c:pt idx="41">
                  <c:v>-0.20540599999999995</c:v>
                </c:pt>
                <c:pt idx="42">
                  <c:v>-0.23346400000000006</c:v>
                </c:pt>
                <c:pt idx="43">
                  <c:v>-0.23615900000000001</c:v>
                </c:pt>
                <c:pt idx="44">
                  <c:v>-0.25325400000000003</c:v>
                </c:pt>
                <c:pt idx="45">
                  <c:v>-0.25113000000000002</c:v>
                </c:pt>
                <c:pt idx="46">
                  <c:v>-0.27787099999999998</c:v>
                </c:pt>
                <c:pt idx="47">
                  <c:v>-0.28271500000000005</c:v>
                </c:pt>
                <c:pt idx="48">
                  <c:v>-0.31701599999999996</c:v>
                </c:pt>
                <c:pt idx="49">
                  <c:v>-0.31484400000000007</c:v>
                </c:pt>
                <c:pt idx="50">
                  <c:v>-0.32668200000000003</c:v>
                </c:pt>
                <c:pt idx="51">
                  <c:v>-0.35236000000000001</c:v>
                </c:pt>
                <c:pt idx="52">
                  <c:v>-0.36526100000000006</c:v>
                </c:pt>
                <c:pt idx="53">
                  <c:v>-0.37293700000000002</c:v>
                </c:pt>
                <c:pt idx="54">
                  <c:v>-0.39497100000000002</c:v>
                </c:pt>
                <c:pt idx="55">
                  <c:v>-0.40731599999999996</c:v>
                </c:pt>
                <c:pt idx="56">
                  <c:v>-0.42030900000000004</c:v>
                </c:pt>
                <c:pt idx="57">
                  <c:v>-0.42052</c:v>
                </c:pt>
                <c:pt idx="58">
                  <c:v>-0.45588600000000001</c:v>
                </c:pt>
                <c:pt idx="59">
                  <c:v>-0.46059100000000003</c:v>
                </c:pt>
                <c:pt idx="60">
                  <c:v>-0.48405300000000001</c:v>
                </c:pt>
                <c:pt idx="61">
                  <c:v>-0.47601500000000002</c:v>
                </c:pt>
                <c:pt idx="62">
                  <c:v>-0.49956900000000004</c:v>
                </c:pt>
                <c:pt idx="63">
                  <c:v>-0.51521900000000009</c:v>
                </c:pt>
                <c:pt idx="64">
                  <c:v>-0.52628500000000011</c:v>
                </c:pt>
                <c:pt idx="65">
                  <c:v>-0.54496499999999992</c:v>
                </c:pt>
                <c:pt idx="66">
                  <c:v>-0.51226800000000006</c:v>
                </c:pt>
                <c:pt idx="67">
                  <c:v>-0.51944600000000007</c:v>
                </c:pt>
                <c:pt idx="68">
                  <c:v>-0.54352700000000009</c:v>
                </c:pt>
                <c:pt idx="69">
                  <c:v>-0.56476000000000004</c:v>
                </c:pt>
                <c:pt idx="70">
                  <c:v>-0.59398299999999993</c:v>
                </c:pt>
                <c:pt idx="71">
                  <c:v>-0.55473600000000001</c:v>
                </c:pt>
                <c:pt idx="72">
                  <c:v>-0.61465200000000009</c:v>
                </c:pt>
                <c:pt idx="73">
                  <c:v>-0.61615100000000012</c:v>
                </c:pt>
                <c:pt idx="74">
                  <c:v>-0.62326900000000007</c:v>
                </c:pt>
                <c:pt idx="75">
                  <c:v>-0.63444400000000001</c:v>
                </c:pt>
                <c:pt idx="76">
                  <c:v>-0.68732400000000005</c:v>
                </c:pt>
                <c:pt idx="77">
                  <c:v>-0.71823100000000006</c:v>
                </c:pt>
                <c:pt idx="78">
                  <c:v>-0.73602400000000001</c:v>
                </c:pt>
                <c:pt idx="79">
                  <c:v>-0.7332820000000001</c:v>
                </c:pt>
                <c:pt idx="80">
                  <c:v>-0.80390300000000003</c:v>
                </c:pt>
                <c:pt idx="81">
                  <c:v>-0.77478800000000003</c:v>
                </c:pt>
                <c:pt idx="82">
                  <c:v>-0.80712699999999993</c:v>
                </c:pt>
                <c:pt idx="83">
                  <c:v>-0.78419899999999998</c:v>
                </c:pt>
                <c:pt idx="84">
                  <c:v>-0.80555500000000013</c:v>
                </c:pt>
                <c:pt idx="85">
                  <c:v>-0.79049700000000001</c:v>
                </c:pt>
                <c:pt idx="86">
                  <c:v>-0.83838699999999999</c:v>
                </c:pt>
                <c:pt idx="87">
                  <c:v>-0.80624499999999999</c:v>
                </c:pt>
                <c:pt idx="88">
                  <c:v>-0.85333799999999993</c:v>
                </c:pt>
                <c:pt idx="89">
                  <c:v>-0.80367100000000002</c:v>
                </c:pt>
                <c:pt idx="90">
                  <c:v>-0.79223299999999997</c:v>
                </c:pt>
                <c:pt idx="91">
                  <c:v>-0.84705100000000011</c:v>
                </c:pt>
                <c:pt idx="92">
                  <c:v>-0.82863699999999996</c:v>
                </c:pt>
                <c:pt idx="93">
                  <c:v>-0.74544600000000005</c:v>
                </c:pt>
                <c:pt idx="94">
                  <c:v>-0.813855</c:v>
                </c:pt>
              </c:numCache>
            </c:numRef>
          </c:xVal>
          <c:yVal>
            <c:numRef>
              <c:f>[1]Matsuda1!$O$4:$O$98</c:f>
              <c:numCache>
                <c:formatCode>General</c:formatCode>
                <c:ptCount val="95"/>
                <c:pt idx="0">
                  <c:v>0</c:v>
                </c:pt>
                <c:pt idx="1">
                  <c:v>0.16170899999999983</c:v>
                </c:pt>
                <c:pt idx="2">
                  <c:v>0.53451000000000026</c:v>
                </c:pt>
                <c:pt idx="3">
                  <c:v>0.69311599999999995</c:v>
                </c:pt>
                <c:pt idx="4">
                  <c:v>1.1091129999999993</c:v>
                </c:pt>
                <c:pt idx="5">
                  <c:v>1.2702069999999994</c:v>
                </c:pt>
                <c:pt idx="6">
                  <c:v>1.6055159999999997</c:v>
                </c:pt>
                <c:pt idx="7">
                  <c:v>1.7948269999999993</c:v>
                </c:pt>
                <c:pt idx="8">
                  <c:v>2.1185829999999997</c:v>
                </c:pt>
                <c:pt idx="9">
                  <c:v>2.3039049999999999</c:v>
                </c:pt>
                <c:pt idx="10">
                  <c:v>2.6437649999999993</c:v>
                </c:pt>
                <c:pt idx="11">
                  <c:v>2.8182520000000006</c:v>
                </c:pt>
                <c:pt idx="12">
                  <c:v>3.1644390000000002</c:v>
                </c:pt>
                <c:pt idx="13">
                  <c:v>3.3577050000000002</c:v>
                </c:pt>
                <c:pt idx="14">
                  <c:v>3.6876999999999991</c:v>
                </c:pt>
                <c:pt idx="15">
                  <c:v>3.8732430000000004</c:v>
                </c:pt>
                <c:pt idx="16">
                  <c:v>4.2312669999999999</c:v>
                </c:pt>
                <c:pt idx="17">
                  <c:v>4.4204429999999997</c:v>
                </c:pt>
                <c:pt idx="18">
                  <c:v>4.754637999999999</c:v>
                </c:pt>
                <c:pt idx="19">
                  <c:v>4.8935759999999995</c:v>
                </c:pt>
                <c:pt idx="20">
                  <c:v>5.262829</c:v>
                </c:pt>
                <c:pt idx="21">
                  <c:v>5.4402309999999998</c:v>
                </c:pt>
                <c:pt idx="22">
                  <c:v>5.751042</c:v>
                </c:pt>
                <c:pt idx="23">
                  <c:v>5.9269229999999986</c:v>
                </c:pt>
                <c:pt idx="24">
                  <c:v>6.2288740000000002</c:v>
                </c:pt>
                <c:pt idx="25">
                  <c:v>6.4466900000000003</c:v>
                </c:pt>
                <c:pt idx="26">
                  <c:v>6.7836590000000001</c:v>
                </c:pt>
                <c:pt idx="27">
                  <c:v>6.9511340000000006</c:v>
                </c:pt>
                <c:pt idx="28">
                  <c:v>7.2829239999999995</c:v>
                </c:pt>
                <c:pt idx="29">
                  <c:v>7.4488500000000002</c:v>
                </c:pt>
                <c:pt idx="30">
                  <c:v>7.8176000000000005</c:v>
                </c:pt>
                <c:pt idx="31">
                  <c:v>7.9812250000000002</c:v>
                </c:pt>
                <c:pt idx="32">
                  <c:v>8.2659199999999995</c:v>
                </c:pt>
                <c:pt idx="33">
                  <c:v>8.428172</c:v>
                </c:pt>
                <c:pt idx="34">
                  <c:v>8.793158</c:v>
                </c:pt>
                <c:pt idx="35">
                  <c:v>8.9553840000000005</c:v>
                </c:pt>
                <c:pt idx="36">
                  <c:v>9.2812260000000002</c:v>
                </c:pt>
                <c:pt idx="37">
                  <c:v>9.3626170000000002</c:v>
                </c:pt>
                <c:pt idx="38">
                  <c:v>9.6907829999999997</c:v>
                </c:pt>
                <c:pt idx="39">
                  <c:v>9.8563369999999999</c:v>
                </c:pt>
                <c:pt idx="40">
                  <c:v>10.108589</c:v>
                </c:pt>
                <c:pt idx="41">
                  <c:v>10.274593999999999</c:v>
                </c:pt>
                <c:pt idx="42">
                  <c:v>10.659030000000001</c:v>
                </c:pt>
                <c:pt idx="43">
                  <c:v>10.787523999999999</c:v>
                </c:pt>
                <c:pt idx="44">
                  <c:v>11.136502</c:v>
                </c:pt>
                <c:pt idx="45">
                  <c:v>11.310798999999999</c:v>
                </c:pt>
                <c:pt idx="46">
                  <c:v>11.583976</c:v>
                </c:pt>
                <c:pt idx="47">
                  <c:v>11.765132000000001</c:v>
                </c:pt>
                <c:pt idx="48">
                  <c:v>12.096294999999998</c:v>
                </c:pt>
                <c:pt idx="49">
                  <c:v>12.281694</c:v>
                </c:pt>
                <c:pt idx="50">
                  <c:v>12.570136999999999</c:v>
                </c:pt>
                <c:pt idx="51">
                  <c:v>12.724859</c:v>
                </c:pt>
                <c:pt idx="52">
                  <c:v>13.074342000000001</c:v>
                </c:pt>
                <c:pt idx="53">
                  <c:v>13.228155999999998</c:v>
                </c:pt>
                <c:pt idx="54">
                  <c:v>13.59745</c:v>
                </c:pt>
                <c:pt idx="55">
                  <c:v>13.761073000000001</c:v>
                </c:pt>
                <c:pt idx="56">
                  <c:v>14.089651999999999</c:v>
                </c:pt>
                <c:pt idx="57">
                  <c:v>14.254199000000002</c:v>
                </c:pt>
                <c:pt idx="58">
                  <c:v>14.611894000000001</c:v>
                </c:pt>
                <c:pt idx="59">
                  <c:v>14.787545999999999</c:v>
                </c:pt>
                <c:pt idx="60">
                  <c:v>15.097257999999998</c:v>
                </c:pt>
                <c:pt idx="61">
                  <c:v>15.273020000000001</c:v>
                </c:pt>
                <c:pt idx="62">
                  <c:v>15.598438999999999</c:v>
                </c:pt>
                <c:pt idx="63">
                  <c:v>15.800044999999999</c:v>
                </c:pt>
                <c:pt idx="64">
                  <c:v>16.134283</c:v>
                </c:pt>
                <c:pt idx="65">
                  <c:v>16.282143999999999</c:v>
                </c:pt>
                <c:pt idx="66">
                  <c:v>16.668002000000001</c:v>
                </c:pt>
                <c:pt idx="67">
                  <c:v>16.814803000000001</c:v>
                </c:pt>
                <c:pt idx="68">
                  <c:v>17.197147000000001</c:v>
                </c:pt>
                <c:pt idx="69">
                  <c:v>17.364671999999999</c:v>
                </c:pt>
                <c:pt idx="70">
                  <c:v>17.696521000000001</c:v>
                </c:pt>
                <c:pt idx="71">
                  <c:v>17.895982</c:v>
                </c:pt>
                <c:pt idx="72">
                  <c:v>18.194418000000002</c:v>
                </c:pt>
                <c:pt idx="73">
                  <c:v>18.444516</c:v>
                </c:pt>
                <c:pt idx="74">
                  <c:v>18.793467</c:v>
                </c:pt>
                <c:pt idx="75">
                  <c:v>18.980668999999999</c:v>
                </c:pt>
                <c:pt idx="76">
                  <c:v>19.306652999999997</c:v>
                </c:pt>
                <c:pt idx="77">
                  <c:v>19.525210000000001</c:v>
                </c:pt>
                <c:pt idx="78">
                  <c:v>19.829991999999997</c:v>
                </c:pt>
                <c:pt idx="79">
                  <c:v>20.021978999999998</c:v>
                </c:pt>
                <c:pt idx="80">
                  <c:v>20.302354000000001</c:v>
                </c:pt>
                <c:pt idx="81">
                  <c:v>20.472536999999999</c:v>
                </c:pt>
                <c:pt idx="82">
                  <c:v>20.825162000000002</c:v>
                </c:pt>
                <c:pt idx="83">
                  <c:v>21.01229</c:v>
                </c:pt>
                <c:pt idx="84">
                  <c:v>21.370365999999997</c:v>
                </c:pt>
                <c:pt idx="85">
                  <c:v>21.578178000000001</c:v>
                </c:pt>
                <c:pt idx="86">
                  <c:v>21.87294</c:v>
                </c:pt>
                <c:pt idx="87">
                  <c:v>22.068662</c:v>
                </c:pt>
                <c:pt idx="88">
                  <c:v>22.376009</c:v>
                </c:pt>
                <c:pt idx="89">
                  <c:v>22.557929000000001</c:v>
                </c:pt>
                <c:pt idx="90">
                  <c:v>22.797031</c:v>
                </c:pt>
                <c:pt idx="91">
                  <c:v>22.873995000000001</c:v>
                </c:pt>
                <c:pt idx="92">
                  <c:v>23.110337999999999</c:v>
                </c:pt>
                <c:pt idx="93">
                  <c:v>23.257888000000001</c:v>
                </c:pt>
                <c:pt idx="94">
                  <c:v>23.357766000000002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891C-4CFC-9AFD-57CDA4DEBE8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74424448"/>
        <c:axId val="1174441088"/>
      </c:scatterChart>
      <c:valAx>
        <c:axId val="1174424448"/>
        <c:scaling>
          <c:orientation val="minMax"/>
          <c:max val="3"/>
          <c:min val="-3"/>
        </c:scaling>
        <c:delete val="0"/>
        <c:axPos val="b"/>
        <c:majorGridlines>
          <c:spPr>
            <a:ln>
              <a:solidFill>
                <a:schemeClr val="tx1">
                  <a:lumMod val="15000"/>
                  <a:lumOff val="85000"/>
                </a:schemeClr>
              </a:solidFill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ja-JP"/>
                  <a:t>x[m]</a:t>
                </a:r>
                <a:endParaRPr lang="ja-JP" altLang="en-US"/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in"/>
        <c:tickLblPos val="nextTo"/>
        <c:spPr>
          <a:noFill/>
          <a:ln w="1587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1174441088"/>
        <c:crosses val="autoZero"/>
        <c:crossBetween val="midCat"/>
      </c:valAx>
      <c:valAx>
        <c:axId val="1174441088"/>
        <c:scaling>
          <c:orientation val="minMax"/>
          <c:max val="35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ja-JP"/>
                  <a:t>y[m]</a:t>
                </a:r>
                <a:endParaRPr lang="ja-JP" altLang="en-US"/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1587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1174424448"/>
        <c:crosses val="autoZero"/>
        <c:crossBetween val="midCat"/>
      </c:valAx>
      <c:spPr>
        <a:noFill/>
        <a:ln w="12700">
          <a:solidFill>
            <a:schemeClr val="tx1">
              <a:lumMod val="25000"/>
              <a:lumOff val="75000"/>
            </a:schemeClr>
          </a:solidFill>
        </a:ln>
        <a:effectLst/>
      </c:spPr>
    </c:plotArea>
    <c:plotVisOnly val="1"/>
    <c:dispBlanksAs val="gap"/>
    <c:showDLblsOverMax val="0"/>
    <c:extLst/>
  </c:chart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3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1"/>
          <c:tx>
            <c:v>yaw(face angle)</c:v>
          </c:tx>
          <c:spPr>
            <a:ln w="19050">
              <a:noFill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Matsuda2!$AH$4:$AH$1000</c:f>
              <c:numCache>
                <c:formatCode>General</c:formatCode>
                <c:ptCount val="997"/>
                <c:pt idx="0">
                  <c:v>48.5</c:v>
                </c:pt>
                <c:pt idx="1">
                  <c:v>49.689998626708984</c:v>
                </c:pt>
                <c:pt idx="2">
                  <c:v>46.650001525878906</c:v>
                </c:pt>
                <c:pt idx="3">
                  <c:v>43.709999084472656</c:v>
                </c:pt>
                <c:pt idx="4">
                  <c:v>40.409999847412109</c:v>
                </c:pt>
                <c:pt idx="5">
                  <c:v>41.919998168945313</c:v>
                </c:pt>
                <c:pt idx="6">
                  <c:v>42.959999084472656</c:v>
                </c:pt>
                <c:pt idx="7">
                  <c:v>38.340000152587891</c:v>
                </c:pt>
                <c:pt idx="8">
                  <c:v>48.639999389648438</c:v>
                </c:pt>
                <c:pt idx="9">
                  <c:v>44.029998779296875</c:v>
                </c:pt>
                <c:pt idx="10">
                  <c:v>44.080001831054688</c:v>
                </c:pt>
                <c:pt idx="11">
                  <c:v>48.330001831054688</c:v>
                </c:pt>
                <c:pt idx="12">
                  <c:v>44.340000152587891</c:v>
                </c:pt>
                <c:pt idx="13">
                  <c:v>44.340000152587891</c:v>
                </c:pt>
                <c:pt idx="14">
                  <c:v>44.799999237060547</c:v>
                </c:pt>
                <c:pt idx="15">
                  <c:v>47.549999237060547</c:v>
                </c:pt>
                <c:pt idx="16">
                  <c:v>47.130001068115234</c:v>
                </c:pt>
                <c:pt idx="17">
                  <c:v>50.020000457763672</c:v>
                </c:pt>
                <c:pt idx="18">
                  <c:v>49.669998168945313</c:v>
                </c:pt>
                <c:pt idx="19">
                  <c:v>51.970001220703125</c:v>
                </c:pt>
                <c:pt idx="20">
                  <c:v>45.240001678466797</c:v>
                </c:pt>
                <c:pt idx="21">
                  <c:v>41.720001220703125</c:v>
                </c:pt>
                <c:pt idx="22">
                  <c:v>36.75</c:v>
                </c:pt>
                <c:pt idx="23">
                  <c:v>49.299999237060547</c:v>
                </c:pt>
                <c:pt idx="24">
                  <c:v>46.840000152587891</c:v>
                </c:pt>
                <c:pt idx="25">
                  <c:v>44.209999084472656</c:v>
                </c:pt>
                <c:pt idx="26">
                  <c:v>45.759998321533203</c:v>
                </c:pt>
                <c:pt idx="27">
                  <c:v>45.650001525878906</c:v>
                </c:pt>
                <c:pt idx="28">
                  <c:v>35.790000915527344</c:v>
                </c:pt>
                <c:pt idx="29">
                  <c:v>33.209999084472656</c:v>
                </c:pt>
                <c:pt idx="30">
                  <c:v>26.760000228881836</c:v>
                </c:pt>
                <c:pt idx="31">
                  <c:v>9.0699996948242188</c:v>
                </c:pt>
                <c:pt idx="32">
                  <c:v>1.7400000095367432</c:v>
                </c:pt>
                <c:pt idx="33">
                  <c:v>-13.239999771118164</c:v>
                </c:pt>
                <c:pt idx="34">
                  <c:v>-18.069999694824219</c:v>
                </c:pt>
                <c:pt idx="35">
                  <c:v>-29.489999771118164</c:v>
                </c:pt>
                <c:pt idx="36">
                  <c:v>-31.110000610351563</c:v>
                </c:pt>
                <c:pt idx="37">
                  <c:v>-33.200000762939453</c:v>
                </c:pt>
                <c:pt idx="38">
                  <c:v>-25.549999237060547</c:v>
                </c:pt>
                <c:pt idx="39">
                  <c:v>-24.229999542236328</c:v>
                </c:pt>
                <c:pt idx="40">
                  <c:v>-25.030000686645508</c:v>
                </c:pt>
                <c:pt idx="41">
                  <c:v>-29.360000610351563</c:v>
                </c:pt>
                <c:pt idx="42">
                  <c:v>-27.139999389648438</c:v>
                </c:pt>
                <c:pt idx="43">
                  <c:v>-28.809999465942383</c:v>
                </c:pt>
                <c:pt idx="44">
                  <c:v>-26.319999694824219</c:v>
                </c:pt>
                <c:pt idx="45">
                  <c:v>-24.159999847412109</c:v>
                </c:pt>
                <c:pt idx="46">
                  <c:v>-22.770000457763672</c:v>
                </c:pt>
                <c:pt idx="47">
                  <c:v>-26.379999160766602</c:v>
                </c:pt>
                <c:pt idx="48">
                  <c:v>-25.239999771118164</c:v>
                </c:pt>
                <c:pt idx="49">
                  <c:v>-29.020000457763672</c:v>
                </c:pt>
                <c:pt idx="50">
                  <c:v>-27.149999618530273</c:v>
                </c:pt>
                <c:pt idx="51">
                  <c:v>-26.969999313354492</c:v>
                </c:pt>
                <c:pt idx="52">
                  <c:v>-19.770000457763672</c:v>
                </c:pt>
                <c:pt idx="53">
                  <c:v>-20.069999694824219</c:v>
                </c:pt>
                <c:pt idx="54">
                  <c:v>-21.100000381469727</c:v>
                </c:pt>
                <c:pt idx="55">
                  <c:v>-23.520000457763672</c:v>
                </c:pt>
                <c:pt idx="56">
                  <c:v>-19.510000228881836</c:v>
                </c:pt>
                <c:pt idx="57">
                  <c:v>-19.120000839233398</c:v>
                </c:pt>
                <c:pt idx="58">
                  <c:v>-18.639999389648438</c:v>
                </c:pt>
                <c:pt idx="59">
                  <c:v>-16.829999923706055</c:v>
                </c:pt>
                <c:pt idx="60">
                  <c:v>-17.959999084472656</c:v>
                </c:pt>
                <c:pt idx="61">
                  <c:v>-18.229999542236328</c:v>
                </c:pt>
                <c:pt idx="62">
                  <c:v>-17.75</c:v>
                </c:pt>
                <c:pt idx="63">
                  <c:v>-14.539999961853027</c:v>
                </c:pt>
                <c:pt idx="64">
                  <c:v>-15.800000190734863</c:v>
                </c:pt>
                <c:pt idx="65">
                  <c:v>-19.030000686645508</c:v>
                </c:pt>
                <c:pt idx="66">
                  <c:v>-19.379999160766602</c:v>
                </c:pt>
                <c:pt idx="67">
                  <c:v>-16.219999313354492</c:v>
                </c:pt>
                <c:pt idx="68">
                  <c:v>-19.379999160766602</c:v>
                </c:pt>
                <c:pt idx="69">
                  <c:v>-19.909999847412109</c:v>
                </c:pt>
                <c:pt idx="70">
                  <c:v>-19.989999771118164</c:v>
                </c:pt>
                <c:pt idx="71">
                  <c:v>-17.430000305175781</c:v>
                </c:pt>
                <c:pt idx="72">
                  <c:v>-19.370000839233398</c:v>
                </c:pt>
                <c:pt idx="73">
                  <c:v>-21.280000686645508</c:v>
                </c:pt>
                <c:pt idx="74">
                  <c:v>-20.030000686645508</c:v>
                </c:pt>
                <c:pt idx="75">
                  <c:v>-16.700000762939453</c:v>
                </c:pt>
                <c:pt idx="76">
                  <c:v>-16.110000610351563</c:v>
                </c:pt>
                <c:pt idx="77">
                  <c:v>-26.329999923706055</c:v>
                </c:pt>
                <c:pt idx="78">
                  <c:v>-21.850000381469727</c:v>
                </c:pt>
                <c:pt idx="79">
                  <c:v>-24.590000152587891</c:v>
                </c:pt>
                <c:pt idx="80">
                  <c:v>-23.389999389648438</c:v>
                </c:pt>
                <c:pt idx="81">
                  <c:v>-23.370000839233398</c:v>
                </c:pt>
                <c:pt idx="82">
                  <c:v>-23.860000610351563</c:v>
                </c:pt>
                <c:pt idx="83">
                  <c:v>-25.969999313354492</c:v>
                </c:pt>
                <c:pt idx="84">
                  <c:v>-25.5</c:v>
                </c:pt>
                <c:pt idx="85">
                  <c:v>-29.569999694824219</c:v>
                </c:pt>
                <c:pt idx="86">
                  <c:v>-27.469999313354492</c:v>
                </c:pt>
                <c:pt idx="87">
                  <c:v>-31.049999237060547</c:v>
                </c:pt>
                <c:pt idx="88">
                  <c:v>-31.299999237060547</c:v>
                </c:pt>
                <c:pt idx="89">
                  <c:v>-36.639999389648438</c:v>
                </c:pt>
                <c:pt idx="90">
                  <c:v>-35.080001831054688</c:v>
                </c:pt>
                <c:pt idx="91">
                  <c:v>-37.209999084472656</c:v>
                </c:pt>
                <c:pt idx="92">
                  <c:v>-39.150001525878906</c:v>
                </c:pt>
                <c:pt idx="93">
                  <c:v>-39.930000305175781</c:v>
                </c:pt>
                <c:pt idx="94">
                  <c:v>-33.25</c:v>
                </c:pt>
                <c:pt idx="95">
                  <c:v>-34.209999084472656</c:v>
                </c:pt>
                <c:pt idx="96">
                  <c:v>-34.810001373291016</c:v>
                </c:pt>
                <c:pt idx="97">
                  <c:v>-32.930000305175781</c:v>
                </c:pt>
                <c:pt idx="98">
                  <c:v>-37.310001373291016</c:v>
                </c:pt>
                <c:pt idx="99">
                  <c:v>-37.200000762939453</c:v>
                </c:pt>
                <c:pt idx="100">
                  <c:v>-34</c:v>
                </c:pt>
                <c:pt idx="101">
                  <c:v>-35.389999389648438</c:v>
                </c:pt>
                <c:pt idx="102">
                  <c:v>-35.240001678466797</c:v>
                </c:pt>
                <c:pt idx="103">
                  <c:v>-34.979999542236328</c:v>
                </c:pt>
                <c:pt idx="104">
                  <c:v>-37.889999389648438</c:v>
                </c:pt>
                <c:pt idx="105">
                  <c:v>-32.610000610351563</c:v>
                </c:pt>
                <c:pt idx="106">
                  <c:v>-34.459999084472656</c:v>
                </c:pt>
                <c:pt idx="107">
                  <c:v>-32.700000762939453</c:v>
                </c:pt>
                <c:pt idx="108">
                  <c:v>-32.700000762939453</c:v>
                </c:pt>
                <c:pt idx="109">
                  <c:v>-35.75</c:v>
                </c:pt>
                <c:pt idx="110">
                  <c:v>-33.970001220703125</c:v>
                </c:pt>
                <c:pt idx="111">
                  <c:v>-35.159999847412109</c:v>
                </c:pt>
                <c:pt idx="112">
                  <c:v>-39.889999389648438</c:v>
                </c:pt>
                <c:pt idx="113">
                  <c:v>-40.130001068115234</c:v>
                </c:pt>
                <c:pt idx="114">
                  <c:v>-45.470001220703125</c:v>
                </c:pt>
                <c:pt idx="115">
                  <c:v>-47.610000610351563</c:v>
                </c:pt>
                <c:pt idx="116">
                  <c:v>-44.939998626708984</c:v>
                </c:pt>
                <c:pt idx="117">
                  <c:v>-47.490001678466797</c:v>
                </c:pt>
                <c:pt idx="118">
                  <c:v>-46.630001068115234</c:v>
                </c:pt>
                <c:pt idx="119">
                  <c:v>-48.450000762939453</c:v>
                </c:pt>
                <c:pt idx="120">
                  <c:v>-48.720001220703125</c:v>
                </c:pt>
                <c:pt idx="121">
                  <c:v>-51.299999237060547</c:v>
                </c:pt>
                <c:pt idx="122">
                  <c:v>-52.520000457763672</c:v>
                </c:pt>
                <c:pt idx="123">
                  <c:v>-53.700000762939453</c:v>
                </c:pt>
                <c:pt idx="124">
                  <c:v>-56.159999847412109</c:v>
                </c:pt>
                <c:pt idx="125">
                  <c:v>-48.080001831054688</c:v>
                </c:pt>
                <c:pt idx="126">
                  <c:v>-55.340000152587891</c:v>
                </c:pt>
                <c:pt idx="127">
                  <c:v>-55.279998779296875</c:v>
                </c:pt>
                <c:pt idx="128">
                  <c:v>-56.560001373291016</c:v>
                </c:pt>
                <c:pt idx="129">
                  <c:v>-54.659999847412109</c:v>
                </c:pt>
                <c:pt idx="130">
                  <c:v>-59.060001373291016</c:v>
                </c:pt>
                <c:pt idx="131">
                  <c:v>-54.810001373291016</c:v>
                </c:pt>
                <c:pt idx="132">
                  <c:v>-59.180000305175781</c:v>
                </c:pt>
                <c:pt idx="133">
                  <c:v>-60.689998626708984</c:v>
                </c:pt>
                <c:pt idx="134">
                  <c:v>-58.119998931884766</c:v>
                </c:pt>
                <c:pt idx="135">
                  <c:v>-60.090000152587891</c:v>
                </c:pt>
                <c:pt idx="136">
                  <c:v>-63.919998168945313</c:v>
                </c:pt>
                <c:pt idx="137">
                  <c:v>-61.840000152587891</c:v>
                </c:pt>
                <c:pt idx="138">
                  <c:v>-61.459999084472656</c:v>
                </c:pt>
                <c:pt idx="139">
                  <c:v>-53.5</c:v>
                </c:pt>
                <c:pt idx="140">
                  <c:v>-54.279998779296875</c:v>
                </c:pt>
                <c:pt idx="141">
                  <c:v>-66.449996948242188</c:v>
                </c:pt>
                <c:pt idx="142">
                  <c:v>-66.75</c:v>
                </c:pt>
                <c:pt idx="143">
                  <c:v>-64.55999755859375</c:v>
                </c:pt>
                <c:pt idx="144">
                  <c:v>-65.949996948242188</c:v>
                </c:pt>
                <c:pt idx="145">
                  <c:v>-67.370002746582031</c:v>
                </c:pt>
                <c:pt idx="146">
                  <c:v>-70.55999755859375</c:v>
                </c:pt>
                <c:pt idx="147">
                  <c:v>-72.129997253417969</c:v>
                </c:pt>
                <c:pt idx="148">
                  <c:v>-71.150001525878906</c:v>
                </c:pt>
                <c:pt idx="149">
                  <c:v>-74.110000610351563</c:v>
                </c:pt>
                <c:pt idx="150">
                  <c:v>-69.790000915527344</c:v>
                </c:pt>
                <c:pt idx="151">
                  <c:v>-72.980003356933594</c:v>
                </c:pt>
                <c:pt idx="152">
                  <c:v>-83.360000610351563</c:v>
                </c:pt>
                <c:pt idx="153">
                  <c:v>-85.419998168945313</c:v>
                </c:pt>
                <c:pt idx="154">
                  <c:v>-82.910003662109375</c:v>
                </c:pt>
                <c:pt idx="155">
                  <c:v>-84.400001525878906</c:v>
                </c:pt>
                <c:pt idx="156">
                  <c:v>-88.910003662109375</c:v>
                </c:pt>
                <c:pt idx="157">
                  <c:v>-85.660003662109375</c:v>
                </c:pt>
                <c:pt idx="158">
                  <c:v>-85.830001831054688</c:v>
                </c:pt>
                <c:pt idx="159">
                  <c:v>-83.44000244140625</c:v>
                </c:pt>
                <c:pt idx="160">
                  <c:v>0</c:v>
                </c:pt>
                <c:pt idx="161">
                  <c:v>0</c:v>
                </c:pt>
                <c:pt idx="162">
                  <c:v>-86.220001220703125</c:v>
                </c:pt>
                <c:pt idx="163">
                  <c:v>0</c:v>
                </c:pt>
                <c:pt idx="164">
                  <c:v>0</c:v>
                </c:pt>
                <c:pt idx="165">
                  <c:v>-86.010002136230469</c:v>
                </c:pt>
                <c:pt idx="166">
                  <c:v>0</c:v>
                </c:pt>
                <c:pt idx="167">
                  <c:v>0</c:v>
                </c:pt>
                <c:pt idx="168">
                  <c:v>-89.410003662109375</c:v>
                </c:pt>
                <c:pt idx="169">
                  <c:v>-87.5</c:v>
                </c:pt>
                <c:pt idx="170">
                  <c:v>-85.339996337890625</c:v>
                </c:pt>
                <c:pt idx="171">
                  <c:v>-87.94000244140625</c:v>
                </c:pt>
                <c:pt idx="172">
                  <c:v>-87.150001525878906</c:v>
                </c:pt>
                <c:pt idx="173">
                  <c:v>0</c:v>
                </c:pt>
                <c:pt idx="174">
                  <c:v>0</c:v>
                </c:pt>
                <c:pt idx="175">
                  <c:v>-83.269996643066406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-88.830001831054688</c:v>
                </c:pt>
                <c:pt idx="182">
                  <c:v>-85.709999084472656</c:v>
                </c:pt>
                <c:pt idx="183">
                  <c:v>0</c:v>
                </c:pt>
                <c:pt idx="184">
                  <c:v>-88.290000915527344</c:v>
                </c:pt>
                <c:pt idx="185">
                  <c:v>-82.529998779296875</c:v>
                </c:pt>
                <c:pt idx="186">
                  <c:v>-76.410003662109375</c:v>
                </c:pt>
                <c:pt idx="187">
                  <c:v>-71.05999755859375</c:v>
                </c:pt>
                <c:pt idx="188">
                  <c:v>-65.790000915527344</c:v>
                </c:pt>
                <c:pt idx="189">
                  <c:v>-51.189998626708984</c:v>
                </c:pt>
                <c:pt idx="190">
                  <c:v>-40.790000915527344</c:v>
                </c:pt>
              </c:numCache>
            </c:numRef>
          </c:xVal>
          <c:yVal>
            <c:numRef>
              <c:f>Matsuda2!$AE$4:$AE$1000</c:f>
              <c:numCache>
                <c:formatCode>0.000_ </c:formatCode>
                <c:ptCount val="997"/>
                <c:pt idx="0">
                  <c:v>0</c:v>
                </c:pt>
                <c:pt idx="1">
                  <c:v>8.4000000000000005E-2</c:v>
                </c:pt>
                <c:pt idx="2">
                  <c:v>0.16500000000000001</c:v>
                </c:pt>
                <c:pt idx="3">
                  <c:v>0.222</c:v>
                </c:pt>
                <c:pt idx="4">
                  <c:v>0.29199999999999998</c:v>
                </c:pt>
                <c:pt idx="5">
                  <c:v>0.35199999999999998</c:v>
                </c:pt>
                <c:pt idx="6">
                  <c:v>0.40799999999999997</c:v>
                </c:pt>
                <c:pt idx="7">
                  <c:v>0.48099999999999998</c:v>
                </c:pt>
                <c:pt idx="8">
                  <c:v>0.53900000000000003</c:v>
                </c:pt>
                <c:pt idx="9">
                  <c:v>0.60299999999999998</c:v>
                </c:pt>
                <c:pt idx="10">
                  <c:v>0.67</c:v>
                </c:pt>
                <c:pt idx="11">
                  <c:v>0.755</c:v>
                </c:pt>
                <c:pt idx="12">
                  <c:v>0.83499999999999996</c:v>
                </c:pt>
                <c:pt idx="13">
                  <c:v>0.89500000000000002</c:v>
                </c:pt>
                <c:pt idx="14">
                  <c:v>0.95199999999999996</c:v>
                </c:pt>
                <c:pt idx="15">
                  <c:v>1.01</c:v>
                </c:pt>
                <c:pt idx="16">
                  <c:v>1.0620000000000001</c:v>
                </c:pt>
                <c:pt idx="17">
                  <c:v>1.1299999999999999</c:v>
                </c:pt>
                <c:pt idx="18">
                  <c:v>1.1890000000000001</c:v>
                </c:pt>
                <c:pt idx="19">
                  <c:v>1.258</c:v>
                </c:pt>
                <c:pt idx="20">
                  <c:v>1.32</c:v>
                </c:pt>
                <c:pt idx="21">
                  <c:v>1.389</c:v>
                </c:pt>
                <c:pt idx="22">
                  <c:v>1.4550000000000001</c:v>
                </c:pt>
                <c:pt idx="23">
                  <c:v>1.532</c:v>
                </c:pt>
                <c:pt idx="24">
                  <c:v>1.595</c:v>
                </c:pt>
                <c:pt idx="25">
                  <c:v>1.669</c:v>
                </c:pt>
                <c:pt idx="26">
                  <c:v>1.748</c:v>
                </c:pt>
                <c:pt idx="27">
                  <c:v>1.8160000000000001</c:v>
                </c:pt>
                <c:pt idx="28">
                  <c:v>1.875</c:v>
                </c:pt>
                <c:pt idx="29">
                  <c:v>1.9259999999999999</c:v>
                </c:pt>
                <c:pt idx="30">
                  <c:v>2</c:v>
                </c:pt>
                <c:pt idx="31">
                  <c:v>2.056</c:v>
                </c:pt>
                <c:pt idx="32">
                  <c:v>2.121</c:v>
                </c:pt>
                <c:pt idx="33">
                  <c:v>2.1970000000000001</c:v>
                </c:pt>
                <c:pt idx="34">
                  <c:v>2.266</c:v>
                </c:pt>
                <c:pt idx="35">
                  <c:v>2.343</c:v>
                </c:pt>
                <c:pt idx="36">
                  <c:v>2.4129999999999998</c:v>
                </c:pt>
                <c:pt idx="37">
                  <c:v>2.4860000000000002</c:v>
                </c:pt>
                <c:pt idx="38">
                  <c:v>2.5529999999999999</c:v>
                </c:pt>
                <c:pt idx="39">
                  <c:v>2.6120000000000001</c:v>
                </c:pt>
                <c:pt idx="40">
                  <c:v>2.6720000000000002</c:v>
                </c:pt>
                <c:pt idx="41">
                  <c:v>2.7269999999999999</c:v>
                </c:pt>
                <c:pt idx="42">
                  <c:v>2.798</c:v>
                </c:pt>
                <c:pt idx="43">
                  <c:v>2.87</c:v>
                </c:pt>
                <c:pt idx="44">
                  <c:v>2.9239999999999999</c:v>
                </c:pt>
                <c:pt idx="45">
                  <c:v>2.996</c:v>
                </c:pt>
                <c:pt idx="46">
                  <c:v>3.0539999999999998</c:v>
                </c:pt>
                <c:pt idx="47">
                  <c:v>3.133</c:v>
                </c:pt>
                <c:pt idx="48">
                  <c:v>3.2080000000000002</c:v>
                </c:pt>
                <c:pt idx="49">
                  <c:v>3.2709999999999999</c:v>
                </c:pt>
                <c:pt idx="50">
                  <c:v>3.323</c:v>
                </c:pt>
                <c:pt idx="51">
                  <c:v>3.391</c:v>
                </c:pt>
                <c:pt idx="52">
                  <c:v>3.464</c:v>
                </c:pt>
                <c:pt idx="53">
                  <c:v>3.5390000000000001</c:v>
                </c:pt>
                <c:pt idx="54">
                  <c:v>3.6</c:v>
                </c:pt>
                <c:pt idx="55">
                  <c:v>3.657</c:v>
                </c:pt>
                <c:pt idx="56">
                  <c:v>3.72</c:v>
                </c:pt>
                <c:pt idx="57">
                  <c:v>3.7839999999999998</c:v>
                </c:pt>
                <c:pt idx="58">
                  <c:v>3.8610000000000002</c:v>
                </c:pt>
                <c:pt idx="59">
                  <c:v>3.94</c:v>
                </c:pt>
                <c:pt idx="60">
                  <c:v>4.0049999999999999</c:v>
                </c:pt>
                <c:pt idx="61">
                  <c:v>4.0759999999999996</c:v>
                </c:pt>
                <c:pt idx="62">
                  <c:v>4.1449999999999996</c:v>
                </c:pt>
                <c:pt idx="63">
                  <c:v>4.2119999999999997</c:v>
                </c:pt>
                <c:pt idx="64">
                  <c:v>4.2699999999999996</c:v>
                </c:pt>
                <c:pt idx="65">
                  <c:v>4.3380000000000001</c:v>
                </c:pt>
                <c:pt idx="66">
                  <c:v>4.4039999999999999</c:v>
                </c:pt>
                <c:pt idx="67">
                  <c:v>4.4720000000000004</c:v>
                </c:pt>
                <c:pt idx="68">
                  <c:v>4.5359999999999996</c:v>
                </c:pt>
                <c:pt idx="69">
                  <c:v>4.5940000000000003</c:v>
                </c:pt>
                <c:pt idx="70">
                  <c:v>4.6520000000000001</c:v>
                </c:pt>
                <c:pt idx="71">
                  <c:v>4.7110000000000003</c:v>
                </c:pt>
                <c:pt idx="72">
                  <c:v>4.7830000000000004</c:v>
                </c:pt>
                <c:pt idx="73">
                  <c:v>4.8460000000000001</c:v>
                </c:pt>
                <c:pt idx="74">
                  <c:v>4.9219999999999997</c:v>
                </c:pt>
                <c:pt idx="75">
                  <c:v>4.992</c:v>
                </c:pt>
                <c:pt idx="76">
                  <c:v>5.0650000000000004</c:v>
                </c:pt>
                <c:pt idx="77">
                  <c:v>5.1310000000000002</c:v>
                </c:pt>
                <c:pt idx="78">
                  <c:v>5.1879999999999997</c:v>
                </c:pt>
                <c:pt idx="79">
                  <c:v>5.2450000000000001</c:v>
                </c:pt>
                <c:pt idx="80">
                  <c:v>5.3029999999999999</c:v>
                </c:pt>
                <c:pt idx="81">
                  <c:v>5.3719999999999999</c:v>
                </c:pt>
                <c:pt idx="82">
                  <c:v>5.44</c:v>
                </c:pt>
                <c:pt idx="83">
                  <c:v>5.5060000000000002</c:v>
                </c:pt>
                <c:pt idx="84">
                  <c:v>5.5819999999999999</c:v>
                </c:pt>
                <c:pt idx="85">
                  <c:v>5.6550000000000002</c:v>
                </c:pt>
                <c:pt idx="86">
                  <c:v>5.7270000000000003</c:v>
                </c:pt>
                <c:pt idx="87">
                  <c:v>5.7990000000000004</c:v>
                </c:pt>
                <c:pt idx="88">
                  <c:v>5.8540000000000001</c:v>
                </c:pt>
                <c:pt idx="89">
                  <c:v>5.915</c:v>
                </c:pt>
                <c:pt idx="90">
                  <c:v>5.9720000000000004</c:v>
                </c:pt>
                <c:pt idx="91">
                  <c:v>6.05</c:v>
                </c:pt>
                <c:pt idx="92">
                  <c:v>6.1070000000000002</c:v>
                </c:pt>
                <c:pt idx="93">
                  <c:v>6.1769999999999996</c:v>
                </c:pt>
                <c:pt idx="94">
                  <c:v>6.2370000000000001</c:v>
                </c:pt>
                <c:pt idx="95">
                  <c:v>6.3010000000000002</c:v>
                </c:pt>
                <c:pt idx="96">
                  <c:v>6.3819999999999997</c:v>
                </c:pt>
                <c:pt idx="97">
                  <c:v>6.4390000000000001</c:v>
                </c:pt>
                <c:pt idx="98">
                  <c:v>6.5039999999999996</c:v>
                </c:pt>
                <c:pt idx="99">
                  <c:v>6.5679999999999996</c:v>
                </c:pt>
                <c:pt idx="100">
                  <c:v>6.633</c:v>
                </c:pt>
                <c:pt idx="101">
                  <c:v>6.718</c:v>
                </c:pt>
                <c:pt idx="102">
                  <c:v>6.7720000000000002</c:v>
                </c:pt>
                <c:pt idx="103">
                  <c:v>6.8339999999999996</c:v>
                </c:pt>
                <c:pt idx="104">
                  <c:v>6.9059999999999997</c:v>
                </c:pt>
                <c:pt idx="105">
                  <c:v>6.968</c:v>
                </c:pt>
                <c:pt idx="106">
                  <c:v>7.0469999999999997</c:v>
                </c:pt>
                <c:pt idx="107">
                  <c:v>7.1150000000000002</c:v>
                </c:pt>
                <c:pt idx="108">
                  <c:v>7.1710000000000003</c:v>
                </c:pt>
                <c:pt idx="109">
                  <c:v>7.2320000000000002</c:v>
                </c:pt>
                <c:pt idx="110">
                  <c:v>7.3019999999999996</c:v>
                </c:pt>
                <c:pt idx="111">
                  <c:v>7.3780000000000001</c:v>
                </c:pt>
                <c:pt idx="112">
                  <c:v>7.46</c:v>
                </c:pt>
                <c:pt idx="113">
                  <c:v>7.54</c:v>
                </c:pt>
                <c:pt idx="114">
                  <c:v>7.6150000000000002</c:v>
                </c:pt>
                <c:pt idx="115">
                  <c:v>7.694</c:v>
                </c:pt>
                <c:pt idx="116">
                  <c:v>7.77</c:v>
                </c:pt>
                <c:pt idx="117">
                  <c:v>7.843</c:v>
                </c:pt>
                <c:pt idx="118">
                  <c:v>7.9089999999999998</c:v>
                </c:pt>
                <c:pt idx="119">
                  <c:v>7.9690000000000003</c:v>
                </c:pt>
                <c:pt idx="120">
                  <c:v>8.0310000000000006</c:v>
                </c:pt>
                <c:pt idx="121">
                  <c:v>8.0990000000000002</c:v>
                </c:pt>
                <c:pt idx="122">
                  <c:v>8.1660000000000004</c:v>
                </c:pt>
                <c:pt idx="123">
                  <c:v>8.2309999999999999</c:v>
                </c:pt>
                <c:pt idx="124">
                  <c:v>8.3079999999999998</c:v>
                </c:pt>
                <c:pt idx="125">
                  <c:v>8.3870000000000005</c:v>
                </c:pt>
                <c:pt idx="126">
                  <c:v>8.4489999999999998</c:v>
                </c:pt>
                <c:pt idx="127">
                  <c:v>8.5139999999999993</c:v>
                </c:pt>
                <c:pt idx="128">
                  <c:v>8.577</c:v>
                </c:pt>
                <c:pt idx="129">
                  <c:v>8.6440000000000001</c:v>
                </c:pt>
                <c:pt idx="130">
                  <c:v>8.6989999999999998</c:v>
                </c:pt>
                <c:pt idx="131">
                  <c:v>8.76</c:v>
                </c:pt>
                <c:pt idx="132">
                  <c:v>8.83</c:v>
                </c:pt>
                <c:pt idx="133">
                  <c:v>8.907</c:v>
                </c:pt>
                <c:pt idx="134">
                  <c:v>8.9779999999999998</c:v>
                </c:pt>
                <c:pt idx="135">
                  <c:v>9.0500000000000007</c:v>
                </c:pt>
                <c:pt idx="136">
                  <c:v>9.1029999999999998</c:v>
                </c:pt>
                <c:pt idx="137">
                  <c:v>9.1579999999999995</c:v>
                </c:pt>
                <c:pt idx="138">
                  <c:v>9.2330000000000005</c:v>
                </c:pt>
                <c:pt idx="139">
                  <c:v>9.2910000000000004</c:v>
                </c:pt>
                <c:pt idx="140">
                  <c:v>9.3629999999999995</c:v>
                </c:pt>
                <c:pt idx="141">
                  <c:v>9.4359999999999999</c:v>
                </c:pt>
                <c:pt idx="142">
                  <c:v>9.5139999999999993</c:v>
                </c:pt>
                <c:pt idx="143">
                  <c:v>9.577</c:v>
                </c:pt>
                <c:pt idx="144">
                  <c:v>9.6359999999999992</c:v>
                </c:pt>
                <c:pt idx="145">
                  <c:v>9.6929999999999996</c:v>
                </c:pt>
                <c:pt idx="146">
                  <c:v>9.7550000000000008</c:v>
                </c:pt>
                <c:pt idx="147">
                  <c:v>9.8390000000000004</c:v>
                </c:pt>
                <c:pt idx="148">
                  <c:v>9.89</c:v>
                </c:pt>
                <c:pt idx="149">
                  <c:v>9.9619999999999997</c:v>
                </c:pt>
                <c:pt idx="150">
                  <c:v>10.023</c:v>
                </c:pt>
                <c:pt idx="151">
                  <c:v>10.101000000000001</c:v>
                </c:pt>
                <c:pt idx="152">
                  <c:v>10.16</c:v>
                </c:pt>
                <c:pt idx="153">
                  <c:v>10.228</c:v>
                </c:pt>
                <c:pt idx="154">
                  <c:v>10.282999999999999</c:v>
                </c:pt>
                <c:pt idx="155">
                  <c:v>10.352</c:v>
                </c:pt>
                <c:pt idx="156">
                  <c:v>10.42</c:v>
                </c:pt>
                <c:pt idx="157">
                  <c:v>10.493</c:v>
                </c:pt>
                <c:pt idx="158">
                  <c:v>10.548999999999999</c:v>
                </c:pt>
                <c:pt idx="159">
                  <c:v>10.629</c:v>
                </c:pt>
                <c:pt idx="160">
                  <c:v>10.692</c:v>
                </c:pt>
                <c:pt idx="161">
                  <c:v>10.750999999999999</c:v>
                </c:pt>
                <c:pt idx="162">
                  <c:v>10.83</c:v>
                </c:pt>
                <c:pt idx="163">
                  <c:v>10.914</c:v>
                </c:pt>
                <c:pt idx="164">
                  <c:v>10.968</c:v>
                </c:pt>
                <c:pt idx="165">
                  <c:v>11.023999999999999</c:v>
                </c:pt>
                <c:pt idx="166">
                  <c:v>11.097</c:v>
                </c:pt>
                <c:pt idx="167">
                  <c:v>11.147</c:v>
                </c:pt>
                <c:pt idx="168">
                  <c:v>11.214</c:v>
                </c:pt>
                <c:pt idx="169">
                  <c:v>11.304</c:v>
                </c:pt>
                <c:pt idx="170">
                  <c:v>11.36</c:v>
                </c:pt>
                <c:pt idx="171">
                  <c:v>11.423</c:v>
                </c:pt>
                <c:pt idx="172">
                  <c:v>11.494</c:v>
                </c:pt>
                <c:pt idx="173">
                  <c:v>11.558</c:v>
                </c:pt>
                <c:pt idx="174">
                  <c:v>11.631</c:v>
                </c:pt>
                <c:pt idx="175">
                  <c:v>11.705</c:v>
                </c:pt>
                <c:pt idx="176">
                  <c:v>11.784000000000001</c:v>
                </c:pt>
                <c:pt idx="177">
                  <c:v>11.843</c:v>
                </c:pt>
                <c:pt idx="178">
                  <c:v>11.909000000000001</c:v>
                </c:pt>
                <c:pt idx="179">
                  <c:v>11.962</c:v>
                </c:pt>
                <c:pt idx="180">
                  <c:v>12.010999999999999</c:v>
                </c:pt>
                <c:pt idx="181">
                  <c:v>12.076000000000001</c:v>
                </c:pt>
                <c:pt idx="182">
                  <c:v>12.145</c:v>
                </c:pt>
                <c:pt idx="183">
                  <c:v>12.215</c:v>
                </c:pt>
                <c:pt idx="184">
                  <c:v>12.278</c:v>
                </c:pt>
                <c:pt idx="185">
                  <c:v>12.364000000000001</c:v>
                </c:pt>
                <c:pt idx="186">
                  <c:v>12.423999999999999</c:v>
                </c:pt>
                <c:pt idx="187">
                  <c:v>12.487</c:v>
                </c:pt>
                <c:pt idx="188">
                  <c:v>12.554</c:v>
                </c:pt>
                <c:pt idx="189">
                  <c:v>12.617000000000001</c:v>
                </c:pt>
                <c:pt idx="190">
                  <c:v>12.683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ADD3-45AA-A890-6E087FE3F1C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74424448"/>
        <c:axId val="1174441088"/>
      </c:scatterChart>
      <c:scatterChart>
        <c:scatterStyle val="lineMarker"/>
        <c:varyColors val="0"/>
        <c:ser>
          <c:idx val="1"/>
          <c:order val="0"/>
          <c:tx>
            <c:v>Orbit</c:v>
          </c:tx>
          <c:spPr>
            <a:ln w="19050">
              <a:noFill/>
            </a:ln>
          </c:spPr>
          <c:xVal>
            <c:numRef>
              <c:f>Matsuda2!$N$4:$N$1000</c:f>
              <c:numCache>
                <c:formatCode>General</c:formatCode>
                <c:ptCount val="997"/>
                <c:pt idx="0">
                  <c:v>0</c:v>
                </c:pt>
                <c:pt idx="1">
                  <c:v>-3.4809999999999945E-3</c:v>
                </c:pt>
                <c:pt idx="2">
                  <c:v>-5.7799999999997458E-4</c:v>
                </c:pt>
                <c:pt idx="3">
                  <c:v>5.1890000000000781E-3</c:v>
                </c:pt>
                <c:pt idx="4">
                  <c:v>6.0760000000000224E-3</c:v>
                </c:pt>
                <c:pt idx="5">
                  <c:v>1.8398999999999888E-2</c:v>
                </c:pt>
                <c:pt idx="6">
                  <c:v>-1.7986000000000103E-2</c:v>
                </c:pt>
                <c:pt idx="7">
                  <c:v>-6.0475000000000022E-2</c:v>
                </c:pt>
                <c:pt idx="8">
                  <c:v>-4.7952000000000002E-2</c:v>
                </c:pt>
                <c:pt idx="9">
                  <c:v>-4.3287000000000034E-2</c:v>
                </c:pt>
                <c:pt idx="10">
                  <c:v>-4.620100000000002E-2</c:v>
                </c:pt>
                <c:pt idx="11">
                  <c:v>-4.9399999999999979E-2</c:v>
                </c:pt>
                <c:pt idx="12">
                  <c:v>-1.3940000000000055E-2</c:v>
                </c:pt>
                <c:pt idx="13">
                  <c:v>-2.6075000000000046E-2</c:v>
                </c:pt>
                <c:pt idx="14">
                  <c:v>5.7480000000000473E-3</c:v>
                </c:pt>
                <c:pt idx="15">
                  <c:v>3.4329999999999929E-3</c:v>
                </c:pt>
                <c:pt idx="16">
                  <c:v>-8.0609999999999224E-3</c:v>
                </c:pt>
                <c:pt idx="17">
                  <c:v>-3.7119999999999892E-3</c:v>
                </c:pt>
                <c:pt idx="18">
                  <c:v>-3.1520000000000437E-3</c:v>
                </c:pt>
                <c:pt idx="19">
                  <c:v>-3.7509999999999766E-3</c:v>
                </c:pt>
                <c:pt idx="20">
                  <c:v>-5.7799999999997458E-4</c:v>
                </c:pt>
                <c:pt idx="21">
                  <c:v>9.1800000000000631E-3</c:v>
                </c:pt>
                <c:pt idx="22">
                  <c:v>1.7069999999998801E-3</c:v>
                </c:pt>
                <c:pt idx="23">
                  <c:v>-2.9899999999997816E-4</c:v>
                </c:pt>
                <c:pt idx="24">
                  <c:v>-6.9239999999999779E-3</c:v>
                </c:pt>
                <c:pt idx="25">
                  <c:v>-8.9290000000000879E-3</c:v>
                </c:pt>
                <c:pt idx="26">
                  <c:v>2.9039999999999964E-3</c:v>
                </c:pt>
                <c:pt idx="27">
                  <c:v>1.4078999999999951E-2</c:v>
                </c:pt>
                <c:pt idx="28">
                  <c:v>2.9305000000000064E-2</c:v>
                </c:pt>
                <c:pt idx="29">
                  <c:v>-1.5096000000000004E-2</c:v>
                </c:pt>
                <c:pt idx="30">
                  <c:v>-3.0216999999999983E-2</c:v>
                </c:pt>
                <c:pt idx="31">
                  <c:v>2.5979999999999562E-3</c:v>
                </c:pt>
                <c:pt idx="32">
                  <c:v>1.067599999999993E-2</c:v>
                </c:pt>
                <c:pt idx="33">
                  <c:v>-5.43100000000004E-3</c:v>
                </c:pt>
                <c:pt idx="34">
                  <c:v>1.4389999999999873E-2</c:v>
                </c:pt>
                <c:pt idx="35">
                  <c:v>1.2259999999998854E-3</c:v>
                </c:pt>
                <c:pt idx="36">
                  <c:v>-2.6166000000000054E-2</c:v>
                </c:pt>
                <c:pt idx="37">
                  <c:v>4.6776000000000068E-2</c:v>
                </c:pt>
                <c:pt idx="38">
                  <c:v>2.766300000000001E-2</c:v>
                </c:pt>
                <c:pt idx="39">
                  <c:v>3.2002999999999927E-2</c:v>
                </c:pt>
                <c:pt idx="40">
                  <c:v>-1.7826000000000022E-2</c:v>
                </c:pt>
                <c:pt idx="41">
                  <c:v>4.2625999999999976E-2</c:v>
                </c:pt>
                <c:pt idx="42">
                  <c:v>7.9949999999998911E-3</c:v>
                </c:pt>
                <c:pt idx="43">
                  <c:v>2.4047000000000027E-2</c:v>
                </c:pt>
                <c:pt idx="44">
                  <c:v>-3.0946000000000026E-2</c:v>
                </c:pt>
                <c:pt idx="45">
                  <c:v>-6.0050000000001092E-3</c:v>
                </c:pt>
                <c:pt idx="46">
                  <c:v>-1.2750000000000001E-2</c:v>
                </c:pt>
                <c:pt idx="47">
                  <c:v>-3.7298999999999978E-2</c:v>
                </c:pt>
                <c:pt idx="48">
                  <c:v>-5.9215000000000031E-2</c:v>
                </c:pt>
                <c:pt idx="49">
                  <c:v>-7.7841999999999981E-2</c:v>
                </c:pt>
                <c:pt idx="50">
                  <c:v>-9.5471999999999987E-2</c:v>
                </c:pt>
                <c:pt idx="51">
                  <c:v>-9.945400000000007E-2</c:v>
                </c:pt>
                <c:pt idx="52">
                  <c:v>-0.10858400000000006</c:v>
                </c:pt>
                <c:pt idx="53">
                  <c:v>-0.13614700000000005</c:v>
                </c:pt>
                <c:pt idx="54">
                  <c:v>-0.12514300000000003</c:v>
                </c:pt>
                <c:pt idx="55">
                  <c:v>-0.14921500000000004</c:v>
                </c:pt>
                <c:pt idx="56">
                  <c:v>-0.14726300000000003</c:v>
                </c:pt>
                <c:pt idx="57">
                  <c:v>-0.15443500000000007</c:v>
                </c:pt>
                <c:pt idx="58">
                  <c:v>-0.16959400000000005</c:v>
                </c:pt>
                <c:pt idx="59">
                  <c:v>-0.19327900000000001</c:v>
                </c:pt>
                <c:pt idx="60">
                  <c:v>-0.15829499999999996</c:v>
                </c:pt>
                <c:pt idx="61">
                  <c:v>-0.15892200000000004</c:v>
                </c:pt>
                <c:pt idx="62">
                  <c:v>-0.16317899999999999</c:v>
                </c:pt>
                <c:pt idx="63">
                  <c:v>-0.16320200000000001</c:v>
                </c:pt>
                <c:pt idx="64">
                  <c:v>-0.14604100000000006</c:v>
                </c:pt>
                <c:pt idx="65">
                  <c:v>-0.14481899999999998</c:v>
                </c:pt>
                <c:pt idx="66">
                  <c:v>-0.11889400000000001</c:v>
                </c:pt>
                <c:pt idx="67">
                  <c:v>-0.115673</c:v>
                </c:pt>
                <c:pt idx="68">
                  <c:v>-8.7345000000000034E-2</c:v>
                </c:pt>
                <c:pt idx="69">
                  <c:v>-8.2231999999999972E-2</c:v>
                </c:pt>
                <c:pt idx="70">
                  <c:v>-7.1959000000000065E-2</c:v>
                </c:pt>
                <c:pt idx="71">
                  <c:v>-6.2370999999999982E-2</c:v>
                </c:pt>
                <c:pt idx="72">
                  <c:v>-5.8197000000000006E-2</c:v>
                </c:pt>
                <c:pt idx="73">
                  <c:v>-4.9456000000000021E-2</c:v>
                </c:pt>
                <c:pt idx="74">
                  <c:v>-5.7449000000000069E-2</c:v>
                </c:pt>
                <c:pt idx="75">
                  <c:v>-0.11758799999999997</c:v>
                </c:pt>
                <c:pt idx="76">
                  <c:v>-4.9855999999999998E-2</c:v>
                </c:pt>
                <c:pt idx="77">
                  <c:v>-5.5080000000000039E-2</c:v>
                </c:pt>
                <c:pt idx="78">
                  <c:v>-6.1341999999999987E-2</c:v>
                </c:pt>
                <c:pt idx="79">
                  <c:v>-6.1989000000000037E-2</c:v>
                </c:pt>
                <c:pt idx="80">
                  <c:v>-7.3618000000000058E-2</c:v>
                </c:pt>
                <c:pt idx="81">
                  <c:v>-8.4231E-2</c:v>
                </c:pt>
                <c:pt idx="82">
                  <c:v>-9.5173000000000008E-2</c:v>
                </c:pt>
                <c:pt idx="83">
                  <c:v>-0.10810900000000004</c:v>
                </c:pt>
                <c:pt idx="84">
                  <c:v>-0.12182600000000002</c:v>
                </c:pt>
                <c:pt idx="85">
                  <c:v>-0.11605600000000005</c:v>
                </c:pt>
                <c:pt idx="86">
                  <c:v>-0.13104499999999997</c:v>
                </c:pt>
                <c:pt idx="87">
                  <c:v>-0.14075099999999999</c:v>
                </c:pt>
                <c:pt idx="88">
                  <c:v>-0.14161199999999996</c:v>
                </c:pt>
                <c:pt idx="89">
                  <c:v>-0.15548900000000004</c:v>
                </c:pt>
                <c:pt idx="90">
                  <c:v>-0.16434199999999999</c:v>
                </c:pt>
                <c:pt idx="91">
                  <c:v>-0.16922000000000004</c:v>
                </c:pt>
                <c:pt idx="92">
                  <c:v>-0.16670400000000007</c:v>
                </c:pt>
                <c:pt idx="93">
                  <c:v>-0.18056700000000001</c:v>
                </c:pt>
                <c:pt idx="94">
                  <c:v>-0.19144900000000006</c:v>
                </c:pt>
                <c:pt idx="95">
                  <c:v>-0.19583500000000004</c:v>
                </c:pt>
                <c:pt idx="96">
                  <c:v>-0.20516600000000007</c:v>
                </c:pt>
                <c:pt idx="97">
                  <c:v>-0.20300300000000004</c:v>
                </c:pt>
                <c:pt idx="98">
                  <c:v>-0.20568799999999998</c:v>
                </c:pt>
                <c:pt idx="99">
                  <c:v>-0.22035800000000005</c:v>
                </c:pt>
                <c:pt idx="100">
                  <c:v>-0.20868899999999996</c:v>
                </c:pt>
                <c:pt idx="101">
                  <c:v>-0.20771400000000007</c:v>
                </c:pt>
                <c:pt idx="102">
                  <c:v>-0.21337099999999998</c:v>
                </c:pt>
                <c:pt idx="103">
                  <c:v>-0.21449900000000002</c:v>
                </c:pt>
                <c:pt idx="104">
                  <c:v>-0.24241800000000002</c:v>
                </c:pt>
                <c:pt idx="105">
                  <c:v>-0.24190700000000004</c:v>
                </c:pt>
                <c:pt idx="106">
                  <c:v>-0.269625</c:v>
                </c:pt>
                <c:pt idx="107">
                  <c:v>-0.267847</c:v>
                </c:pt>
                <c:pt idx="108">
                  <c:v>-0.28174700000000008</c:v>
                </c:pt>
                <c:pt idx="109">
                  <c:v>-0.27661400000000003</c:v>
                </c:pt>
                <c:pt idx="110">
                  <c:v>-0.30439300000000002</c:v>
                </c:pt>
                <c:pt idx="111">
                  <c:v>-0.31880700000000001</c:v>
                </c:pt>
                <c:pt idx="112">
                  <c:v>-0.31025000000000003</c:v>
                </c:pt>
                <c:pt idx="113">
                  <c:v>-0.31845500000000004</c:v>
                </c:pt>
                <c:pt idx="114">
                  <c:v>-0.34723100000000001</c:v>
                </c:pt>
                <c:pt idx="115">
                  <c:v>-0.35351700000000008</c:v>
                </c:pt>
                <c:pt idx="116">
                  <c:v>-0.34634100000000001</c:v>
                </c:pt>
                <c:pt idx="117">
                  <c:v>-0.34707900000000008</c:v>
                </c:pt>
                <c:pt idx="118">
                  <c:v>-0.34966900000000001</c:v>
                </c:pt>
                <c:pt idx="119">
                  <c:v>-0.35328399999999999</c:v>
                </c:pt>
                <c:pt idx="120">
                  <c:v>-0.337586</c:v>
                </c:pt>
                <c:pt idx="121">
                  <c:v>-0.33050200000000007</c:v>
                </c:pt>
                <c:pt idx="122">
                  <c:v>-0.362817</c:v>
                </c:pt>
                <c:pt idx="123">
                  <c:v>-0.35953400000000002</c:v>
                </c:pt>
                <c:pt idx="124">
                  <c:v>-0.37681700000000001</c:v>
                </c:pt>
                <c:pt idx="125">
                  <c:v>-0.39430799999999999</c:v>
                </c:pt>
                <c:pt idx="126">
                  <c:v>-0.37310800000000005</c:v>
                </c:pt>
                <c:pt idx="127">
                  <c:v>-0.39978999999999998</c:v>
                </c:pt>
                <c:pt idx="128">
                  <c:v>-0.40454200000000001</c:v>
                </c:pt>
                <c:pt idx="129">
                  <c:v>-0.44315300000000002</c:v>
                </c:pt>
                <c:pt idx="130">
                  <c:v>-0.47055000000000008</c:v>
                </c:pt>
                <c:pt idx="131">
                  <c:v>-0.45082100000000003</c:v>
                </c:pt>
                <c:pt idx="132">
                  <c:v>-0.48458100000000004</c:v>
                </c:pt>
                <c:pt idx="133">
                  <c:v>-0.461559</c:v>
                </c:pt>
                <c:pt idx="134">
                  <c:v>-0.48800300000000008</c:v>
                </c:pt>
                <c:pt idx="135">
                  <c:v>-0.46349599999999996</c:v>
                </c:pt>
                <c:pt idx="136">
                  <c:v>-0.50878000000000001</c:v>
                </c:pt>
              </c:numCache>
            </c:numRef>
          </c:xVal>
          <c:yVal>
            <c:numRef>
              <c:f>Matsuda2!$D$4:$D$1000</c:f>
              <c:numCache>
                <c:formatCode>General</c:formatCode>
                <c:ptCount val="997"/>
                <c:pt idx="0">
                  <c:v>0</c:v>
                </c:pt>
                <c:pt idx="1">
                  <c:v>8.8000000003376044E-2</c:v>
                </c:pt>
                <c:pt idx="2">
                  <c:v>0.18000000000029104</c:v>
                </c:pt>
                <c:pt idx="3">
                  <c:v>0.27300000000104774</c:v>
                </c:pt>
                <c:pt idx="4">
                  <c:v>0.36299999999755528</c:v>
                </c:pt>
                <c:pt idx="5">
                  <c:v>0.45700000000215368</c:v>
                </c:pt>
                <c:pt idx="6">
                  <c:v>0.54699999999866122</c:v>
                </c:pt>
                <c:pt idx="7">
                  <c:v>0.63799999999901047</c:v>
                </c:pt>
                <c:pt idx="8">
                  <c:v>0.72699999999895226</c:v>
                </c:pt>
                <c:pt idx="9">
                  <c:v>0.81999999999970896</c:v>
                </c:pt>
                <c:pt idx="10">
                  <c:v>0.91199999999662396</c:v>
                </c:pt>
                <c:pt idx="11">
                  <c:v>1.0080000000016298</c:v>
                </c:pt>
                <c:pt idx="12">
                  <c:v>1.0979999999981374</c:v>
                </c:pt>
                <c:pt idx="13">
                  <c:v>1.1889999999984866</c:v>
                </c:pt>
                <c:pt idx="14">
                  <c:v>1.2819999999992433</c:v>
                </c:pt>
                <c:pt idx="15">
                  <c:v>1.375</c:v>
                </c:pt>
                <c:pt idx="16">
                  <c:v>1.4700000000011642</c:v>
                </c:pt>
                <c:pt idx="17">
                  <c:v>1.5610000000015134</c:v>
                </c:pt>
                <c:pt idx="18">
                  <c:v>1.6569999999992433</c:v>
                </c:pt>
                <c:pt idx="19">
                  <c:v>1.7479999999995925</c:v>
                </c:pt>
                <c:pt idx="20">
                  <c:v>1.8430000000007567</c:v>
                </c:pt>
                <c:pt idx="21">
                  <c:v>1.9340000000011059</c:v>
                </c:pt>
                <c:pt idx="22">
                  <c:v>2.0270000000018626</c:v>
                </c:pt>
                <c:pt idx="23">
                  <c:v>2.1220000000030268</c:v>
                </c:pt>
                <c:pt idx="24">
                  <c:v>2.2150000000037835</c:v>
                </c:pt>
                <c:pt idx="25">
                  <c:v>2.3090000000011059</c:v>
                </c:pt>
                <c:pt idx="26">
                  <c:v>2.4009999999980209</c:v>
                </c:pt>
                <c:pt idx="27">
                  <c:v>2.4930000000022119</c:v>
                </c:pt>
                <c:pt idx="28">
                  <c:v>2.5849999999991269</c:v>
                </c:pt>
                <c:pt idx="29">
                  <c:v>2.6790000000037253</c:v>
                </c:pt>
                <c:pt idx="30">
                  <c:v>2.771999999997206</c:v>
                </c:pt>
                <c:pt idx="31">
                  <c:v>2.8649999999979627</c:v>
                </c:pt>
                <c:pt idx="32">
                  <c:v>2.9579999999987194</c:v>
                </c:pt>
                <c:pt idx="33">
                  <c:v>3.0509999999994761</c:v>
                </c:pt>
                <c:pt idx="34">
                  <c:v>3.1440000000002328</c:v>
                </c:pt>
                <c:pt idx="35">
                  <c:v>3.239000000001397</c:v>
                </c:pt>
                <c:pt idx="36">
                  <c:v>3.3329999999987194</c:v>
                </c:pt>
                <c:pt idx="37">
                  <c:v>3.4259999999994761</c:v>
                </c:pt>
                <c:pt idx="38">
                  <c:v>3.5190000000002328</c:v>
                </c:pt>
                <c:pt idx="39">
                  <c:v>3.6120000000009895</c:v>
                </c:pt>
                <c:pt idx="40">
                  <c:v>3.705999999998312</c:v>
                </c:pt>
                <c:pt idx="41">
                  <c:v>3.8000000000029104</c:v>
                </c:pt>
                <c:pt idx="42">
                  <c:v>3.8930000000036671</c:v>
                </c:pt>
                <c:pt idx="43">
                  <c:v>3.9859999999971478</c:v>
                </c:pt>
                <c:pt idx="44">
                  <c:v>4.0780000000013388</c:v>
                </c:pt>
                <c:pt idx="45">
                  <c:v>4.1730000000025029</c:v>
                </c:pt>
                <c:pt idx="46">
                  <c:v>4.2640000000028522</c:v>
                </c:pt>
                <c:pt idx="47">
                  <c:v>4.3600000000005821</c:v>
                </c:pt>
                <c:pt idx="48">
                  <c:v>4.4510000000009313</c:v>
                </c:pt>
                <c:pt idx="49">
                  <c:v>4.544000000001688</c:v>
                </c:pt>
                <c:pt idx="50">
                  <c:v>4.635999999998603</c:v>
                </c:pt>
                <c:pt idx="51">
                  <c:v>4.7289999999993597</c:v>
                </c:pt>
                <c:pt idx="52">
                  <c:v>4.8249999999970896</c:v>
                </c:pt>
                <c:pt idx="53">
                  <c:v>4.919000000001688</c:v>
                </c:pt>
                <c:pt idx="54">
                  <c:v>5.010999999998603</c:v>
                </c:pt>
                <c:pt idx="55">
                  <c:v>5.1039999999993597</c:v>
                </c:pt>
                <c:pt idx="56">
                  <c:v>5.1979999999966822</c:v>
                </c:pt>
                <c:pt idx="57">
                  <c:v>5.2920000000012806</c:v>
                </c:pt>
                <c:pt idx="58">
                  <c:v>5.385999999998603</c:v>
                </c:pt>
                <c:pt idx="59">
                  <c:v>5.4789999999993597</c:v>
                </c:pt>
                <c:pt idx="60">
                  <c:v>5.5710000000035507</c:v>
                </c:pt>
                <c:pt idx="61">
                  <c:v>5.6630000000004657</c:v>
                </c:pt>
                <c:pt idx="62">
                  <c:v>5.7580000000016298</c:v>
                </c:pt>
                <c:pt idx="63">
                  <c:v>5.8499999999985448</c:v>
                </c:pt>
                <c:pt idx="64">
                  <c:v>5.9440000000031432</c:v>
                </c:pt>
                <c:pt idx="65">
                  <c:v>6.0380000000004657</c:v>
                </c:pt>
                <c:pt idx="66">
                  <c:v>6.1319999999977881</c:v>
                </c:pt>
                <c:pt idx="67">
                  <c:v>6.2260000000023865</c:v>
                </c:pt>
                <c:pt idx="68">
                  <c:v>6.3179999999993015</c:v>
                </c:pt>
                <c:pt idx="69">
                  <c:v>6.4110000000000582</c:v>
                </c:pt>
                <c:pt idx="70">
                  <c:v>6.5049999999973807</c:v>
                </c:pt>
                <c:pt idx="71">
                  <c:v>6.5979999999981374</c:v>
                </c:pt>
                <c:pt idx="72">
                  <c:v>6.6929999999993015</c:v>
                </c:pt>
                <c:pt idx="73">
                  <c:v>6.783000000003085</c:v>
                </c:pt>
                <c:pt idx="74">
                  <c:v>6.8770000000004075</c:v>
                </c:pt>
                <c:pt idx="75">
                  <c:v>6.9709999999977299</c:v>
                </c:pt>
                <c:pt idx="76">
                  <c:v>7.0639999999984866</c:v>
                </c:pt>
                <c:pt idx="77">
                  <c:v>7.1589999999996508</c:v>
                </c:pt>
                <c:pt idx="78">
                  <c:v>7.25</c:v>
                </c:pt>
                <c:pt idx="79">
                  <c:v>7.3450000000011642</c:v>
                </c:pt>
                <c:pt idx="80">
                  <c:v>7.4389999999984866</c:v>
                </c:pt>
                <c:pt idx="81">
                  <c:v>7.5319999999992433</c:v>
                </c:pt>
                <c:pt idx="82">
                  <c:v>7.6259999999965657</c:v>
                </c:pt>
                <c:pt idx="83">
                  <c:v>7.7189999999973224</c:v>
                </c:pt>
                <c:pt idx="84">
                  <c:v>7.8119999999980791</c:v>
                </c:pt>
                <c:pt idx="85">
                  <c:v>7.9040000000022701</c:v>
                </c:pt>
                <c:pt idx="86">
                  <c:v>7.9970000000030268</c:v>
                </c:pt>
                <c:pt idx="87">
                  <c:v>8.091999999996915</c:v>
                </c:pt>
                <c:pt idx="88">
                  <c:v>8.1849999999976717</c:v>
                </c:pt>
                <c:pt idx="89">
                  <c:v>8.2770000000018626</c:v>
                </c:pt>
                <c:pt idx="90">
                  <c:v>8.3709999999991851</c:v>
                </c:pt>
                <c:pt idx="91">
                  <c:v>8.463000000003376</c:v>
                </c:pt>
                <c:pt idx="92">
                  <c:v>8.5570000000006985</c:v>
                </c:pt>
                <c:pt idx="93">
                  <c:v>8.6489999999976135</c:v>
                </c:pt>
                <c:pt idx="94">
                  <c:v>8.7430000000022119</c:v>
                </c:pt>
                <c:pt idx="95">
                  <c:v>8.8349999999991269</c:v>
                </c:pt>
                <c:pt idx="96">
                  <c:v>8.9270000000033178</c:v>
                </c:pt>
                <c:pt idx="97">
                  <c:v>9.021999999997206</c:v>
                </c:pt>
                <c:pt idx="98">
                  <c:v>9.114000000001397</c:v>
                </c:pt>
                <c:pt idx="99">
                  <c:v>9.205999999998312</c:v>
                </c:pt>
                <c:pt idx="100">
                  <c:v>9.2989999999990687</c:v>
                </c:pt>
                <c:pt idx="101">
                  <c:v>9.3930000000036671</c:v>
                </c:pt>
                <c:pt idx="102">
                  <c:v>9.4850000000005821</c:v>
                </c:pt>
                <c:pt idx="103">
                  <c:v>9.5780000000013388</c:v>
                </c:pt>
                <c:pt idx="104">
                  <c:v>9.6710000000020955</c:v>
                </c:pt>
                <c:pt idx="105">
                  <c:v>9.7649999999994179</c:v>
                </c:pt>
                <c:pt idx="106">
                  <c:v>9.8580000000001746</c:v>
                </c:pt>
                <c:pt idx="107">
                  <c:v>9.9499999999970896</c:v>
                </c:pt>
                <c:pt idx="108">
                  <c:v>10.044000000001688</c:v>
                </c:pt>
                <c:pt idx="109">
                  <c:v>10.135999999998603</c:v>
                </c:pt>
                <c:pt idx="110">
                  <c:v>10.230000000003201</c:v>
                </c:pt>
                <c:pt idx="111">
                  <c:v>10.322999999996682</c:v>
                </c:pt>
                <c:pt idx="112">
                  <c:v>10.417000000001281</c:v>
                </c:pt>
                <c:pt idx="113">
                  <c:v>10.510000000002037</c:v>
                </c:pt>
                <c:pt idx="114">
                  <c:v>10.603000000002794</c:v>
                </c:pt>
                <c:pt idx="115">
                  <c:v>10.694999999999709</c:v>
                </c:pt>
                <c:pt idx="116">
                  <c:v>10.788999999997031</c:v>
                </c:pt>
                <c:pt idx="117">
                  <c:v>10.881999999997788</c:v>
                </c:pt>
                <c:pt idx="118">
                  <c:v>10.974999999998545</c:v>
                </c:pt>
                <c:pt idx="119">
                  <c:v>11.067000000002736</c:v>
                </c:pt>
                <c:pt idx="120">
                  <c:v>11.160000000003492</c:v>
                </c:pt>
                <c:pt idx="121">
                  <c:v>11.252999999996973</c:v>
                </c:pt>
                <c:pt idx="122">
                  <c:v>11.345000000001164</c:v>
                </c:pt>
                <c:pt idx="123">
                  <c:v>11.438000000001921</c:v>
                </c:pt>
                <c:pt idx="124">
                  <c:v>11.529999999998836</c:v>
                </c:pt>
                <c:pt idx="125">
                  <c:v>11.625</c:v>
                </c:pt>
                <c:pt idx="126">
                  <c:v>11.716000000000349</c:v>
                </c:pt>
                <c:pt idx="127">
                  <c:v>11.811000000001513</c:v>
                </c:pt>
                <c:pt idx="128">
                  <c:v>11.902000000001863</c:v>
                </c:pt>
                <c:pt idx="129">
                  <c:v>11.995999999999185</c:v>
                </c:pt>
                <c:pt idx="130">
                  <c:v>12.090000000003783</c:v>
                </c:pt>
                <c:pt idx="131">
                  <c:v>12.184000000001106</c:v>
                </c:pt>
                <c:pt idx="132">
                  <c:v>12.277999999998428</c:v>
                </c:pt>
                <c:pt idx="133">
                  <c:v>12.370000000002619</c:v>
                </c:pt>
                <c:pt idx="134">
                  <c:v>12.463000000003376</c:v>
                </c:pt>
                <c:pt idx="135">
                  <c:v>12.555999999996857</c:v>
                </c:pt>
                <c:pt idx="136">
                  <c:v>12.650000000001455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ADD3-45AA-A890-6E087FE3F1C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95148224"/>
        <c:axId val="1195154464"/>
      </c:scatterChart>
      <c:valAx>
        <c:axId val="1174424448"/>
        <c:scaling>
          <c:orientation val="minMax"/>
          <c:max val="90"/>
          <c:min val="-9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ja-JP" baseline="0"/>
                  <a:t>yaw</a:t>
                </a:r>
                <a:r>
                  <a:rPr lang="en-US" altLang="ja-JP"/>
                  <a:t>[°]</a:t>
                </a:r>
                <a:endParaRPr lang="ja-JP" altLang="en-US"/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in"/>
        <c:tickLblPos val="nextTo"/>
        <c:spPr>
          <a:noFill/>
          <a:ln w="1587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1174441088"/>
        <c:crosses val="autoZero"/>
        <c:crossBetween val="midCat"/>
      </c:valAx>
      <c:valAx>
        <c:axId val="11744410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ja-JP"/>
                  <a:t>Time[s]</a:t>
                </a:r>
                <a:endParaRPr lang="ja-JP" altLang="en-US"/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0.000_ " sourceLinked="1"/>
        <c:majorTickMark val="none"/>
        <c:minorTickMark val="none"/>
        <c:tickLblPos val="nextTo"/>
        <c:spPr>
          <a:noFill/>
          <a:ln w="1587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1174424448"/>
        <c:crosses val="autoZero"/>
        <c:crossBetween val="midCat"/>
      </c:valAx>
      <c:valAx>
        <c:axId val="1195154464"/>
        <c:scaling>
          <c:orientation val="minMax"/>
        </c:scaling>
        <c:delete val="1"/>
        <c:axPos val="r"/>
        <c:numFmt formatCode="General" sourceLinked="1"/>
        <c:majorTickMark val="out"/>
        <c:minorTickMark val="none"/>
        <c:tickLblPos val="nextTo"/>
        <c:crossAx val="1195148224"/>
        <c:crosses val="max"/>
        <c:crossBetween val="midCat"/>
      </c:valAx>
      <c:valAx>
        <c:axId val="1195148224"/>
        <c:scaling>
          <c:orientation val="minMax"/>
          <c:max val="2"/>
          <c:min val="-2"/>
        </c:scaling>
        <c:delete val="0"/>
        <c:axPos val="t"/>
        <c:title>
          <c:tx>
            <c:rich>
              <a:bodyPr/>
              <a:lstStyle/>
              <a:p>
                <a:pPr>
                  <a:defRPr/>
                </a:pPr>
                <a:r>
                  <a:rPr lang="en-US" altLang="ja-JP" b="0"/>
                  <a:t>x[m]</a:t>
                </a:r>
                <a:endParaRPr lang="ja-JP" altLang="en-US" b="0"/>
              </a:p>
            </c:rich>
          </c:tx>
          <c:overlay val="0"/>
        </c:title>
        <c:numFmt formatCode="General" sourceLinked="1"/>
        <c:majorTickMark val="in"/>
        <c:minorTickMark val="none"/>
        <c:tickLblPos val="nextTo"/>
        <c:spPr>
          <a:ln w="15875">
            <a:solidFill>
              <a:schemeClr val="tx1"/>
            </a:solidFill>
          </a:ln>
        </c:spPr>
        <c:crossAx val="1195154464"/>
        <c:crosses val="max"/>
        <c:crossBetween val="midCat"/>
      </c:valAx>
      <c:spPr>
        <a:noFill/>
        <a:ln w="12700">
          <a:solidFill>
            <a:schemeClr val="tx1">
              <a:lumMod val="25000"/>
              <a:lumOff val="75000"/>
            </a:schemeClr>
          </a:solidFill>
        </a:ln>
        <a:effectLst/>
      </c:spPr>
    </c:plotArea>
    <c:legend>
      <c:legendPos val="b"/>
      <c:overlay val="0"/>
    </c:legend>
    <c:plotVisOnly val="1"/>
    <c:dispBlanksAs val="gap"/>
    <c:showDLblsOverMax val="0"/>
    <c:extLst/>
  </c:chart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3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1"/>
          <c:tx>
            <c:v>pitch(face angle)</c:v>
          </c:tx>
          <c:spPr>
            <a:ln w="19050">
              <a:noFill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Matsuda2!$AI$4:$AI$1000</c:f>
              <c:numCache>
                <c:formatCode>General</c:formatCode>
                <c:ptCount val="997"/>
                <c:pt idx="0">
                  <c:v>-3.8599998950958252</c:v>
                </c:pt>
                <c:pt idx="1">
                  <c:v>-3.690000057220459</c:v>
                </c:pt>
                <c:pt idx="2">
                  <c:v>-8.0699996948242188</c:v>
                </c:pt>
                <c:pt idx="3">
                  <c:v>-9.5900001525878906</c:v>
                </c:pt>
                <c:pt idx="4">
                  <c:v>-11.619999885559082</c:v>
                </c:pt>
                <c:pt idx="5">
                  <c:v>-9.8400001525878906</c:v>
                </c:pt>
                <c:pt idx="6">
                  <c:v>-10.689999580383301</c:v>
                </c:pt>
                <c:pt idx="7">
                  <c:v>-12.220000267028809</c:v>
                </c:pt>
                <c:pt idx="8">
                  <c:v>-7.190000057220459</c:v>
                </c:pt>
                <c:pt idx="9">
                  <c:v>-8.0399999618530273</c:v>
                </c:pt>
                <c:pt idx="10">
                  <c:v>-8.4600000381469727</c:v>
                </c:pt>
                <c:pt idx="11">
                  <c:v>-8.5900001525878906</c:v>
                </c:pt>
                <c:pt idx="12">
                  <c:v>-5.75</c:v>
                </c:pt>
                <c:pt idx="13">
                  <c:v>-5.75</c:v>
                </c:pt>
                <c:pt idx="14">
                  <c:v>-7.880000114440918</c:v>
                </c:pt>
                <c:pt idx="15">
                  <c:v>-5.5500001907348633</c:v>
                </c:pt>
                <c:pt idx="16">
                  <c:v>-6.3000001907348633</c:v>
                </c:pt>
                <c:pt idx="17">
                  <c:v>-6.7699999809265137</c:v>
                </c:pt>
                <c:pt idx="18">
                  <c:v>-7.0300002098083496</c:v>
                </c:pt>
                <c:pt idx="19">
                  <c:v>-9.9899997711181641</c:v>
                </c:pt>
                <c:pt idx="20">
                  <c:v>-7.9800000190734863</c:v>
                </c:pt>
                <c:pt idx="21">
                  <c:v>-8.4600000381469727</c:v>
                </c:pt>
                <c:pt idx="22">
                  <c:v>-7.8899998664855957</c:v>
                </c:pt>
                <c:pt idx="23">
                  <c:v>-5.440000057220459</c:v>
                </c:pt>
                <c:pt idx="24">
                  <c:v>-5.440000057220459</c:v>
                </c:pt>
                <c:pt idx="25">
                  <c:v>-5.059999942779541</c:v>
                </c:pt>
                <c:pt idx="26">
                  <c:v>-4.9099998474121094</c:v>
                </c:pt>
                <c:pt idx="27">
                  <c:v>-5.0900001525878906</c:v>
                </c:pt>
                <c:pt idx="28">
                  <c:v>-3.7999999523162842</c:v>
                </c:pt>
                <c:pt idx="29">
                  <c:v>8.6700000762939453</c:v>
                </c:pt>
                <c:pt idx="30">
                  <c:v>17.299999237060547</c:v>
                </c:pt>
                <c:pt idx="31">
                  <c:v>19.25</c:v>
                </c:pt>
                <c:pt idx="32">
                  <c:v>11.75</c:v>
                </c:pt>
                <c:pt idx="33">
                  <c:v>-4.8899998664855957</c:v>
                </c:pt>
                <c:pt idx="34">
                  <c:v>-15.289999961853027</c:v>
                </c:pt>
                <c:pt idx="35">
                  <c:v>-22.260000228881836</c:v>
                </c:pt>
                <c:pt idx="36">
                  <c:v>-33.200000762939453</c:v>
                </c:pt>
                <c:pt idx="37">
                  <c:v>-33.119998931884766</c:v>
                </c:pt>
                <c:pt idx="38">
                  <c:v>-35.459999084472656</c:v>
                </c:pt>
                <c:pt idx="39">
                  <c:v>-34.220001220703125</c:v>
                </c:pt>
                <c:pt idx="40">
                  <c:v>-33.330001831054688</c:v>
                </c:pt>
                <c:pt idx="41">
                  <c:v>-32.689998626708984</c:v>
                </c:pt>
                <c:pt idx="42">
                  <c:v>-35.319999694824219</c:v>
                </c:pt>
                <c:pt idx="43">
                  <c:v>-35.569999694824219</c:v>
                </c:pt>
                <c:pt idx="44">
                  <c:v>-25.840000152587891</c:v>
                </c:pt>
                <c:pt idx="45">
                  <c:v>-19.329999923706055</c:v>
                </c:pt>
                <c:pt idx="46">
                  <c:v>-15.659999847412109</c:v>
                </c:pt>
                <c:pt idx="47">
                  <c:v>-20.5</c:v>
                </c:pt>
                <c:pt idx="48">
                  <c:v>-24.799999237060547</c:v>
                </c:pt>
                <c:pt idx="49">
                  <c:v>-29.829999923706055</c:v>
                </c:pt>
                <c:pt idx="50">
                  <c:v>-30.340000152587891</c:v>
                </c:pt>
                <c:pt idx="51">
                  <c:v>-35.779998779296875</c:v>
                </c:pt>
                <c:pt idx="52">
                  <c:v>-35.119998931884766</c:v>
                </c:pt>
                <c:pt idx="53">
                  <c:v>-35.689998626708984</c:v>
                </c:pt>
                <c:pt idx="54">
                  <c:v>-35.700000762939453</c:v>
                </c:pt>
                <c:pt idx="55">
                  <c:v>-36.770000457763672</c:v>
                </c:pt>
                <c:pt idx="56">
                  <c:v>-37.340000152587891</c:v>
                </c:pt>
                <c:pt idx="57">
                  <c:v>-38.740001678466797</c:v>
                </c:pt>
                <c:pt idx="58">
                  <c:v>-35.009998321533203</c:v>
                </c:pt>
                <c:pt idx="59">
                  <c:v>-34.919998168945313</c:v>
                </c:pt>
                <c:pt idx="60">
                  <c:v>-35.139999389648438</c:v>
                </c:pt>
                <c:pt idx="61">
                  <c:v>-33.450000762939453</c:v>
                </c:pt>
                <c:pt idx="62">
                  <c:v>-35.630001068115234</c:v>
                </c:pt>
                <c:pt idx="63">
                  <c:v>-34.049999237060547</c:v>
                </c:pt>
                <c:pt idx="64">
                  <c:v>-29.760000228881836</c:v>
                </c:pt>
                <c:pt idx="65">
                  <c:v>-32.610000610351563</c:v>
                </c:pt>
                <c:pt idx="66">
                  <c:v>-33.25</c:v>
                </c:pt>
                <c:pt idx="67">
                  <c:v>-30.709999084472656</c:v>
                </c:pt>
                <c:pt idx="68">
                  <c:v>-32.650001525878906</c:v>
                </c:pt>
                <c:pt idx="69">
                  <c:v>-31.569999694824219</c:v>
                </c:pt>
                <c:pt idx="70">
                  <c:v>-38.459999084472656</c:v>
                </c:pt>
                <c:pt idx="71">
                  <c:v>-40.860000610351563</c:v>
                </c:pt>
                <c:pt idx="72">
                  <c:v>-39</c:v>
                </c:pt>
                <c:pt idx="73">
                  <c:v>-40.880001068115234</c:v>
                </c:pt>
                <c:pt idx="74">
                  <c:v>-41.029998779296875</c:v>
                </c:pt>
                <c:pt idx="75">
                  <c:v>-40.959999084472656</c:v>
                </c:pt>
                <c:pt idx="76">
                  <c:v>-36.770000457763672</c:v>
                </c:pt>
                <c:pt idx="77">
                  <c:v>-29.819999694824219</c:v>
                </c:pt>
                <c:pt idx="78">
                  <c:v>-33.049999237060547</c:v>
                </c:pt>
                <c:pt idx="79">
                  <c:v>-34.599998474121094</c:v>
                </c:pt>
                <c:pt idx="80">
                  <c:v>-31.860000610351563</c:v>
                </c:pt>
                <c:pt idx="81">
                  <c:v>-30.229999542236328</c:v>
                </c:pt>
                <c:pt idx="82">
                  <c:v>-32.400001525878906</c:v>
                </c:pt>
                <c:pt idx="83">
                  <c:v>-31.719999313354492</c:v>
                </c:pt>
                <c:pt idx="84">
                  <c:v>-30.879999160766602</c:v>
                </c:pt>
                <c:pt idx="85">
                  <c:v>-13.710000038146973</c:v>
                </c:pt>
                <c:pt idx="86">
                  <c:v>-17.450000762939453</c:v>
                </c:pt>
                <c:pt idx="87">
                  <c:v>-20.340000152587891</c:v>
                </c:pt>
                <c:pt idx="88">
                  <c:v>-14.399999618530273</c:v>
                </c:pt>
                <c:pt idx="89">
                  <c:v>-17.969999313354492</c:v>
                </c:pt>
                <c:pt idx="90">
                  <c:v>-15.489999771118164</c:v>
                </c:pt>
                <c:pt idx="91">
                  <c:v>-18.690000534057617</c:v>
                </c:pt>
                <c:pt idx="92">
                  <c:v>-10.050000190734863</c:v>
                </c:pt>
                <c:pt idx="93">
                  <c:v>-15.890000343322754</c:v>
                </c:pt>
                <c:pt idx="94">
                  <c:v>-14.859999656677246</c:v>
                </c:pt>
                <c:pt idx="95">
                  <c:v>-13.100000381469727</c:v>
                </c:pt>
                <c:pt idx="96">
                  <c:v>-6.5399999618530273</c:v>
                </c:pt>
                <c:pt idx="97">
                  <c:v>-14.010000228881836</c:v>
                </c:pt>
                <c:pt idx="98">
                  <c:v>-15.880000114440918</c:v>
                </c:pt>
                <c:pt idx="99">
                  <c:v>-12.859999656677246</c:v>
                </c:pt>
                <c:pt idx="100">
                  <c:v>-18.219999313354492</c:v>
                </c:pt>
                <c:pt idx="101">
                  <c:v>-14.460000038146973</c:v>
                </c:pt>
                <c:pt idx="102">
                  <c:v>-11</c:v>
                </c:pt>
                <c:pt idx="103">
                  <c:v>-14.210000038146973</c:v>
                </c:pt>
                <c:pt idx="104">
                  <c:v>-14.920000076293945</c:v>
                </c:pt>
                <c:pt idx="105">
                  <c:v>-10.239999771118164</c:v>
                </c:pt>
                <c:pt idx="106">
                  <c:v>-3.5899999141693115</c:v>
                </c:pt>
                <c:pt idx="107">
                  <c:v>-10.350000381469727</c:v>
                </c:pt>
                <c:pt idx="108">
                  <c:v>-10.350000381469727</c:v>
                </c:pt>
                <c:pt idx="109">
                  <c:v>-10.899999618530273</c:v>
                </c:pt>
                <c:pt idx="110">
                  <c:v>-10.529999732971191</c:v>
                </c:pt>
                <c:pt idx="111">
                  <c:v>-9.1499996185302734</c:v>
                </c:pt>
                <c:pt idx="112">
                  <c:v>-5.6599998474121094</c:v>
                </c:pt>
                <c:pt idx="113">
                  <c:v>-3.5999999046325684</c:v>
                </c:pt>
                <c:pt idx="114">
                  <c:v>-3.880000114440918</c:v>
                </c:pt>
                <c:pt idx="115">
                  <c:v>-8.3199996948242188</c:v>
                </c:pt>
                <c:pt idx="116">
                  <c:v>-7.9800000190734863</c:v>
                </c:pt>
                <c:pt idx="117">
                  <c:v>-7.9600000381469727</c:v>
                </c:pt>
                <c:pt idx="118">
                  <c:v>-8.9799995422363281</c:v>
                </c:pt>
                <c:pt idx="119">
                  <c:v>-9.9799995422363281</c:v>
                </c:pt>
                <c:pt idx="120">
                  <c:v>-8.1099996566772461</c:v>
                </c:pt>
                <c:pt idx="121">
                  <c:v>-10.319999694824219</c:v>
                </c:pt>
                <c:pt idx="122">
                  <c:v>-7.25</c:v>
                </c:pt>
                <c:pt idx="123">
                  <c:v>-4.7800002098083496</c:v>
                </c:pt>
                <c:pt idx="124">
                  <c:v>-5.4699997901916504</c:v>
                </c:pt>
                <c:pt idx="125">
                  <c:v>-10.770000457763672</c:v>
                </c:pt>
                <c:pt idx="126">
                  <c:v>-9.4300003051757813</c:v>
                </c:pt>
                <c:pt idx="127">
                  <c:v>-5.7399997711181641</c:v>
                </c:pt>
                <c:pt idx="128">
                  <c:v>-7.570000171661377</c:v>
                </c:pt>
                <c:pt idx="129">
                  <c:v>-11.050000190734863</c:v>
                </c:pt>
                <c:pt idx="130">
                  <c:v>-10.220000267028809</c:v>
                </c:pt>
                <c:pt idx="131">
                  <c:v>-8.5699996948242188</c:v>
                </c:pt>
                <c:pt idx="132">
                  <c:v>-5.9200000762939453</c:v>
                </c:pt>
                <c:pt idx="133">
                  <c:v>-11.909999847412109</c:v>
                </c:pt>
                <c:pt idx="134">
                  <c:v>-8.8900003433227539</c:v>
                </c:pt>
                <c:pt idx="135">
                  <c:v>-8.1099996566772461</c:v>
                </c:pt>
                <c:pt idx="136">
                  <c:v>-5.2699999809265137</c:v>
                </c:pt>
                <c:pt idx="137">
                  <c:v>-8.0399999618530273</c:v>
                </c:pt>
                <c:pt idx="138">
                  <c:v>-10.930000305175781</c:v>
                </c:pt>
                <c:pt idx="139">
                  <c:v>-16.530000686645508</c:v>
                </c:pt>
                <c:pt idx="140">
                  <c:v>-3.690000057220459</c:v>
                </c:pt>
                <c:pt idx="141">
                  <c:v>-8.3599996566772461</c:v>
                </c:pt>
                <c:pt idx="142">
                  <c:v>-6.2600002288818359</c:v>
                </c:pt>
                <c:pt idx="143">
                  <c:v>-7.7600002288818359</c:v>
                </c:pt>
                <c:pt idx="144">
                  <c:v>-6.75</c:v>
                </c:pt>
                <c:pt idx="145">
                  <c:v>-6.7800002098083496</c:v>
                </c:pt>
                <c:pt idx="146">
                  <c:v>-3.630000114440918</c:v>
                </c:pt>
                <c:pt idx="147">
                  <c:v>-5.7699999809265137</c:v>
                </c:pt>
                <c:pt idx="148">
                  <c:v>-6.1500000953674316</c:v>
                </c:pt>
                <c:pt idx="149">
                  <c:v>-6.2300000190734863</c:v>
                </c:pt>
                <c:pt idx="150">
                  <c:v>-19.829999923706055</c:v>
                </c:pt>
                <c:pt idx="151">
                  <c:v>-13.729999542236328</c:v>
                </c:pt>
                <c:pt idx="152">
                  <c:v>-3.0299999713897705</c:v>
                </c:pt>
                <c:pt idx="153">
                  <c:v>-3.6099998950958252</c:v>
                </c:pt>
                <c:pt idx="154">
                  <c:v>-5.059999942779541</c:v>
                </c:pt>
                <c:pt idx="155">
                  <c:v>-4.820000171661377</c:v>
                </c:pt>
                <c:pt idx="156">
                  <c:v>-0.47999998927116394</c:v>
                </c:pt>
                <c:pt idx="157">
                  <c:v>-3.880000114440918</c:v>
                </c:pt>
                <c:pt idx="158">
                  <c:v>-1.8500000238418579</c:v>
                </c:pt>
                <c:pt idx="159">
                  <c:v>-1.7899999618530273</c:v>
                </c:pt>
                <c:pt idx="160">
                  <c:v>0</c:v>
                </c:pt>
                <c:pt idx="161">
                  <c:v>0</c:v>
                </c:pt>
                <c:pt idx="162">
                  <c:v>1.7400000095367432</c:v>
                </c:pt>
                <c:pt idx="163">
                  <c:v>0</c:v>
                </c:pt>
                <c:pt idx="164">
                  <c:v>0</c:v>
                </c:pt>
                <c:pt idx="165">
                  <c:v>2.4000000953674316</c:v>
                </c:pt>
                <c:pt idx="166">
                  <c:v>0</c:v>
                </c:pt>
                <c:pt idx="167">
                  <c:v>0</c:v>
                </c:pt>
                <c:pt idx="168">
                  <c:v>-10.220000267028809</c:v>
                </c:pt>
                <c:pt idx="169">
                  <c:v>-3.059999942779541</c:v>
                </c:pt>
                <c:pt idx="170">
                  <c:v>-3.2899999618530273</c:v>
                </c:pt>
                <c:pt idx="171">
                  <c:v>-6.4200000762939453</c:v>
                </c:pt>
                <c:pt idx="172">
                  <c:v>-6.880000114440918</c:v>
                </c:pt>
                <c:pt idx="173">
                  <c:v>0</c:v>
                </c:pt>
                <c:pt idx="174">
                  <c:v>0</c:v>
                </c:pt>
                <c:pt idx="175">
                  <c:v>-9.0200004577636719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-5.369999885559082</c:v>
                </c:pt>
                <c:pt idx="182">
                  <c:v>-4.8600001335144043</c:v>
                </c:pt>
                <c:pt idx="183">
                  <c:v>0</c:v>
                </c:pt>
                <c:pt idx="184">
                  <c:v>-0.4699999988079071</c:v>
                </c:pt>
                <c:pt idx="185">
                  <c:v>-1.559999942779541</c:v>
                </c:pt>
                <c:pt idx="186">
                  <c:v>8</c:v>
                </c:pt>
                <c:pt idx="187">
                  <c:v>10.609999656677246</c:v>
                </c:pt>
                <c:pt idx="188">
                  <c:v>15.239999771118164</c:v>
                </c:pt>
                <c:pt idx="189">
                  <c:v>13.130000114440918</c:v>
                </c:pt>
                <c:pt idx="190">
                  <c:v>14.800000190734863</c:v>
                </c:pt>
              </c:numCache>
            </c:numRef>
          </c:xVal>
          <c:yVal>
            <c:numRef>
              <c:f>Matsuda2!$AE$4:$AE$1000</c:f>
              <c:numCache>
                <c:formatCode>0.000_ </c:formatCode>
                <c:ptCount val="997"/>
                <c:pt idx="0">
                  <c:v>0</c:v>
                </c:pt>
                <c:pt idx="1">
                  <c:v>8.4000000000000005E-2</c:v>
                </c:pt>
                <c:pt idx="2">
                  <c:v>0.16500000000000001</c:v>
                </c:pt>
                <c:pt idx="3">
                  <c:v>0.222</c:v>
                </c:pt>
                <c:pt idx="4">
                  <c:v>0.29199999999999998</c:v>
                </c:pt>
                <c:pt idx="5">
                  <c:v>0.35199999999999998</c:v>
                </c:pt>
                <c:pt idx="6">
                  <c:v>0.40799999999999997</c:v>
                </c:pt>
                <c:pt idx="7">
                  <c:v>0.48099999999999998</c:v>
                </c:pt>
                <c:pt idx="8">
                  <c:v>0.53900000000000003</c:v>
                </c:pt>
                <c:pt idx="9">
                  <c:v>0.60299999999999998</c:v>
                </c:pt>
                <c:pt idx="10">
                  <c:v>0.67</c:v>
                </c:pt>
                <c:pt idx="11">
                  <c:v>0.755</c:v>
                </c:pt>
                <c:pt idx="12">
                  <c:v>0.83499999999999996</c:v>
                </c:pt>
                <c:pt idx="13">
                  <c:v>0.89500000000000002</c:v>
                </c:pt>
                <c:pt idx="14">
                  <c:v>0.95199999999999996</c:v>
                </c:pt>
                <c:pt idx="15">
                  <c:v>1.01</c:v>
                </c:pt>
                <c:pt idx="16">
                  <c:v>1.0620000000000001</c:v>
                </c:pt>
                <c:pt idx="17">
                  <c:v>1.1299999999999999</c:v>
                </c:pt>
                <c:pt idx="18">
                  <c:v>1.1890000000000001</c:v>
                </c:pt>
                <c:pt idx="19">
                  <c:v>1.258</c:v>
                </c:pt>
                <c:pt idx="20">
                  <c:v>1.32</c:v>
                </c:pt>
                <c:pt idx="21">
                  <c:v>1.389</c:v>
                </c:pt>
                <c:pt idx="22">
                  <c:v>1.4550000000000001</c:v>
                </c:pt>
                <c:pt idx="23">
                  <c:v>1.532</c:v>
                </c:pt>
                <c:pt idx="24">
                  <c:v>1.595</c:v>
                </c:pt>
                <c:pt idx="25">
                  <c:v>1.669</c:v>
                </c:pt>
                <c:pt idx="26">
                  <c:v>1.748</c:v>
                </c:pt>
                <c:pt idx="27">
                  <c:v>1.8160000000000001</c:v>
                </c:pt>
                <c:pt idx="28">
                  <c:v>1.875</c:v>
                </c:pt>
                <c:pt idx="29">
                  <c:v>1.9259999999999999</c:v>
                </c:pt>
                <c:pt idx="30">
                  <c:v>2</c:v>
                </c:pt>
                <c:pt idx="31">
                  <c:v>2.056</c:v>
                </c:pt>
                <c:pt idx="32">
                  <c:v>2.121</c:v>
                </c:pt>
                <c:pt idx="33">
                  <c:v>2.1970000000000001</c:v>
                </c:pt>
                <c:pt idx="34">
                  <c:v>2.266</c:v>
                </c:pt>
                <c:pt idx="35">
                  <c:v>2.343</c:v>
                </c:pt>
                <c:pt idx="36">
                  <c:v>2.4129999999999998</c:v>
                </c:pt>
                <c:pt idx="37">
                  <c:v>2.4860000000000002</c:v>
                </c:pt>
                <c:pt idx="38">
                  <c:v>2.5529999999999999</c:v>
                </c:pt>
                <c:pt idx="39">
                  <c:v>2.6120000000000001</c:v>
                </c:pt>
                <c:pt idx="40">
                  <c:v>2.6720000000000002</c:v>
                </c:pt>
                <c:pt idx="41">
                  <c:v>2.7269999999999999</c:v>
                </c:pt>
                <c:pt idx="42">
                  <c:v>2.798</c:v>
                </c:pt>
                <c:pt idx="43">
                  <c:v>2.87</c:v>
                </c:pt>
                <c:pt idx="44">
                  <c:v>2.9239999999999999</c:v>
                </c:pt>
                <c:pt idx="45">
                  <c:v>2.996</c:v>
                </c:pt>
                <c:pt idx="46">
                  <c:v>3.0539999999999998</c:v>
                </c:pt>
                <c:pt idx="47">
                  <c:v>3.133</c:v>
                </c:pt>
                <c:pt idx="48">
                  <c:v>3.2080000000000002</c:v>
                </c:pt>
                <c:pt idx="49">
                  <c:v>3.2709999999999999</c:v>
                </c:pt>
                <c:pt idx="50">
                  <c:v>3.323</c:v>
                </c:pt>
                <c:pt idx="51">
                  <c:v>3.391</c:v>
                </c:pt>
                <c:pt idx="52">
                  <c:v>3.464</c:v>
                </c:pt>
                <c:pt idx="53">
                  <c:v>3.5390000000000001</c:v>
                </c:pt>
                <c:pt idx="54">
                  <c:v>3.6</c:v>
                </c:pt>
                <c:pt idx="55">
                  <c:v>3.657</c:v>
                </c:pt>
                <c:pt idx="56">
                  <c:v>3.72</c:v>
                </c:pt>
                <c:pt idx="57">
                  <c:v>3.7839999999999998</c:v>
                </c:pt>
                <c:pt idx="58">
                  <c:v>3.8610000000000002</c:v>
                </c:pt>
                <c:pt idx="59">
                  <c:v>3.94</c:v>
                </c:pt>
                <c:pt idx="60">
                  <c:v>4.0049999999999999</c:v>
                </c:pt>
                <c:pt idx="61">
                  <c:v>4.0759999999999996</c:v>
                </c:pt>
                <c:pt idx="62">
                  <c:v>4.1449999999999996</c:v>
                </c:pt>
                <c:pt idx="63">
                  <c:v>4.2119999999999997</c:v>
                </c:pt>
                <c:pt idx="64">
                  <c:v>4.2699999999999996</c:v>
                </c:pt>
                <c:pt idx="65">
                  <c:v>4.3380000000000001</c:v>
                </c:pt>
                <c:pt idx="66">
                  <c:v>4.4039999999999999</c:v>
                </c:pt>
                <c:pt idx="67">
                  <c:v>4.4720000000000004</c:v>
                </c:pt>
                <c:pt idx="68">
                  <c:v>4.5359999999999996</c:v>
                </c:pt>
                <c:pt idx="69">
                  <c:v>4.5940000000000003</c:v>
                </c:pt>
                <c:pt idx="70">
                  <c:v>4.6520000000000001</c:v>
                </c:pt>
                <c:pt idx="71">
                  <c:v>4.7110000000000003</c:v>
                </c:pt>
                <c:pt idx="72">
                  <c:v>4.7830000000000004</c:v>
                </c:pt>
                <c:pt idx="73">
                  <c:v>4.8460000000000001</c:v>
                </c:pt>
                <c:pt idx="74">
                  <c:v>4.9219999999999997</c:v>
                </c:pt>
                <c:pt idx="75">
                  <c:v>4.992</c:v>
                </c:pt>
                <c:pt idx="76">
                  <c:v>5.0650000000000004</c:v>
                </c:pt>
                <c:pt idx="77">
                  <c:v>5.1310000000000002</c:v>
                </c:pt>
                <c:pt idx="78">
                  <c:v>5.1879999999999997</c:v>
                </c:pt>
                <c:pt idx="79">
                  <c:v>5.2450000000000001</c:v>
                </c:pt>
                <c:pt idx="80">
                  <c:v>5.3029999999999999</c:v>
                </c:pt>
                <c:pt idx="81">
                  <c:v>5.3719999999999999</c:v>
                </c:pt>
                <c:pt idx="82">
                  <c:v>5.44</c:v>
                </c:pt>
                <c:pt idx="83">
                  <c:v>5.5060000000000002</c:v>
                </c:pt>
                <c:pt idx="84">
                  <c:v>5.5819999999999999</c:v>
                </c:pt>
                <c:pt idx="85">
                  <c:v>5.6550000000000002</c:v>
                </c:pt>
                <c:pt idx="86">
                  <c:v>5.7270000000000003</c:v>
                </c:pt>
                <c:pt idx="87">
                  <c:v>5.7990000000000004</c:v>
                </c:pt>
                <c:pt idx="88">
                  <c:v>5.8540000000000001</c:v>
                </c:pt>
                <c:pt idx="89">
                  <c:v>5.915</c:v>
                </c:pt>
                <c:pt idx="90">
                  <c:v>5.9720000000000004</c:v>
                </c:pt>
                <c:pt idx="91">
                  <c:v>6.05</c:v>
                </c:pt>
                <c:pt idx="92">
                  <c:v>6.1070000000000002</c:v>
                </c:pt>
                <c:pt idx="93">
                  <c:v>6.1769999999999996</c:v>
                </c:pt>
                <c:pt idx="94">
                  <c:v>6.2370000000000001</c:v>
                </c:pt>
                <c:pt idx="95">
                  <c:v>6.3010000000000002</c:v>
                </c:pt>
                <c:pt idx="96">
                  <c:v>6.3819999999999997</c:v>
                </c:pt>
                <c:pt idx="97">
                  <c:v>6.4390000000000001</c:v>
                </c:pt>
                <c:pt idx="98">
                  <c:v>6.5039999999999996</c:v>
                </c:pt>
                <c:pt idx="99">
                  <c:v>6.5679999999999996</c:v>
                </c:pt>
                <c:pt idx="100">
                  <c:v>6.633</c:v>
                </c:pt>
                <c:pt idx="101">
                  <c:v>6.718</c:v>
                </c:pt>
                <c:pt idx="102">
                  <c:v>6.7720000000000002</c:v>
                </c:pt>
                <c:pt idx="103">
                  <c:v>6.8339999999999996</c:v>
                </c:pt>
                <c:pt idx="104">
                  <c:v>6.9059999999999997</c:v>
                </c:pt>
                <c:pt idx="105">
                  <c:v>6.968</c:v>
                </c:pt>
                <c:pt idx="106">
                  <c:v>7.0469999999999997</c:v>
                </c:pt>
                <c:pt idx="107">
                  <c:v>7.1150000000000002</c:v>
                </c:pt>
                <c:pt idx="108">
                  <c:v>7.1710000000000003</c:v>
                </c:pt>
                <c:pt idx="109">
                  <c:v>7.2320000000000002</c:v>
                </c:pt>
                <c:pt idx="110">
                  <c:v>7.3019999999999996</c:v>
                </c:pt>
                <c:pt idx="111">
                  <c:v>7.3780000000000001</c:v>
                </c:pt>
                <c:pt idx="112">
                  <c:v>7.46</c:v>
                </c:pt>
                <c:pt idx="113">
                  <c:v>7.54</c:v>
                </c:pt>
                <c:pt idx="114">
                  <c:v>7.6150000000000002</c:v>
                </c:pt>
                <c:pt idx="115">
                  <c:v>7.694</c:v>
                </c:pt>
                <c:pt idx="116">
                  <c:v>7.77</c:v>
                </c:pt>
                <c:pt idx="117">
                  <c:v>7.843</c:v>
                </c:pt>
                <c:pt idx="118">
                  <c:v>7.9089999999999998</c:v>
                </c:pt>
                <c:pt idx="119">
                  <c:v>7.9690000000000003</c:v>
                </c:pt>
                <c:pt idx="120">
                  <c:v>8.0310000000000006</c:v>
                </c:pt>
                <c:pt idx="121">
                  <c:v>8.0990000000000002</c:v>
                </c:pt>
                <c:pt idx="122">
                  <c:v>8.1660000000000004</c:v>
                </c:pt>
                <c:pt idx="123">
                  <c:v>8.2309999999999999</c:v>
                </c:pt>
                <c:pt idx="124">
                  <c:v>8.3079999999999998</c:v>
                </c:pt>
                <c:pt idx="125">
                  <c:v>8.3870000000000005</c:v>
                </c:pt>
                <c:pt idx="126">
                  <c:v>8.4489999999999998</c:v>
                </c:pt>
                <c:pt idx="127">
                  <c:v>8.5139999999999993</c:v>
                </c:pt>
                <c:pt idx="128">
                  <c:v>8.577</c:v>
                </c:pt>
                <c:pt idx="129">
                  <c:v>8.6440000000000001</c:v>
                </c:pt>
                <c:pt idx="130">
                  <c:v>8.6989999999999998</c:v>
                </c:pt>
                <c:pt idx="131">
                  <c:v>8.76</c:v>
                </c:pt>
                <c:pt idx="132">
                  <c:v>8.83</c:v>
                </c:pt>
                <c:pt idx="133">
                  <c:v>8.907</c:v>
                </c:pt>
                <c:pt idx="134">
                  <c:v>8.9779999999999998</c:v>
                </c:pt>
                <c:pt idx="135">
                  <c:v>9.0500000000000007</c:v>
                </c:pt>
                <c:pt idx="136">
                  <c:v>9.1029999999999998</c:v>
                </c:pt>
                <c:pt idx="137">
                  <c:v>9.1579999999999995</c:v>
                </c:pt>
                <c:pt idx="138">
                  <c:v>9.2330000000000005</c:v>
                </c:pt>
                <c:pt idx="139">
                  <c:v>9.2910000000000004</c:v>
                </c:pt>
                <c:pt idx="140">
                  <c:v>9.3629999999999995</c:v>
                </c:pt>
                <c:pt idx="141">
                  <c:v>9.4359999999999999</c:v>
                </c:pt>
                <c:pt idx="142">
                  <c:v>9.5139999999999993</c:v>
                </c:pt>
                <c:pt idx="143">
                  <c:v>9.577</c:v>
                </c:pt>
                <c:pt idx="144">
                  <c:v>9.6359999999999992</c:v>
                </c:pt>
                <c:pt idx="145">
                  <c:v>9.6929999999999996</c:v>
                </c:pt>
                <c:pt idx="146">
                  <c:v>9.7550000000000008</c:v>
                </c:pt>
                <c:pt idx="147">
                  <c:v>9.8390000000000004</c:v>
                </c:pt>
                <c:pt idx="148">
                  <c:v>9.89</c:v>
                </c:pt>
                <c:pt idx="149">
                  <c:v>9.9619999999999997</c:v>
                </c:pt>
                <c:pt idx="150">
                  <c:v>10.023</c:v>
                </c:pt>
                <c:pt idx="151">
                  <c:v>10.101000000000001</c:v>
                </c:pt>
                <c:pt idx="152">
                  <c:v>10.16</c:v>
                </c:pt>
                <c:pt idx="153">
                  <c:v>10.228</c:v>
                </c:pt>
                <c:pt idx="154">
                  <c:v>10.282999999999999</c:v>
                </c:pt>
                <c:pt idx="155">
                  <c:v>10.352</c:v>
                </c:pt>
                <c:pt idx="156">
                  <c:v>10.42</c:v>
                </c:pt>
                <c:pt idx="157">
                  <c:v>10.493</c:v>
                </c:pt>
                <c:pt idx="158">
                  <c:v>10.548999999999999</c:v>
                </c:pt>
                <c:pt idx="159">
                  <c:v>10.629</c:v>
                </c:pt>
                <c:pt idx="160">
                  <c:v>10.692</c:v>
                </c:pt>
                <c:pt idx="161">
                  <c:v>10.750999999999999</c:v>
                </c:pt>
                <c:pt idx="162">
                  <c:v>10.83</c:v>
                </c:pt>
                <c:pt idx="163">
                  <c:v>10.914</c:v>
                </c:pt>
                <c:pt idx="164">
                  <c:v>10.968</c:v>
                </c:pt>
                <c:pt idx="165">
                  <c:v>11.023999999999999</c:v>
                </c:pt>
                <c:pt idx="166">
                  <c:v>11.097</c:v>
                </c:pt>
                <c:pt idx="167">
                  <c:v>11.147</c:v>
                </c:pt>
                <c:pt idx="168">
                  <c:v>11.214</c:v>
                </c:pt>
                <c:pt idx="169">
                  <c:v>11.304</c:v>
                </c:pt>
                <c:pt idx="170">
                  <c:v>11.36</c:v>
                </c:pt>
                <c:pt idx="171">
                  <c:v>11.423</c:v>
                </c:pt>
                <c:pt idx="172">
                  <c:v>11.494</c:v>
                </c:pt>
                <c:pt idx="173">
                  <c:v>11.558</c:v>
                </c:pt>
                <c:pt idx="174">
                  <c:v>11.631</c:v>
                </c:pt>
                <c:pt idx="175">
                  <c:v>11.705</c:v>
                </c:pt>
                <c:pt idx="176">
                  <c:v>11.784000000000001</c:v>
                </c:pt>
                <c:pt idx="177">
                  <c:v>11.843</c:v>
                </c:pt>
                <c:pt idx="178">
                  <c:v>11.909000000000001</c:v>
                </c:pt>
                <c:pt idx="179">
                  <c:v>11.962</c:v>
                </c:pt>
                <c:pt idx="180">
                  <c:v>12.010999999999999</c:v>
                </c:pt>
                <c:pt idx="181">
                  <c:v>12.076000000000001</c:v>
                </c:pt>
                <c:pt idx="182">
                  <c:v>12.145</c:v>
                </c:pt>
                <c:pt idx="183">
                  <c:v>12.215</c:v>
                </c:pt>
                <c:pt idx="184">
                  <c:v>12.278</c:v>
                </c:pt>
                <c:pt idx="185">
                  <c:v>12.364000000000001</c:v>
                </c:pt>
                <c:pt idx="186">
                  <c:v>12.423999999999999</c:v>
                </c:pt>
                <c:pt idx="187">
                  <c:v>12.487</c:v>
                </c:pt>
                <c:pt idx="188">
                  <c:v>12.554</c:v>
                </c:pt>
                <c:pt idx="189">
                  <c:v>12.617000000000001</c:v>
                </c:pt>
                <c:pt idx="190">
                  <c:v>12.683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41A9-4758-A0F9-870F56310A9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74424448"/>
        <c:axId val="1174441088"/>
      </c:scatterChart>
      <c:scatterChart>
        <c:scatterStyle val="lineMarker"/>
        <c:varyColors val="0"/>
        <c:ser>
          <c:idx val="1"/>
          <c:order val="0"/>
          <c:tx>
            <c:v>Orbit</c:v>
          </c:tx>
          <c:spPr>
            <a:ln w="19050">
              <a:noFill/>
            </a:ln>
          </c:spPr>
          <c:xVal>
            <c:numRef>
              <c:f>Matsuda2!$N$4:$N$1000</c:f>
              <c:numCache>
                <c:formatCode>General</c:formatCode>
                <c:ptCount val="997"/>
                <c:pt idx="0">
                  <c:v>0</c:v>
                </c:pt>
                <c:pt idx="1">
                  <c:v>-3.4809999999999945E-3</c:v>
                </c:pt>
                <c:pt idx="2">
                  <c:v>-5.7799999999997458E-4</c:v>
                </c:pt>
                <c:pt idx="3">
                  <c:v>5.1890000000000781E-3</c:v>
                </c:pt>
                <c:pt idx="4">
                  <c:v>6.0760000000000224E-3</c:v>
                </c:pt>
                <c:pt idx="5">
                  <c:v>1.8398999999999888E-2</c:v>
                </c:pt>
                <c:pt idx="6">
                  <c:v>-1.7986000000000103E-2</c:v>
                </c:pt>
                <c:pt idx="7">
                  <c:v>-6.0475000000000022E-2</c:v>
                </c:pt>
                <c:pt idx="8">
                  <c:v>-4.7952000000000002E-2</c:v>
                </c:pt>
                <c:pt idx="9">
                  <c:v>-4.3287000000000034E-2</c:v>
                </c:pt>
                <c:pt idx="10">
                  <c:v>-4.620100000000002E-2</c:v>
                </c:pt>
                <c:pt idx="11">
                  <c:v>-4.9399999999999979E-2</c:v>
                </c:pt>
                <c:pt idx="12">
                  <c:v>-1.3940000000000055E-2</c:v>
                </c:pt>
                <c:pt idx="13">
                  <c:v>-2.6075000000000046E-2</c:v>
                </c:pt>
                <c:pt idx="14">
                  <c:v>5.7480000000000473E-3</c:v>
                </c:pt>
                <c:pt idx="15">
                  <c:v>3.4329999999999929E-3</c:v>
                </c:pt>
                <c:pt idx="16">
                  <c:v>-8.0609999999999224E-3</c:v>
                </c:pt>
                <c:pt idx="17">
                  <c:v>-3.7119999999999892E-3</c:v>
                </c:pt>
                <c:pt idx="18">
                  <c:v>-3.1520000000000437E-3</c:v>
                </c:pt>
                <c:pt idx="19">
                  <c:v>-3.7509999999999766E-3</c:v>
                </c:pt>
                <c:pt idx="20">
                  <c:v>-5.7799999999997458E-4</c:v>
                </c:pt>
                <c:pt idx="21">
                  <c:v>9.1800000000000631E-3</c:v>
                </c:pt>
                <c:pt idx="22">
                  <c:v>1.7069999999998801E-3</c:v>
                </c:pt>
                <c:pt idx="23">
                  <c:v>-2.9899999999997816E-4</c:v>
                </c:pt>
                <c:pt idx="24">
                  <c:v>-6.9239999999999779E-3</c:v>
                </c:pt>
                <c:pt idx="25">
                  <c:v>-8.9290000000000879E-3</c:v>
                </c:pt>
                <c:pt idx="26">
                  <c:v>2.9039999999999964E-3</c:v>
                </c:pt>
                <c:pt idx="27">
                  <c:v>1.4078999999999951E-2</c:v>
                </c:pt>
                <c:pt idx="28">
                  <c:v>2.9305000000000064E-2</c:v>
                </c:pt>
                <c:pt idx="29">
                  <c:v>-1.5096000000000004E-2</c:v>
                </c:pt>
                <c:pt idx="30">
                  <c:v>-3.0216999999999983E-2</c:v>
                </c:pt>
                <c:pt idx="31">
                  <c:v>2.5979999999999562E-3</c:v>
                </c:pt>
                <c:pt idx="32">
                  <c:v>1.067599999999993E-2</c:v>
                </c:pt>
                <c:pt idx="33">
                  <c:v>-5.43100000000004E-3</c:v>
                </c:pt>
                <c:pt idx="34">
                  <c:v>1.4389999999999873E-2</c:v>
                </c:pt>
                <c:pt idx="35">
                  <c:v>1.2259999999998854E-3</c:v>
                </c:pt>
                <c:pt idx="36">
                  <c:v>-2.6166000000000054E-2</c:v>
                </c:pt>
                <c:pt idx="37">
                  <c:v>4.6776000000000068E-2</c:v>
                </c:pt>
                <c:pt idx="38">
                  <c:v>2.766300000000001E-2</c:v>
                </c:pt>
                <c:pt idx="39">
                  <c:v>3.2002999999999927E-2</c:v>
                </c:pt>
                <c:pt idx="40">
                  <c:v>-1.7826000000000022E-2</c:v>
                </c:pt>
                <c:pt idx="41">
                  <c:v>4.2625999999999976E-2</c:v>
                </c:pt>
                <c:pt idx="42">
                  <c:v>7.9949999999998911E-3</c:v>
                </c:pt>
                <c:pt idx="43">
                  <c:v>2.4047000000000027E-2</c:v>
                </c:pt>
                <c:pt idx="44">
                  <c:v>-3.0946000000000026E-2</c:v>
                </c:pt>
                <c:pt idx="45">
                  <c:v>-6.0050000000001092E-3</c:v>
                </c:pt>
                <c:pt idx="46">
                  <c:v>-1.2750000000000001E-2</c:v>
                </c:pt>
                <c:pt idx="47">
                  <c:v>-3.7298999999999978E-2</c:v>
                </c:pt>
                <c:pt idx="48">
                  <c:v>-5.9215000000000031E-2</c:v>
                </c:pt>
                <c:pt idx="49">
                  <c:v>-7.7841999999999981E-2</c:v>
                </c:pt>
                <c:pt idx="50">
                  <c:v>-9.5471999999999987E-2</c:v>
                </c:pt>
                <c:pt idx="51">
                  <c:v>-9.945400000000007E-2</c:v>
                </c:pt>
                <c:pt idx="52">
                  <c:v>-0.10858400000000006</c:v>
                </c:pt>
                <c:pt idx="53">
                  <c:v>-0.13614700000000005</c:v>
                </c:pt>
                <c:pt idx="54">
                  <c:v>-0.12514300000000003</c:v>
                </c:pt>
                <c:pt idx="55">
                  <c:v>-0.14921500000000004</c:v>
                </c:pt>
                <c:pt idx="56">
                  <c:v>-0.14726300000000003</c:v>
                </c:pt>
                <c:pt idx="57">
                  <c:v>-0.15443500000000007</c:v>
                </c:pt>
                <c:pt idx="58">
                  <c:v>-0.16959400000000005</c:v>
                </c:pt>
                <c:pt idx="59">
                  <c:v>-0.19327900000000001</c:v>
                </c:pt>
                <c:pt idx="60">
                  <c:v>-0.15829499999999996</c:v>
                </c:pt>
                <c:pt idx="61">
                  <c:v>-0.15892200000000004</c:v>
                </c:pt>
                <c:pt idx="62">
                  <c:v>-0.16317899999999999</c:v>
                </c:pt>
                <c:pt idx="63">
                  <c:v>-0.16320200000000001</c:v>
                </c:pt>
                <c:pt idx="64">
                  <c:v>-0.14604100000000006</c:v>
                </c:pt>
                <c:pt idx="65">
                  <c:v>-0.14481899999999998</c:v>
                </c:pt>
                <c:pt idx="66">
                  <c:v>-0.11889400000000001</c:v>
                </c:pt>
                <c:pt idx="67">
                  <c:v>-0.115673</c:v>
                </c:pt>
                <c:pt idx="68">
                  <c:v>-8.7345000000000034E-2</c:v>
                </c:pt>
                <c:pt idx="69">
                  <c:v>-8.2231999999999972E-2</c:v>
                </c:pt>
                <c:pt idx="70">
                  <c:v>-7.1959000000000065E-2</c:v>
                </c:pt>
                <c:pt idx="71">
                  <c:v>-6.2370999999999982E-2</c:v>
                </c:pt>
                <c:pt idx="72">
                  <c:v>-5.8197000000000006E-2</c:v>
                </c:pt>
                <c:pt idx="73">
                  <c:v>-4.9456000000000021E-2</c:v>
                </c:pt>
                <c:pt idx="74">
                  <c:v>-5.7449000000000069E-2</c:v>
                </c:pt>
                <c:pt idx="75">
                  <c:v>-0.11758799999999997</c:v>
                </c:pt>
                <c:pt idx="76">
                  <c:v>-4.9855999999999998E-2</c:v>
                </c:pt>
                <c:pt idx="77">
                  <c:v>-5.5080000000000039E-2</c:v>
                </c:pt>
                <c:pt idx="78">
                  <c:v>-6.1341999999999987E-2</c:v>
                </c:pt>
                <c:pt idx="79">
                  <c:v>-6.1989000000000037E-2</c:v>
                </c:pt>
                <c:pt idx="80">
                  <c:v>-7.3618000000000058E-2</c:v>
                </c:pt>
                <c:pt idx="81">
                  <c:v>-8.4231E-2</c:v>
                </c:pt>
                <c:pt idx="82">
                  <c:v>-9.5173000000000008E-2</c:v>
                </c:pt>
                <c:pt idx="83">
                  <c:v>-0.10810900000000004</c:v>
                </c:pt>
                <c:pt idx="84">
                  <c:v>-0.12182600000000002</c:v>
                </c:pt>
                <c:pt idx="85">
                  <c:v>-0.11605600000000005</c:v>
                </c:pt>
                <c:pt idx="86">
                  <c:v>-0.13104499999999997</c:v>
                </c:pt>
                <c:pt idx="87">
                  <c:v>-0.14075099999999999</c:v>
                </c:pt>
                <c:pt idx="88">
                  <c:v>-0.14161199999999996</c:v>
                </c:pt>
                <c:pt idx="89">
                  <c:v>-0.15548900000000004</c:v>
                </c:pt>
                <c:pt idx="90">
                  <c:v>-0.16434199999999999</c:v>
                </c:pt>
                <c:pt idx="91">
                  <c:v>-0.16922000000000004</c:v>
                </c:pt>
                <c:pt idx="92">
                  <c:v>-0.16670400000000007</c:v>
                </c:pt>
                <c:pt idx="93">
                  <c:v>-0.18056700000000001</c:v>
                </c:pt>
                <c:pt idx="94">
                  <c:v>-0.19144900000000006</c:v>
                </c:pt>
                <c:pt idx="95">
                  <c:v>-0.19583500000000004</c:v>
                </c:pt>
                <c:pt idx="96">
                  <c:v>-0.20516600000000007</c:v>
                </c:pt>
                <c:pt idx="97">
                  <c:v>-0.20300300000000004</c:v>
                </c:pt>
                <c:pt idx="98">
                  <c:v>-0.20568799999999998</c:v>
                </c:pt>
                <c:pt idx="99">
                  <c:v>-0.22035800000000005</c:v>
                </c:pt>
                <c:pt idx="100">
                  <c:v>-0.20868899999999996</c:v>
                </c:pt>
                <c:pt idx="101">
                  <c:v>-0.20771400000000007</c:v>
                </c:pt>
                <c:pt idx="102">
                  <c:v>-0.21337099999999998</c:v>
                </c:pt>
                <c:pt idx="103">
                  <c:v>-0.21449900000000002</c:v>
                </c:pt>
                <c:pt idx="104">
                  <c:v>-0.24241800000000002</c:v>
                </c:pt>
                <c:pt idx="105">
                  <c:v>-0.24190700000000004</c:v>
                </c:pt>
                <c:pt idx="106">
                  <c:v>-0.269625</c:v>
                </c:pt>
                <c:pt idx="107">
                  <c:v>-0.267847</c:v>
                </c:pt>
                <c:pt idx="108">
                  <c:v>-0.28174700000000008</c:v>
                </c:pt>
                <c:pt idx="109">
                  <c:v>-0.27661400000000003</c:v>
                </c:pt>
                <c:pt idx="110">
                  <c:v>-0.30439300000000002</c:v>
                </c:pt>
                <c:pt idx="111">
                  <c:v>-0.31880700000000001</c:v>
                </c:pt>
                <c:pt idx="112">
                  <c:v>-0.31025000000000003</c:v>
                </c:pt>
                <c:pt idx="113">
                  <c:v>-0.31845500000000004</c:v>
                </c:pt>
                <c:pt idx="114">
                  <c:v>-0.34723100000000001</c:v>
                </c:pt>
                <c:pt idx="115">
                  <c:v>-0.35351700000000008</c:v>
                </c:pt>
                <c:pt idx="116">
                  <c:v>-0.34634100000000001</c:v>
                </c:pt>
                <c:pt idx="117">
                  <c:v>-0.34707900000000008</c:v>
                </c:pt>
                <c:pt idx="118">
                  <c:v>-0.34966900000000001</c:v>
                </c:pt>
                <c:pt idx="119">
                  <c:v>-0.35328399999999999</c:v>
                </c:pt>
                <c:pt idx="120">
                  <c:v>-0.337586</c:v>
                </c:pt>
                <c:pt idx="121">
                  <c:v>-0.33050200000000007</c:v>
                </c:pt>
                <c:pt idx="122">
                  <c:v>-0.362817</c:v>
                </c:pt>
                <c:pt idx="123">
                  <c:v>-0.35953400000000002</c:v>
                </c:pt>
                <c:pt idx="124">
                  <c:v>-0.37681700000000001</c:v>
                </c:pt>
                <c:pt idx="125">
                  <c:v>-0.39430799999999999</c:v>
                </c:pt>
                <c:pt idx="126">
                  <c:v>-0.37310800000000005</c:v>
                </c:pt>
                <c:pt idx="127">
                  <c:v>-0.39978999999999998</c:v>
                </c:pt>
                <c:pt idx="128">
                  <c:v>-0.40454200000000001</c:v>
                </c:pt>
                <c:pt idx="129">
                  <c:v>-0.44315300000000002</c:v>
                </c:pt>
                <c:pt idx="130">
                  <c:v>-0.47055000000000008</c:v>
                </c:pt>
                <c:pt idx="131">
                  <c:v>-0.45082100000000003</c:v>
                </c:pt>
                <c:pt idx="132">
                  <c:v>-0.48458100000000004</c:v>
                </c:pt>
                <c:pt idx="133">
                  <c:v>-0.461559</c:v>
                </c:pt>
                <c:pt idx="134">
                  <c:v>-0.48800300000000008</c:v>
                </c:pt>
                <c:pt idx="135">
                  <c:v>-0.46349599999999996</c:v>
                </c:pt>
                <c:pt idx="136">
                  <c:v>-0.50878000000000001</c:v>
                </c:pt>
              </c:numCache>
            </c:numRef>
          </c:xVal>
          <c:yVal>
            <c:numRef>
              <c:f>Matsuda2!$D$4:$D$1000</c:f>
              <c:numCache>
                <c:formatCode>General</c:formatCode>
                <c:ptCount val="997"/>
                <c:pt idx="0">
                  <c:v>0</c:v>
                </c:pt>
                <c:pt idx="1">
                  <c:v>8.8000000003376044E-2</c:v>
                </c:pt>
                <c:pt idx="2">
                  <c:v>0.18000000000029104</c:v>
                </c:pt>
                <c:pt idx="3">
                  <c:v>0.27300000000104774</c:v>
                </c:pt>
                <c:pt idx="4">
                  <c:v>0.36299999999755528</c:v>
                </c:pt>
                <c:pt idx="5">
                  <c:v>0.45700000000215368</c:v>
                </c:pt>
                <c:pt idx="6">
                  <c:v>0.54699999999866122</c:v>
                </c:pt>
                <c:pt idx="7">
                  <c:v>0.63799999999901047</c:v>
                </c:pt>
                <c:pt idx="8">
                  <c:v>0.72699999999895226</c:v>
                </c:pt>
                <c:pt idx="9">
                  <c:v>0.81999999999970896</c:v>
                </c:pt>
                <c:pt idx="10">
                  <c:v>0.91199999999662396</c:v>
                </c:pt>
                <c:pt idx="11">
                  <c:v>1.0080000000016298</c:v>
                </c:pt>
                <c:pt idx="12">
                  <c:v>1.0979999999981374</c:v>
                </c:pt>
                <c:pt idx="13">
                  <c:v>1.1889999999984866</c:v>
                </c:pt>
                <c:pt idx="14">
                  <c:v>1.2819999999992433</c:v>
                </c:pt>
                <c:pt idx="15">
                  <c:v>1.375</c:v>
                </c:pt>
                <c:pt idx="16">
                  <c:v>1.4700000000011642</c:v>
                </c:pt>
                <c:pt idx="17">
                  <c:v>1.5610000000015134</c:v>
                </c:pt>
                <c:pt idx="18">
                  <c:v>1.6569999999992433</c:v>
                </c:pt>
                <c:pt idx="19">
                  <c:v>1.7479999999995925</c:v>
                </c:pt>
                <c:pt idx="20">
                  <c:v>1.8430000000007567</c:v>
                </c:pt>
                <c:pt idx="21">
                  <c:v>1.9340000000011059</c:v>
                </c:pt>
                <c:pt idx="22">
                  <c:v>2.0270000000018626</c:v>
                </c:pt>
                <c:pt idx="23">
                  <c:v>2.1220000000030268</c:v>
                </c:pt>
                <c:pt idx="24">
                  <c:v>2.2150000000037835</c:v>
                </c:pt>
                <c:pt idx="25">
                  <c:v>2.3090000000011059</c:v>
                </c:pt>
                <c:pt idx="26">
                  <c:v>2.4009999999980209</c:v>
                </c:pt>
                <c:pt idx="27">
                  <c:v>2.4930000000022119</c:v>
                </c:pt>
                <c:pt idx="28">
                  <c:v>2.5849999999991269</c:v>
                </c:pt>
                <c:pt idx="29">
                  <c:v>2.6790000000037253</c:v>
                </c:pt>
                <c:pt idx="30">
                  <c:v>2.771999999997206</c:v>
                </c:pt>
                <c:pt idx="31">
                  <c:v>2.8649999999979627</c:v>
                </c:pt>
                <c:pt idx="32">
                  <c:v>2.9579999999987194</c:v>
                </c:pt>
                <c:pt idx="33">
                  <c:v>3.0509999999994761</c:v>
                </c:pt>
                <c:pt idx="34">
                  <c:v>3.1440000000002328</c:v>
                </c:pt>
                <c:pt idx="35">
                  <c:v>3.239000000001397</c:v>
                </c:pt>
                <c:pt idx="36">
                  <c:v>3.3329999999987194</c:v>
                </c:pt>
                <c:pt idx="37">
                  <c:v>3.4259999999994761</c:v>
                </c:pt>
                <c:pt idx="38">
                  <c:v>3.5190000000002328</c:v>
                </c:pt>
                <c:pt idx="39">
                  <c:v>3.6120000000009895</c:v>
                </c:pt>
                <c:pt idx="40">
                  <c:v>3.705999999998312</c:v>
                </c:pt>
                <c:pt idx="41">
                  <c:v>3.8000000000029104</c:v>
                </c:pt>
                <c:pt idx="42">
                  <c:v>3.8930000000036671</c:v>
                </c:pt>
                <c:pt idx="43">
                  <c:v>3.9859999999971478</c:v>
                </c:pt>
                <c:pt idx="44">
                  <c:v>4.0780000000013388</c:v>
                </c:pt>
                <c:pt idx="45">
                  <c:v>4.1730000000025029</c:v>
                </c:pt>
                <c:pt idx="46">
                  <c:v>4.2640000000028522</c:v>
                </c:pt>
                <c:pt idx="47">
                  <c:v>4.3600000000005821</c:v>
                </c:pt>
                <c:pt idx="48">
                  <c:v>4.4510000000009313</c:v>
                </c:pt>
                <c:pt idx="49">
                  <c:v>4.544000000001688</c:v>
                </c:pt>
                <c:pt idx="50">
                  <c:v>4.635999999998603</c:v>
                </c:pt>
                <c:pt idx="51">
                  <c:v>4.7289999999993597</c:v>
                </c:pt>
                <c:pt idx="52">
                  <c:v>4.8249999999970896</c:v>
                </c:pt>
                <c:pt idx="53">
                  <c:v>4.919000000001688</c:v>
                </c:pt>
                <c:pt idx="54">
                  <c:v>5.010999999998603</c:v>
                </c:pt>
                <c:pt idx="55">
                  <c:v>5.1039999999993597</c:v>
                </c:pt>
                <c:pt idx="56">
                  <c:v>5.1979999999966822</c:v>
                </c:pt>
                <c:pt idx="57">
                  <c:v>5.2920000000012806</c:v>
                </c:pt>
                <c:pt idx="58">
                  <c:v>5.385999999998603</c:v>
                </c:pt>
                <c:pt idx="59">
                  <c:v>5.4789999999993597</c:v>
                </c:pt>
                <c:pt idx="60">
                  <c:v>5.5710000000035507</c:v>
                </c:pt>
                <c:pt idx="61">
                  <c:v>5.6630000000004657</c:v>
                </c:pt>
                <c:pt idx="62">
                  <c:v>5.7580000000016298</c:v>
                </c:pt>
                <c:pt idx="63">
                  <c:v>5.8499999999985448</c:v>
                </c:pt>
                <c:pt idx="64">
                  <c:v>5.9440000000031432</c:v>
                </c:pt>
                <c:pt idx="65">
                  <c:v>6.0380000000004657</c:v>
                </c:pt>
                <c:pt idx="66">
                  <c:v>6.1319999999977881</c:v>
                </c:pt>
                <c:pt idx="67">
                  <c:v>6.2260000000023865</c:v>
                </c:pt>
                <c:pt idx="68">
                  <c:v>6.3179999999993015</c:v>
                </c:pt>
                <c:pt idx="69">
                  <c:v>6.4110000000000582</c:v>
                </c:pt>
                <c:pt idx="70">
                  <c:v>6.5049999999973807</c:v>
                </c:pt>
                <c:pt idx="71">
                  <c:v>6.5979999999981374</c:v>
                </c:pt>
                <c:pt idx="72">
                  <c:v>6.6929999999993015</c:v>
                </c:pt>
                <c:pt idx="73">
                  <c:v>6.783000000003085</c:v>
                </c:pt>
                <c:pt idx="74">
                  <c:v>6.8770000000004075</c:v>
                </c:pt>
                <c:pt idx="75">
                  <c:v>6.9709999999977299</c:v>
                </c:pt>
                <c:pt idx="76">
                  <c:v>7.0639999999984866</c:v>
                </c:pt>
                <c:pt idx="77">
                  <c:v>7.1589999999996508</c:v>
                </c:pt>
                <c:pt idx="78">
                  <c:v>7.25</c:v>
                </c:pt>
                <c:pt idx="79">
                  <c:v>7.3450000000011642</c:v>
                </c:pt>
                <c:pt idx="80">
                  <c:v>7.4389999999984866</c:v>
                </c:pt>
                <c:pt idx="81">
                  <c:v>7.5319999999992433</c:v>
                </c:pt>
                <c:pt idx="82">
                  <c:v>7.6259999999965657</c:v>
                </c:pt>
                <c:pt idx="83">
                  <c:v>7.7189999999973224</c:v>
                </c:pt>
                <c:pt idx="84">
                  <c:v>7.8119999999980791</c:v>
                </c:pt>
                <c:pt idx="85">
                  <c:v>7.9040000000022701</c:v>
                </c:pt>
                <c:pt idx="86">
                  <c:v>7.9970000000030268</c:v>
                </c:pt>
                <c:pt idx="87">
                  <c:v>8.091999999996915</c:v>
                </c:pt>
                <c:pt idx="88">
                  <c:v>8.1849999999976717</c:v>
                </c:pt>
                <c:pt idx="89">
                  <c:v>8.2770000000018626</c:v>
                </c:pt>
                <c:pt idx="90">
                  <c:v>8.3709999999991851</c:v>
                </c:pt>
                <c:pt idx="91">
                  <c:v>8.463000000003376</c:v>
                </c:pt>
                <c:pt idx="92">
                  <c:v>8.5570000000006985</c:v>
                </c:pt>
                <c:pt idx="93">
                  <c:v>8.6489999999976135</c:v>
                </c:pt>
                <c:pt idx="94">
                  <c:v>8.7430000000022119</c:v>
                </c:pt>
                <c:pt idx="95">
                  <c:v>8.8349999999991269</c:v>
                </c:pt>
                <c:pt idx="96">
                  <c:v>8.9270000000033178</c:v>
                </c:pt>
                <c:pt idx="97">
                  <c:v>9.021999999997206</c:v>
                </c:pt>
                <c:pt idx="98">
                  <c:v>9.114000000001397</c:v>
                </c:pt>
                <c:pt idx="99">
                  <c:v>9.205999999998312</c:v>
                </c:pt>
                <c:pt idx="100">
                  <c:v>9.2989999999990687</c:v>
                </c:pt>
                <c:pt idx="101">
                  <c:v>9.3930000000036671</c:v>
                </c:pt>
                <c:pt idx="102">
                  <c:v>9.4850000000005821</c:v>
                </c:pt>
                <c:pt idx="103">
                  <c:v>9.5780000000013388</c:v>
                </c:pt>
                <c:pt idx="104">
                  <c:v>9.6710000000020955</c:v>
                </c:pt>
                <c:pt idx="105">
                  <c:v>9.7649999999994179</c:v>
                </c:pt>
                <c:pt idx="106">
                  <c:v>9.8580000000001746</c:v>
                </c:pt>
                <c:pt idx="107">
                  <c:v>9.9499999999970896</c:v>
                </c:pt>
                <c:pt idx="108">
                  <c:v>10.044000000001688</c:v>
                </c:pt>
                <c:pt idx="109">
                  <c:v>10.135999999998603</c:v>
                </c:pt>
                <c:pt idx="110">
                  <c:v>10.230000000003201</c:v>
                </c:pt>
                <c:pt idx="111">
                  <c:v>10.322999999996682</c:v>
                </c:pt>
                <c:pt idx="112">
                  <c:v>10.417000000001281</c:v>
                </c:pt>
                <c:pt idx="113">
                  <c:v>10.510000000002037</c:v>
                </c:pt>
                <c:pt idx="114">
                  <c:v>10.603000000002794</c:v>
                </c:pt>
                <c:pt idx="115">
                  <c:v>10.694999999999709</c:v>
                </c:pt>
                <c:pt idx="116">
                  <c:v>10.788999999997031</c:v>
                </c:pt>
                <c:pt idx="117">
                  <c:v>10.881999999997788</c:v>
                </c:pt>
                <c:pt idx="118">
                  <c:v>10.974999999998545</c:v>
                </c:pt>
                <c:pt idx="119">
                  <c:v>11.067000000002736</c:v>
                </c:pt>
                <c:pt idx="120">
                  <c:v>11.160000000003492</c:v>
                </c:pt>
                <c:pt idx="121">
                  <c:v>11.252999999996973</c:v>
                </c:pt>
                <c:pt idx="122">
                  <c:v>11.345000000001164</c:v>
                </c:pt>
                <c:pt idx="123">
                  <c:v>11.438000000001921</c:v>
                </c:pt>
                <c:pt idx="124">
                  <c:v>11.529999999998836</c:v>
                </c:pt>
                <c:pt idx="125">
                  <c:v>11.625</c:v>
                </c:pt>
                <c:pt idx="126">
                  <c:v>11.716000000000349</c:v>
                </c:pt>
                <c:pt idx="127">
                  <c:v>11.811000000001513</c:v>
                </c:pt>
                <c:pt idx="128">
                  <c:v>11.902000000001863</c:v>
                </c:pt>
                <c:pt idx="129">
                  <c:v>11.995999999999185</c:v>
                </c:pt>
                <c:pt idx="130">
                  <c:v>12.090000000003783</c:v>
                </c:pt>
                <c:pt idx="131">
                  <c:v>12.184000000001106</c:v>
                </c:pt>
                <c:pt idx="132">
                  <c:v>12.277999999998428</c:v>
                </c:pt>
                <c:pt idx="133">
                  <c:v>12.370000000002619</c:v>
                </c:pt>
                <c:pt idx="134">
                  <c:v>12.463000000003376</c:v>
                </c:pt>
                <c:pt idx="135">
                  <c:v>12.555999999996857</c:v>
                </c:pt>
                <c:pt idx="136">
                  <c:v>12.650000000001455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41A9-4758-A0F9-870F56310A9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95148224"/>
        <c:axId val="1195154464"/>
      </c:scatterChart>
      <c:valAx>
        <c:axId val="1174424448"/>
        <c:scaling>
          <c:orientation val="minMax"/>
          <c:max val="90"/>
          <c:min val="-9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ja-JP" baseline="0"/>
                  <a:t>pitch</a:t>
                </a:r>
                <a:r>
                  <a:rPr lang="en-US" altLang="ja-JP"/>
                  <a:t>[°]</a:t>
                </a:r>
                <a:endParaRPr lang="ja-JP" altLang="en-US"/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in"/>
        <c:tickLblPos val="nextTo"/>
        <c:spPr>
          <a:noFill/>
          <a:ln w="1587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1174441088"/>
        <c:crosses val="autoZero"/>
        <c:crossBetween val="midCat"/>
      </c:valAx>
      <c:valAx>
        <c:axId val="11744410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ja-JP"/>
                  <a:t>Time[s]</a:t>
                </a:r>
                <a:endParaRPr lang="ja-JP" altLang="en-US"/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0.000_ " sourceLinked="1"/>
        <c:majorTickMark val="none"/>
        <c:minorTickMark val="none"/>
        <c:tickLblPos val="nextTo"/>
        <c:spPr>
          <a:noFill/>
          <a:ln w="1587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1174424448"/>
        <c:crosses val="autoZero"/>
        <c:crossBetween val="midCat"/>
      </c:valAx>
      <c:valAx>
        <c:axId val="1195154464"/>
        <c:scaling>
          <c:orientation val="minMax"/>
        </c:scaling>
        <c:delete val="1"/>
        <c:axPos val="r"/>
        <c:numFmt formatCode="General" sourceLinked="1"/>
        <c:majorTickMark val="out"/>
        <c:minorTickMark val="none"/>
        <c:tickLblPos val="nextTo"/>
        <c:crossAx val="1195148224"/>
        <c:crosses val="max"/>
        <c:crossBetween val="midCat"/>
      </c:valAx>
      <c:valAx>
        <c:axId val="1195148224"/>
        <c:scaling>
          <c:orientation val="minMax"/>
          <c:max val="2"/>
          <c:min val="-2"/>
        </c:scaling>
        <c:delete val="0"/>
        <c:axPos val="t"/>
        <c:title>
          <c:tx>
            <c:rich>
              <a:bodyPr/>
              <a:lstStyle/>
              <a:p>
                <a:pPr>
                  <a:defRPr/>
                </a:pPr>
                <a:r>
                  <a:rPr lang="en-US" altLang="ja-JP" b="0"/>
                  <a:t>x[m]</a:t>
                </a:r>
                <a:endParaRPr lang="ja-JP" altLang="en-US" b="0"/>
              </a:p>
            </c:rich>
          </c:tx>
          <c:overlay val="0"/>
        </c:title>
        <c:numFmt formatCode="General" sourceLinked="1"/>
        <c:majorTickMark val="in"/>
        <c:minorTickMark val="none"/>
        <c:tickLblPos val="nextTo"/>
        <c:spPr>
          <a:ln w="15875">
            <a:solidFill>
              <a:schemeClr val="tx1"/>
            </a:solidFill>
          </a:ln>
        </c:spPr>
        <c:crossAx val="1195154464"/>
        <c:crosses val="max"/>
        <c:crossBetween val="midCat"/>
      </c:valAx>
      <c:spPr>
        <a:noFill/>
        <a:ln w="12700">
          <a:solidFill>
            <a:schemeClr val="tx1">
              <a:lumMod val="25000"/>
              <a:lumOff val="75000"/>
            </a:schemeClr>
          </a:solidFill>
        </a:ln>
        <a:effectLst/>
      </c:spPr>
    </c:plotArea>
    <c:legend>
      <c:legendPos val="b"/>
      <c:overlay val="0"/>
    </c:legend>
    <c:plotVisOnly val="1"/>
    <c:dispBlanksAs val="gap"/>
    <c:showDLblsOverMax val="0"/>
    <c:extLst/>
  </c:chart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3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strRef>
              <c:f>[1]Matsuda2!$A$1</c:f>
              <c:strCache>
                <c:ptCount val="1"/>
                <c:pt idx="0">
                  <c:v>Orbit</c:v>
                </c:pt>
              </c:strCache>
            </c:strRef>
          </c:tx>
          <c:xVal>
            <c:numRef>
              <c:f>[1]Matsuda2!$N$4:$N$148</c:f>
              <c:numCache>
                <c:formatCode>General</c:formatCode>
                <c:ptCount val="145"/>
                <c:pt idx="0">
                  <c:v>0</c:v>
                </c:pt>
                <c:pt idx="1">
                  <c:v>-3.4809999999999945E-3</c:v>
                </c:pt>
                <c:pt idx="2">
                  <c:v>-5.7799999999997458E-4</c:v>
                </c:pt>
                <c:pt idx="3">
                  <c:v>5.1890000000000781E-3</c:v>
                </c:pt>
                <c:pt idx="4">
                  <c:v>6.0760000000000224E-3</c:v>
                </c:pt>
                <c:pt idx="5">
                  <c:v>1.8398999999999888E-2</c:v>
                </c:pt>
                <c:pt idx="6">
                  <c:v>-1.7986000000000103E-2</c:v>
                </c:pt>
                <c:pt idx="7">
                  <c:v>-6.0475000000000022E-2</c:v>
                </c:pt>
                <c:pt idx="8">
                  <c:v>-4.7952000000000002E-2</c:v>
                </c:pt>
                <c:pt idx="9">
                  <c:v>-4.3287000000000034E-2</c:v>
                </c:pt>
                <c:pt idx="10">
                  <c:v>-4.620100000000002E-2</c:v>
                </c:pt>
                <c:pt idx="11">
                  <c:v>-4.9399999999999979E-2</c:v>
                </c:pt>
                <c:pt idx="12">
                  <c:v>-1.3940000000000055E-2</c:v>
                </c:pt>
                <c:pt idx="13">
                  <c:v>-2.6075000000000046E-2</c:v>
                </c:pt>
                <c:pt idx="14">
                  <c:v>5.7480000000000473E-3</c:v>
                </c:pt>
                <c:pt idx="15">
                  <c:v>3.4329999999999929E-3</c:v>
                </c:pt>
                <c:pt idx="16">
                  <c:v>-8.0609999999999224E-3</c:v>
                </c:pt>
                <c:pt idx="17">
                  <c:v>-3.7119999999999892E-3</c:v>
                </c:pt>
                <c:pt idx="18">
                  <c:v>-3.1520000000000437E-3</c:v>
                </c:pt>
                <c:pt idx="19">
                  <c:v>-3.7509999999999766E-3</c:v>
                </c:pt>
                <c:pt idx="20">
                  <c:v>-5.7799999999997458E-4</c:v>
                </c:pt>
                <c:pt idx="21">
                  <c:v>9.1800000000000631E-3</c:v>
                </c:pt>
                <c:pt idx="22">
                  <c:v>1.7069999999998801E-3</c:v>
                </c:pt>
                <c:pt idx="23">
                  <c:v>-2.9899999999997816E-4</c:v>
                </c:pt>
                <c:pt idx="24">
                  <c:v>-6.9239999999999779E-3</c:v>
                </c:pt>
                <c:pt idx="25">
                  <c:v>-8.9290000000000879E-3</c:v>
                </c:pt>
                <c:pt idx="26">
                  <c:v>2.9039999999999964E-3</c:v>
                </c:pt>
                <c:pt idx="27">
                  <c:v>1.4078999999999951E-2</c:v>
                </c:pt>
                <c:pt idx="28">
                  <c:v>2.9305000000000064E-2</c:v>
                </c:pt>
                <c:pt idx="29">
                  <c:v>-1.5096000000000004E-2</c:v>
                </c:pt>
                <c:pt idx="30">
                  <c:v>-3.0216999999999983E-2</c:v>
                </c:pt>
                <c:pt idx="31">
                  <c:v>2.5979999999999562E-3</c:v>
                </c:pt>
                <c:pt idx="32">
                  <c:v>1.067599999999993E-2</c:v>
                </c:pt>
                <c:pt idx="33">
                  <c:v>-5.43100000000004E-3</c:v>
                </c:pt>
                <c:pt idx="34">
                  <c:v>1.4389999999999873E-2</c:v>
                </c:pt>
                <c:pt idx="35">
                  <c:v>1.2259999999998854E-3</c:v>
                </c:pt>
                <c:pt idx="36">
                  <c:v>-2.6166000000000054E-2</c:v>
                </c:pt>
                <c:pt idx="37">
                  <c:v>4.6776000000000068E-2</c:v>
                </c:pt>
                <c:pt idx="38">
                  <c:v>2.766300000000001E-2</c:v>
                </c:pt>
                <c:pt idx="39">
                  <c:v>3.2002999999999927E-2</c:v>
                </c:pt>
                <c:pt idx="40">
                  <c:v>-1.7826000000000022E-2</c:v>
                </c:pt>
                <c:pt idx="41">
                  <c:v>4.2625999999999976E-2</c:v>
                </c:pt>
                <c:pt idx="42">
                  <c:v>7.9949999999998911E-3</c:v>
                </c:pt>
                <c:pt idx="43">
                  <c:v>2.4047000000000027E-2</c:v>
                </c:pt>
                <c:pt idx="44">
                  <c:v>-3.0946000000000026E-2</c:v>
                </c:pt>
                <c:pt idx="45">
                  <c:v>-6.0050000000001092E-3</c:v>
                </c:pt>
                <c:pt idx="46">
                  <c:v>-1.2750000000000001E-2</c:v>
                </c:pt>
                <c:pt idx="47">
                  <c:v>-3.7298999999999978E-2</c:v>
                </c:pt>
                <c:pt idx="48">
                  <c:v>-5.9215000000000031E-2</c:v>
                </c:pt>
                <c:pt idx="49">
                  <c:v>-7.7841999999999981E-2</c:v>
                </c:pt>
                <c:pt idx="50">
                  <c:v>-9.5471999999999987E-2</c:v>
                </c:pt>
                <c:pt idx="51">
                  <c:v>-9.945400000000007E-2</c:v>
                </c:pt>
                <c:pt idx="52">
                  <c:v>-0.10858400000000006</c:v>
                </c:pt>
                <c:pt idx="53">
                  <c:v>-0.13614700000000005</c:v>
                </c:pt>
                <c:pt idx="54">
                  <c:v>-0.12514300000000003</c:v>
                </c:pt>
                <c:pt idx="55">
                  <c:v>-0.14921500000000004</c:v>
                </c:pt>
                <c:pt idx="56">
                  <c:v>-0.14726300000000003</c:v>
                </c:pt>
                <c:pt idx="57">
                  <c:v>-0.15443500000000007</c:v>
                </c:pt>
                <c:pt idx="58">
                  <c:v>-0.16959400000000005</c:v>
                </c:pt>
                <c:pt idx="59">
                  <c:v>-0.19327900000000001</c:v>
                </c:pt>
                <c:pt idx="60">
                  <c:v>-0.15829499999999996</c:v>
                </c:pt>
                <c:pt idx="61">
                  <c:v>-0.15892200000000004</c:v>
                </c:pt>
                <c:pt idx="62">
                  <c:v>-0.16317899999999999</c:v>
                </c:pt>
                <c:pt idx="63">
                  <c:v>-0.16320200000000001</c:v>
                </c:pt>
                <c:pt idx="64">
                  <c:v>-0.14604100000000006</c:v>
                </c:pt>
                <c:pt idx="65">
                  <c:v>-0.14481899999999998</c:v>
                </c:pt>
                <c:pt idx="66">
                  <c:v>-0.11889400000000001</c:v>
                </c:pt>
                <c:pt idx="67">
                  <c:v>-0.115673</c:v>
                </c:pt>
                <c:pt idx="68">
                  <c:v>-8.7345000000000034E-2</c:v>
                </c:pt>
                <c:pt idx="69">
                  <c:v>-8.2231999999999972E-2</c:v>
                </c:pt>
                <c:pt idx="70">
                  <c:v>-7.1959000000000065E-2</c:v>
                </c:pt>
                <c:pt idx="71">
                  <c:v>-6.2370999999999982E-2</c:v>
                </c:pt>
                <c:pt idx="72">
                  <c:v>-5.8197000000000006E-2</c:v>
                </c:pt>
                <c:pt idx="73">
                  <c:v>-4.9456000000000021E-2</c:v>
                </c:pt>
                <c:pt idx="74">
                  <c:v>-5.7449000000000069E-2</c:v>
                </c:pt>
                <c:pt idx="75">
                  <c:v>-0.11758799999999997</c:v>
                </c:pt>
                <c:pt idx="76">
                  <c:v>-4.9855999999999998E-2</c:v>
                </c:pt>
                <c:pt idx="77">
                  <c:v>-5.5080000000000039E-2</c:v>
                </c:pt>
                <c:pt idx="78">
                  <c:v>-6.1341999999999987E-2</c:v>
                </c:pt>
                <c:pt idx="79">
                  <c:v>-6.1989000000000037E-2</c:v>
                </c:pt>
                <c:pt idx="80">
                  <c:v>-7.3618000000000058E-2</c:v>
                </c:pt>
                <c:pt idx="81">
                  <c:v>-8.4231E-2</c:v>
                </c:pt>
                <c:pt idx="82">
                  <c:v>-9.5173000000000008E-2</c:v>
                </c:pt>
                <c:pt idx="83">
                  <c:v>-0.10810900000000004</c:v>
                </c:pt>
                <c:pt idx="84">
                  <c:v>-0.12182600000000002</c:v>
                </c:pt>
                <c:pt idx="85">
                  <c:v>-0.11605600000000005</c:v>
                </c:pt>
                <c:pt idx="86">
                  <c:v>-0.13104499999999997</c:v>
                </c:pt>
                <c:pt idx="87">
                  <c:v>-0.14075099999999999</c:v>
                </c:pt>
                <c:pt idx="88">
                  <c:v>-0.14161199999999996</c:v>
                </c:pt>
                <c:pt idx="89">
                  <c:v>-0.15548900000000004</c:v>
                </c:pt>
                <c:pt idx="90">
                  <c:v>-0.16434199999999999</c:v>
                </c:pt>
                <c:pt idx="91">
                  <c:v>-0.16922000000000004</c:v>
                </c:pt>
                <c:pt idx="92">
                  <c:v>-0.16670400000000007</c:v>
                </c:pt>
                <c:pt idx="93">
                  <c:v>-0.18056700000000001</c:v>
                </c:pt>
                <c:pt idx="94">
                  <c:v>-0.19144900000000006</c:v>
                </c:pt>
                <c:pt idx="95">
                  <c:v>-0.19583500000000004</c:v>
                </c:pt>
                <c:pt idx="96">
                  <c:v>-0.20516600000000007</c:v>
                </c:pt>
                <c:pt idx="97">
                  <c:v>-0.20300300000000004</c:v>
                </c:pt>
                <c:pt idx="98">
                  <c:v>-0.20568799999999998</c:v>
                </c:pt>
                <c:pt idx="99">
                  <c:v>-0.22035800000000005</c:v>
                </c:pt>
                <c:pt idx="100">
                  <c:v>-0.20868899999999996</c:v>
                </c:pt>
                <c:pt idx="101">
                  <c:v>-0.20771400000000007</c:v>
                </c:pt>
                <c:pt idx="102">
                  <c:v>-0.21337099999999998</c:v>
                </c:pt>
                <c:pt idx="103">
                  <c:v>-0.21449900000000002</c:v>
                </c:pt>
                <c:pt idx="104">
                  <c:v>-0.24241800000000002</c:v>
                </c:pt>
                <c:pt idx="105">
                  <c:v>-0.24190700000000004</c:v>
                </c:pt>
                <c:pt idx="106">
                  <c:v>-0.269625</c:v>
                </c:pt>
                <c:pt idx="107">
                  <c:v>-0.267847</c:v>
                </c:pt>
                <c:pt idx="108">
                  <c:v>-0.28174700000000008</c:v>
                </c:pt>
                <c:pt idx="109">
                  <c:v>-0.27661400000000003</c:v>
                </c:pt>
                <c:pt idx="110">
                  <c:v>-0.30439300000000002</c:v>
                </c:pt>
                <c:pt idx="111">
                  <c:v>-0.31880700000000001</c:v>
                </c:pt>
                <c:pt idx="112">
                  <c:v>-0.31025000000000003</c:v>
                </c:pt>
                <c:pt idx="113">
                  <c:v>-0.31845500000000004</c:v>
                </c:pt>
                <c:pt idx="114">
                  <c:v>-0.34723100000000001</c:v>
                </c:pt>
                <c:pt idx="115">
                  <c:v>-0.35351700000000008</c:v>
                </c:pt>
                <c:pt idx="116">
                  <c:v>-0.34634100000000001</c:v>
                </c:pt>
                <c:pt idx="117">
                  <c:v>-0.34707900000000008</c:v>
                </c:pt>
                <c:pt idx="118">
                  <c:v>-0.34966900000000001</c:v>
                </c:pt>
                <c:pt idx="119">
                  <c:v>-0.35328399999999999</c:v>
                </c:pt>
                <c:pt idx="120">
                  <c:v>-0.337586</c:v>
                </c:pt>
                <c:pt idx="121">
                  <c:v>-0.33050200000000007</c:v>
                </c:pt>
                <c:pt idx="122">
                  <c:v>-0.362817</c:v>
                </c:pt>
                <c:pt idx="123">
                  <c:v>-0.35953400000000002</c:v>
                </c:pt>
                <c:pt idx="124">
                  <c:v>-0.37681700000000001</c:v>
                </c:pt>
                <c:pt idx="125">
                  <c:v>-0.39430799999999999</c:v>
                </c:pt>
                <c:pt idx="126">
                  <c:v>-0.37310800000000005</c:v>
                </c:pt>
                <c:pt idx="127">
                  <c:v>-0.39978999999999998</c:v>
                </c:pt>
                <c:pt idx="128">
                  <c:v>-0.40454200000000001</c:v>
                </c:pt>
                <c:pt idx="129">
                  <c:v>-0.44315300000000002</c:v>
                </c:pt>
                <c:pt idx="130">
                  <c:v>-0.47055000000000008</c:v>
                </c:pt>
                <c:pt idx="131">
                  <c:v>-0.45082100000000003</c:v>
                </c:pt>
                <c:pt idx="132">
                  <c:v>-0.48458100000000004</c:v>
                </c:pt>
                <c:pt idx="133">
                  <c:v>-0.461559</c:v>
                </c:pt>
                <c:pt idx="134">
                  <c:v>-0.48800300000000008</c:v>
                </c:pt>
                <c:pt idx="135">
                  <c:v>-0.46349599999999996</c:v>
                </c:pt>
                <c:pt idx="136">
                  <c:v>-0.50878000000000001</c:v>
                </c:pt>
                <c:pt idx="137">
                  <c:v>-0.47377700000000006</c:v>
                </c:pt>
                <c:pt idx="138">
                  <c:v>-0.48707000000000006</c:v>
                </c:pt>
                <c:pt idx="139">
                  <c:v>-0.54358000000000006</c:v>
                </c:pt>
                <c:pt idx="140">
                  <c:v>-0.50647400000000009</c:v>
                </c:pt>
                <c:pt idx="141">
                  <c:v>-0.52660200000000001</c:v>
                </c:pt>
                <c:pt idx="142">
                  <c:v>-0.48345400000000005</c:v>
                </c:pt>
                <c:pt idx="143">
                  <c:v>-0.46767899999999996</c:v>
                </c:pt>
                <c:pt idx="144">
                  <c:v>-0.46248600000000001</c:v>
                </c:pt>
              </c:numCache>
            </c:numRef>
          </c:xVal>
          <c:yVal>
            <c:numRef>
              <c:f>[1]Matsuda2!$O$4:$O$148</c:f>
              <c:numCache>
                <c:formatCode>General</c:formatCode>
                <c:ptCount val="145"/>
                <c:pt idx="0">
                  <c:v>0</c:v>
                </c:pt>
                <c:pt idx="1">
                  <c:v>-4.8819999999998344E-3</c:v>
                </c:pt>
                <c:pt idx="2">
                  <c:v>-8.0700000000001636E-4</c:v>
                </c:pt>
                <c:pt idx="3">
                  <c:v>7.3550000000000186E-3</c:v>
                </c:pt>
                <c:pt idx="4">
                  <c:v>8.5650000000000552E-3</c:v>
                </c:pt>
                <c:pt idx="5">
                  <c:v>2.6180000000000064E-2</c:v>
                </c:pt>
                <c:pt idx="6">
                  <c:v>9.2632000000000062E-2</c:v>
                </c:pt>
                <c:pt idx="7">
                  <c:v>0.15003100000000019</c:v>
                </c:pt>
                <c:pt idx="8">
                  <c:v>0.16751100000000019</c:v>
                </c:pt>
                <c:pt idx="9">
                  <c:v>0.17400700000000008</c:v>
                </c:pt>
                <c:pt idx="10">
                  <c:v>0.16994200000000001</c:v>
                </c:pt>
                <c:pt idx="11">
                  <c:v>0.16547400000000018</c:v>
                </c:pt>
                <c:pt idx="12">
                  <c:v>9.8342000000000096E-2</c:v>
                </c:pt>
                <c:pt idx="13">
                  <c:v>8.120299999999997E-2</c:v>
                </c:pt>
                <c:pt idx="14">
                  <c:v>8.1820000000000174E-3</c:v>
                </c:pt>
                <c:pt idx="15">
                  <c:v>4.9239999999999779E-3</c:v>
                </c:pt>
                <c:pt idx="16">
                  <c:v>-1.1439999999999827E-2</c:v>
                </c:pt>
                <c:pt idx="17">
                  <c:v>-5.3369999999999893E-3</c:v>
                </c:pt>
                <c:pt idx="18">
                  <c:v>-4.4990000000000238E-3</c:v>
                </c:pt>
                <c:pt idx="19">
                  <c:v>-5.3059999999998126E-3</c:v>
                </c:pt>
                <c:pt idx="20">
                  <c:v>-8.1700000000000728E-4</c:v>
                </c:pt>
                <c:pt idx="21">
                  <c:v>1.3105999999999994E-2</c:v>
                </c:pt>
                <c:pt idx="22">
                  <c:v>2.4619999999999889E-3</c:v>
                </c:pt>
                <c:pt idx="23">
                  <c:v>-4.0300000000002004E-4</c:v>
                </c:pt>
                <c:pt idx="24">
                  <c:v>-9.7949999999998455E-3</c:v>
                </c:pt>
                <c:pt idx="25">
                  <c:v>-1.2669999999999846E-2</c:v>
                </c:pt>
                <c:pt idx="26">
                  <c:v>4.0760000000000223E-3</c:v>
                </c:pt>
                <c:pt idx="27">
                  <c:v>2.004600000000005E-2</c:v>
                </c:pt>
                <c:pt idx="28">
                  <c:v>4.1736000000000106E-2</c:v>
                </c:pt>
                <c:pt idx="29">
                  <c:v>9.6708000000000086E-2</c:v>
                </c:pt>
                <c:pt idx="30">
                  <c:v>0.19232500000000005</c:v>
                </c:pt>
                <c:pt idx="31">
                  <c:v>0.23831300000000011</c:v>
                </c:pt>
                <c:pt idx="32">
                  <c:v>0.36466200000000004</c:v>
                </c:pt>
                <c:pt idx="33">
                  <c:v>0.45617100000000005</c:v>
                </c:pt>
                <c:pt idx="34">
                  <c:v>0.59572700000000012</c:v>
                </c:pt>
                <c:pt idx="35">
                  <c:v>0.68889000000000011</c:v>
                </c:pt>
                <c:pt idx="36">
                  <c:v>0.87110799999999999</c:v>
                </c:pt>
                <c:pt idx="37">
                  <c:v>0.96763800000000022</c:v>
                </c:pt>
                <c:pt idx="38">
                  <c:v>1.1550499999999999</c:v>
                </c:pt>
                <c:pt idx="39">
                  <c:v>1.2652300000000003</c:v>
                </c:pt>
                <c:pt idx="40">
                  <c:v>1.5093830000000001</c:v>
                </c:pt>
                <c:pt idx="41">
                  <c:v>1.5852410000000003</c:v>
                </c:pt>
                <c:pt idx="42">
                  <c:v>1.839262</c:v>
                </c:pt>
                <c:pt idx="43">
                  <c:v>1.9556980000000002</c:v>
                </c:pt>
                <c:pt idx="44">
                  <c:v>2.2690569999999997</c:v>
                </c:pt>
                <c:pt idx="45">
                  <c:v>2.3905119999999997</c:v>
                </c:pt>
                <c:pt idx="46">
                  <c:v>2.6543130000000001</c:v>
                </c:pt>
                <c:pt idx="47">
                  <c:v>2.8036980000000002</c:v>
                </c:pt>
                <c:pt idx="48">
                  <c:v>3.1244680000000007</c:v>
                </c:pt>
                <c:pt idx="49">
                  <c:v>3.2725590000000002</c:v>
                </c:pt>
                <c:pt idx="50">
                  <c:v>3.5817780000000004</c:v>
                </c:pt>
                <c:pt idx="51">
                  <c:v>3.7372290000000001</c:v>
                </c:pt>
                <c:pt idx="52">
                  <c:v>4.1156230000000003</c:v>
                </c:pt>
                <c:pt idx="53">
                  <c:v>4.3148100000000005</c:v>
                </c:pt>
                <c:pt idx="54">
                  <c:v>4.6168580000000006</c:v>
                </c:pt>
                <c:pt idx="55">
                  <c:v>4.8088230000000003</c:v>
                </c:pt>
                <c:pt idx="56">
                  <c:v>5.1556980000000001</c:v>
                </c:pt>
                <c:pt idx="57">
                  <c:v>5.3509810000000009</c:v>
                </c:pt>
                <c:pt idx="58">
                  <c:v>5.7927790000000003</c:v>
                </c:pt>
                <c:pt idx="59">
                  <c:v>5.963280000000001</c:v>
                </c:pt>
                <c:pt idx="60">
                  <c:v>6.3544670000000005</c:v>
                </c:pt>
                <c:pt idx="61">
                  <c:v>6.5315270000000005</c:v>
                </c:pt>
                <c:pt idx="62">
                  <c:v>6.9309970000000005</c:v>
                </c:pt>
                <c:pt idx="63">
                  <c:v>7.0985999999999994</c:v>
                </c:pt>
                <c:pt idx="64">
                  <c:v>7.4893210000000012</c:v>
                </c:pt>
                <c:pt idx="65">
                  <c:v>7.7011080000000014</c:v>
                </c:pt>
                <c:pt idx="66">
                  <c:v>8.1245990000000017</c:v>
                </c:pt>
                <c:pt idx="67">
                  <c:v>8.3251580000000001</c:v>
                </c:pt>
                <c:pt idx="68">
                  <c:v>8.678055999999998</c:v>
                </c:pt>
                <c:pt idx="69">
                  <c:v>8.869788999999999</c:v>
                </c:pt>
                <c:pt idx="70">
                  <c:v>9.2442519999999995</c:v>
                </c:pt>
                <c:pt idx="71">
                  <c:v>9.4289819999999995</c:v>
                </c:pt>
                <c:pt idx="72">
                  <c:v>9.8291909999999998</c:v>
                </c:pt>
                <c:pt idx="73">
                  <c:v>10.005637999999999</c:v>
                </c:pt>
                <c:pt idx="74">
                  <c:v>10.387617000000001</c:v>
                </c:pt>
                <c:pt idx="75">
                  <c:v>10.625242999999999</c:v>
                </c:pt>
                <c:pt idx="76">
                  <c:v>11.012805999999999</c:v>
                </c:pt>
                <c:pt idx="77">
                  <c:v>11.175065999999999</c:v>
                </c:pt>
                <c:pt idx="78">
                  <c:v>11.538101999999999</c:v>
                </c:pt>
                <c:pt idx="79">
                  <c:v>11.738567999999999</c:v>
                </c:pt>
                <c:pt idx="80">
                  <c:v>12.056413999999998</c:v>
                </c:pt>
                <c:pt idx="81">
                  <c:v>12.214594999999999</c:v>
                </c:pt>
                <c:pt idx="82">
                  <c:v>12.610645999999999</c:v>
                </c:pt>
                <c:pt idx="83">
                  <c:v>12.768979999999999</c:v>
                </c:pt>
                <c:pt idx="84">
                  <c:v>13.166293</c:v>
                </c:pt>
                <c:pt idx="85">
                  <c:v>13.325203</c:v>
                </c:pt>
                <c:pt idx="86">
                  <c:v>13.645925999999999</c:v>
                </c:pt>
                <c:pt idx="87">
                  <c:v>13.807588000000001</c:v>
                </c:pt>
                <c:pt idx="88">
                  <c:v>14.131391000000001</c:v>
                </c:pt>
                <c:pt idx="89">
                  <c:v>14.296647999999999</c:v>
                </c:pt>
                <c:pt idx="90">
                  <c:v>14.586423</c:v>
                </c:pt>
                <c:pt idx="91">
                  <c:v>14.795487999999999</c:v>
                </c:pt>
                <c:pt idx="92">
                  <c:v>15.132117000000001</c:v>
                </c:pt>
                <c:pt idx="93">
                  <c:v>15.306676999999999</c:v>
                </c:pt>
                <c:pt idx="94">
                  <c:v>15.613403</c:v>
                </c:pt>
                <c:pt idx="95">
                  <c:v>15.746735999999999</c:v>
                </c:pt>
                <c:pt idx="96">
                  <c:v>16.062328999999998</c:v>
                </c:pt>
                <c:pt idx="97">
                  <c:v>16.243227000000001</c:v>
                </c:pt>
                <c:pt idx="98">
                  <c:v>16.521259000000001</c:v>
                </c:pt>
                <c:pt idx="99">
                  <c:v>16.668130000000001</c:v>
                </c:pt>
                <c:pt idx="100">
                  <c:v>17.046363000000003</c:v>
                </c:pt>
                <c:pt idx="101">
                  <c:v>17.192778000000004</c:v>
                </c:pt>
                <c:pt idx="102">
                  <c:v>17.495084000000002</c:v>
                </c:pt>
                <c:pt idx="103">
                  <c:v>17.648349000000003</c:v>
                </c:pt>
                <c:pt idx="104">
                  <c:v>17.923154000000004</c:v>
                </c:pt>
                <c:pt idx="105">
                  <c:v>18.082083000000004</c:v>
                </c:pt>
                <c:pt idx="106">
                  <c:v>18.369386000000002</c:v>
                </c:pt>
                <c:pt idx="107">
                  <c:v>18.534488000000003</c:v>
                </c:pt>
                <c:pt idx="108">
                  <c:v>18.884392999999999</c:v>
                </c:pt>
                <c:pt idx="109">
                  <c:v>19.056021000000001</c:v>
                </c:pt>
                <c:pt idx="110">
                  <c:v>19.313717</c:v>
                </c:pt>
                <c:pt idx="111">
                  <c:v>19.445578000000001</c:v>
                </c:pt>
                <c:pt idx="112">
                  <c:v>19.750563000000003</c:v>
                </c:pt>
                <c:pt idx="113">
                  <c:v>19.884083000000004</c:v>
                </c:pt>
                <c:pt idx="114">
                  <c:v>20.166809000000001</c:v>
                </c:pt>
                <c:pt idx="115">
                  <c:v>20.304887000000004</c:v>
                </c:pt>
                <c:pt idx="116">
                  <c:v>20.640211000000004</c:v>
                </c:pt>
                <c:pt idx="117">
                  <c:v>20.780764000000005</c:v>
                </c:pt>
                <c:pt idx="118">
                  <c:v>21.069397000000002</c:v>
                </c:pt>
                <c:pt idx="119">
                  <c:v>21.219117000000004</c:v>
                </c:pt>
                <c:pt idx="120">
                  <c:v>21.504634000000003</c:v>
                </c:pt>
                <c:pt idx="121">
                  <c:v>21.651412000000001</c:v>
                </c:pt>
                <c:pt idx="122">
                  <c:v>21.917813000000002</c:v>
                </c:pt>
                <c:pt idx="123">
                  <c:v>22.075079000000002</c:v>
                </c:pt>
                <c:pt idx="124">
                  <c:v>22.422361000000002</c:v>
                </c:pt>
                <c:pt idx="125">
                  <c:v>22.524984</c:v>
                </c:pt>
                <c:pt idx="126">
                  <c:v>22.848086000000002</c:v>
                </c:pt>
                <c:pt idx="127">
                  <c:v>22.965322</c:v>
                </c:pt>
                <c:pt idx="128">
                  <c:v>23.241501</c:v>
                </c:pt>
                <c:pt idx="129">
                  <c:v>23.376811000000004</c:v>
                </c:pt>
                <c:pt idx="130">
                  <c:v>23.691414000000002</c:v>
                </c:pt>
                <c:pt idx="131">
                  <c:v>23.862110000000001</c:v>
                </c:pt>
                <c:pt idx="132">
                  <c:v>24.099937000000001</c:v>
                </c:pt>
                <c:pt idx="133">
                  <c:v>24.274360000000001</c:v>
                </c:pt>
                <c:pt idx="134">
                  <c:v>24.513521000000001</c:v>
                </c:pt>
                <c:pt idx="135">
                  <c:v>24.693912000000001</c:v>
                </c:pt>
                <c:pt idx="136">
                  <c:v>24.967510000000004</c:v>
                </c:pt>
                <c:pt idx="137">
                  <c:v>25.143061000000003</c:v>
                </c:pt>
                <c:pt idx="138">
                  <c:v>25.386525000000002</c:v>
                </c:pt>
                <c:pt idx="139">
                  <c:v>25.461726000000002</c:v>
                </c:pt>
                <c:pt idx="140">
                  <c:v>25.762062000000004</c:v>
                </c:pt>
                <c:pt idx="141">
                  <c:v>25.909355999999999</c:v>
                </c:pt>
                <c:pt idx="142">
                  <c:v>26.215756000000003</c:v>
                </c:pt>
                <c:pt idx="143">
                  <c:v>26.318325000000002</c:v>
                </c:pt>
                <c:pt idx="144">
                  <c:v>26.565171000000003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33DB-4F0F-8383-02951379DFC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74424448"/>
        <c:axId val="1174441088"/>
      </c:scatterChart>
      <c:valAx>
        <c:axId val="1174424448"/>
        <c:scaling>
          <c:orientation val="minMax"/>
          <c:max val="3"/>
          <c:min val="-3"/>
        </c:scaling>
        <c:delete val="0"/>
        <c:axPos val="b"/>
        <c:majorGridlines>
          <c:spPr>
            <a:ln>
              <a:solidFill>
                <a:schemeClr val="tx1">
                  <a:lumMod val="15000"/>
                  <a:lumOff val="85000"/>
                </a:schemeClr>
              </a:solidFill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ja-JP"/>
                  <a:t>x[m]</a:t>
                </a:r>
                <a:endParaRPr lang="ja-JP" altLang="en-US"/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in"/>
        <c:tickLblPos val="nextTo"/>
        <c:spPr>
          <a:noFill/>
          <a:ln w="1587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1174441088"/>
        <c:crosses val="autoZero"/>
        <c:crossBetween val="midCat"/>
      </c:valAx>
      <c:valAx>
        <c:axId val="1174441088"/>
        <c:scaling>
          <c:orientation val="minMax"/>
          <c:max val="35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ja-JP"/>
                  <a:t>y[m]</a:t>
                </a:r>
                <a:endParaRPr lang="ja-JP" altLang="en-US"/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1587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1174424448"/>
        <c:crosses val="autoZero"/>
        <c:crossBetween val="midCat"/>
      </c:valAx>
      <c:spPr>
        <a:noFill/>
        <a:ln w="12700">
          <a:solidFill>
            <a:schemeClr val="tx1">
              <a:lumMod val="25000"/>
              <a:lumOff val="75000"/>
            </a:schemeClr>
          </a:solidFill>
        </a:ln>
        <a:effectLst/>
      </c:spPr>
    </c:plotArea>
    <c:plotVisOnly val="1"/>
    <c:dispBlanksAs val="gap"/>
    <c:showDLblsOverMax val="0"/>
    <c:extLst/>
  </c:chart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3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1"/>
          <c:tx>
            <c:v>yaw(face angle)</c:v>
          </c:tx>
          <c:spPr>
            <a:ln w="19050">
              <a:noFill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Yamaguti1!$AH$4:$AH$1000</c:f>
              <c:numCache>
                <c:formatCode>General</c:formatCode>
                <c:ptCount val="997"/>
                <c:pt idx="0">
                  <c:v>-31.309999465942383</c:v>
                </c:pt>
                <c:pt idx="1">
                  <c:v>-35.209999084472656</c:v>
                </c:pt>
                <c:pt idx="2">
                  <c:v>-34.090000152587891</c:v>
                </c:pt>
                <c:pt idx="3">
                  <c:v>-35.139999389648438</c:v>
                </c:pt>
                <c:pt idx="4">
                  <c:v>-35.580001831054688</c:v>
                </c:pt>
                <c:pt idx="5">
                  <c:v>-36.790000915527344</c:v>
                </c:pt>
                <c:pt idx="6">
                  <c:v>-29.690000534057617</c:v>
                </c:pt>
                <c:pt idx="7">
                  <c:v>-33.319999694824219</c:v>
                </c:pt>
                <c:pt idx="8">
                  <c:v>-34.049999237060547</c:v>
                </c:pt>
                <c:pt idx="9">
                  <c:v>-38.770000457763672</c:v>
                </c:pt>
                <c:pt idx="10">
                  <c:v>-32.5</c:v>
                </c:pt>
                <c:pt idx="11">
                  <c:v>-37.450000762939453</c:v>
                </c:pt>
                <c:pt idx="12">
                  <c:v>-58.259998321533203</c:v>
                </c:pt>
                <c:pt idx="13">
                  <c:v>-62.590000152587891</c:v>
                </c:pt>
                <c:pt idx="14">
                  <c:v>-47.939998626708984</c:v>
                </c:pt>
                <c:pt idx="15">
                  <c:v>-41.049999237060547</c:v>
                </c:pt>
                <c:pt idx="16">
                  <c:v>-44.840000152587891</c:v>
                </c:pt>
                <c:pt idx="17">
                  <c:v>-42.299999237060547</c:v>
                </c:pt>
                <c:pt idx="18">
                  <c:v>-36.439998626708984</c:v>
                </c:pt>
                <c:pt idx="19">
                  <c:v>-36.630001068115234</c:v>
                </c:pt>
                <c:pt idx="20">
                  <c:v>-32.220001220703125</c:v>
                </c:pt>
                <c:pt idx="21">
                  <c:v>-38.509998321533203</c:v>
                </c:pt>
                <c:pt idx="22">
                  <c:v>-47.490001678466797</c:v>
                </c:pt>
                <c:pt idx="23">
                  <c:v>-49.270000457763672</c:v>
                </c:pt>
                <c:pt idx="24">
                  <c:v>-51.709999084472656</c:v>
                </c:pt>
                <c:pt idx="25">
                  <c:v>-45.099998474121094</c:v>
                </c:pt>
                <c:pt idx="26">
                  <c:v>-45.020000457763672</c:v>
                </c:pt>
                <c:pt idx="27">
                  <c:v>-50.700000762939453</c:v>
                </c:pt>
                <c:pt idx="28">
                  <c:v>-45.5</c:v>
                </c:pt>
                <c:pt idx="29">
                  <c:v>-43.75</c:v>
                </c:pt>
                <c:pt idx="30">
                  <c:v>-42.689998626708984</c:v>
                </c:pt>
                <c:pt idx="31">
                  <c:v>-42.790000915527344</c:v>
                </c:pt>
                <c:pt idx="32">
                  <c:v>-41.310001373291016</c:v>
                </c:pt>
                <c:pt idx="33">
                  <c:v>-72.529998779296875</c:v>
                </c:pt>
                <c:pt idx="34">
                  <c:v>56.069999694824219</c:v>
                </c:pt>
                <c:pt idx="35">
                  <c:v>-51.020000457763672</c:v>
                </c:pt>
                <c:pt idx="36">
                  <c:v>-39.180000305175781</c:v>
                </c:pt>
                <c:pt idx="37">
                  <c:v>-46.950000762939453</c:v>
                </c:pt>
                <c:pt idx="38">
                  <c:v>-26.290000915527344</c:v>
                </c:pt>
                <c:pt idx="39">
                  <c:v>-52.810001373291016</c:v>
                </c:pt>
                <c:pt idx="40">
                  <c:v>-56.869998931884766</c:v>
                </c:pt>
                <c:pt idx="41">
                  <c:v>-43.490001678466797</c:v>
                </c:pt>
                <c:pt idx="42">
                  <c:v>-57.5</c:v>
                </c:pt>
                <c:pt idx="43">
                  <c:v>-62.060001373291016</c:v>
                </c:pt>
                <c:pt idx="44">
                  <c:v>-22.129999160766602</c:v>
                </c:pt>
                <c:pt idx="45">
                  <c:v>9.4499998092651367</c:v>
                </c:pt>
                <c:pt idx="46">
                  <c:v>-13.319999694824219</c:v>
                </c:pt>
                <c:pt idx="47">
                  <c:v>86.849998474121094</c:v>
                </c:pt>
                <c:pt idx="48">
                  <c:v>66.209999084472656</c:v>
                </c:pt>
                <c:pt idx="49">
                  <c:v>-60.650001525878906</c:v>
                </c:pt>
                <c:pt idx="50">
                  <c:v>-31.739999771118164</c:v>
                </c:pt>
                <c:pt idx="51">
                  <c:v>-31.190000534057617</c:v>
                </c:pt>
                <c:pt idx="52">
                  <c:v>-36.580001831054688</c:v>
                </c:pt>
                <c:pt idx="53">
                  <c:v>-30.719999313354492</c:v>
                </c:pt>
                <c:pt idx="54">
                  <c:v>-27.760000228881836</c:v>
                </c:pt>
                <c:pt idx="55">
                  <c:v>-26.659999847412109</c:v>
                </c:pt>
                <c:pt idx="56">
                  <c:v>-3.8299999237060547</c:v>
                </c:pt>
                <c:pt idx="57">
                  <c:v>72.330001831054688</c:v>
                </c:pt>
                <c:pt idx="58">
                  <c:v>87.680000305175781</c:v>
                </c:pt>
                <c:pt idx="59">
                  <c:v>48.220001220703125</c:v>
                </c:pt>
                <c:pt idx="60">
                  <c:v>48.220001220703125</c:v>
                </c:pt>
                <c:pt idx="61">
                  <c:v>9.1499996185302734</c:v>
                </c:pt>
                <c:pt idx="62">
                  <c:v>-15.579999923706055</c:v>
                </c:pt>
                <c:pt idx="63">
                  <c:v>-26.149999618530273</c:v>
                </c:pt>
                <c:pt idx="64">
                  <c:v>-15.170000076293945</c:v>
                </c:pt>
                <c:pt idx="65">
                  <c:v>-19.940000534057617</c:v>
                </c:pt>
                <c:pt idx="66">
                  <c:v>-13.869999885559082</c:v>
                </c:pt>
                <c:pt idx="67">
                  <c:v>30.020000457763672</c:v>
                </c:pt>
                <c:pt idx="68">
                  <c:v>-5.7300000190734863</c:v>
                </c:pt>
                <c:pt idx="69">
                  <c:v>41.380001068115234</c:v>
                </c:pt>
                <c:pt idx="70">
                  <c:v>-54.119998931884766</c:v>
                </c:pt>
                <c:pt idx="71">
                  <c:v>-53.330001831054688</c:v>
                </c:pt>
                <c:pt idx="72">
                  <c:v>-59.610000610351563</c:v>
                </c:pt>
                <c:pt idx="73">
                  <c:v>-62.139999389648438</c:v>
                </c:pt>
                <c:pt idx="74">
                  <c:v>-62.139999389648438</c:v>
                </c:pt>
                <c:pt idx="75">
                  <c:v>-67.040000915527344</c:v>
                </c:pt>
                <c:pt idx="76">
                  <c:v>-67.180000305175781</c:v>
                </c:pt>
                <c:pt idx="77">
                  <c:v>-69.300003051757813</c:v>
                </c:pt>
                <c:pt idx="78">
                  <c:v>-73.959999084472656</c:v>
                </c:pt>
                <c:pt idx="79">
                  <c:v>-69.779998779296875</c:v>
                </c:pt>
                <c:pt idx="80">
                  <c:v>-67.370002746582031</c:v>
                </c:pt>
                <c:pt idx="81">
                  <c:v>-66.330001831054688</c:v>
                </c:pt>
                <c:pt idx="82">
                  <c:v>-69.389999389648438</c:v>
                </c:pt>
                <c:pt idx="83">
                  <c:v>-71.529998779296875</c:v>
                </c:pt>
                <c:pt idx="84">
                  <c:v>-74.739997863769531</c:v>
                </c:pt>
                <c:pt idx="85">
                  <c:v>-73.959999084472656</c:v>
                </c:pt>
                <c:pt idx="86">
                  <c:v>-75.959999084472656</c:v>
                </c:pt>
                <c:pt idx="87">
                  <c:v>-77.930000305175781</c:v>
                </c:pt>
                <c:pt idx="88">
                  <c:v>-75.480003356933594</c:v>
                </c:pt>
                <c:pt idx="89">
                  <c:v>-75.069999694824219</c:v>
                </c:pt>
                <c:pt idx="90">
                  <c:v>-77.519996643066406</c:v>
                </c:pt>
                <c:pt idx="91">
                  <c:v>-76.550003051757813</c:v>
                </c:pt>
                <c:pt idx="92">
                  <c:v>-77.870002746582031</c:v>
                </c:pt>
                <c:pt idx="93">
                  <c:v>-85.260002136230469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-82.959999084472656</c:v>
                </c:pt>
                <c:pt idx="173">
                  <c:v>0</c:v>
                </c:pt>
                <c:pt idx="174">
                  <c:v>-26.540000915527344</c:v>
                </c:pt>
                <c:pt idx="175">
                  <c:v>-15.310000419616699</c:v>
                </c:pt>
                <c:pt idx="176">
                  <c:v>-7.5900001525878906</c:v>
                </c:pt>
              </c:numCache>
            </c:numRef>
          </c:xVal>
          <c:yVal>
            <c:numRef>
              <c:f>Yamaguti1!$AE$4:$AE$1000</c:f>
              <c:numCache>
                <c:formatCode>0.000_ </c:formatCode>
                <c:ptCount val="997"/>
                <c:pt idx="0">
                  <c:v>0</c:v>
                </c:pt>
                <c:pt idx="1">
                  <c:v>5.6000000000000001E-2</c:v>
                </c:pt>
                <c:pt idx="2">
                  <c:v>0.13100000000000001</c:v>
                </c:pt>
                <c:pt idx="3">
                  <c:v>0.19900000000000001</c:v>
                </c:pt>
                <c:pt idx="4">
                  <c:v>0.25800000000000001</c:v>
                </c:pt>
                <c:pt idx="5">
                  <c:v>0.315</c:v>
                </c:pt>
                <c:pt idx="6">
                  <c:v>0.40100000000000002</c:v>
                </c:pt>
                <c:pt idx="7">
                  <c:v>0.45700000000000002</c:v>
                </c:pt>
                <c:pt idx="8">
                  <c:v>0.52</c:v>
                </c:pt>
                <c:pt idx="9">
                  <c:v>0.58599999999999997</c:v>
                </c:pt>
                <c:pt idx="10">
                  <c:v>0.65400000000000003</c:v>
                </c:pt>
                <c:pt idx="11">
                  <c:v>0.71699999999999997</c:v>
                </c:pt>
                <c:pt idx="12">
                  <c:v>0.78</c:v>
                </c:pt>
                <c:pt idx="13">
                  <c:v>0.85499999999999998</c:v>
                </c:pt>
                <c:pt idx="14">
                  <c:v>0.92</c:v>
                </c:pt>
                <c:pt idx="15">
                  <c:v>0.98</c:v>
                </c:pt>
                <c:pt idx="16">
                  <c:v>1.05</c:v>
                </c:pt>
                <c:pt idx="17">
                  <c:v>1.113</c:v>
                </c:pt>
                <c:pt idx="18">
                  <c:v>1.18</c:v>
                </c:pt>
                <c:pt idx="19">
                  <c:v>1.25</c:v>
                </c:pt>
                <c:pt idx="20">
                  <c:v>1.319</c:v>
                </c:pt>
                <c:pt idx="21">
                  <c:v>1.4</c:v>
                </c:pt>
                <c:pt idx="22">
                  <c:v>1.4650000000000001</c:v>
                </c:pt>
                <c:pt idx="23">
                  <c:v>1.5149999999999999</c:v>
                </c:pt>
                <c:pt idx="24">
                  <c:v>1.579</c:v>
                </c:pt>
                <c:pt idx="25">
                  <c:v>1.649</c:v>
                </c:pt>
                <c:pt idx="26">
                  <c:v>1.736</c:v>
                </c:pt>
                <c:pt idx="27">
                  <c:v>1.7989999999999999</c:v>
                </c:pt>
                <c:pt idx="28">
                  <c:v>1.859</c:v>
                </c:pt>
                <c:pt idx="29">
                  <c:v>1.9179999999999999</c:v>
                </c:pt>
                <c:pt idx="30">
                  <c:v>1.9830000000000001</c:v>
                </c:pt>
                <c:pt idx="31">
                  <c:v>2.048</c:v>
                </c:pt>
                <c:pt idx="32">
                  <c:v>2.1320000000000001</c:v>
                </c:pt>
                <c:pt idx="33">
                  <c:v>2.2109999999999999</c:v>
                </c:pt>
                <c:pt idx="34">
                  <c:v>2.2709999999999999</c:v>
                </c:pt>
                <c:pt idx="35">
                  <c:v>2.3319999999999999</c:v>
                </c:pt>
                <c:pt idx="36">
                  <c:v>2.3860000000000001</c:v>
                </c:pt>
                <c:pt idx="37">
                  <c:v>2.4489999999999998</c:v>
                </c:pt>
                <c:pt idx="38">
                  <c:v>2.5209999999999999</c:v>
                </c:pt>
                <c:pt idx="39">
                  <c:v>2.5819999999999999</c:v>
                </c:pt>
                <c:pt idx="40">
                  <c:v>2.65</c:v>
                </c:pt>
                <c:pt idx="41">
                  <c:v>2.7130000000000001</c:v>
                </c:pt>
                <c:pt idx="42">
                  <c:v>2.7890000000000001</c:v>
                </c:pt>
                <c:pt idx="43">
                  <c:v>2.8570000000000002</c:v>
                </c:pt>
                <c:pt idx="44">
                  <c:v>2.9220000000000002</c:v>
                </c:pt>
                <c:pt idx="45">
                  <c:v>2.988</c:v>
                </c:pt>
                <c:pt idx="46">
                  <c:v>3.044</c:v>
                </c:pt>
                <c:pt idx="47">
                  <c:v>3.1070000000000002</c:v>
                </c:pt>
                <c:pt idx="48">
                  <c:v>3.1869999999999998</c:v>
                </c:pt>
                <c:pt idx="49">
                  <c:v>3.2440000000000002</c:v>
                </c:pt>
                <c:pt idx="50">
                  <c:v>3.3159999999999998</c:v>
                </c:pt>
                <c:pt idx="51">
                  <c:v>3.3719999999999999</c:v>
                </c:pt>
                <c:pt idx="52">
                  <c:v>3.4540000000000002</c:v>
                </c:pt>
                <c:pt idx="53">
                  <c:v>3.5259999999999998</c:v>
                </c:pt>
                <c:pt idx="54">
                  <c:v>3.5840000000000001</c:v>
                </c:pt>
                <c:pt idx="55">
                  <c:v>3.6339999999999999</c:v>
                </c:pt>
                <c:pt idx="56">
                  <c:v>3.6989999999999998</c:v>
                </c:pt>
                <c:pt idx="57">
                  <c:v>3.7669999999999999</c:v>
                </c:pt>
                <c:pt idx="58">
                  <c:v>3.8340000000000001</c:v>
                </c:pt>
                <c:pt idx="59">
                  <c:v>3.9260000000000002</c:v>
                </c:pt>
                <c:pt idx="60">
                  <c:v>3.9830000000000001</c:v>
                </c:pt>
                <c:pt idx="61">
                  <c:v>4.0410000000000004</c:v>
                </c:pt>
                <c:pt idx="62">
                  <c:v>4.1109999999999998</c:v>
                </c:pt>
                <c:pt idx="63">
                  <c:v>4.1829999999999998</c:v>
                </c:pt>
                <c:pt idx="64">
                  <c:v>4.2629999999999999</c:v>
                </c:pt>
                <c:pt idx="65">
                  <c:v>4.3540000000000001</c:v>
                </c:pt>
                <c:pt idx="66">
                  <c:v>4.43</c:v>
                </c:pt>
                <c:pt idx="67">
                  <c:v>4.5030000000000001</c:v>
                </c:pt>
                <c:pt idx="68">
                  <c:v>4.5789999999999997</c:v>
                </c:pt>
                <c:pt idx="69">
                  <c:v>4.6390000000000002</c:v>
                </c:pt>
                <c:pt idx="70">
                  <c:v>4.7080000000000002</c:v>
                </c:pt>
                <c:pt idx="71">
                  <c:v>4.7699999999999996</c:v>
                </c:pt>
                <c:pt idx="72">
                  <c:v>4.8390000000000004</c:v>
                </c:pt>
                <c:pt idx="73">
                  <c:v>4.9020000000000001</c:v>
                </c:pt>
                <c:pt idx="74">
                  <c:v>4.9889999999999999</c:v>
                </c:pt>
                <c:pt idx="75">
                  <c:v>5.0570000000000004</c:v>
                </c:pt>
                <c:pt idx="76">
                  <c:v>5.117</c:v>
                </c:pt>
                <c:pt idx="77">
                  <c:v>5.1870000000000003</c:v>
                </c:pt>
                <c:pt idx="78">
                  <c:v>5.2359999999999998</c:v>
                </c:pt>
                <c:pt idx="79">
                  <c:v>5.2939999999999996</c:v>
                </c:pt>
                <c:pt idx="80">
                  <c:v>5.3620000000000001</c:v>
                </c:pt>
                <c:pt idx="81">
                  <c:v>5.4429999999999996</c:v>
                </c:pt>
                <c:pt idx="82">
                  <c:v>5.5190000000000001</c:v>
                </c:pt>
                <c:pt idx="83">
                  <c:v>5.5759999999999996</c:v>
                </c:pt>
                <c:pt idx="84">
                  <c:v>5.6369999999999996</c:v>
                </c:pt>
                <c:pt idx="85">
                  <c:v>5.7030000000000003</c:v>
                </c:pt>
                <c:pt idx="86">
                  <c:v>5.7640000000000002</c:v>
                </c:pt>
                <c:pt idx="87">
                  <c:v>5.8339999999999996</c:v>
                </c:pt>
                <c:pt idx="88">
                  <c:v>5.9160000000000004</c:v>
                </c:pt>
                <c:pt idx="89">
                  <c:v>5.9740000000000002</c:v>
                </c:pt>
                <c:pt idx="90">
                  <c:v>6.0389999999999997</c:v>
                </c:pt>
                <c:pt idx="91">
                  <c:v>6.0960000000000001</c:v>
                </c:pt>
                <c:pt idx="92">
                  <c:v>6.1630000000000003</c:v>
                </c:pt>
                <c:pt idx="93">
                  <c:v>6.22</c:v>
                </c:pt>
                <c:pt idx="94">
                  <c:v>6.2990000000000004</c:v>
                </c:pt>
                <c:pt idx="95">
                  <c:v>6.3609999999999998</c:v>
                </c:pt>
                <c:pt idx="96">
                  <c:v>6.4249999999999998</c:v>
                </c:pt>
                <c:pt idx="97">
                  <c:v>6.492</c:v>
                </c:pt>
                <c:pt idx="98">
                  <c:v>6.5620000000000003</c:v>
                </c:pt>
                <c:pt idx="99">
                  <c:v>6.6260000000000003</c:v>
                </c:pt>
                <c:pt idx="100">
                  <c:v>6.7009999999999996</c:v>
                </c:pt>
                <c:pt idx="101">
                  <c:v>6.7549999999999999</c:v>
                </c:pt>
                <c:pt idx="102">
                  <c:v>6.819</c:v>
                </c:pt>
                <c:pt idx="103">
                  <c:v>6.8929999999999998</c:v>
                </c:pt>
                <c:pt idx="104">
                  <c:v>6.976</c:v>
                </c:pt>
                <c:pt idx="105">
                  <c:v>7.0439999999999996</c:v>
                </c:pt>
                <c:pt idx="106">
                  <c:v>7.1040000000000001</c:v>
                </c:pt>
                <c:pt idx="107">
                  <c:v>7.157</c:v>
                </c:pt>
                <c:pt idx="108">
                  <c:v>7.2290000000000001</c:v>
                </c:pt>
                <c:pt idx="109">
                  <c:v>7.2850000000000001</c:v>
                </c:pt>
                <c:pt idx="110">
                  <c:v>7.359</c:v>
                </c:pt>
                <c:pt idx="111">
                  <c:v>7.4329999999999998</c:v>
                </c:pt>
                <c:pt idx="112">
                  <c:v>7.5090000000000003</c:v>
                </c:pt>
                <c:pt idx="113">
                  <c:v>7.5910000000000002</c:v>
                </c:pt>
                <c:pt idx="114">
                  <c:v>7.6459999999999999</c:v>
                </c:pt>
                <c:pt idx="115">
                  <c:v>7.6879999999999997</c:v>
                </c:pt>
                <c:pt idx="116">
                  <c:v>7.7590000000000003</c:v>
                </c:pt>
                <c:pt idx="117">
                  <c:v>7.8259999999999996</c:v>
                </c:pt>
                <c:pt idx="118">
                  <c:v>7.9039999999999999</c:v>
                </c:pt>
                <c:pt idx="119">
                  <c:v>7.9740000000000002</c:v>
                </c:pt>
                <c:pt idx="120">
                  <c:v>8.0250000000000004</c:v>
                </c:pt>
                <c:pt idx="121">
                  <c:v>8.0820000000000007</c:v>
                </c:pt>
                <c:pt idx="122">
                  <c:v>8.1489999999999991</c:v>
                </c:pt>
                <c:pt idx="123">
                  <c:v>8.2200000000000006</c:v>
                </c:pt>
                <c:pt idx="124">
                  <c:v>8.2799999999999994</c:v>
                </c:pt>
                <c:pt idx="125">
                  <c:v>8.36</c:v>
                </c:pt>
                <c:pt idx="126">
                  <c:v>8.4459999999999997</c:v>
                </c:pt>
                <c:pt idx="127">
                  <c:v>8.4890000000000008</c:v>
                </c:pt>
                <c:pt idx="128">
                  <c:v>8.5470000000000006</c:v>
                </c:pt>
                <c:pt idx="129">
                  <c:v>8.625</c:v>
                </c:pt>
                <c:pt idx="130">
                  <c:v>8.6940000000000008</c:v>
                </c:pt>
                <c:pt idx="131">
                  <c:v>8.7720000000000002</c:v>
                </c:pt>
                <c:pt idx="132">
                  <c:v>8.8290000000000006</c:v>
                </c:pt>
                <c:pt idx="133">
                  <c:v>8.8840000000000003</c:v>
                </c:pt>
                <c:pt idx="134">
                  <c:v>8.9540000000000006</c:v>
                </c:pt>
                <c:pt idx="135">
                  <c:v>9.0109999999999992</c:v>
                </c:pt>
                <c:pt idx="136">
                  <c:v>9.0760000000000005</c:v>
                </c:pt>
                <c:pt idx="137">
                  <c:v>9.1460000000000008</c:v>
                </c:pt>
                <c:pt idx="138">
                  <c:v>9.2260000000000009</c:v>
                </c:pt>
                <c:pt idx="139">
                  <c:v>9.2940000000000005</c:v>
                </c:pt>
                <c:pt idx="140">
                  <c:v>9.3650000000000002</c:v>
                </c:pt>
                <c:pt idx="141">
                  <c:v>9.4320000000000004</c:v>
                </c:pt>
                <c:pt idx="142">
                  <c:v>9.4890000000000008</c:v>
                </c:pt>
                <c:pt idx="143">
                  <c:v>9.5459999999999994</c:v>
                </c:pt>
                <c:pt idx="144">
                  <c:v>9.609</c:v>
                </c:pt>
                <c:pt idx="145">
                  <c:v>9.6910000000000007</c:v>
                </c:pt>
                <c:pt idx="146">
                  <c:v>9.7590000000000003</c:v>
                </c:pt>
                <c:pt idx="147">
                  <c:v>9.8239999999999998</c:v>
                </c:pt>
                <c:pt idx="148">
                  <c:v>9.8780000000000001</c:v>
                </c:pt>
                <c:pt idx="149">
                  <c:v>9.9459999999999997</c:v>
                </c:pt>
                <c:pt idx="150">
                  <c:v>10.023</c:v>
                </c:pt>
                <c:pt idx="151">
                  <c:v>10.095000000000001</c:v>
                </c:pt>
                <c:pt idx="152">
                  <c:v>10.169</c:v>
                </c:pt>
                <c:pt idx="153">
                  <c:v>10.228999999999999</c:v>
                </c:pt>
                <c:pt idx="154">
                  <c:v>10.282999999999999</c:v>
                </c:pt>
                <c:pt idx="155">
                  <c:v>10.340999999999999</c:v>
                </c:pt>
                <c:pt idx="156">
                  <c:v>10.411</c:v>
                </c:pt>
                <c:pt idx="157">
                  <c:v>10.468999999999999</c:v>
                </c:pt>
                <c:pt idx="158">
                  <c:v>10.548</c:v>
                </c:pt>
                <c:pt idx="159">
                  <c:v>10.603999999999999</c:v>
                </c:pt>
                <c:pt idx="160">
                  <c:v>10.673999999999999</c:v>
                </c:pt>
                <c:pt idx="161">
                  <c:v>10.757</c:v>
                </c:pt>
                <c:pt idx="162">
                  <c:v>10.836</c:v>
                </c:pt>
                <c:pt idx="163">
                  <c:v>10.904</c:v>
                </c:pt>
                <c:pt idx="164">
                  <c:v>10.975</c:v>
                </c:pt>
                <c:pt idx="165">
                  <c:v>11.038</c:v>
                </c:pt>
                <c:pt idx="166">
                  <c:v>11.106999999999999</c:v>
                </c:pt>
                <c:pt idx="167">
                  <c:v>11.16</c:v>
                </c:pt>
                <c:pt idx="168">
                  <c:v>11.222</c:v>
                </c:pt>
                <c:pt idx="169">
                  <c:v>11.282</c:v>
                </c:pt>
                <c:pt idx="170">
                  <c:v>11.337999999999999</c:v>
                </c:pt>
                <c:pt idx="171">
                  <c:v>11.41</c:v>
                </c:pt>
                <c:pt idx="172">
                  <c:v>11.489000000000001</c:v>
                </c:pt>
                <c:pt idx="173">
                  <c:v>11.574999999999999</c:v>
                </c:pt>
                <c:pt idx="174">
                  <c:v>11.643000000000001</c:v>
                </c:pt>
                <c:pt idx="175">
                  <c:v>11.707000000000001</c:v>
                </c:pt>
                <c:pt idx="176">
                  <c:v>11.771000000000001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F120-4816-BC7F-052B31C4B77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74424448"/>
        <c:axId val="1174441088"/>
      </c:scatterChart>
      <c:scatterChart>
        <c:scatterStyle val="lineMarker"/>
        <c:varyColors val="0"/>
        <c:ser>
          <c:idx val="1"/>
          <c:order val="0"/>
          <c:tx>
            <c:v>Orbit</c:v>
          </c:tx>
          <c:spPr>
            <a:ln w="19050">
              <a:noFill/>
            </a:ln>
          </c:spPr>
          <c:xVal>
            <c:numRef>
              <c:f>Yamaguti1!$N$4:$N$1000</c:f>
              <c:numCache>
                <c:formatCode>General</c:formatCode>
                <c:ptCount val="997"/>
                <c:pt idx="0">
                  <c:v>0</c:v>
                </c:pt>
                <c:pt idx="1">
                  <c:v>1.3442000000000008E-2</c:v>
                </c:pt>
                <c:pt idx="2">
                  <c:v>1.6489000000000031E-2</c:v>
                </c:pt>
                <c:pt idx="3">
                  <c:v>3.3137000000000055E-2</c:v>
                </c:pt>
                <c:pt idx="4">
                  <c:v>4.0837000000000102E-2</c:v>
                </c:pt>
                <c:pt idx="5">
                  <c:v>3.9770000000000097E-2</c:v>
                </c:pt>
                <c:pt idx="6">
                  <c:v>4.7422000000000138E-2</c:v>
                </c:pt>
                <c:pt idx="7">
                  <c:v>4.4410999999999944E-2</c:v>
                </c:pt>
                <c:pt idx="8">
                  <c:v>4.8854000000000154E-2</c:v>
                </c:pt>
                <c:pt idx="9">
                  <c:v>5.2528000000000137E-2</c:v>
                </c:pt>
                <c:pt idx="10">
                  <c:v>6.8640999999999966E-2</c:v>
                </c:pt>
                <c:pt idx="11">
                  <c:v>8.0093999999999943E-2</c:v>
                </c:pt>
                <c:pt idx="12">
                  <c:v>0.10484600000000012</c:v>
                </c:pt>
                <c:pt idx="13">
                  <c:v>0.10330499999999995</c:v>
                </c:pt>
                <c:pt idx="14">
                  <c:v>0.10572200000000009</c:v>
                </c:pt>
                <c:pt idx="15">
                  <c:v>0.13163099999999997</c:v>
                </c:pt>
                <c:pt idx="16">
                  <c:v>0.14004200000000003</c:v>
                </c:pt>
                <c:pt idx="17">
                  <c:v>0.15490099999999996</c:v>
                </c:pt>
                <c:pt idx="18">
                  <c:v>0.15576499999999999</c:v>
                </c:pt>
                <c:pt idx="19">
                  <c:v>0.15344600000000003</c:v>
                </c:pt>
                <c:pt idx="20">
                  <c:v>0.15971300000000008</c:v>
                </c:pt>
                <c:pt idx="21">
                  <c:v>0.17395899999999995</c:v>
                </c:pt>
                <c:pt idx="22">
                  <c:v>0.16683299999999998</c:v>
                </c:pt>
                <c:pt idx="23">
                  <c:v>0.17989099999999997</c:v>
                </c:pt>
                <c:pt idx="24">
                  <c:v>0.17496799999999996</c:v>
                </c:pt>
                <c:pt idx="25">
                  <c:v>0.1726930000000001</c:v>
                </c:pt>
                <c:pt idx="26">
                  <c:v>0.16869300000000009</c:v>
                </c:pt>
                <c:pt idx="27">
                  <c:v>0.18054399999999998</c:v>
                </c:pt>
                <c:pt idx="28">
                  <c:v>0.18670300000000009</c:v>
                </c:pt>
                <c:pt idx="29">
                  <c:v>0.172322</c:v>
                </c:pt>
                <c:pt idx="30">
                  <c:v>0.185611</c:v>
                </c:pt>
                <c:pt idx="31">
                  <c:v>0.15462999999999999</c:v>
                </c:pt>
                <c:pt idx="32">
                  <c:v>0.16575599999999999</c:v>
                </c:pt>
                <c:pt idx="33">
                  <c:v>0.14994999999999994</c:v>
                </c:pt>
                <c:pt idx="34">
                  <c:v>0.136293</c:v>
                </c:pt>
                <c:pt idx="35">
                  <c:v>0.14121600000000001</c:v>
                </c:pt>
                <c:pt idx="36">
                  <c:v>0.12584299999999995</c:v>
                </c:pt>
                <c:pt idx="37">
                  <c:v>0.12519300000000011</c:v>
                </c:pt>
                <c:pt idx="38">
                  <c:v>9.5393000000000144E-2</c:v>
                </c:pt>
                <c:pt idx="39">
                  <c:v>7.7976000000000004E-2</c:v>
                </c:pt>
                <c:pt idx="40">
                  <c:v>7.115700000000004E-2</c:v>
                </c:pt>
                <c:pt idx="41">
                  <c:v>6.2845000000000137E-2</c:v>
                </c:pt>
                <c:pt idx="42">
                  <c:v>5.447799999999995E-2</c:v>
                </c:pt>
                <c:pt idx="43">
                  <c:v>3.481299999999999E-2</c:v>
                </c:pt>
                <c:pt idx="44">
                  <c:v>2.9586000000000015E-2</c:v>
                </c:pt>
                <c:pt idx="45">
                  <c:v>2.4686000000000034E-2</c:v>
                </c:pt>
                <c:pt idx="46">
                  <c:v>1.9820000000000049E-2</c:v>
                </c:pt>
                <c:pt idx="47">
                  <c:v>-2.4239999999999783E-3</c:v>
                </c:pt>
                <c:pt idx="48">
                  <c:v>-1.5115999999999985E-2</c:v>
                </c:pt>
                <c:pt idx="49">
                  <c:v>-1.8274000000000002E-2</c:v>
                </c:pt>
                <c:pt idx="50">
                  <c:v>-1.3278999999999997E-2</c:v>
                </c:pt>
                <c:pt idx="51">
                  <c:v>-2.3653999999999998E-2</c:v>
                </c:pt>
                <c:pt idx="52">
                  <c:v>-3.5955999999999905E-2</c:v>
                </c:pt>
                <c:pt idx="53">
                  <c:v>-3.8414999999999963E-2</c:v>
                </c:pt>
                <c:pt idx="54">
                  <c:v>-6.168099999999993E-2</c:v>
                </c:pt>
                <c:pt idx="55">
                  <c:v>-4.9594999999999917E-2</c:v>
                </c:pt>
                <c:pt idx="56">
                  <c:v>-5.5606999999999969E-2</c:v>
                </c:pt>
                <c:pt idx="57">
                  <c:v>-6.8818999999999964E-2</c:v>
                </c:pt>
                <c:pt idx="58">
                  <c:v>-7.6895999999999964E-2</c:v>
                </c:pt>
                <c:pt idx="59">
                  <c:v>-7.8471999999999986E-2</c:v>
                </c:pt>
                <c:pt idx="60">
                  <c:v>-9.5099999999999907E-2</c:v>
                </c:pt>
                <c:pt idx="61">
                  <c:v>-9.8862999999999951E-2</c:v>
                </c:pt>
                <c:pt idx="62">
                  <c:v>-8.0452999999999983E-2</c:v>
                </c:pt>
                <c:pt idx="63">
                  <c:v>-8.8738999999999915E-2</c:v>
                </c:pt>
                <c:pt idx="64">
                  <c:v>-0.11072899999999992</c:v>
                </c:pt>
                <c:pt idx="65">
                  <c:v>-9.8192000000000015E-2</c:v>
                </c:pt>
                <c:pt idx="66">
                  <c:v>-0.11954699999999992</c:v>
                </c:pt>
                <c:pt idx="67">
                  <c:v>-0.12414199999999995</c:v>
                </c:pt>
                <c:pt idx="68">
                  <c:v>-0.11664099999999997</c:v>
                </c:pt>
                <c:pt idx="69">
                  <c:v>-0.119726</c:v>
                </c:pt>
                <c:pt idx="70">
                  <c:v>-0.14781899999999995</c:v>
                </c:pt>
                <c:pt idx="71">
                  <c:v>-0.14778299999999991</c:v>
                </c:pt>
                <c:pt idx="72">
                  <c:v>-0.1597589999999999</c:v>
                </c:pt>
                <c:pt idx="73">
                  <c:v>-0.16219700000000001</c:v>
                </c:pt>
                <c:pt idx="74">
                  <c:v>-0.15286199999999997</c:v>
                </c:pt>
                <c:pt idx="75">
                  <c:v>-0.18653999999999996</c:v>
                </c:pt>
                <c:pt idx="76">
                  <c:v>-0.19701599999999997</c:v>
                </c:pt>
                <c:pt idx="77">
                  <c:v>-0.19279199999999991</c:v>
                </c:pt>
                <c:pt idx="78">
                  <c:v>-0.21438499999999999</c:v>
                </c:pt>
                <c:pt idx="79">
                  <c:v>-0.23632799999999998</c:v>
                </c:pt>
                <c:pt idx="80">
                  <c:v>-0.21857899999999997</c:v>
                </c:pt>
                <c:pt idx="81">
                  <c:v>-0.24677299999999991</c:v>
                </c:pt>
                <c:pt idx="82">
                  <c:v>-0.22071199999999999</c:v>
                </c:pt>
                <c:pt idx="83">
                  <c:v>-0.27969499999999992</c:v>
                </c:pt>
                <c:pt idx="84">
                  <c:v>-0.28293499999999994</c:v>
                </c:pt>
                <c:pt idx="85">
                  <c:v>-0.28877900000000001</c:v>
                </c:pt>
                <c:pt idx="86">
                  <c:v>-0.30293300000000001</c:v>
                </c:pt>
                <c:pt idx="87">
                  <c:v>-0.30355899999999997</c:v>
                </c:pt>
                <c:pt idx="88">
                  <c:v>-0.31591900000000001</c:v>
                </c:pt>
                <c:pt idx="89">
                  <c:v>-0.32964799999999994</c:v>
                </c:pt>
                <c:pt idx="90">
                  <c:v>-0.34318300000000002</c:v>
                </c:pt>
                <c:pt idx="91">
                  <c:v>-0.35772599999999999</c:v>
                </c:pt>
                <c:pt idx="92">
                  <c:v>-0.36916099999999996</c:v>
                </c:pt>
                <c:pt idx="93">
                  <c:v>-0.40260099999999999</c:v>
                </c:pt>
                <c:pt idx="94">
                  <c:v>-0.37421899999999997</c:v>
                </c:pt>
                <c:pt idx="95">
                  <c:v>-0.38696099999999989</c:v>
                </c:pt>
                <c:pt idx="96">
                  <c:v>-0.45183499999999993</c:v>
                </c:pt>
                <c:pt idx="97">
                  <c:v>-0.43354599999999993</c:v>
                </c:pt>
                <c:pt idx="98">
                  <c:v>-0.42905199999999993</c:v>
                </c:pt>
                <c:pt idx="99">
                  <c:v>-0.44491099999999995</c:v>
                </c:pt>
                <c:pt idx="100">
                  <c:v>-0.50211099999999997</c:v>
                </c:pt>
                <c:pt idx="101">
                  <c:v>-0.5041779999999999</c:v>
                </c:pt>
                <c:pt idx="102">
                  <c:v>-0.45749199999999995</c:v>
                </c:pt>
                <c:pt idx="103">
                  <c:v>-0.51288999999999985</c:v>
                </c:pt>
                <c:pt idx="104">
                  <c:v>-0.52505400000000002</c:v>
                </c:pt>
                <c:pt idx="105">
                  <c:v>-0.51828299999999994</c:v>
                </c:pt>
                <c:pt idx="106">
                  <c:v>-0.52713399999999999</c:v>
                </c:pt>
                <c:pt idx="107">
                  <c:v>-0.56454599999999999</c:v>
                </c:pt>
                <c:pt idx="108">
                  <c:v>-0.49540699999999999</c:v>
                </c:pt>
                <c:pt idx="109">
                  <c:v>-0.55681199999999986</c:v>
                </c:pt>
                <c:pt idx="110">
                  <c:v>-0.54299399999999998</c:v>
                </c:pt>
                <c:pt idx="111">
                  <c:v>-0.52524000000000004</c:v>
                </c:pt>
                <c:pt idx="112">
                  <c:v>-0.56362299999999999</c:v>
                </c:pt>
                <c:pt idx="113">
                  <c:v>-0.53707700000000003</c:v>
                </c:pt>
                <c:pt idx="114">
                  <c:v>-0.588507</c:v>
                </c:pt>
                <c:pt idx="115">
                  <c:v>-0.55539499999999997</c:v>
                </c:pt>
                <c:pt idx="116">
                  <c:v>-0.60846299999999998</c:v>
                </c:pt>
                <c:pt idx="117">
                  <c:v>-0.57653299999999996</c:v>
                </c:pt>
                <c:pt idx="118">
                  <c:v>-0.57053599999999993</c:v>
                </c:pt>
                <c:pt idx="119">
                  <c:v>-0.57786199999999999</c:v>
                </c:pt>
                <c:pt idx="120">
                  <c:v>-0.56417899999999999</c:v>
                </c:pt>
                <c:pt idx="121">
                  <c:v>-0.575492</c:v>
                </c:pt>
                <c:pt idx="122">
                  <c:v>-0.49930099999999994</c:v>
                </c:pt>
                <c:pt idx="123">
                  <c:v>-0.52615999999999996</c:v>
                </c:pt>
                <c:pt idx="124">
                  <c:v>-0.49696099999999999</c:v>
                </c:pt>
                <c:pt idx="125">
                  <c:v>-0.50830500000000001</c:v>
                </c:pt>
              </c:numCache>
            </c:numRef>
          </c:xVal>
          <c:yVal>
            <c:numRef>
              <c:f>Yamaguti1!$D$4:$D$1000</c:f>
              <c:numCache>
                <c:formatCode>General</c:formatCode>
                <c:ptCount val="997"/>
                <c:pt idx="0">
                  <c:v>0</c:v>
                </c:pt>
                <c:pt idx="1">
                  <c:v>9.30000000007567E-2</c:v>
                </c:pt>
                <c:pt idx="2">
                  <c:v>0.18599999999423744</c:v>
                </c:pt>
                <c:pt idx="3">
                  <c:v>0.27899999999499414</c:v>
                </c:pt>
                <c:pt idx="4">
                  <c:v>0.37199999999575084</c:v>
                </c:pt>
                <c:pt idx="5">
                  <c:v>0.46600000000034925</c:v>
                </c:pt>
                <c:pt idx="6">
                  <c:v>0.55899999999382999</c:v>
                </c:pt>
                <c:pt idx="7">
                  <c:v>0.65399999999499414</c:v>
                </c:pt>
                <c:pt idx="8">
                  <c:v>0.74699999999575084</c:v>
                </c:pt>
                <c:pt idx="9">
                  <c:v>0.83999999999650754</c:v>
                </c:pt>
                <c:pt idx="10">
                  <c:v>0.93399999999382999</c:v>
                </c:pt>
                <c:pt idx="11">
                  <c:v>1.0269999999945867</c:v>
                </c:pt>
                <c:pt idx="12">
                  <c:v>1.1209999999991851</c:v>
                </c:pt>
                <c:pt idx="13">
                  <c:v>1.2149999999965075</c:v>
                </c:pt>
                <c:pt idx="14">
                  <c:v>1.3079999999972642</c:v>
                </c:pt>
                <c:pt idx="15">
                  <c:v>1.4029999999984284</c:v>
                </c:pt>
                <c:pt idx="16">
                  <c:v>1.4959999999991851</c:v>
                </c:pt>
                <c:pt idx="17">
                  <c:v>1.5899999999965075</c:v>
                </c:pt>
                <c:pt idx="18">
                  <c:v>1.6829999999972642</c:v>
                </c:pt>
                <c:pt idx="19">
                  <c:v>1.7759999999980209</c:v>
                </c:pt>
                <c:pt idx="20">
                  <c:v>1.8689999999987776</c:v>
                </c:pt>
                <c:pt idx="21">
                  <c:v>1.9629999999961001</c:v>
                </c:pt>
                <c:pt idx="22">
                  <c:v>2.0559999999968568</c:v>
                </c:pt>
                <c:pt idx="23">
                  <c:v>2.1489999999976135</c:v>
                </c:pt>
                <c:pt idx="24">
                  <c:v>2.2419999999983702</c:v>
                </c:pt>
                <c:pt idx="25">
                  <c:v>2.3339999999952852</c:v>
                </c:pt>
                <c:pt idx="26">
                  <c:v>2.4279999999998836</c:v>
                </c:pt>
                <c:pt idx="27">
                  <c:v>2.5210000000006403</c:v>
                </c:pt>
                <c:pt idx="28">
                  <c:v>2.6149999999979627</c:v>
                </c:pt>
                <c:pt idx="29">
                  <c:v>2.7069999999948777</c:v>
                </c:pt>
                <c:pt idx="30">
                  <c:v>2.8009999999994761</c:v>
                </c:pt>
                <c:pt idx="31">
                  <c:v>2.8949999999967986</c:v>
                </c:pt>
                <c:pt idx="32">
                  <c:v>2.9869999999937136</c:v>
                </c:pt>
                <c:pt idx="33">
                  <c:v>3.0829999999987194</c:v>
                </c:pt>
                <c:pt idx="34">
                  <c:v>3.1739999999990687</c:v>
                </c:pt>
                <c:pt idx="35">
                  <c:v>3.2699999999967986</c:v>
                </c:pt>
                <c:pt idx="36">
                  <c:v>3.3619999999937136</c:v>
                </c:pt>
                <c:pt idx="37">
                  <c:v>3.4569999999948777</c:v>
                </c:pt>
                <c:pt idx="38">
                  <c:v>3.5529999999998836</c:v>
                </c:pt>
                <c:pt idx="39">
                  <c:v>3.738999999994121</c:v>
                </c:pt>
                <c:pt idx="40">
                  <c:v>3.8319999999948777</c:v>
                </c:pt>
                <c:pt idx="41">
                  <c:v>3.9249999999956344</c:v>
                </c:pt>
                <c:pt idx="42">
                  <c:v>4.0179999999963911</c:v>
                </c:pt>
                <c:pt idx="43">
                  <c:v>4.1129999999975553</c:v>
                </c:pt>
                <c:pt idx="44">
                  <c:v>4.2049999999944703</c:v>
                </c:pt>
                <c:pt idx="45">
                  <c:v>4.2989999999990687</c:v>
                </c:pt>
                <c:pt idx="46">
                  <c:v>4.3919999999998254</c:v>
                </c:pt>
                <c:pt idx="47">
                  <c:v>4.4839999999967404</c:v>
                </c:pt>
                <c:pt idx="48">
                  <c:v>4.5779999999940628</c:v>
                </c:pt>
                <c:pt idx="49">
                  <c:v>4.6699999999982538</c:v>
                </c:pt>
                <c:pt idx="50">
                  <c:v>4.7629999999990105</c:v>
                </c:pt>
                <c:pt idx="51">
                  <c:v>4.8569999999963329</c:v>
                </c:pt>
                <c:pt idx="52">
                  <c:v>4.9499999999970896</c:v>
                </c:pt>
                <c:pt idx="53">
                  <c:v>5.0419999999940046</c:v>
                </c:pt>
                <c:pt idx="54">
                  <c:v>5.135999999998603</c:v>
                </c:pt>
                <c:pt idx="55">
                  <c:v>5.2289999999993597</c:v>
                </c:pt>
                <c:pt idx="56">
                  <c:v>5.3229999999966822</c:v>
                </c:pt>
                <c:pt idx="57">
                  <c:v>5.4169999999940046</c:v>
                </c:pt>
                <c:pt idx="58">
                  <c:v>5.5089999999981956</c:v>
                </c:pt>
                <c:pt idx="59">
                  <c:v>5.6039999999993597</c:v>
                </c:pt>
                <c:pt idx="60">
                  <c:v>5.6970000000001164</c:v>
                </c:pt>
                <c:pt idx="61">
                  <c:v>5.7899999999935972</c:v>
                </c:pt>
                <c:pt idx="62">
                  <c:v>5.8829999999943539</c:v>
                </c:pt>
                <c:pt idx="63">
                  <c:v>5.9769999999989523</c:v>
                </c:pt>
                <c:pt idx="64">
                  <c:v>6.0679999999993015</c:v>
                </c:pt>
                <c:pt idx="65">
                  <c:v>6.1599999999962165</c:v>
                </c:pt>
                <c:pt idx="66">
                  <c:v>6.2549999999973807</c:v>
                </c:pt>
                <c:pt idx="67">
                  <c:v>6.3489999999947031</c:v>
                </c:pt>
                <c:pt idx="68">
                  <c:v>6.4419999999954598</c:v>
                </c:pt>
                <c:pt idx="69">
                  <c:v>6.5339999999996508</c:v>
                </c:pt>
                <c:pt idx="70">
                  <c:v>6.6270000000004075</c:v>
                </c:pt>
                <c:pt idx="71">
                  <c:v>6.7209999999977299</c:v>
                </c:pt>
                <c:pt idx="72">
                  <c:v>6.8139999999984866</c:v>
                </c:pt>
                <c:pt idx="73">
                  <c:v>6.9069999999992433</c:v>
                </c:pt>
                <c:pt idx="74">
                  <c:v>7.0009999999965657</c:v>
                </c:pt>
                <c:pt idx="75">
                  <c:v>7.0930000000007567</c:v>
                </c:pt>
                <c:pt idx="76">
                  <c:v>7.1869999999980791</c:v>
                </c:pt>
                <c:pt idx="77">
                  <c:v>7.2799999999988358</c:v>
                </c:pt>
                <c:pt idx="78">
                  <c:v>7.3729999999995925</c:v>
                </c:pt>
                <c:pt idx="79">
                  <c:v>7.4660000000003492</c:v>
                </c:pt>
                <c:pt idx="80">
                  <c:v>7.5599999999976717</c:v>
                </c:pt>
                <c:pt idx="81">
                  <c:v>7.6539999999949941</c:v>
                </c:pt>
                <c:pt idx="82">
                  <c:v>7.7469999999957508</c:v>
                </c:pt>
                <c:pt idx="83">
                  <c:v>7.8410000000003492</c:v>
                </c:pt>
                <c:pt idx="84">
                  <c:v>7.93399999999383</c:v>
                </c:pt>
                <c:pt idx="85">
                  <c:v>8.0269999999945867</c:v>
                </c:pt>
                <c:pt idx="86">
                  <c:v>8.1199999999953434</c:v>
                </c:pt>
                <c:pt idx="87">
                  <c:v>8.2099999999991269</c:v>
                </c:pt>
                <c:pt idx="88">
                  <c:v>8.3039999999964493</c:v>
                </c:pt>
                <c:pt idx="89">
                  <c:v>8.396999999997206</c:v>
                </c:pt>
                <c:pt idx="90">
                  <c:v>8.4909999999945285</c:v>
                </c:pt>
                <c:pt idx="91">
                  <c:v>8.5829999999987194</c:v>
                </c:pt>
                <c:pt idx="92">
                  <c:v>8.6779999999998836</c:v>
                </c:pt>
                <c:pt idx="93">
                  <c:v>8.7690000000002328</c:v>
                </c:pt>
                <c:pt idx="94">
                  <c:v>8.8629999999975553</c:v>
                </c:pt>
                <c:pt idx="95">
                  <c:v>8.955999999998312</c:v>
                </c:pt>
                <c:pt idx="96">
                  <c:v>9.0489999999990687</c:v>
                </c:pt>
                <c:pt idx="97">
                  <c:v>9.1419999999998254</c:v>
                </c:pt>
                <c:pt idx="98">
                  <c:v>9.2339999999967404</c:v>
                </c:pt>
                <c:pt idx="99">
                  <c:v>9.3259999999936554</c:v>
                </c:pt>
                <c:pt idx="100">
                  <c:v>9.4199999999982538</c:v>
                </c:pt>
                <c:pt idx="101">
                  <c:v>9.5119999999951688</c:v>
                </c:pt>
                <c:pt idx="102">
                  <c:v>9.6049999999959255</c:v>
                </c:pt>
                <c:pt idx="103">
                  <c:v>9.6979999999966822</c:v>
                </c:pt>
                <c:pt idx="104">
                  <c:v>9.7919999999940046</c:v>
                </c:pt>
                <c:pt idx="105">
                  <c:v>9.8849999999947613</c:v>
                </c:pt>
                <c:pt idx="106">
                  <c:v>9.977999999995518</c:v>
                </c:pt>
                <c:pt idx="107">
                  <c:v>10.072000000000116</c:v>
                </c:pt>
                <c:pt idx="108">
                  <c:v>10.163999999997031</c:v>
                </c:pt>
                <c:pt idx="109">
                  <c:v>10.258999999998196</c:v>
                </c:pt>
                <c:pt idx="110">
                  <c:v>10.351999999998952</c:v>
                </c:pt>
                <c:pt idx="111">
                  <c:v>10.444999999999709</c:v>
                </c:pt>
                <c:pt idx="112">
                  <c:v>10.538999999997031</c:v>
                </c:pt>
                <c:pt idx="113">
                  <c:v>10.629999999997381</c:v>
                </c:pt>
                <c:pt idx="114">
                  <c:v>10.722999999998137</c:v>
                </c:pt>
                <c:pt idx="115">
                  <c:v>10.81699999999546</c:v>
                </c:pt>
                <c:pt idx="116">
                  <c:v>10.908999999999651</c:v>
                </c:pt>
                <c:pt idx="117">
                  <c:v>11.002000000000407</c:v>
                </c:pt>
                <c:pt idx="118">
                  <c:v>11.094999999993888</c:v>
                </c:pt>
                <c:pt idx="119">
                  <c:v>11.187999999994645</c:v>
                </c:pt>
                <c:pt idx="120">
                  <c:v>11.280999999995402</c:v>
                </c:pt>
                <c:pt idx="121">
                  <c:v>11.375</c:v>
                </c:pt>
                <c:pt idx="122">
                  <c:v>11.468999999997322</c:v>
                </c:pt>
                <c:pt idx="123">
                  <c:v>11.561999999998079</c:v>
                </c:pt>
                <c:pt idx="124">
                  <c:v>11.657999999995809</c:v>
                </c:pt>
                <c:pt idx="125">
                  <c:v>11.75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F120-4816-BC7F-052B31C4B77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95148224"/>
        <c:axId val="1195154464"/>
      </c:scatterChart>
      <c:valAx>
        <c:axId val="1174424448"/>
        <c:scaling>
          <c:orientation val="minMax"/>
          <c:max val="90"/>
          <c:min val="-9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ja-JP" baseline="0"/>
                  <a:t>yaw</a:t>
                </a:r>
                <a:r>
                  <a:rPr lang="en-US" altLang="ja-JP"/>
                  <a:t>[°]</a:t>
                </a:r>
                <a:endParaRPr lang="ja-JP" altLang="en-US"/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in"/>
        <c:tickLblPos val="nextTo"/>
        <c:spPr>
          <a:noFill/>
          <a:ln w="1587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1174441088"/>
        <c:crosses val="autoZero"/>
        <c:crossBetween val="midCat"/>
      </c:valAx>
      <c:valAx>
        <c:axId val="11744410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ja-JP"/>
                  <a:t>Time[s]</a:t>
                </a:r>
                <a:endParaRPr lang="ja-JP" altLang="en-US"/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0.000_ " sourceLinked="1"/>
        <c:majorTickMark val="none"/>
        <c:minorTickMark val="none"/>
        <c:tickLblPos val="nextTo"/>
        <c:spPr>
          <a:noFill/>
          <a:ln w="1587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1174424448"/>
        <c:crosses val="autoZero"/>
        <c:crossBetween val="midCat"/>
      </c:valAx>
      <c:valAx>
        <c:axId val="1195154464"/>
        <c:scaling>
          <c:orientation val="minMax"/>
        </c:scaling>
        <c:delete val="1"/>
        <c:axPos val="r"/>
        <c:numFmt formatCode="General" sourceLinked="1"/>
        <c:majorTickMark val="out"/>
        <c:minorTickMark val="none"/>
        <c:tickLblPos val="nextTo"/>
        <c:crossAx val="1195148224"/>
        <c:crosses val="max"/>
        <c:crossBetween val="midCat"/>
      </c:valAx>
      <c:valAx>
        <c:axId val="1195148224"/>
        <c:scaling>
          <c:orientation val="minMax"/>
          <c:max val="2"/>
          <c:min val="-2"/>
        </c:scaling>
        <c:delete val="0"/>
        <c:axPos val="t"/>
        <c:title>
          <c:tx>
            <c:rich>
              <a:bodyPr/>
              <a:lstStyle/>
              <a:p>
                <a:pPr>
                  <a:defRPr/>
                </a:pPr>
                <a:r>
                  <a:rPr lang="en-US" altLang="ja-JP" b="0"/>
                  <a:t>x[m]</a:t>
                </a:r>
                <a:endParaRPr lang="ja-JP" altLang="en-US" b="0"/>
              </a:p>
            </c:rich>
          </c:tx>
          <c:overlay val="0"/>
        </c:title>
        <c:numFmt formatCode="General" sourceLinked="1"/>
        <c:majorTickMark val="in"/>
        <c:minorTickMark val="none"/>
        <c:tickLblPos val="nextTo"/>
        <c:spPr>
          <a:ln w="15875">
            <a:solidFill>
              <a:schemeClr val="tx1"/>
            </a:solidFill>
          </a:ln>
        </c:spPr>
        <c:crossAx val="1195154464"/>
        <c:crosses val="max"/>
        <c:crossBetween val="midCat"/>
      </c:valAx>
      <c:spPr>
        <a:noFill/>
        <a:ln w="12700">
          <a:solidFill>
            <a:schemeClr val="tx1">
              <a:lumMod val="25000"/>
              <a:lumOff val="75000"/>
            </a:schemeClr>
          </a:solidFill>
        </a:ln>
        <a:effectLst/>
      </c:spPr>
    </c:plotArea>
    <c:legend>
      <c:legendPos val="b"/>
      <c:overlay val="0"/>
    </c:legend>
    <c:plotVisOnly val="1"/>
    <c:dispBlanksAs val="gap"/>
    <c:showDLblsOverMax val="0"/>
    <c:extLst/>
  </c:chart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3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1"/>
          <c:tx>
            <c:v>pitch(face angle)</c:v>
          </c:tx>
          <c:spPr>
            <a:ln w="19050">
              <a:noFill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Yamaguti1!$AI$4:$AI$1000</c:f>
              <c:numCache>
                <c:formatCode>General</c:formatCode>
                <c:ptCount val="997"/>
                <c:pt idx="0">
                  <c:v>3.690000057220459</c:v>
                </c:pt>
                <c:pt idx="1">
                  <c:v>4.1700000762939453</c:v>
                </c:pt>
                <c:pt idx="2">
                  <c:v>8.9799995422363281</c:v>
                </c:pt>
                <c:pt idx="3">
                  <c:v>6.7399997711181641</c:v>
                </c:pt>
                <c:pt idx="4">
                  <c:v>15.590000152587891</c:v>
                </c:pt>
                <c:pt idx="5">
                  <c:v>5.3000001907348633</c:v>
                </c:pt>
                <c:pt idx="6">
                  <c:v>11.020000457763672</c:v>
                </c:pt>
                <c:pt idx="7">
                  <c:v>14.489999771118164</c:v>
                </c:pt>
                <c:pt idx="8">
                  <c:v>6.5999999046325684</c:v>
                </c:pt>
                <c:pt idx="9">
                  <c:v>6.7300000190734863</c:v>
                </c:pt>
                <c:pt idx="10">
                  <c:v>3.619999885559082</c:v>
                </c:pt>
                <c:pt idx="11">
                  <c:v>6.8400001525878906</c:v>
                </c:pt>
                <c:pt idx="12">
                  <c:v>10.630000114440918</c:v>
                </c:pt>
                <c:pt idx="13">
                  <c:v>19.120000839233398</c:v>
                </c:pt>
                <c:pt idx="14">
                  <c:v>8.2100000381469727</c:v>
                </c:pt>
                <c:pt idx="15">
                  <c:v>3.880000114440918</c:v>
                </c:pt>
                <c:pt idx="16">
                  <c:v>6.630000114440918</c:v>
                </c:pt>
                <c:pt idx="17">
                  <c:v>8.8999996185302734</c:v>
                </c:pt>
                <c:pt idx="18">
                  <c:v>7.1399998664855957</c:v>
                </c:pt>
                <c:pt idx="19">
                  <c:v>2.6500000953674316</c:v>
                </c:pt>
                <c:pt idx="20">
                  <c:v>5.369999885559082</c:v>
                </c:pt>
                <c:pt idx="21">
                  <c:v>4.8499999046325684</c:v>
                </c:pt>
                <c:pt idx="22">
                  <c:v>8.7899999618530273</c:v>
                </c:pt>
                <c:pt idx="23">
                  <c:v>7.4899997711181641</c:v>
                </c:pt>
                <c:pt idx="24">
                  <c:v>7.6100001335144043</c:v>
                </c:pt>
                <c:pt idx="25">
                  <c:v>5.3000001907348633</c:v>
                </c:pt>
                <c:pt idx="26">
                  <c:v>7.3600001335144043</c:v>
                </c:pt>
                <c:pt idx="27">
                  <c:v>11.810000419616699</c:v>
                </c:pt>
                <c:pt idx="28">
                  <c:v>7.9200000762939453</c:v>
                </c:pt>
                <c:pt idx="29">
                  <c:v>4.7800002098083496</c:v>
                </c:pt>
                <c:pt idx="30">
                  <c:v>5.0300002098083496</c:v>
                </c:pt>
                <c:pt idx="31">
                  <c:v>6.5999999046325684</c:v>
                </c:pt>
                <c:pt idx="32">
                  <c:v>9.1899995803833008</c:v>
                </c:pt>
                <c:pt idx="33">
                  <c:v>26.979999542236328</c:v>
                </c:pt>
                <c:pt idx="34">
                  <c:v>14.930000305175781</c:v>
                </c:pt>
                <c:pt idx="35">
                  <c:v>16.549999237060547</c:v>
                </c:pt>
                <c:pt idx="36">
                  <c:v>7.4899997711181641</c:v>
                </c:pt>
                <c:pt idx="37">
                  <c:v>7.4899997711181641</c:v>
                </c:pt>
                <c:pt idx="38">
                  <c:v>2.75</c:v>
                </c:pt>
                <c:pt idx="39">
                  <c:v>9.1099996566772461</c:v>
                </c:pt>
                <c:pt idx="40">
                  <c:v>8.5799999237060547</c:v>
                </c:pt>
                <c:pt idx="41">
                  <c:v>5.9699997901916504</c:v>
                </c:pt>
                <c:pt idx="42">
                  <c:v>6.2699999809265137</c:v>
                </c:pt>
                <c:pt idx="43">
                  <c:v>9.0699996948242188</c:v>
                </c:pt>
                <c:pt idx="44">
                  <c:v>13.869999885559082</c:v>
                </c:pt>
                <c:pt idx="45">
                  <c:v>10.680000305175781</c:v>
                </c:pt>
                <c:pt idx="46">
                  <c:v>4.119999885559082</c:v>
                </c:pt>
                <c:pt idx="47">
                  <c:v>-13.970000267028809</c:v>
                </c:pt>
                <c:pt idx="48">
                  <c:v>12.090000152587891</c:v>
                </c:pt>
                <c:pt idx="49">
                  <c:v>16.309999465942383</c:v>
                </c:pt>
                <c:pt idx="50">
                  <c:v>14.5</c:v>
                </c:pt>
                <c:pt idx="51">
                  <c:v>0.9100000262260437</c:v>
                </c:pt>
                <c:pt idx="52">
                  <c:v>6.5100002288818359</c:v>
                </c:pt>
                <c:pt idx="53">
                  <c:v>1.2799999713897705</c:v>
                </c:pt>
                <c:pt idx="54">
                  <c:v>1</c:v>
                </c:pt>
                <c:pt idx="55">
                  <c:v>9.5399999618530273</c:v>
                </c:pt>
                <c:pt idx="56">
                  <c:v>26.299999237060547</c:v>
                </c:pt>
                <c:pt idx="57">
                  <c:v>3.5999999046325684</c:v>
                </c:pt>
                <c:pt idx="58">
                  <c:v>-11.039999961853027</c:v>
                </c:pt>
                <c:pt idx="59">
                  <c:v>1.309999942779541</c:v>
                </c:pt>
                <c:pt idx="60">
                  <c:v>1.309999942779541</c:v>
                </c:pt>
                <c:pt idx="61">
                  <c:v>-5.9999998658895493E-2</c:v>
                </c:pt>
                <c:pt idx="62">
                  <c:v>-3.690000057220459</c:v>
                </c:pt>
                <c:pt idx="63">
                  <c:v>-0.57999998331069946</c:v>
                </c:pt>
                <c:pt idx="64">
                  <c:v>-2.119999885559082</c:v>
                </c:pt>
                <c:pt idx="65">
                  <c:v>-0.27000001072883606</c:v>
                </c:pt>
                <c:pt idx="66">
                  <c:v>0.88999998569488525</c:v>
                </c:pt>
                <c:pt idx="67">
                  <c:v>0.15999999642372131</c:v>
                </c:pt>
                <c:pt idx="68">
                  <c:v>-3.3199999332427979</c:v>
                </c:pt>
                <c:pt idx="69">
                  <c:v>8.5500001907348633</c:v>
                </c:pt>
                <c:pt idx="70">
                  <c:v>3.7200000286102295</c:v>
                </c:pt>
                <c:pt idx="71">
                  <c:v>5.679999828338623</c:v>
                </c:pt>
                <c:pt idx="72">
                  <c:v>4.0799999237060547</c:v>
                </c:pt>
                <c:pt idx="73">
                  <c:v>5.929999828338623</c:v>
                </c:pt>
                <c:pt idx="74">
                  <c:v>5.929999828338623</c:v>
                </c:pt>
                <c:pt idx="75">
                  <c:v>4.9899997711181641</c:v>
                </c:pt>
                <c:pt idx="76">
                  <c:v>6.0199999809265137</c:v>
                </c:pt>
                <c:pt idx="77">
                  <c:v>5.570000171661377</c:v>
                </c:pt>
                <c:pt idx="78">
                  <c:v>4.6999998092651367</c:v>
                </c:pt>
                <c:pt idx="79">
                  <c:v>6.2300000190734863</c:v>
                </c:pt>
                <c:pt idx="80">
                  <c:v>7.570000171661377</c:v>
                </c:pt>
                <c:pt idx="81">
                  <c:v>8.8599996566772461</c:v>
                </c:pt>
                <c:pt idx="82">
                  <c:v>8.6700000762939453</c:v>
                </c:pt>
                <c:pt idx="83">
                  <c:v>9.4799995422363281</c:v>
                </c:pt>
                <c:pt idx="84">
                  <c:v>6.6599998474121094</c:v>
                </c:pt>
                <c:pt idx="85">
                  <c:v>6.8899998664855957</c:v>
                </c:pt>
                <c:pt idx="86">
                  <c:v>7.3400001525878906</c:v>
                </c:pt>
                <c:pt idx="87">
                  <c:v>4.5500001907348633</c:v>
                </c:pt>
                <c:pt idx="88">
                  <c:v>12.590000152587891</c:v>
                </c:pt>
                <c:pt idx="89">
                  <c:v>7.8400001525878906</c:v>
                </c:pt>
                <c:pt idx="90">
                  <c:v>3.9800000190734863</c:v>
                </c:pt>
                <c:pt idx="91">
                  <c:v>7.6399998664855957</c:v>
                </c:pt>
                <c:pt idx="92">
                  <c:v>4.5799999237060547</c:v>
                </c:pt>
                <c:pt idx="93">
                  <c:v>0.72000002861022949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-5.0100002288818359</c:v>
                </c:pt>
                <c:pt idx="173">
                  <c:v>0</c:v>
                </c:pt>
                <c:pt idx="174">
                  <c:v>18.090000152587891</c:v>
                </c:pt>
                <c:pt idx="175">
                  <c:v>3.8199999332427979</c:v>
                </c:pt>
                <c:pt idx="176">
                  <c:v>3.4800000190734863</c:v>
                </c:pt>
              </c:numCache>
            </c:numRef>
          </c:xVal>
          <c:yVal>
            <c:numRef>
              <c:f>Yamaguti1!$AE$4:$AE$1000</c:f>
              <c:numCache>
                <c:formatCode>0.000_ </c:formatCode>
                <c:ptCount val="997"/>
                <c:pt idx="0">
                  <c:v>0</c:v>
                </c:pt>
                <c:pt idx="1">
                  <c:v>5.6000000000000001E-2</c:v>
                </c:pt>
                <c:pt idx="2">
                  <c:v>0.13100000000000001</c:v>
                </c:pt>
                <c:pt idx="3">
                  <c:v>0.19900000000000001</c:v>
                </c:pt>
                <c:pt idx="4">
                  <c:v>0.25800000000000001</c:v>
                </c:pt>
                <c:pt idx="5">
                  <c:v>0.315</c:v>
                </c:pt>
                <c:pt idx="6">
                  <c:v>0.40100000000000002</c:v>
                </c:pt>
                <c:pt idx="7">
                  <c:v>0.45700000000000002</c:v>
                </c:pt>
                <c:pt idx="8">
                  <c:v>0.52</c:v>
                </c:pt>
                <c:pt idx="9">
                  <c:v>0.58599999999999997</c:v>
                </c:pt>
                <c:pt idx="10">
                  <c:v>0.65400000000000003</c:v>
                </c:pt>
                <c:pt idx="11">
                  <c:v>0.71699999999999997</c:v>
                </c:pt>
                <c:pt idx="12">
                  <c:v>0.78</c:v>
                </c:pt>
                <c:pt idx="13">
                  <c:v>0.85499999999999998</c:v>
                </c:pt>
                <c:pt idx="14">
                  <c:v>0.92</c:v>
                </c:pt>
                <c:pt idx="15">
                  <c:v>0.98</c:v>
                </c:pt>
                <c:pt idx="16">
                  <c:v>1.05</c:v>
                </c:pt>
                <c:pt idx="17">
                  <c:v>1.113</c:v>
                </c:pt>
                <c:pt idx="18">
                  <c:v>1.18</c:v>
                </c:pt>
                <c:pt idx="19">
                  <c:v>1.25</c:v>
                </c:pt>
                <c:pt idx="20">
                  <c:v>1.319</c:v>
                </c:pt>
                <c:pt idx="21">
                  <c:v>1.4</c:v>
                </c:pt>
                <c:pt idx="22">
                  <c:v>1.4650000000000001</c:v>
                </c:pt>
                <c:pt idx="23">
                  <c:v>1.5149999999999999</c:v>
                </c:pt>
                <c:pt idx="24">
                  <c:v>1.579</c:v>
                </c:pt>
                <c:pt idx="25">
                  <c:v>1.649</c:v>
                </c:pt>
                <c:pt idx="26">
                  <c:v>1.736</c:v>
                </c:pt>
                <c:pt idx="27">
                  <c:v>1.7989999999999999</c:v>
                </c:pt>
                <c:pt idx="28">
                  <c:v>1.859</c:v>
                </c:pt>
                <c:pt idx="29">
                  <c:v>1.9179999999999999</c:v>
                </c:pt>
                <c:pt idx="30">
                  <c:v>1.9830000000000001</c:v>
                </c:pt>
                <c:pt idx="31">
                  <c:v>2.048</c:v>
                </c:pt>
                <c:pt idx="32">
                  <c:v>2.1320000000000001</c:v>
                </c:pt>
                <c:pt idx="33">
                  <c:v>2.2109999999999999</c:v>
                </c:pt>
                <c:pt idx="34">
                  <c:v>2.2709999999999999</c:v>
                </c:pt>
                <c:pt idx="35">
                  <c:v>2.3319999999999999</c:v>
                </c:pt>
                <c:pt idx="36">
                  <c:v>2.3860000000000001</c:v>
                </c:pt>
                <c:pt idx="37">
                  <c:v>2.4489999999999998</c:v>
                </c:pt>
                <c:pt idx="38">
                  <c:v>2.5209999999999999</c:v>
                </c:pt>
                <c:pt idx="39">
                  <c:v>2.5819999999999999</c:v>
                </c:pt>
                <c:pt idx="40">
                  <c:v>2.65</c:v>
                </c:pt>
                <c:pt idx="41">
                  <c:v>2.7130000000000001</c:v>
                </c:pt>
                <c:pt idx="42">
                  <c:v>2.7890000000000001</c:v>
                </c:pt>
                <c:pt idx="43">
                  <c:v>2.8570000000000002</c:v>
                </c:pt>
                <c:pt idx="44">
                  <c:v>2.9220000000000002</c:v>
                </c:pt>
                <c:pt idx="45">
                  <c:v>2.988</c:v>
                </c:pt>
                <c:pt idx="46">
                  <c:v>3.044</c:v>
                </c:pt>
                <c:pt idx="47">
                  <c:v>3.1070000000000002</c:v>
                </c:pt>
                <c:pt idx="48">
                  <c:v>3.1869999999999998</c:v>
                </c:pt>
                <c:pt idx="49">
                  <c:v>3.2440000000000002</c:v>
                </c:pt>
                <c:pt idx="50">
                  <c:v>3.3159999999999998</c:v>
                </c:pt>
                <c:pt idx="51">
                  <c:v>3.3719999999999999</c:v>
                </c:pt>
                <c:pt idx="52">
                  <c:v>3.4540000000000002</c:v>
                </c:pt>
                <c:pt idx="53">
                  <c:v>3.5259999999999998</c:v>
                </c:pt>
                <c:pt idx="54">
                  <c:v>3.5840000000000001</c:v>
                </c:pt>
                <c:pt idx="55">
                  <c:v>3.6339999999999999</c:v>
                </c:pt>
                <c:pt idx="56">
                  <c:v>3.6989999999999998</c:v>
                </c:pt>
                <c:pt idx="57">
                  <c:v>3.7669999999999999</c:v>
                </c:pt>
                <c:pt idx="58">
                  <c:v>3.8340000000000001</c:v>
                </c:pt>
                <c:pt idx="59">
                  <c:v>3.9260000000000002</c:v>
                </c:pt>
                <c:pt idx="60">
                  <c:v>3.9830000000000001</c:v>
                </c:pt>
                <c:pt idx="61">
                  <c:v>4.0410000000000004</c:v>
                </c:pt>
                <c:pt idx="62">
                  <c:v>4.1109999999999998</c:v>
                </c:pt>
                <c:pt idx="63">
                  <c:v>4.1829999999999998</c:v>
                </c:pt>
                <c:pt idx="64">
                  <c:v>4.2629999999999999</c:v>
                </c:pt>
                <c:pt idx="65">
                  <c:v>4.3540000000000001</c:v>
                </c:pt>
                <c:pt idx="66">
                  <c:v>4.43</c:v>
                </c:pt>
                <c:pt idx="67">
                  <c:v>4.5030000000000001</c:v>
                </c:pt>
                <c:pt idx="68">
                  <c:v>4.5789999999999997</c:v>
                </c:pt>
                <c:pt idx="69">
                  <c:v>4.6390000000000002</c:v>
                </c:pt>
                <c:pt idx="70">
                  <c:v>4.7080000000000002</c:v>
                </c:pt>
                <c:pt idx="71">
                  <c:v>4.7699999999999996</c:v>
                </c:pt>
                <c:pt idx="72">
                  <c:v>4.8390000000000004</c:v>
                </c:pt>
                <c:pt idx="73">
                  <c:v>4.9020000000000001</c:v>
                </c:pt>
                <c:pt idx="74">
                  <c:v>4.9889999999999999</c:v>
                </c:pt>
                <c:pt idx="75">
                  <c:v>5.0570000000000004</c:v>
                </c:pt>
                <c:pt idx="76">
                  <c:v>5.117</c:v>
                </c:pt>
                <c:pt idx="77">
                  <c:v>5.1870000000000003</c:v>
                </c:pt>
                <c:pt idx="78">
                  <c:v>5.2359999999999998</c:v>
                </c:pt>
                <c:pt idx="79">
                  <c:v>5.2939999999999996</c:v>
                </c:pt>
                <c:pt idx="80">
                  <c:v>5.3620000000000001</c:v>
                </c:pt>
                <c:pt idx="81">
                  <c:v>5.4429999999999996</c:v>
                </c:pt>
                <c:pt idx="82">
                  <c:v>5.5190000000000001</c:v>
                </c:pt>
                <c:pt idx="83">
                  <c:v>5.5759999999999996</c:v>
                </c:pt>
                <c:pt idx="84">
                  <c:v>5.6369999999999996</c:v>
                </c:pt>
                <c:pt idx="85">
                  <c:v>5.7030000000000003</c:v>
                </c:pt>
                <c:pt idx="86">
                  <c:v>5.7640000000000002</c:v>
                </c:pt>
                <c:pt idx="87">
                  <c:v>5.8339999999999996</c:v>
                </c:pt>
                <c:pt idx="88">
                  <c:v>5.9160000000000004</c:v>
                </c:pt>
                <c:pt idx="89">
                  <c:v>5.9740000000000002</c:v>
                </c:pt>
                <c:pt idx="90">
                  <c:v>6.0389999999999997</c:v>
                </c:pt>
                <c:pt idx="91">
                  <c:v>6.0960000000000001</c:v>
                </c:pt>
                <c:pt idx="92">
                  <c:v>6.1630000000000003</c:v>
                </c:pt>
                <c:pt idx="93">
                  <c:v>6.22</c:v>
                </c:pt>
                <c:pt idx="94">
                  <c:v>6.2990000000000004</c:v>
                </c:pt>
                <c:pt idx="95">
                  <c:v>6.3609999999999998</c:v>
                </c:pt>
                <c:pt idx="96">
                  <c:v>6.4249999999999998</c:v>
                </c:pt>
                <c:pt idx="97">
                  <c:v>6.492</c:v>
                </c:pt>
                <c:pt idx="98">
                  <c:v>6.5620000000000003</c:v>
                </c:pt>
                <c:pt idx="99">
                  <c:v>6.6260000000000003</c:v>
                </c:pt>
                <c:pt idx="100">
                  <c:v>6.7009999999999996</c:v>
                </c:pt>
                <c:pt idx="101">
                  <c:v>6.7549999999999999</c:v>
                </c:pt>
                <c:pt idx="102">
                  <c:v>6.819</c:v>
                </c:pt>
                <c:pt idx="103">
                  <c:v>6.8929999999999998</c:v>
                </c:pt>
                <c:pt idx="104">
                  <c:v>6.976</c:v>
                </c:pt>
                <c:pt idx="105">
                  <c:v>7.0439999999999996</c:v>
                </c:pt>
                <c:pt idx="106">
                  <c:v>7.1040000000000001</c:v>
                </c:pt>
                <c:pt idx="107">
                  <c:v>7.157</c:v>
                </c:pt>
                <c:pt idx="108">
                  <c:v>7.2290000000000001</c:v>
                </c:pt>
                <c:pt idx="109">
                  <c:v>7.2850000000000001</c:v>
                </c:pt>
                <c:pt idx="110">
                  <c:v>7.359</c:v>
                </c:pt>
                <c:pt idx="111">
                  <c:v>7.4329999999999998</c:v>
                </c:pt>
                <c:pt idx="112">
                  <c:v>7.5090000000000003</c:v>
                </c:pt>
                <c:pt idx="113">
                  <c:v>7.5910000000000002</c:v>
                </c:pt>
                <c:pt idx="114">
                  <c:v>7.6459999999999999</c:v>
                </c:pt>
                <c:pt idx="115">
                  <c:v>7.6879999999999997</c:v>
                </c:pt>
                <c:pt idx="116">
                  <c:v>7.7590000000000003</c:v>
                </c:pt>
                <c:pt idx="117">
                  <c:v>7.8259999999999996</c:v>
                </c:pt>
                <c:pt idx="118">
                  <c:v>7.9039999999999999</c:v>
                </c:pt>
                <c:pt idx="119">
                  <c:v>7.9740000000000002</c:v>
                </c:pt>
                <c:pt idx="120">
                  <c:v>8.0250000000000004</c:v>
                </c:pt>
                <c:pt idx="121">
                  <c:v>8.0820000000000007</c:v>
                </c:pt>
                <c:pt idx="122">
                  <c:v>8.1489999999999991</c:v>
                </c:pt>
                <c:pt idx="123">
                  <c:v>8.2200000000000006</c:v>
                </c:pt>
                <c:pt idx="124">
                  <c:v>8.2799999999999994</c:v>
                </c:pt>
                <c:pt idx="125">
                  <c:v>8.36</c:v>
                </c:pt>
                <c:pt idx="126">
                  <c:v>8.4459999999999997</c:v>
                </c:pt>
                <c:pt idx="127">
                  <c:v>8.4890000000000008</c:v>
                </c:pt>
                <c:pt idx="128">
                  <c:v>8.5470000000000006</c:v>
                </c:pt>
                <c:pt idx="129">
                  <c:v>8.625</c:v>
                </c:pt>
                <c:pt idx="130">
                  <c:v>8.6940000000000008</c:v>
                </c:pt>
                <c:pt idx="131">
                  <c:v>8.7720000000000002</c:v>
                </c:pt>
                <c:pt idx="132">
                  <c:v>8.8290000000000006</c:v>
                </c:pt>
                <c:pt idx="133">
                  <c:v>8.8840000000000003</c:v>
                </c:pt>
                <c:pt idx="134">
                  <c:v>8.9540000000000006</c:v>
                </c:pt>
                <c:pt idx="135">
                  <c:v>9.0109999999999992</c:v>
                </c:pt>
                <c:pt idx="136">
                  <c:v>9.0760000000000005</c:v>
                </c:pt>
                <c:pt idx="137">
                  <c:v>9.1460000000000008</c:v>
                </c:pt>
                <c:pt idx="138">
                  <c:v>9.2260000000000009</c:v>
                </c:pt>
                <c:pt idx="139">
                  <c:v>9.2940000000000005</c:v>
                </c:pt>
                <c:pt idx="140">
                  <c:v>9.3650000000000002</c:v>
                </c:pt>
                <c:pt idx="141">
                  <c:v>9.4320000000000004</c:v>
                </c:pt>
                <c:pt idx="142">
                  <c:v>9.4890000000000008</c:v>
                </c:pt>
                <c:pt idx="143">
                  <c:v>9.5459999999999994</c:v>
                </c:pt>
                <c:pt idx="144">
                  <c:v>9.609</c:v>
                </c:pt>
                <c:pt idx="145">
                  <c:v>9.6910000000000007</c:v>
                </c:pt>
                <c:pt idx="146">
                  <c:v>9.7590000000000003</c:v>
                </c:pt>
                <c:pt idx="147">
                  <c:v>9.8239999999999998</c:v>
                </c:pt>
                <c:pt idx="148">
                  <c:v>9.8780000000000001</c:v>
                </c:pt>
                <c:pt idx="149">
                  <c:v>9.9459999999999997</c:v>
                </c:pt>
                <c:pt idx="150">
                  <c:v>10.023</c:v>
                </c:pt>
                <c:pt idx="151">
                  <c:v>10.095000000000001</c:v>
                </c:pt>
                <c:pt idx="152">
                  <c:v>10.169</c:v>
                </c:pt>
                <c:pt idx="153">
                  <c:v>10.228999999999999</c:v>
                </c:pt>
                <c:pt idx="154">
                  <c:v>10.282999999999999</c:v>
                </c:pt>
                <c:pt idx="155">
                  <c:v>10.340999999999999</c:v>
                </c:pt>
                <c:pt idx="156">
                  <c:v>10.411</c:v>
                </c:pt>
                <c:pt idx="157">
                  <c:v>10.468999999999999</c:v>
                </c:pt>
                <c:pt idx="158">
                  <c:v>10.548</c:v>
                </c:pt>
                <c:pt idx="159">
                  <c:v>10.603999999999999</c:v>
                </c:pt>
                <c:pt idx="160">
                  <c:v>10.673999999999999</c:v>
                </c:pt>
                <c:pt idx="161">
                  <c:v>10.757</c:v>
                </c:pt>
                <c:pt idx="162">
                  <c:v>10.836</c:v>
                </c:pt>
                <c:pt idx="163">
                  <c:v>10.904</c:v>
                </c:pt>
                <c:pt idx="164">
                  <c:v>10.975</c:v>
                </c:pt>
                <c:pt idx="165">
                  <c:v>11.038</c:v>
                </c:pt>
                <c:pt idx="166">
                  <c:v>11.106999999999999</c:v>
                </c:pt>
                <c:pt idx="167">
                  <c:v>11.16</c:v>
                </c:pt>
                <c:pt idx="168">
                  <c:v>11.222</c:v>
                </c:pt>
                <c:pt idx="169">
                  <c:v>11.282</c:v>
                </c:pt>
                <c:pt idx="170">
                  <c:v>11.337999999999999</c:v>
                </c:pt>
                <c:pt idx="171">
                  <c:v>11.41</c:v>
                </c:pt>
                <c:pt idx="172">
                  <c:v>11.489000000000001</c:v>
                </c:pt>
                <c:pt idx="173">
                  <c:v>11.574999999999999</c:v>
                </c:pt>
                <c:pt idx="174">
                  <c:v>11.643000000000001</c:v>
                </c:pt>
                <c:pt idx="175">
                  <c:v>11.707000000000001</c:v>
                </c:pt>
                <c:pt idx="176">
                  <c:v>11.771000000000001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4561-434B-8ACD-FC21BB9F579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74424448"/>
        <c:axId val="1174441088"/>
      </c:scatterChart>
      <c:scatterChart>
        <c:scatterStyle val="lineMarker"/>
        <c:varyColors val="0"/>
        <c:ser>
          <c:idx val="1"/>
          <c:order val="0"/>
          <c:tx>
            <c:v>Orbit</c:v>
          </c:tx>
          <c:spPr>
            <a:ln w="19050">
              <a:noFill/>
            </a:ln>
          </c:spPr>
          <c:xVal>
            <c:numRef>
              <c:f>Yamaguti1!$N$4:$N$1000</c:f>
              <c:numCache>
                <c:formatCode>General</c:formatCode>
                <c:ptCount val="997"/>
                <c:pt idx="0">
                  <c:v>0</c:v>
                </c:pt>
                <c:pt idx="1">
                  <c:v>1.3442000000000008E-2</c:v>
                </c:pt>
                <c:pt idx="2">
                  <c:v>1.6489000000000031E-2</c:v>
                </c:pt>
                <c:pt idx="3">
                  <c:v>3.3137000000000055E-2</c:v>
                </c:pt>
                <c:pt idx="4">
                  <c:v>4.0837000000000102E-2</c:v>
                </c:pt>
                <c:pt idx="5">
                  <c:v>3.9770000000000097E-2</c:v>
                </c:pt>
                <c:pt idx="6">
                  <c:v>4.7422000000000138E-2</c:v>
                </c:pt>
                <c:pt idx="7">
                  <c:v>4.4410999999999944E-2</c:v>
                </c:pt>
                <c:pt idx="8">
                  <c:v>4.8854000000000154E-2</c:v>
                </c:pt>
                <c:pt idx="9">
                  <c:v>5.2528000000000137E-2</c:v>
                </c:pt>
                <c:pt idx="10">
                  <c:v>6.8640999999999966E-2</c:v>
                </c:pt>
                <c:pt idx="11">
                  <c:v>8.0093999999999943E-2</c:v>
                </c:pt>
                <c:pt idx="12">
                  <c:v>0.10484600000000012</c:v>
                </c:pt>
                <c:pt idx="13">
                  <c:v>0.10330499999999995</c:v>
                </c:pt>
                <c:pt idx="14">
                  <c:v>0.10572200000000009</c:v>
                </c:pt>
                <c:pt idx="15">
                  <c:v>0.13163099999999997</c:v>
                </c:pt>
                <c:pt idx="16">
                  <c:v>0.14004200000000003</c:v>
                </c:pt>
                <c:pt idx="17">
                  <c:v>0.15490099999999996</c:v>
                </c:pt>
                <c:pt idx="18">
                  <c:v>0.15576499999999999</c:v>
                </c:pt>
                <c:pt idx="19">
                  <c:v>0.15344600000000003</c:v>
                </c:pt>
                <c:pt idx="20">
                  <c:v>0.15971300000000008</c:v>
                </c:pt>
                <c:pt idx="21">
                  <c:v>0.17395899999999995</c:v>
                </c:pt>
                <c:pt idx="22">
                  <c:v>0.16683299999999998</c:v>
                </c:pt>
                <c:pt idx="23">
                  <c:v>0.17989099999999997</c:v>
                </c:pt>
                <c:pt idx="24">
                  <c:v>0.17496799999999996</c:v>
                </c:pt>
                <c:pt idx="25">
                  <c:v>0.1726930000000001</c:v>
                </c:pt>
                <c:pt idx="26">
                  <c:v>0.16869300000000009</c:v>
                </c:pt>
                <c:pt idx="27">
                  <c:v>0.18054399999999998</c:v>
                </c:pt>
                <c:pt idx="28">
                  <c:v>0.18670300000000009</c:v>
                </c:pt>
                <c:pt idx="29">
                  <c:v>0.172322</c:v>
                </c:pt>
                <c:pt idx="30">
                  <c:v>0.185611</c:v>
                </c:pt>
                <c:pt idx="31">
                  <c:v>0.15462999999999999</c:v>
                </c:pt>
                <c:pt idx="32">
                  <c:v>0.16575599999999999</c:v>
                </c:pt>
                <c:pt idx="33">
                  <c:v>0.14994999999999994</c:v>
                </c:pt>
                <c:pt idx="34">
                  <c:v>0.136293</c:v>
                </c:pt>
                <c:pt idx="35">
                  <c:v>0.14121600000000001</c:v>
                </c:pt>
                <c:pt idx="36">
                  <c:v>0.12584299999999995</c:v>
                </c:pt>
                <c:pt idx="37">
                  <c:v>0.12519300000000011</c:v>
                </c:pt>
                <c:pt idx="38">
                  <c:v>9.5393000000000144E-2</c:v>
                </c:pt>
                <c:pt idx="39">
                  <c:v>7.7976000000000004E-2</c:v>
                </c:pt>
                <c:pt idx="40">
                  <c:v>7.115700000000004E-2</c:v>
                </c:pt>
                <c:pt idx="41">
                  <c:v>6.2845000000000137E-2</c:v>
                </c:pt>
                <c:pt idx="42">
                  <c:v>5.447799999999995E-2</c:v>
                </c:pt>
                <c:pt idx="43">
                  <c:v>3.481299999999999E-2</c:v>
                </c:pt>
                <c:pt idx="44">
                  <c:v>2.9586000000000015E-2</c:v>
                </c:pt>
                <c:pt idx="45">
                  <c:v>2.4686000000000034E-2</c:v>
                </c:pt>
                <c:pt idx="46">
                  <c:v>1.9820000000000049E-2</c:v>
                </c:pt>
                <c:pt idx="47">
                  <c:v>-2.4239999999999783E-3</c:v>
                </c:pt>
                <c:pt idx="48">
                  <c:v>-1.5115999999999985E-2</c:v>
                </c:pt>
                <c:pt idx="49">
                  <c:v>-1.8274000000000002E-2</c:v>
                </c:pt>
                <c:pt idx="50">
                  <c:v>-1.3278999999999997E-2</c:v>
                </c:pt>
                <c:pt idx="51">
                  <c:v>-2.3653999999999998E-2</c:v>
                </c:pt>
                <c:pt idx="52">
                  <c:v>-3.5955999999999905E-2</c:v>
                </c:pt>
                <c:pt idx="53">
                  <c:v>-3.8414999999999963E-2</c:v>
                </c:pt>
                <c:pt idx="54">
                  <c:v>-6.168099999999993E-2</c:v>
                </c:pt>
                <c:pt idx="55">
                  <c:v>-4.9594999999999917E-2</c:v>
                </c:pt>
                <c:pt idx="56">
                  <c:v>-5.5606999999999969E-2</c:v>
                </c:pt>
                <c:pt idx="57">
                  <c:v>-6.8818999999999964E-2</c:v>
                </c:pt>
                <c:pt idx="58">
                  <c:v>-7.6895999999999964E-2</c:v>
                </c:pt>
                <c:pt idx="59">
                  <c:v>-7.8471999999999986E-2</c:v>
                </c:pt>
                <c:pt idx="60">
                  <c:v>-9.5099999999999907E-2</c:v>
                </c:pt>
                <c:pt idx="61">
                  <c:v>-9.8862999999999951E-2</c:v>
                </c:pt>
                <c:pt idx="62">
                  <c:v>-8.0452999999999983E-2</c:v>
                </c:pt>
                <c:pt idx="63">
                  <c:v>-8.8738999999999915E-2</c:v>
                </c:pt>
                <c:pt idx="64">
                  <c:v>-0.11072899999999992</c:v>
                </c:pt>
                <c:pt idx="65">
                  <c:v>-9.8192000000000015E-2</c:v>
                </c:pt>
                <c:pt idx="66">
                  <c:v>-0.11954699999999992</c:v>
                </c:pt>
                <c:pt idx="67">
                  <c:v>-0.12414199999999995</c:v>
                </c:pt>
                <c:pt idx="68">
                  <c:v>-0.11664099999999997</c:v>
                </c:pt>
                <c:pt idx="69">
                  <c:v>-0.119726</c:v>
                </c:pt>
                <c:pt idx="70">
                  <c:v>-0.14781899999999995</c:v>
                </c:pt>
                <c:pt idx="71">
                  <c:v>-0.14778299999999991</c:v>
                </c:pt>
                <c:pt idx="72">
                  <c:v>-0.1597589999999999</c:v>
                </c:pt>
                <c:pt idx="73">
                  <c:v>-0.16219700000000001</c:v>
                </c:pt>
                <c:pt idx="74">
                  <c:v>-0.15286199999999997</c:v>
                </c:pt>
                <c:pt idx="75">
                  <c:v>-0.18653999999999996</c:v>
                </c:pt>
                <c:pt idx="76">
                  <c:v>-0.19701599999999997</c:v>
                </c:pt>
                <c:pt idx="77">
                  <c:v>-0.19279199999999991</c:v>
                </c:pt>
                <c:pt idx="78">
                  <c:v>-0.21438499999999999</c:v>
                </c:pt>
                <c:pt idx="79">
                  <c:v>-0.23632799999999998</c:v>
                </c:pt>
                <c:pt idx="80">
                  <c:v>-0.21857899999999997</c:v>
                </c:pt>
                <c:pt idx="81">
                  <c:v>-0.24677299999999991</c:v>
                </c:pt>
                <c:pt idx="82">
                  <c:v>-0.22071199999999999</c:v>
                </c:pt>
                <c:pt idx="83">
                  <c:v>-0.27969499999999992</c:v>
                </c:pt>
                <c:pt idx="84">
                  <c:v>-0.28293499999999994</c:v>
                </c:pt>
                <c:pt idx="85">
                  <c:v>-0.28877900000000001</c:v>
                </c:pt>
                <c:pt idx="86">
                  <c:v>-0.30293300000000001</c:v>
                </c:pt>
                <c:pt idx="87">
                  <c:v>-0.30355899999999997</c:v>
                </c:pt>
                <c:pt idx="88">
                  <c:v>-0.31591900000000001</c:v>
                </c:pt>
                <c:pt idx="89">
                  <c:v>-0.32964799999999994</c:v>
                </c:pt>
                <c:pt idx="90">
                  <c:v>-0.34318300000000002</c:v>
                </c:pt>
                <c:pt idx="91">
                  <c:v>-0.35772599999999999</c:v>
                </c:pt>
                <c:pt idx="92">
                  <c:v>-0.36916099999999996</c:v>
                </c:pt>
                <c:pt idx="93">
                  <c:v>-0.40260099999999999</c:v>
                </c:pt>
                <c:pt idx="94">
                  <c:v>-0.37421899999999997</c:v>
                </c:pt>
                <c:pt idx="95">
                  <c:v>-0.38696099999999989</c:v>
                </c:pt>
                <c:pt idx="96">
                  <c:v>-0.45183499999999993</c:v>
                </c:pt>
                <c:pt idx="97">
                  <c:v>-0.43354599999999993</c:v>
                </c:pt>
                <c:pt idx="98">
                  <c:v>-0.42905199999999993</c:v>
                </c:pt>
                <c:pt idx="99">
                  <c:v>-0.44491099999999995</c:v>
                </c:pt>
                <c:pt idx="100">
                  <c:v>-0.50211099999999997</c:v>
                </c:pt>
                <c:pt idx="101">
                  <c:v>-0.5041779999999999</c:v>
                </c:pt>
                <c:pt idx="102">
                  <c:v>-0.45749199999999995</c:v>
                </c:pt>
                <c:pt idx="103">
                  <c:v>-0.51288999999999985</c:v>
                </c:pt>
                <c:pt idx="104">
                  <c:v>-0.52505400000000002</c:v>
                </c:pt>
                <c:pt idx="105">
                  <c:v>-0.51828299999999994</c:v>
                </c:pt>
                <c:pt idx="106">
                  <c:v>-0.52713399999999999</c:v>
                </c:pt>
                <c:pt idx="107">
                  <c:v>-0.56454599999999999</c:v>
                </c:pt>
                <c:pt idx="108">
                  <c:v>-0.49540699999999999</c:v>
                </c:pt>
                <c:pt idx="109">
                  <c:v>-0.55681199999999986</c:v>
                </c:pt>
                <c:pt idx="110">
                  <c:v>-0.54299399999999998</c:v>
                </c:pt>
                <c:pt idx="111">
                  <c:v>-0.52524000000000004</c:v>
                </c:pt>
                <c:pt idx="112">
                  <c:v>-0.56362299999999999</c:v>
                </c:pt>
                <c:pt idx="113">
                  <c:v>-0.53707700000000003</c:v>
                </c:pt>
                <c:pt idx="114">
                  <c:v>-0.588507</c:v>
                </c:pt>
                <c:pt idx="115">
                  <c:v>-0.55539499999999997</c:v>
                </c:pt>
                <c:pt idx="116">
                  <c:v>-0.60846299999999998</c:v>
                </c:pt>
                <c:pt idx="117">
                  <c:v>-0.57653299999999996</c:v>
                </c:pt>
                <c:pt idx="118">
                  <c:v>-0.57053599999999993</c:v>
                </c:pt>
                <c:pt idx="119">
                  <c:v>-0.57786199999999999</c:v>
                </c:pt>
                <c:pt idx="120">
                  <c:v>-0.56417899999999999</c:v>
                </c:pt>
                <c:pt idx="121">
                  <c:v>-0.575492</c:v>
                </c:pt>
                <c:pt idx="122">
                  <c:v>-0.49930099999999994</c:v>
                </c:pt>
                <c:pt idx="123">
                  <c:v>-0.52615999999999996</c:v>
                </c:pt>
                <c:pt idx="124">
                  <c:v>-0.49696099999999999</c:v>
                </c:pt>
                <c:pt idx="125">
                  <c:v>-0.50830500000000001</c:v>
                </c:pt>
              </c:numCache>
            </c:numRef>
          </c:xVal>
          <c:yVal>
            <c:numRef>
              <c:f>Yamaguti1!$D$4:$D$1000</c:f>
              <c:numCache>
                <c:formatCode>General</c:formatCode>
                <c:ptCount val="997"/>
                <c:pt idx="0">
                  <c:v>0</c:v>
                </c:pt>
                <c:pt idx="1">
                  <c:v>9.30000000007567E-2</c:v>
                </c:pt>
                <c:pt idx="2">
                  <c:v>0.18599999999423744</c:v>
                </c:pt>
                <c:pt idx="3">
                  <c:v>0.27899999999499414</c:v>
                </c:pt>
                <c:pt idx="4">
                  <c:v>0.37199999999575084</c:v>
                </c:pt>
                <c:pt idx="5">
                  <c:v>0.46600000000034925</c:v>
                </c:pt>
                <c:pt idx="6">
                  <c:v>0.55899999999382999</c:v>
                </c:pt>
                <c:pt idx="7">
                  <c:v>0.65399999999499414</c:v>
                </c:pt>
                <c:pt idx="8">
                  <c:v>0.74699999999575084</c:v>
                </c:pt>
                <c:pt idx="9">
                  <c:v>0.83999999999650754</c:v>
                </c:pt>
                <c:pt idx="10">
                  <c:v>0.93399999999382999</c:v>
                </c:pt>
                <c:pt idx="11">
                  <c:v>1.0269999999945867</c:v>
                </c:pt>
                <c:pt idx="12">
                  <c:v>1.1209999999991851</c:v>
                </c:pt>
                <c:pt idx="13">
                  <c:v>1.2149999999965075</c:v>
                </c:pt>
                <c:pt idx="14">
                  <c:v>1.3079999999972642</c:v>
                </c:pt>
                <c:pt idx="15">
                  <c:v>1.4029999999984284</c:v>
                </c:pt>
                <c:pt idx="16">
                  <c:v>1.4959999999991851</c:v>
                </c:pt>
                <c:pt idx="17">
                  <c:v>1.5899999999965075</c:v>
                </c:pt>
                <c:pt idx="18">
                  <c:v>1.6829999999972642</c:v>
                </c:pt>
                <c:pt idx="19">
                  <c:v>1.7759999999980209</c:v>
                </c:pt>
                <c:pt idx="20">
                  <c:v>1.8689999999987776</c:v>
                </c:pt>
                <c:pt idx="21">
                  <c:v>1.9629999999961001</c:v>
                </c:pt>
                <c:pt idx="22">
                  <c:v>2.0559999999968568</c:v>
                </c:pt>
                <c:pt idx="23">
                  <c:v>2.1489999999976135</c:v>
                </c:pt>
                <c:pt idx="24">
                  <c:v>2.2419999999983702</c:v>
                </c:pt>
                <c:pt idx="25">
                  <c:v>2.3339999999952852</c:v>
                </c:pt>
                <c:pt idx="26">
                  <c:v>2.4279999999998836</c:v>
                </c:pt>
                <c:pt idx="27">
                  <c:v>2.5210000000006403</c:v>
                </c:pt>
                <c:pt idx="28">
                  <c:v>2.6149999999979627</c:v>
                </c:pt>
                <c:pt idx="29">
                  <c:v>2.7069999999948777</c:v>
                </c:pt>
                <c:pt idx="30">
                  <c:v>2.8009999999994761</c:v>
                </c:pt>
                <c:pt idx="31">
                  <c:v>2.8949999999967986</c:v>
                </c:pt>
                <c:pt idx="32">
                  <c:v>2.9869999999937136</c:v>
                </c:pt>
                <c:pt idx="33">
                  <c:v>3.0829999999987194</c:v>
                </c:pt>
                <c:pt idx="34">
                  <c:v>3.1739999999990687</c:v>
                </c:pt>
                <c:pt idx="35">
                  <c:v>3.2699999999967986</c:v>
                </c:pt>
                <c:pt idx="36">
                  <c:v>3.3619999999937136</c:v>
                </c:pt>
                <c:pt idx="37">
                  <c:v>3.4569999999948777</c:v>
                </c:pt>
                <c:pt idx="38">
                  <c:v>3.5529999999998836</c:v>
                </c:pt>
                <c:pt idx="39">
                  <c:v>3.738999999994121</c:v>
                </c:pt>
                <c:pt idx="40">
                  <c:v>3.8319999999948777</c:v>
                </c:pt>
                <c:pt idx="41">
                  <c:v>3.9249999999956344</c:v>
                </c:pt>
                <c:pt idx="42">
                  <c:v>4.0179999999963911</c:v>
                </c:pt>
                <c:pt idx="43">
                  <c:v>4.1129999999975553</c:v>
                </c:pt>
                <c:pt idx="44">
                  <c:v>4.2049999999944703</c:v>
                </c:pt>
                <c:pt idx="45">
                  <c:v>4.2989999999990687</c:v>
                </c:pt>
                <c:pt idx="46">
                  <c:v>4.3919999999998254</c:v>
                </c:pt>
                <c:pt idx="47">
                  <c:v>4.4839999999967404</c:v>
                </c:pt>
                <c:pt idx="48">
                  <c:v>4.5779999999940628</c:v>
                </c:pt>
                <c:pt idx="49">
                  <c:v>4.6699999999982538</c:v>
                </c:pt>
                <c:pt idx="50">
                  <c:v>4.7629999999990105</c:v>
                </c:pt>
                <c:pt idx="51">
                  <c:v>4.8569999999963329</c:v>
                </c:pt>
                <c:pt idx="52">
                  <c:v>4.9499999999970896</c:v>
                </c:pt>
                <c:pt idx="53">
                  <c:v>5.0419999999940046</c:v>
                </c:pt>
                <c:pt idx="54">
                  <c:v>5.135999999998603</c:v>
                </c:pt>
                <c:pt idx="55">
                  <c:v>5.2289999999993597</c:v>
                </c:pt>
                <c:pt idx="56">
                  <c:v>5.3229999999966822</c:v>
                </c:pt>
                <c:pt idx="57">
                  <c:v>5.4169999999940046</c:v>
                </c:pt>
                <c:pt idx="58">
                  <c:v>5.5089999999981956</c:v>
                </c:pt>
                <c:pt idx="59">
                  <c:v>5.6039999999993597</c:v>
                </c:pt>
                <c:pt idx="60">
                  <c:v>5.6970000000001164</c:v>
                </c:pt>
                <c:pt idx="61">
                  <c:v>5.7899999999935972</c:v>
                </c:pt>
                <c:pt idx="62">
                  <c:v>5.8829999999943539</c:v>
                </c:pt>
                <c:pt idx="63">
                  <c:v>5.9769999999989523</c:v>
                </c:pt>
                <c:pt idx="64">
                  <c:v>6.0679999999993015</c:v>
                </c:pt>
                <c:pt idx="65">
                  <c:v>6.1599999999962165</c:v>
                </c:pt>
                <c:pt idx="66">
                  <c:v>6.2549999999973807</c:v>
                </c:pt>
                <c:pt idx="67">
                  <c:v>6.3489999999947031</c:v>
                </c:pt>
                <c:pt idx="68">
                  <c:v>6.4419999999954598</c:v>
                </c:pt>
                <c:pt idx="69">
                  <c:v>6.5339999999996508</c:v>
                </c:pt>
                <c:pt idx="70">
                  <c:v>6.6270000000004075</c:v>
                </c:pt>
                <c:pt idx="71">
                  <c:v>6.7209999999977299</c:v>
                </c:pt>
                <c:pt idx="72">
                  <c:v>6.8139999999984866</c:v>
                </c:pt>
                <c:pt idx="73">
                  <c:v>6.9069999999992433</c:v>
                </c:pt>
                <c:pt idx="74">
                  <c:v>7.0009999999965657</c:v>
                </c:pt>
                <c:pt idx="75">
                  <c:v>7.0930000000007567</c:v>
                </c:pt>
                <c:pt idx="76">
                  <c:v>7.1869999999980791</c:v>
                </c:pt>
                <c:pt idx="77">
                  <c:v>7.2799999999988358</c:v>
                </c:pt>
                <c:pt idx="78">
                  <c:v>7.3729999999995925</c:v>
                </c:pt>
                <c:pt idx="79">
                  <c:v>7.4660000000003492</c:v>
                </c:pt>
                <c:pt idx="80">
                  <c:v>7.5599999999976717</c:v>
                </c:pt>
                <c:pt idx="81">
                  <c:v>7.6539999999949941</c:v>
                </c:pt>
                <c:pt idx="82">
                  <c:v>7.7469999999957508</c:v>
                </c:pt>
                <c:pt idx="83">
                  <c:v>7.8410000000003492</c:v>
                </c:pt>
                <c:pt idx="84">
                  <c:v>7.93399999999383</c:v>
                </c:pt>
                <c:pt idx="85">
                  <c:v>8.0269999999945867</c:v>
                </c:pt>
                <c:pt idx="86">
                  <c:v>8.1199999999953434</c:v>
                </c:pt>
                <c:pt idx="87">
                  <c:v>8.2099999999991269</c:v>
                </c:pt>
                <c:pt idx="88">
                  <c:v>8.3039999999964493</c:v>
                </c:pt>
                <c:pt idx="89">
                  <c:v>8.396999999997206</c:v>
                </c:pt>
                <c:pt idx="90">
                  <c:v>8.4909999999945285</c:v>
                </c:pt>
                <c:pt idx="91">
                  <c:v>8.5829999999987194</c:v>
                </c:pt>
                <c:pt idx="92">
                  <c:v>8.6779999999998836</c:v>
                </c:pt>
                <c:pt idx="93">
                  <c:v>8.7690000000002328</c:v>
                </c:pt>
                <c:pt idx="94">
                  <c:v>8.8629999999975553</c:v>
                </c:pt>
                <c:pt idx="95">
                  <c:v>8.955999999998312</c:v>
                </c:pt>
                <c:pt idx="96">
                  <c:v>9.0489999999990687</c:v>
                </c:pt>
                <c:pt idx="97">
                  <c:v>9.1419999999998254</c:v>
                </c:pt>
                <c:pt idx="98">
                  <c:v>9.2339999999967404</c:v>
                </c:pt>
                <c:pt idx="99">
                  <c:v>9.3259999999936554</c:v>
                </c:pt>
                <c:pt idx="100">
                  <c:v>9.4199999999982538</c:v>
                </c:pt>
                <c:pt idx="101">
                  <c:v>9.5119999999951688</c:v>
                </c:pt>
                <c:pt idx="102">
                  <c:v>9.6049999999959255</c:v>
                </c:pt>
                <c:pt idx="103">
                  <c:v>9.6979999999966822</c:v>
                </c:pt>
                <c:pt idx="104">
                  <c:v>9.7919999999940046</c:v>
                </c:pt>
                <c:pt idx="105">
                  <c:v>9.8849999999947613</c:v>
                </c:pt>
                <c:pt idx="106">
                  <c:v>9.977999999995518</c:v>
                </c:pt>
                <c:pt idx="107">
                  <c:v>10.072000000000116</c:v>
                </c:pt>
                <c:pt idx="108">
                  <c:v>10.163999999997031</c:v>
                </c:pt>
                <c:pt idx="109">
                  <c:v>10.258999999998196</c:v>
                </c:pt>
                <c:pt idx="110">
                  <c:v>10.351999999998952</c:v>
                </c:pt>
                <c:pt idx="111">
                  <c:v>10.444999999999709</c:v>
                </c:pt>
                <c:pt idx="112">
                  <c:v>10.538999999997031</c:v>
                </c:pt>
                <c:pt idx="113">
                  <c:v>10.629999999997381</c:v>
                </c:pt>
                <c:pt idx="114">
                  <c:v>10.722999999998137</c:v>
                </c:pt>
                <c:pt idx="115">
                  <c:v>10.81699999999546</c:v>
                </c:pt>
                <c:pt idx="116">
                  <c:v>10.908999999999651</c:v>
                </c:pt>
                <c:pt idx="117">
                  <c:v>11.002000000000407</c:v>
                </c:pt>
                <c:pt idx="118">
                  <c:v>11.094999999993888</c:v>
                </c:pt>
                <c:pt idx="119">
                  <c:v>11.187999999994645</c:v>
                </c:pt>
                <c:pt idx="120">
                  <c:v>11.280999999995402</c:v>
                </c:pt>
                <c:pt idx="121">
                  <c:v>11.375</c:v>
                </c:pt>
                <c:pt idx="122">
                  <c:v>11.468999999997322</c:v>
                </c:pt>
                <c:pt idx="123">
                  <c:v>11.561999999998079</c:v>
                </c:pt>
                <c:pt idx="124">
                  <c:v>11.657999999995809</c:v>
                </c:pt>
                <c:pt idx="125">
                  <c:v>11.75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4561-434B-8ACD-FC21BB9F579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95148224"/>
        <c:axId val="1195154464"/>
      </c:scatterChart>
      <c:valAx>
        <c:axId val="1174424448"/>
        <c:scaling>
          <c:orientation val="minMax"/>
          <c:max val="90"/>
          <c:min val="-9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ja-JP" baseline="0"/>
                  <a:t>pitch</a:t>
                </a:r>
                <a:r>
                  <a:rPr lang="en-US" altLang="ja-JP"/>
                  <a:t>[°]</a:t>
                </a:r>
                <a:endParaRPr lang="ja-JP" altLang="en-US"/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in"/>
        <c:tickLblPos val="nextTo"/>
        <c:spPr>
          <a:noFill/>
          <a:ln w="1587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1174441088"/>
        <c:crosses val="autoZero"/>
        <c:crossBetween val="midCat"/>
      </c:valAx>
      <c:valAx>
        <c:axId val="11744410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ja-JP"/>
                  <a:t>Time[s]</a:t>
                </a:r>
                <a:endParaRPr lang="ja-JP" altLang="en-US"/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0.000_ " sourceLinked="1"/>
        <c:majorTickMark val="none"/>
        <c:minorTickMark val="none"/>
        <c:tickLblPos val="nextTo"/>
        <c:spPr>
          <a:noFill/>
          <a:ln w="1587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1174424448"/>
        <c:crosses val="autoZero"/>
        <c:crossBetween val="midCat"/>
      </c:valAx>
      <c:valAx>
        <c:axId val="1195154464"/>
        <c:scaling>
          <c:orientation val="minMax"/>
        </c:scaling>
        <c:delete val="1"/>
        <c:axPos val="r"/>
        <c:numFmt formatCode="General" sourceLinked="1"/>
        <c:majorTickMark val="out"/>
        <c:minorTickMark val="none"/>
        <c:tickLblPos val="nextTo"/>
        <c:crossAx val="1195148224"/>
        <c:crosses val="max"/>
        <c:crossBetween val="midCat"/>
      </c:valAx>
      <c:valAx>
        <c:axId val="1195148224"/>
        <c:scaling>
          <c:orientation val="minMax"/>
          <c:max val="2"/>
          <c:min val="-2"/>
        </c:scaling>
        <c:delete val="0"/>
        <c:axPos val="t"/>
        <c:title>
          <c:tx>
            <c:rich>
              <a:bodyPr/>
              <a:lstStyle/>
              <a:p>
                <a:pPr>
                  <a:defRPr/>
                </a:pPr>
                <a:r>
                  <a:rPr lang="en-US" altLang="ja-JP" b="0"/>
                  <a:t>x[m]</a:t>
                </a:r>
                <a:endParaRPr lang="ja-JP" altLang="en-US" b="0"/>
              </a:p>
            </c:rich>
          </c:tx>
          <c:overlay val="0"/>
        </c:title>
        <c:numFmt formatCode="General" sourceLinked="1"/>
        <c:majorTickMark val="in"/>
        <c:minorTickMark val="none"/>
        <c:tickLblPos val="nextTo"/>
        <c:spPr>
          <a:ln w="15875">
            <a:solidFill>
              <a:schemeClr val="tx1"/>
            </a:solidFill>
          </a:ln>
        </c:spPr>
        <c:crossAx val="1195154464"/>
        <c:crosses val="max"/>
        <c:crossBetween val="midCat"/>
      </c:valAx>
      <c:spPr>
        <a:noFill/>
        <a:ln w="12700">
          <a:solidFill>
            <a:schemeClr val="tx1">
              <a:lumMod val="25000"/>
              <a:lumOff val="75000"/>
            </a:schemeClr>
          </a:solidFill>
        </a:ln>
        <a:effectLst/>
      </c:spPr>
    </c:plotArea>
    <c:legend>
      <c:legendPos val="b"/>
      <c:overlay val="0"/>
    </c:legend>
    <c:plotVisOnly val="1"/>
    <c:dispBlanksAs val="gap"/>
    <c:showDLblsOverMax val="0"/>
    <c:extLst/>
  </c:chart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3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strRef>
              <c:f>[1]Yamaguti1!$A$1</c:f>
              <c:strCache>
                <c:ptCount val="1"/>
                <c:pt idx="0">
                  <c:v>Orbit</c:v>
                </c:pt>
              </c:strCache>
            </c:strRef>
          </c:tx>
          <c:xVal>
            <c:numRef>
              <c:f>[1]Yamaguti1!$N$4:$N$129</c:f>
              <c:numCache>
                <c:formatCode>General</c:formatCode>
                <c:ptCount val="126"/>
                <c:pt idx="0">
                  <c:v>0</c:v>
                </c:pt>
                <c:pt idx="1">
                  <c:v>1.3442000000000008E-2</c:v>
                </c:pt>
                <c:pt idx="2">
                  <c:v>1.6489000000000031E-2</c:v>
                </c:pt>
                <c:pt idx="3">
                  <c:v>3.3137000000000055E-2</c:v>
                </c:pt>
                <c:pt idx="4">
                  <c:v>4.0837000000000102E-2</c:v>
                </c:pt>
                <c:pt idx="5">
                  <c:v>3.9770000000000097E-2</c:v>
                </c:pt>
                <c:pt idx="6">
                  <c:v>4.7422000000000138E-2</c:v>
                </c:pt>
                <c:pt idx="7">
                  <c:v>4.4410999999999944E-2</c:v>
                </c:pt>
                <c:pt idx="8">
                  <c:v>4.8854000000000154E-2</c:v>
                </c:pt>
                <c:pt idx="9">
                  <c:v>5.2528000000000137E-2</c:v>
                </c:pt>
                <c:pt idx="10">
                  <c:v>6.8640999999999966E-2</c:v>
                </c:pt>
                <c:pt idx="11">
                  <c:v>8.0093999999999943E-2</c:v>
                </c:pt>
                <c:pt idx="12">
                  <c:v>0.10484600000000012</c:v>
                </c:pt>
                <c:pt idx="13">
                  <c:v>0.10330499999999995</c:v>
                </c:pt>
                <c:pt idx="14">
                  <c:v>0.10572200000000009</c:v>
                </c:pt>
                <c:pt idx="15">
                  <c:v>0.13163099999999997</c:v>
                </c:pt>
                <c:pt idx="16">
                  <c:v>0.14004200000000003</c:v>
                </c:pt>
                <c:pt idx="17">
                  <c:v>0.15490099999999996</c:v>
                </c:pt>
                <c:pt idx="18">
                  <c:v>0.15576499999999999</c:v>
                </c:pt>
                <c:pt idx="19">
                  <c:v>0.15344600000000003</c:v>
                </c:pt>
                <c:pt idx="20">
                  <c:v>0.15971300000000008</c:v>
                </c:pt>
                <c:pt idx="21">
                  <c:v>0.17395899999999995</c:v>
                </c:pt>
                <c:pt idx="22">
                  <c:v>0.16683299999999998</c:v>
                </c:pt>
                <c:pt idx="23">
                  <c:v>0.17989099999999997</c:v>
                </c:pt>
                <c:pt idx="24">
                  <c:v>0.17496799999999996</c:v>
                </c:pt>
                <c:pt idx="25">
                  <c:v>0.1726930000000001</c:v>
                </c:pt>
                <c:pt idx="26">
                  <c:v>0.16869300000000009</c:v>
                </c:pt>
                <c:pt idx="27">
                  <c:v>0.18054399999999998</c:v>
                </c:pt>
                <c:pt idx="28">
                  <c:v>0.18670300000000009</c:v>
                </c:pt>
                <c:pt idx="29">
                  <c:v>0.172322</c:v>
                </c:pt>
                <c:pt idx="30">
                  <c:v>0.185611</c:v>
                </c:pt>
                <c:pt idx="31">
                  <c:v>0.15462999999999999</c:v>
                </c:pt>
                <c:pt idx="32">
                  <c:v>0.16575599999999999</c:v>
                </c:pt>
                <c:pt idx="33">
                  <c:v>0.14994999999999994</c:v>
                </c:pt>
                <c:pt idx="34">
                  <c:v>0.136293</c:v>
                </c:pt>
                <c:pt idx="35">
                  <c:v>0.14121600000000001</c:v>
                </c:pt>
                <c:pt idx="36">
                  <c:v>0.12584299999999995</c:v>
                </c:pt>
                <c:pt idx="37">
                  <c:v>0.12519300000000011</c:v>
                </c:pt>
                <c:pt idx="38">
                  <c:v>9.5393000000000144E-2</c:v>
                </c:pt>
                <c:pt idx="39">
                  <c:v>7.7976000000000004E-2</c:v>
                </c:pt>
                <c:pt idx="40">
                  <c:v>7.115700000000004E-2</c:v>
                </c:pt>
                <c:pt idx="41">
                  <c:v>6.2845000000000137E-2</c:v>
                </c:pt>
                <c:pt idx="42">
                  <c:v>5.447799999999995E-2</c:v>
                </c:pt>
                <c:pt idx="43">
                  <c:v>3.481299999999999E-2</c:v>
                </c:pt>
                <c:pt idx="44">
                  <c:v>2.9586000000000015E-2</c:v>
                </c:pt>
                <c:pt idx="45">
                  <c:v>2.4686000000000034E-2</c:v>
                </c:pt>
                <c:pt idx="46">
                  <c:v>1.9820000000000049E-2</c:v>
                </c:pt>
                <c:pt idx="47">
                  <c:v>-2.4239999999999783E-3</c:v>
                </c:pt>
                <c:pt idx="48">
                  <c:v>-1.5115999999999985E-2</c:v>
                </c:pt>
                <c:pt idx="49">
                  <c:v>-1.8274000000000002E-2</c:v>
                </c:pt>
                <c:pt idx="50">
                  <c:v>-1.3278999999999997E-2</c:v>
                </c:pt>
                <c:pt idx="51">
                  <c:v>-2.3653999999999998E-2</c:v>
                </c:pt>
                <c:pt idx="52">
                  <c:v>-3.5955999999999905E-2</c:v>
                </c:pt>
                <c:pt idx="53">
                  <c:v>-3.8414999999999963E-2</c:v>
                </c:pt>
                <c:pt idx="54">
                  <c:v>-6.168099999999993E-2</c:v>
                </c:pt>
                <c:pt idx="55">
                  <c:v>-4.9594999999999917E-2</c:v>
                </c:pt>
                <c:pt idx="56">
                  <c:v>-5.5606999999999969E-2</c:v>
                </c:pt>
                <c:pt idx="57">
                  <c:v>-6.8818999999999964E-2</c:v>
                </c:pt>
                <c:pt idx="58">
                  <c:v>-7.6895999999999964E-2</c:v>
                </c:pt>
                <c:pt idx="59">
                  <c:v>-7.8471999999999986E-2</c:v>
                </c:pt>
                <c:pt idx="60">
                  <c:v>-9.5099999999999907E-2</c:v>
                </c:pt>
                <c:pt idx="61">
                  <c:v>-9.8862999999999951E-2</c:v>
                </c:pt>
                <c:pt idx="62">
                  <c:v>-8.0452999999999983E-2</c:v>
                </c:pt>
                <c:pt idx="63">
                  <c:v>-8.8738999999999915E-2</c:v>
                </c:pt>
                <c:pt idx="64">
                  <c:v>-0.11072899999999992</c:v>
                </c:pt>
                <c:pt idx="65">
                  <c:v>-9.8192000000000015E-2</c:v>
                </c:pt>
                <c:pt idx="66">
                  <c:v>-0.11954699999999992</c:v>
                </c:pt>
                <c:pt idx="67">
                  <c:v>-0.12414199999999995</c:v>
                </c:pt>
                <c:pt idx="68">
                  <c:v>-0.11664099999999997</c:v>
                </c:pt>
                <c:pt idx="69">
                  <c:v>-0.119726</c:v>
                </c:pt>
                <c:pt idx="70">
                  <c:v>-0.14781899999999995</c:v>
                </c:pt>
                <c:pt idx="71">
                  <c:v>-0.14778299999999991</c:v>
                </c:pt>
                <c:pt idx="72">
                  <c:v>-0.1597589999999999</c:v>
                </c:pt>
                <c:pt idx="73">
                  <c:v>-0.16219700000000001</c:v>
                </c:pt>
                <c:pt idx="74">
                  <c:v>-0.15286199999999997</c:v>
                </c:pt>
                <c:pt idx="75">
                  <c:v>-0.18653999999999996</c:v>
                </c:pt>
                <c:pt idx="76">
                  <c:v>-0.19701599999999997</c:v>
                </c:pt>
                <c:pt idx="77">
                  <c:v>-0.19279199999999991</c:v>
                </c:pt>
                <c:pt idx="78">
                  <c:v>-0.21438499999999999</c:v>
                </c:pt>
                <c:pt idx="79">
                  <c:v>-0.23632799999999998</c:v>
                </c:pt>
                <c:pt idx="80">
                  <c:v>-0.21857899999999997</c:v>
                </c:pt>
                <c:pt idx="81">
                  <c:v>-0.24677299999999991</c:v>
                </c:pt>
                <c:pt idx="82">
                  <c:v>-0.22071199999999999</c:v>
                </c:pt>
                <c:pt idx="83">
                  <c:v>-0.27969499999999992</c:v>
                </c:pt>
                <c:pt idx="84">
                  <c:v>-0.28293499999999994</c:v>
                </c:pt>
                <c:pt idx="85">
                  <c:v>-0.28877900000000001</c:v>
                </c:pt>
                <c:pt idx="86">
                  <c:v>-0.30293300000000001</c:v>
                </c:pt>
                <c:pt idx="87">
                  <c:v>-0.30355899999999997</c:v>
                </c:pt>
                <c:pt idx="88">
                  <c:v>-0.31591900000000001</c:v>
                </c:pt>
                <c:pt idx="89">
                  <c:v>-0.32964799999999994</c:v>
                </c:pt>
                <c:pt idx="90">
                  <c:v>-0.34318300000000002</c:v>
                </c:pt>
                <c:pt idx="91">
                  <c:v>-0.35772599999999999</c:v>
                </c:pt>
                <c:pt idx="92">
                  <c:v>-0.36916099999999996</c:v>
                </c:pt>
                <c:pt idx="93">
                  <c:v>-0.40260099999999999</c:v>
                </c:pt>
                <c:pt idx="94">
                  <c:v>-0.37421899999999997</c:v>
                </c:pt>
                <c:pt idx="95">
                  <c:v>-0.38696099999999989</c:v>
                </c:pt>
                <c:pt idx="96">
                  <c:v>-0.45183499999999993</c:v>
                </c:pt>
                <c:pt idx="97">
                  <c:v>-0.43354599999999993</c:v>
                </c:pt>
                <c:pt idx="98">
                  <c:v>-0.42905199999999993</c:v>
                </c:pt>
                <c:pt idx="99">
                  <c:v>-0.44491099999999995</c:v>
                </c:pt>
                <c:pt idx="100">
                  <c:v>-0.50211099999999997</c:v>
                </c:pt>
                <c:pt idx="101">
                  <c:v>-0.5041779999999999</c:v>
                </c:pt>
                <c:pt idx="102">
                  <c:v>-0.45749199999999995</c:v>
                </c:pt>
                <c:pt idx="103">
                  <c:v>-0.51288999999999985</c:v>
                </c:pt>
                <c:pt idx="104">
                  <c:v>-0.52505400000000002</c:v>
                </c:pt>
                <c:pt idx="105">
                  <c:v>-0.51828299999999994</c:v>
                </c:pt>
                <c:pt idx="106">
                  <c:v>-0.52713399999999999</c:v>
                </c:pt>
                <c:pt idx="107">
                  <c:v>-0.56454599999999999</c:v>
                </c:pt>
                <c:pt idx="108">
                  <c:v>-0.49540699999999999</c:v>
                </c:pt>
                <c:pt idx="109">
                  <c:v>-0.55681199999999986</c:v>
                </c:pt>
                <c:pt idx="110">
                  <c:v>-0.54299399999999998</c:v>
                </c:pt>
                <c:pt idx="111">
                  <c:v>-0.52524000000000004</c:v>
                </c:pt>
                <c:pt idx="112">
                  <c:v>-0.56362299999999999</c:v>
                </c:pt>
                <c:pt idx="113">
                  <c:v>-0.53707700000000003</c:v>
                </c:pt>
                <c:pt idx="114">
                  <c:v>-0.588507</c:v>
                </c:pt>
                <c:pt idx="115">
                  <c:v>-0.55539499999999997</c:v>
                </c:pt>
                <c:pt idx="116">
                  <c:v>-0.60846299999999998</c:v>
                </c:pt>
                <c:pt idx="117">
                  <c:v>-0.57653299999999996</c:v>
                </c:pt>
                <c:pt idx="118">
                  <c:v>-0.57053599999999993</c:v>
                </c:pt>
                <c:pt idx="119">
                  <c:v>-0.57786199999999999</c:v>
                </c:pt>
                <c:pt idx="120">
                  <c:v>-0.56417899999999999</c:v>
                </c:pt>
                <c:pt idx="121">
                  <c:v>-0.575492</c:v>
                </c:pt>
                <c:pt idx="122">
                  <c:v>-0.49930099999999994</c:v>
                </c:pt>
                <c:pt idx="123">
                  <c:v>-0.52615999999999996</c:v>
                </c:pt>
                <c:pt idx="124">
                  <c:v>-0.49696099999999999</c:v>
                </c:pt>
                <c:pt idx="125">
                  <c:v>-0.50830500000000001</c:v>
                </c:pt>
              </c:numCache>
            </c:numRef>
          </c:xVal>
          <c:yVal>
            <c:numRef>
              <c:f>[1]Yamaguti1!$O$4:$O$129</c:f>
              <c:numCache>
                <c:formatCode>General</c:formatCode>
                <c:ptCount val="126"/>
                <c:pt idx="0">
                  <c:v>0</c:v>
                </c:pt>
                <c:pt idx="1">
                  <c:v>0.13632000000000064</c:v>
                </c:pt>
                <c:pt idx="2">
                  <c:v>0.44571000000000005</c:v>
                </c:pt>
                <c:pt idx="3">
                  <c:v>0.57775700000000052</c:v>
                </c:pt>
                <c:pt idx="4">
                  <c:v>0.818384</c:v>
                </c:pt>
                <c:pt idx="5">
                  <c:v>0.93307800000000041</c:v>
                </c:pt>
                <c:pt idx="6">
                  <c:v>1.1649040000000004</c:v>
                </c:pt>
                <c:pt idx="7">
                  <c:v>1.2743400000000003</c:v>
                </c:pt>
                <c:pt idx="8">
                  <c:v>1.4962260000000005</c:v>
                </c:pt>
                <c:pt idx="9">
                  <c:v>1.6596450000000005</c:v>
                </c:pt>
                <c:pt idx="10">
                  <c:v>1.8798559999999997</c:v>
                </c:pt>
                <c:pt idx="11">
                  <c:v>1.9899650000000002</c:v>
                </c:pt>
                <c:pt idx="12">
                  <c:v>2.2075690000000012</c:v>
                </c:pt>
                <c:pt idx="13">
                  <c:v>2.3568729999999998</c:v>
                </c:pt>
                <c:pt idx="14">
                  <c:v>2.6038909999999995</c:v>
                </c:pt>
                <c:pt idx="15">
                  <c:v>2.7612039999999998</c:v>
                </c:pt>
                <c:pt idx="16">
                  <c:v>3.0017749999999999</c:v>
                </c:pt>
                <c:pt idx="17">
                  <c:v>3.1016640000000009</c:v>
                </c:pt>
                <c:pt idx="18">
                  <c:v>3.3318029999999998</c:v>
                </c:pt>
                <c:pt idx="19">
                  <c:v>3.4666910000000009</c:v>
                </c:pt>
                <c:pt idx="20">
                  <c:v>3.6923070000000009</c:v>
                </c:pt>
                <c:pt idx="21">
                  <c:v>3.7858070000000006</c:v>
                </c:pt>
                <c:pt idx="22">
                  <c:v>4.0873469999999994</c:v>
                </c:pt>
                <c:pt idx="23">
                  <c:v>4.1772740000000015</c:v>
                </c:pt>
                <c:pt idx="24">
                  <c:v>4.4299500000000007</c:v>
                </c:pt>
                <c:pt idx="25">
                  <c:v>4.5548340000000005</c:v>
                </c:pt>
                <c:pt idx="26">
                  <c:v>4.8023890000000016</c:v>
                </c:pt>
                <c:pt idx="27">
                  <c:v>4.887442000000001</c:v>
                </c:pt>
                <c:pt idx="28">
                  <c:v>5.1328649999999998</c:v>
                </c:pt>
                <c:pt idx="29">
                  <c:v>5.2910320000000013</c:v>
                </c:pt>
                <c:pt idx="30">
                  <c:v>5.5331930000000016</c:v>
                </c:pt>
                <c:pt idx="31">
                  <c:v>5.6869350000000018</c:v>
                </c:pt>
                <c:pt idx="32">
                  <c:v>5.9253440000000008</c:v>
                </c:pt>
                <c:pt idx="33">
                  <c:v>6.0413330000000007</c:v>
                </c:pt>
                <c:pt idx="34">
                  <c:v>6.3142129999999996</c:v>
                </c:pt>
                <c:pt idx="35">
                  <c:v>6.392621000000001</c:v>
                </c:pt>
                <c:pt idx="36">
                  <c:v>6.7035500000000017</c:v>
                </c:pt>
                <c:pt idx="37">
                  <c:v>6.7812849999999996</c:v>
                </c:pt>
                <c:pt idx="38">
                  <c:v>7.0925410000000015</c:v>
                </c:pt>
                <c:pt idx="39">
                  <c:v>7.4837370000000014</c:v>
                </c:pt>
                <c:pt idx="40">
                  <c:v>7.5625120000000008</c:v>
                </c:pt>
                <c:pt idx="41">
                  <c:v>7.799061</c:v>
                </c:pt>
                <c:pt idx="42">
                  <c:v>7.9578920000000002</c:v>
                </c:pt>
                <c:pt idx="43">
                  <c:v>8.1986000000000008</c:v>
                </c:pt>
                <c:pt idx="44">
                  <c:v>8.3593600000000006</c:v>
                </c:pt>
                <c:pt idx="45">
                  <c:v>8.6019340000000017</c:v>
                </c:pt>
                <c:pt idx="46">
                  <c:v>8.7652859999999997</c:v>
                </c:pt>
                <c:pt idx="47">
                  <c:v>9.0160549999999997</c:v>
                </c:pt>
                <c:pt idx="48">
                  <c:v>9.1016650000000006</c:v>
                </c:pt>
                <c:pt idx="49">
                  <c:v>9.3532019999999996</c:v>
                </c:pt>
                <c:pt idx="50">
                  <c:v>9.5208320000000004</c:v>
                </c:pt>
                <c:pt idx="51">
                  <c:v>9.7374230000000015</c:v>
                </c:pt>
                <c:pt idx="52">
                  <c:v>9.8708360000000006</c:v>
                </c:pt>
                <c:pt idx="53">
                  <c:v>10.134359999999999</c:v>
                </c:pt>
                <c:pt idx="54">
                  <c:v>10.275724</c:v>
                </c:pt>
                <c:pt idx="55">
                  <c:v>10.541818000000001</c:v>
                </c:pt>
                <c:pt idx="56">
                  <c:v>10.681391000000001</c:v>
                </c:pt>
                <c:pt idx="57">
                  <c:v>10.919152</c:v>
                </c:pt>
                <c:pt idx="58">
                  <c:v>11.064271999999999</c:v>
                </c:pt>
                <c:pt idx="59">
                  <c:v>11.304770000000003</c:v>
                </c:pt>
                <c:pt idx="60">
                  <c:v>11.409974</c:v>
                </c:pt>
                <c:pt idx="61">
                  <c:v>11.709337000000001</c:v>
                </c:pt>
                <c:pt idx="62">
                  <c:v>11.851355000000002</c:v>
                </c:pt>
                <c:pt idx="63">
                  <c:v>12.113111</c:v>
                </c:pt>
                <c:pt idx="64">
                  <c:v>12.23024</c:v>
                </c:pt>
                <c:pt idx="65">
                  <c:v>12.489722</c:v>
                </c:pt>
                <c:pt idx="66">
                  <c:v>12.611338000000002</c:v>
                </c:pt>
                <c:pt idx="67">
                  <c:v>12.8354</c:v>
                </c:pt>
                <c:pt idx="68">
                  <c:v>12.999772</c:v>
                </c:pt>
                <c:pt idx="69">
                  <c:v>13.290117</c:v>
                </c:pt>
                <c:pt idx="70">
                  <c:v>13.427489</c:v>
                </c:pt>
                <c:pt idx="71">
                  <c:v>13.668051000000002</c:v>
                </c:pt>
                <c:pt idx="72">
                  <c:v>13.799456000000001</c:v>
                </c:pt>
                <c:pt idx="73">
                  <c:v>14.051575999999999</c:v>
                </c:pt>
                <c:pt idx="74">
                  <c:v>14.171995000000001</c:v>
                </c:pt>
                <c:pt idx="75">
                  <c:v>14.393517000000003</c:v>
                </c:pt>
                <c:pt idx="76">
                  <c:v>14.534491000000001</c:v>
                </c:pt>
                <c:pt idx="77">
                  <c:v>14.801864</c:v>
                </c:pt>
                <c:pt idx="78">
                  <c:v>14.958794000000001</c:v>
                </c:pt>
                <c:pt idx="79">
                  <c:v>15.190151</c:v>
                </c:pt>
                <c:pt idx="80">
                  <c:v>15.318681999999999</c:v>
                </c:pt>
                <c:pt idx="81">
                  <c:v>15.565185</c:v>
                </c:pt>
                <c:pt idx="82">
                  <c:v>15.691226</c:v>
                </c:pt>
                <c:pt idx="83">
                  <c:v>15.899818000000002</c:v>
                </c:pt>
                <c:pt idx="84">
                  <c:v>16.059032000000002</c:v>
                </c:pt>
                <c:pt idx="85">
                  <c:v>16.303928000000003</c:v>
                </c:pt>
                <c:pt idx="86">
                  <c:v>16.399273000000001</c:v>
                </c:pt>
                <c:pt idx="87">
                  <c:v>16.648052000000003</c:v>
                </c:pt>
                <c:pt idx="88">
                  <c:v>16.745156999999999</c:v>
                </c:pt>
                <c:pt idx="89">
                  <c:v>17.017339</c:v>
                </c:pt>
                <c:pt idx="90">
                  <c:v>17.119472000000002</c:v>
                </c:pt>
                <c:pt idx="91">
                  <c:v>17.403675000000003</c:v>
                </c:pt>
                <c:pt idx="92">
                  <c:v>17.507660999999999</c:v>
                </c:pt>
                <c:pt idx="93">
                  <c:v>17.730976999999999</c:v>
                </c:pt>
                <c:pt idx="94">
                  <c:v>17.888074</c:v>
                </c:pt>
                <c:pt idx="95">
                  <c:v>18.096117</c:v>
                </c:pt>
                <c:pt idx="96">
                  <c:v>18.172207999999998</c:v>
                </c:pt>
                <c:pt idx="97">
                  <c:v>18.449764999999999</c:v>
                </c:pt>
                <c:pt idx="98">
                  <c:v>18.546087</c:v>
                </c:pt>
                <c:pt idx="99">
                  <c:v>18.772504999999999</c:v>
                </c:pt>
                <c:pt idx="100">
                  <c:v>18.843221</c:v>
                </c:pt>
                <c:pt idx="101">
                  <c:v>19.058824000000001</c:v>
                </c:pt>
                <c:pt idx="102">
                  <c:v>19.216404999999998</c:v>
                </c:pt>
                <c:pt idx="103">
                  <c:v>19.398309000000001</c:v>
                </c:pt>
                <c:pt idx="104">
                  <c:v>19.526318</c:v>
                </c:pt>
                <c:pt idx="105">
                  <c:v>19.745520000000006</c:v>
                </c:pt>
                <c:pt idx="106">
                  <c:v>19.873353999999999</c:v>
                </c:pt>
                <c:pt idx="107">
                  <c:v>20.041546000000004</c:v>
                </c:pt>
                <c:pt idx="108">
                  <c:v>20.186315000000004</c:v>
                </c:pt>
                <c:pt idx="109">
                  <c:v>20.393160999999999</c:v>
                </c:pt>
                <c:pt idx="110">
                  <c:v>20.497474999999998</c:v>
                </c:pt>
                <c:pt idx="111">
                  <c:v>20.72353</c:v>
                </c:pt>
                <c:pt idx="112">
                  <c:v>20.778514999999999</c:v>
                </c:pt>
                <c:pt idx="113">
                  <c:v>20.998169000000001</c:v>
                </c:pt>
                <c:pt idx="114">
                  <c:v>21.073254999999996</c:v>
                </c:pt>
                <c:pt idx="115">
                  <c:v>21.289760000000001</c:v>
                </c:pt>
                <c:pt idx="116">
                  <c:v>21.368584000000002</c:v>
                </c:pt>
                <c:pt idx="117">
                  <c:v>21.593618000000003</c:v>
                </c:pt>
                <c:pt idx="118">
                  <c:v>21.723415000000003</c:v>
                </c:pt>
                <c:pt idx="119">
                  <c:v>21.875319999999999</c:v>
                </c:pt>
                <c:pt idx="120">
                  <c:v>21.996841</c:v>
                </c:pt>
                <c:pt idx="121">
                  <c:v>22.159140000000001</c:v>
                </c:pt>
                <c:pt idx="122">
                  <c:v>22.332356000000001</c:v>
                </c:pt>
                <c:pt idx="123">
                  <c:v>22.525415000000002</c:v>
                </c:pt>
                <c:pt idx="124">
                  <c:v>22.629978999999999</c:v>
                </c:pt>
                <c:pt idx="125">
                  <c:v>22.802381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9A65-4FC5-95CE-263EE84A2F2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74424448"/>
        <c:axId val="1174441088"/>
      </c:scatterChart>
      <c:valAx>
        <c:axId val="1174424448"/>
        <c:scaling>
          <c:orientation val="minMax"/>
          <c:max val="3"/>
          <c:min val="-3"/>
        </c:scaling>
        <c:delete val="0"/>
        <c:axPos val="b"/>
        <c:majorGridlines>
          <c:spPr>
            <a:ln>
              <a:solidFill>
                <a:schemeClr val="tx1">
                  <a:lumMod val="15000"/>
                  <a:lumOff val="85000"/>
                </a:schemeClr>
              </a:solidFill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ja-JP"/>
                  <a:t>x[m]</a:t>
                </a:r>
                <a:endParaRPr lang="ja-JP" altLang="en-US"/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in"/>
        <c:tickLblPos val="nextTo"/>
        <c:spPr>
          <a:noFill/>
          <a:ln w="1587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1174441088"/>
        <c:crosses val="autoZero"/>
        <c:crossBetween val="midCat"/>
      </c:valAx>
      <c:valAx>
        <c:axId val="1174441088"/>
        <c:scaling>
          <c:orientation val="minMax"/>
          <c:max val="35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ja-JP"/>
                  <a:t>y[m]</a:t>
                </a:r>
                <a:endParaRPr lang="ja-JP" altLang="en-US"/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1587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1174424448"/>
        <c:crosses val="autoZero"/>
        <c:crossBetween val="midCat"/>
      </c:valAx>
      <c:spPr>
        <a:noFill/>
        <a:ln w="12700">
          <a:solidFill>
            <a:schemeClr val="tx1">
              <a:lumMod val="25000"/>
              <a:lumOff val="75000"/>
            </a:schemeClr>
          </a:solidFill>
        </a:ln>
        <a:effectLst/>
      </c:spPr>
    </c:plotArea>
    <c:plotVisOnly val="1"/>
    <c:dispBlanksAs val="gap"/>
    <c:showDLblsOverMax val="0"/>
    <c:extLst/>
  </c:chart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3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1"/>
          <c:tx>
            <c:v>yaw(face angle)</c:v>
          </c:tx>
          <c:spPr>
            <a:ln w="19050">
              <a:noFill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Watanabe1!$AH$4:$AH$1000</c:f>
              <c:numCache>
                <c:formatCode>General</c:formatCode>
                <c:ptCount val="997"/>
                <c:pt idx="0">
                  <c:v>-19.940000534057617</c:v>
                </c:pt>
                <c:pt idx="1">
                  <c:v>-19.350000381469727</c:v>
                </c:pt>
                <c:pt idx="2">
                  <c:v>-19.829999923706055</c:v>
                </c:pt>
                <c:pt idx="3">
                  <c:v>-20.950000762939453</c:v>
                </c:pt>
                <c:pt idx="4">
                  <c:v>-21.5</c:v>
                </c:pt>
                <c:pt idx="5">
                  <c:v>-17.129999160766602</c:v>
                </c:pt>
                <c:pt idx="6">
                  <c:v>-19.180000305175781</c:v>
                </c:pt>
                <c:pt idx="7">
                  <c:v>-22.409999847412109</c:v>
                </c:pt>
                <c:pt idx="8">
                  <c:v>-22.239999771118164</c:v>
                </c:pt>
                <c:pt idx="9">
                  <c:v>-20.239999771118164</c:v>
                </c:pt>
                <c:pt idx="10">
                  <c:v>-21.040000915527344</c:v>
                </c:pt>
                <c:pt idx="11">
                  <c:v>-22.469999313354492</c:v>
                </c:pt>
                <c:pt idx="12">
                  <c:v>-18.719999313354492</c:v>
                </c:pt>
                <c:pt idx="13">
                  <c:v>-17.610000610351563</c:v>
                </c:pt>
                <c:pt idx="14">
                  <c:v>-21.440000534057617</c:v>
                </c:pt>
                <c:pt idx="15">
                  <c:v>-25.649999618530273</c:v>
                </c:pt>
                <c:pt idx="16">
                  <c:v>-23.780000686645508</c:v>
                </c:pt>
                <c:pt idx="17">
                  <c:v>-21.290000915527344</c:v>
                </c:pt>
                <c:pt idx="18">
                  <c:v>-22.489999771118164</c:v>
                </c:pt>
                <c:pt idx="19">
                  <c:v>-25.069999694824219</c:v>
                </c:pt>
                <c:pt idx="20">
                  <c:v>-20.639999389648438</c:v>
                </c:pt>
                <c:pt idx="21">
                  <c:v>-19.280000686645508</c:v>
                </c:pt>
                <c:pt idx="22">
                  <c:v>-19.040000915527344</c:v>
                </c:pt>
                <c:pt idx="23">
                  <c:v>-22.069999694824219</c:v>
                </c:pt>
                <c:pt idx="24">
                  <c:v>-22.469999313354492</c:v>
                </c:pt>
                <c:pt idx="25">
                  <c:v>-21.850000381469727</c:v>
                </c:pt>
                <c:pt idx="26">
                  <c:v>-21.930000305175781</c:v>
                </c:pt>
                <c:pt idx="27">
                  <c:v>-20.709999084472656</c:v>
                </c:pt>
                <c:pt idx="28">
                  <c:v>-22.809999465942383</c:v>
                </c:pt>
                <c:pt idx="29">
                  <c:v>-22.159999847412109</c:v>
                </c:pt>
                <c:pt idx="30">
                  <c:v>-21.479999542236328</c:v>
                </c:pt>
                <c:pt idx="31">
                  <c:v>-22.879999160766602</c:v>
                </c:pt>
                <c:pt idx="32">
                  <c:v>-21.649999618530273</c:v>
                </c:pt>
                <c:pt idx="33">
                  <c:v>-23.090000152587891</c:v>
                </c:pt>
                <c:pt idx="34">
                  <c:v>-23.649999618530273</c:v>
                </c:pt>
                <c:pt idx="35">
                  <c:v>-22.629999160766602</c:v>
                </c:pt>
                <c:pt idx="36">
                  <c:v>-24.399999618530273</c:v>
                </c:pt>
                <c:pt idx="37">
                  <c:v>-23.260000228881836</c:v>
                </c:pt>
                <c:pt idx="38">
                  <c:v>-24.010000228881836</c:v>
                </c:pt>
                <c:pt idx="39">
                  <c:v>-24.159999847412109</c:v>
                </c:pt>
                <c:pt idx="40">
                  <c:v>-24.590000152587891</c:v>
                </c:pt>
                <c:pt idx="41">
                  <c:v>-26.299999237060547</c:v>
                </c:pt>
                <c:pt idx="42">
                  <c:v>-23.329999923706055</c:v>
                </c:pt>
                <c:pt idx="43">
                  <c:v>-22.069999694824219</c:v>
                </c:pt>
                <c:pt idx="44">
                  <c:v>-24.459999084472656</c:v>
                </c:pt>
                <c:pt idx="45">
                  <c:v>-27.200000762939453</c:v>
                </c:pt>
                <c:pt idx="46">
                  <c:v>-24.479999542236328</c:v>
                </c:pt>
                <c:pt idx="47">
                  <c:v>-25.639999389648438</c:v>
                </c:pt>
                <c:pt idx="48">
                  <c:v>-25.819999694824219</c:v>
                </c:pt>
                <c:pt idx="49">
                  <c:v>-27.040000915527344</c:v>
                </c:pt>
                <c:pt idx="50">
                  <c:v>-26.409999847412109</c:v>
                </c:pt>
                <c:pt idx="51">
                  <c:v>-25.870000839233398</c:v>
                </c:pt>
                <c:pt idx="52">
                  <c:v>-27.700000762939453</c:v>
                </c:pt>
                <c:pt idx="53">
                  <c:v>-26.969999313354492</c:v>
                </c:pt>
                <c:pt idx="54">
                  <c:v>-27.600000381469727</c:v>
                </c:pt>
                <c:pt idx="55">
                  <c:v>-26</c:v>
                </c:pt>
                <c:pt idx="56">
                  <c:v>-24.219999313354492</c:v>
                </c:pt>
                <c:pt idx="57">
                  <c:v>-26.340000152587891</c:v>
                </c:pt>
                <c:pt idx="58">
                  <c:v>-24.569999694824219</c:v>
                </c:pt>
                <c:pt idx="59">
                  <c:v>-25.920000076293945</c:v>
                </c:pt>
                <c:pt idx="60">
                  <c:v>-23.809999465942383</c:v>
                </c:pt>
                <c:pt idx="61">
                  <c:v>-28.420000076293945</c:v>
                </c:pt>
                <c:pt idx="62">
                  <c:v>-23.299999237060547</c:v>
                </c:pt>
                <c:pt idx="63">
                  <c:v>-26.950000762939453</c:v>
                </c:pt>
                <c:pt idx="64">
                  <c:v>-26.329999923706055</c:v>
                </c:pt>
                <c:pt idx="65">
                  <c:v>-26.079999923706055</c:v>
                </c:pt>
                <c:pt idx="66">
                  <c:v>-25.090000152587891</c:v>
                </c:pt>
                <c:pt idx="67">
                  <c:v>-25.309999465942383</c:v>
                </c:pt>
                <c:pt idx="68">
                  <c:v>-26.510000228881836</c:v>
                </c:pt>
                <c:pt idx="69">
                  <c:v>-29.610000610351563</c:v>
                </c:pt>
                <c:pt idx="70">
                  <c:v>-25.260000228881836</c:v>
                </c:pt>
                <c:pt idx="71">
                  <c:v>-27.610000610351563</c:v>
                </c:pt>
                <c:pt idx="72">
                  <c:v>-26.149999618530273</c:v>
                </c:pt>
                <c:pt idx="73">
                  <c:v>-24.020000457763672</c:v>
                </c:pt>
                <c:pt idx="74">
                  <c:v>-25</c:v>
                </c:pt>
                <c:pt idx="75">
                  <c:v>-24.569999694824219</c:v>
                </c:pt>
                <c:pt idx="76">
                  <c:v>-28.180000305175781</c:v>
                </c:pt>
                <c:pt idx="77">
                  <c:v>-31.079999923706055</c:v>
                </c:pt>
                <c:pt idx="78">
                  <c:v>-31.020000457763672</c:v>
                </c:pt>
                <c:pt idx="79">
                  <c:v>-29.329999923706055</c:v>
                </c:pt>
                <c:pt idx="80">
                  <c:v>-29.450000762939453</c:v>
                </c:pt>
                <c:pt idx="81">
                  <c:v>-29.409999847412109</c:v>
                </c:pt>
                <c:pt idx="82">
                  <c:v>-30.299999237060547</c:v>
                </c:pt>
                <c:pt idx="83">
                  <c:v>-29.180000305175781</c:v>
                </c:pt>
                <c:pt idx="84">
                  <c:v>-29.950000762939453</c:v>
                </c:pt>
                <c:pt idx="85">
                  <c:v>-30.819999694824219</c:v>
                </c:pt>
                <c:pt idx="86">
                  <c:v>-28.159999847412109</c:v>
                </c:pt>
                <c:pt idx="87">
                  <c:v>-29.469999313354492</c:v>
                </c:pt>
                <c:pt idx="88">
                  <c:v>-30.870000839233398</c:v>
                </c:pt>
                <c:pt idx="89">
                  <c:v>-31.209999084472656</c:v>
                </c:pt>
                <c:pt idx="90">
                  <c:v>-36.909999847412109</c:v>
                </c:pt>
                <c:pt idx="91">
                  <c:v>-29.690000534057617</c:v>
                </c:pt>
                <c:pt idx="92">
                  <c:v>-37.25</c:v>
                </c:pt>
                <c:pt idx="93">
                  <c:v>-35.400001525878906</c:v>
                </c:pt>
                <c:pt idx="94">
                  <c:v>-31.659999847412109</c:v>
                </c:pt>
                <c:pt idx="95">
                  <c:v>-35.5</c:v>
                </c:pt>
                <c:pt idx="96">
                  <c:v>-34.169998168945313</c:v>
                </c:pt>
                <c:pt idx="97">
                  <c:v>-38.799999237060547</c:v>
                </c:pt>
                <c:pt idx="98">
                  <c:v>-34.560001373291016</c:v>
                </c:pt>
                <c:pt idx="99">
                  <c:v>-36.189998626708984</c:v>
                </c:pt>
                <c:pt idx="100">
                  <c:v>-34.669998168945313</c:v>
                </c:pt>
                <c:pt idx="101">
                  <c:v>-36.099998474121094</c:v>
                </c:pt>
                <c:pt idx="102">
                  <c:v>-39.400001525878906</c:v>
                </c:pt>
                <c:pt idx="103">
                  <c:v>-39.479999542236328</c:v>
                </c:pt>
                <c:pt idx="104">
                  <c:v>-38.189998626708984</c:v>
                </c:pt>
                <c:pt idx="105">
                  <c:v>-44.099998474121094</c:v>
                </c:pt>
                <c:pt idx="106">
                  <c:v>-34.659999847412109</c:v>
                </c:pt>
                <c:pt idx="107">
                  <c:v>-34.860000610351563</c:v>
                </c:pt>
                <c:pt idx="108">
                  <c:v>-41.270000457763672</c:v>
                </c:pt>
                <c:pt idx="109">
                  <c:v>-42.299999237060547</c:v>
                </c:pt>
                <c:pt idx="110">
                  <c:v>-44.040000915527344</c:v>
                </c:pt>
                <c:pt idx="111">
                  <c:v>-39.939998626708984</c:v>
                </c:pt>
                <c:pt idx="112">
                  <c:v>-40.490001678466797</c:v>
                </c:pt>
                <c:pt idx="113">
                  <c:v>-45.810001373291016</c:v>
                </c:pt>
                <c:pt idx="114">
                  <c:v>-37.680000305175781</c:v>
                </c:pt>
                <c:pt idx="115">
                  <c:v>-46.599998474121094</c:v>
                </c:pt>
                <c:pt idx="116">
                  <c:v>-45.340000152587891</c:v>
                </c:pt>
                <c:pt idx="117">
                  <c:v>-47.299999237060547</c:v>
                </c:pt>
                <c:pt idx="118">
                  <c:v>-48.479999542236328</c:v>
                </c:pt>
                <c:pt idx="119">
                  <c:v>-44.540000915527344</c:v>
                </c:pt>
                <c:pt idx="120">
                  <c:v>-47.229999542236328</c:v>
                </c:pt>
                <c:pt idx="121">
                  <c:v>-47.189998626708984</c:v>
                </c:pt>
                <c:pt idx="122">
                  <c:v>-46.099998474121094</c:v>
                </c:pt>
                <c:pt idx="123">
                  <c:v>-47.740001678466797</c:v>
                </c:pt>
                <c:pt idx="124">
                  <c:v>-47.909999847412109</c:v>
                </c:pt>
                <c:pt idx="125">
                  <c:v>-47.330001831054688</c:v>
                </c:pt>
                <c:pt idx="126">
                  <c:v>-49.290000915527344</c:v>
                </c:pt>
                <c:pt idx="127">
                  <c:v>-49.689998626708984</c:v>
                </c:pt>
                <c:pt idx="128">
                  <c:v>-47.450000762939453</c:v>
                </c:pt>
                <c:pt idx="129">
                  <c:v>-49.389999389648438</c:v>
                </c:pt>
                <c:pt idx="130">
                  <c:v>-47.509998321533203</c:v>
                </c:pt>
                <c:pt idx="131">
                  <c:v>-48.909999847412109</c:v>
                </c:pt>
                <c:pt idx="132">
                  <c:v>-52.049999237060547</c:v>
                </c:pt>
                <c:pt idx="133">
                  <c:v>-52.549999237060547</c:v>
                </c:pt>
                <c:pt idx="134">
                  <c:v>-51.779998779296875</c:v>
                </c:pt>
                <c:pt idx="135">
                  <c:v>-54.889999389648438</c:v>
                </c:pt>
                <c:pt idx="136">
                  <c:v>-56.560001373291016</c:v>
                </c:pt>
                <c:pt idx="137">
                  <c:v>-54.709999084472656</c:v>
                </c:pt>
                <c:pt idx="138">
                  <c:v>-39.979999542236328</c:v>
                </c:pt>
                <c:pt idx="139">
                  <c:v>-58.909999847412109</c:v>
                </c:pt>
                <c:pt idx="140">
                  <c:v>-62.720001220703125</c:v>
                </c:pt>
                <c:pt idx="141">
                  <c:v>-63.360000610351563</c:v>
                </c:pt>
                <c:pt idx="142">
                  <c:v>-62.869998931884766</c:v>
                </c:pt>
                <c:pt idx="143">
                  <c:v>-64.55999755859375</c:v>
                </c:pt>
                <c:pt idx="144">
                  <c:v>-63.860000610351563</c:v>
                </c:pt>
                <c:pt idx="145">
                  <c:v>-63.029998779296875</c:v>
                </c:pt>
                <c:pt idx="146">
                  <c:v>-64.489997863769531</c:v>
                </c:pt>
                <c:pt idx="147">
                  <c:v>-63.009998321533203</c:v>
                </c:pt>
                <c:pt idx="148">
                  <c:v>-61.400001525878906</c:v>
                </c:pt>
                <c:pt idx="149">
                  <c:v>-61.400001525878906</c:v>
                </c:pt>
                <c:pt idx="150">
                  <c:v>-64.300003051757813</c:v>
                </c:pt>
                <c:pt idx="151">
                  <c:v>-65.739997863769531</c:v>
                </c:pt>
                <c:pt idx="152">
                  <c:v>-67.339996337890625</c:v>
                </c:pt>
                <c:pt idx="153">
                  <c:v>-68.870002746582031</c:v>
                </c:pt>
                <c:pt idx="154">
                  <c:v>-71.379997253417969</c:v>
                </c:pt>
                <c:pt idx="155">
                  <c:v>-73.379997253417969</c:v>
                </c:pt>
                <c:pt idx="156">
                  <c:v>-76.550003051757813</c:v>
                </c:pt>
                <c:pt idx="157">
                  <c:v>-78.040000915527344</c:v>
                </c:pt>
                <c:pt idx="158">
                  <c:v>-78.389999389648438</c:v>
                </c:pt>
                <c:pt idx="159">
                  <c:v>-79.069999694824219</c:v>
                </c:pt>
                <c:pt idx="160">
                  <c:v>-79.239997863769531</c:v>
                </c:pt>
                <c:pt idx="161">
                  <c:v>-77.709999084472656</c:v>
                </c:pt>
                <c:pt idx="162">
                  <c:v>-76.55999755859375</c:v>
                </c:pt>
                <c:pt idx="163">
                  <c:v>-77.769996643066406</c:v>
                </c:pt>
                <c:pt idx="164">
                  <c:v>-77.05999755859375</c:v>
                </c:pt>
                <c:pt idx="165">
                  <c:v>-76.790000915527344</c:v>
                </c:pt>
                <c:pt idx="166">
                  <c:v>-78.279998779296875</c:v>
                </c:pt>
                <c:pt idx="167">
                  <c:v>-77.879997253417969</c:v>
                </c:pt>
                <c:pt idx="168">
                  <c:v>-77</c:v>
                </c:pt>
                <c:pt idx="169">
                  <c:v>-77.5</c:v>
                </c:pt>
                <c:pt idx="170">
                  <c:v>-77.169998168945313</c:v>
                </c:pt>
                <c:pt idx="171">
                  <c:v>-77.849998474121094</c:v>
                </c:pt>
                <c:pt idx="172">
                  <c:v>-76.620002746582031</c:v>
                </c:pt>
                <c:pt idx="173">
                  <c:v>-77.819999694824219</c:v>
                </c:pt>
                <c:pt idx="174">
                  <c:v>-79.160003662109375</c:v>
                </c:pt>
                <c:pt idx="175">
                  <c:v>-78.620002746582031</c:v>
                </c:pt>
                <c:pt idx="176">
                  <c:v>-81.519996643066406</c:v>
                </c:pt>
                <c:pt idx="177">
                  <c:v>-80.019996643066406</c:v>
                </c:pt>
                <c:pt idx="178">
                  <c:v>-79.900001525878906</c:v>
                </c:pt>
                <c:pt idx="179">
                  <c:v>-81.470001220703125</c:v>
                </c:pt>
                <c:pt idx="180">
                  <c:v>-80.669998168945313</c:v>
                </c:pt>
                <c:pt idx="181">
                  <c:v>-82.110000610351563</c:v>
                </c:pt>
                <c:pt idx="182">
                  <c:v>-83.349998474121094</c:v>
                </c:pt>
                <c:pt idx="183">
                  <c:v>-82.779998779296875</c:v>
                </c:pt>
                <c:pt idx="184">
                  <c:v>-85.930000305175781</c:v>
                </c:pt>
                <c:pt idx="185">
                  <c:v>-83.819999694824219</c:v>
                </c:pt>
                <c:pt idx="186">
                  <c:v>-84.349998474121094</c:v>
                </c:pt>
                <c:pt idx="187">
                  <c:v>-88.349998474121094</c:v>
                </c:pt>
                <c:pt idx="188">
                  <c:v>-84.069999694824219</c:v>
                </c:pt>
                <c:pt idx="189">
                  <c:v>-84.069999694824219</c:v>
                </c:pt>
                <c:pt idx="190">
                  <c:v>-85.970001220703125</c:v>
                </c:pt>
                <c:pt idx="191">
                  <c:v>-84.610000610351563</c:v>
                </c:pt>
                <c:pt idx="192">
                  <c:v>-83.339996337890625</c:v>
                </c:pt>
                <c:pt idx="193">
                  <c:v>-84.319999694824219</c:v>
                </c:pt>
                <c:pt idx="194">
                  <c:v>-84.110000610351563</c:v>
                </c:pt>
                <c:pt idx="195">
                  <c:v>-84.010002136230469</c:v>
                </c:pt>
                <c:pt idx="196">
                  <c:v>-84.419998168945313</c:v>
                </c:pt>
                <c:pt idx="197">
                  <c:v>-84.419998168945313</c:v>
                </c:pt>
                <c:pt idx="198">
                  <c:v>-83.959999084472656</c:v>
                </c:pt>
                <c:pt idx="199">
                  <c:v>-85.400001525878906</c:v>
                </c:pt>
                <c:pt idx="200">
                  <c:v>-84.010002136230469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-85.629997253417969</c:v>
                </c:pt>
                <c:pt idx="206">
                  <c:v>-84.269996643066406</c:v>
                </c:pt>
                <c:pt idx="207">
                  <c:v>-83.790000915527344</c:v>
                </c:pt>
                <c:pt idx="208">
                  <c:v>-84.470001220703125</c:v>
                </c:pt>
                <c:pt idx="209">
                  <c:v>-84.529998779296875</c:v>
                </c:pt>
                <c:pt idx="210">
                  <c:v>-84.879997253417969</c:v>
                </c:pt>
                <c:pt idx="211">
                  <c:v>-85.010002136230469</c:v>
                </c:pt>
                <c:pt idx="212">
                  <c:v>-84.889999389648438</c:v>
                </c:pt>
                <c:pt idx="213">
                  <c:v>-84.680000305175781</c:v>
                </c:pt>
                <c:pt idx="214">
                  <c:v>-83.629997253417969</c:v>
                </c:pt>
                <c:pt idx="215">
                  <c:v>-83.930000305175781</c:v>
                </c:pt>
                <c:pt idx="216">
                  <c:v>-83.410003662109375</c:v>
                </c:pt>
                <c:pt idx="217">
                  <c:v>-79.94000244140625</c:v>
                </c:pt>
                <c:pt idx="218">
                  <c:v>-73</c:v>
                </c:pt>
                <c:pt idx="219">
                  <c:v>-73</c:v>
                </c:pt>
                <c:pt idx="220">
                  <c:v>-52.259998321533203</c:v>
                </c:pt>
                <c:pt idx="221">
                  <c:v>-43.860000610351563</c:v>
                </c:pt>
                <c:pt idx="222">
                  <c:v>-31.579999923706055</c:v>
                </c:pt>
                <c:pt idx="223">
                  <c:v>-25.450000762939453</c:v>
                </c:pt>
                <c:pt idx="224">
                  <c:v>-20.270000457763672</c:v>
                </c:pt>
                <c:pt idx="225">
                  <c:v>-18.159999847412109</c:v>
                </c:pt>
                <c:pt idx="226">
                  <c:v>-14.329999923706055</c:v>
                </c:pt>
              </c:numCache>
            </c:numRef>
          </c:xVal>
          <c:yVal>
            <c:numRef>
              <c:f>Watanabe1!$AE$4:$AE$1000</c:f>
              <c:numCache>
                <c:formatCode>0.000_ </c:formatCode>
                <c:ptCount val="997"/>
                <c:pt idx="0">
                  <c:v>0</c:v>
                </c:pt>
                <c:pt idx="1">
                  <c:v>6.3E-2</c:v>
                </c:pt>
                <c:pt idx="2">
                  <c:v>0.115</c:v>
                </c:pt>
                <c:pt idx="3">
                  <c:v>0.16200000000000001</c:v>
                </c:pt>
                <c:pt idx="4">
                  <c:v>0.223</c:v>
                </c:pt>
                <c:pt idx="5">
                  <c:v>0.28499999999999998</c:v>
                </c:pt>
                <c:pt idx="6">
                  <c:v>0.35299999999999998</c:v>
                </c:pt>
                <c:pt idx="7">
                  <c:v>0.42</c:v>
                </c:pt>
                <c:pt idx="8">
                  <c:v>0.48299999999999998</c:v>
                </c:pt>
                <c:pt idx="9">
                  <c:v>0.55500000000000005</c:v>
                </c:pt>
                <c:pt idx="10">
                  <c:v>0.63300000000000001</c:v>
                </c:pt>
                <c:pt idx="11">
                  <c:v>0.71199999999999997</c:v>
                </c:pt>
                <c:pt idx="12">
                  <c:v>0.78900000000000003</c:v>
                </c:pt>
                <c:pt idx="13">
                  <c:v>0.85299999999999998</c:v>
                </c:pt>
                <c:pt idx="14">
                  <c:v>0.90900000000000003</c:v>
                </c:pt>
                <c:pt idx="15">
                  <c:v>0.96699999999999997</c:v>
                </c:pt>
                <c:pt idx="16">
                  <c:v>1.022</c:v>
                </c:pt>
                <c:pt idx="17">
                  <c:v>1.083</c:v>
                </c:pt>
                <c:pt idx="18">
                  <c:v>1.1499999999999999</c:v>
                </c:pt>
                <c:pt idx="19">
                  <c:v>1.218</c:v>
                </c:pt>
                <c:pt idx="20">
                  <c:v>1.2909999999999999</c:v>
                </c:pt>
                <c:pt idx="21">
                  <c:v>1.357</c:v>
                </c:pt>
                <c:pt idx="22">
                  <c:v>1.421</c:v>
                </c:pt>
                <c:pt idx="23">
                  <c:v>1.4830000000000001</c:v>
                </c:pt>
                <c:pt idx="24">
                  <c:v>1.554</c:v>
                </c:pt>
                <c:pt idx="25">
                  <c:v>1.615</c:v>
                </c:pt>
                <c:pt idx="26">
                  <c:v>1.6850000000000001</c:v>
                </c:pt>
                <c:pt idx="27">
                  <c:v>1.754</c:v>
                </c:pt>
                <c:pt idx="28">
                  <c:v>1.8160000000000001</c:v>
                </c:pt>
                <c:pt idx="29">
                  <c:v>1.881</c:v>
                </c:pt>
                <c:pt idx="30">
                  <c:v>1.95</c:v>
                </c:pt>
                <c:pt idx="31">
                  <c:v>2.0150000000000001</c:v>
                </c:pt>
                <c:pt idx="32">
                  <c:v>2.0830000000000002</c:v>
                </c:pt>
                <c:pt idx="33">
                  <c:v>2.1520000000000001</c:v>
                </c:pt>
                <c:pt idx="34">
                  <c:v>2.2360000000000002</c:v>
                </c:pt>
                <c:pt idx="35">
                  <c:v>2.3090000000000002</c:v>
                </c:pt>
                <c:pt idx="36">
                  <c:v>2.3679999999999999</c:v>
                </c:pt>
                <c:pt idx="37">
                  <c:v>2.4279999999999999</c:v>
                </c:pt>
                <c:pt idx="38">
                  <c:v>2.4889999999999999</c:v>
                </c:pt>
                <c:pt idx="39">
                  <c:v>2.5459999999999998</c:v>
                </c:pt>
                <c:pt idx="40">
                  <c:v>2.6160000000000001</c:v>
                </c:pt>
                <c:pt idx="41">
                  <c:v>2.6749999999999998</c:v>
                </c:pt>
                <c:pt idx="42">
                  <c:v>2.7490000000000001</c:v>
                </c:pt>
                <c:pt idx="43">
                  <c:v>2.806</c:v>
                </c:pt>
                <c:pt idx="44">
                  <c:v>2.8820000000000001</c:v>
                </c:pt>
                <c:pt idx="45">
                  <c:v>2.952</c:v>
                </c:pt>
                <c:pt idx="46">
                  <c:v>3.03</c:v>
                </c:pt>
                <c:pt idx="47">
                  <c:v>3.097</c:v>
                </c:pt>
                <c:pt idx="48">
                  <c:v>3.1720000000000002</c:v>
                </c:pt>
                <c:pt idx="49">
                  <c:v>3.2480000000000002</c:v>
                </c:pt>
                <c:pt idx="50">
                  <c:v>3.3170000000000002</c:v>
                </c:pt>
                <c:pt idx="51">
                  <c:v>3.3849999999999998</c:v>
                </c:pt>
                <c:pt idx="52">
                  <c:v>3.4390000000000001</c:v>
                </c:pt>
                <c:pt idx="53">
                  <c:v>3.492</c:v>
                </c:pt>
                <c:pt idx="54">
                  <c:v>3.56</c:v>
                </c:pt>
                <c:pt idx="55">
                  <c:v>3.6309999999999998</c:v>
                </c:pt>
                <c:pt idx="56">
                  <c:v>3.694</c:v>
                </c:pt>
                <c:pt idx="57">
                  <c:v>3.75</c:v>
                </c:pt>
                <c:pt idx="58">
                  <c:v>3.8159999999999998</c:v>
                </c:pt>
                <c:pt idx="59">
                  <c:v>3.8820000000000001</c:v>
                </c:pt>
                <c:pt idx="60">
                  <c:v>3.9390000000000001</c:v>
                </c:pt>
                <c:pt idx="61">
                  <c:v>4.008</c:v>
                </c:pt>
                <c:pt idx="62">
                  <c:v>4.077</c:v>
                </c:pt>
                <c:pt idx="63">
                  <c:v>4.1349999999999998</c:v>
                </c:pt>
                <c:pt idx="64">
                  <c:v>4.2140000000000004</c:v>
                </c:pt>
                <c:pt idx="65">
                  <c:v>4.2869999999999999</c:v>
                </c:pt>
                <c:pt idx="66">
                  <c:v>4.3570000000000002</c:v>
                </c:pt>
                <c:pt idx="67">
                  <c:v>4.4059999999999997</c:v>
                </c:pt>
                <c:pt idx="68">
                  <c:v>4.4809999999999999</c:v>
                </c:pt>
                <c:pt idx="69">
                  <c:v>4.5419999999999998</c:v>
                </c:pt>
                <c:pt idx="70">
                  <c:v>4.6150000000000002</c:v>
                </c:pt>
                <c:pt idx="71">
                  <c:v>4.6849999999999996</c:v>
                </c:pt>
                <c:pt idx="72">
                  <c:v>4.76</c:v>
                </c:pt>
                <c:pt idx="73">
                  <c:v>4.8330000000000002</c:v>
                </c:pt>
                <c:pt idx="74">
                  <c:v>4.9080000000000004</c:v>
                </c:pt>
                <c:pt idx="75">
                  <c:v>4.9770000000000003</c:v>
                </c:pt>
                <c:pt idx="76">
                  <c:v>5.03</c:v>
                </c:pt>
                <c:pt idx="77">
                  <c:v>5.0940000000000003</c:v>
                </c:pt>
                <c:pt idx="78">
                  <c:v>5.1529999999999996</c:v>
                </c:pt>
                <c:pt idx="79">
                  <c:v>5.2229999999999999</c:v>
                </c:pt>
                <c:pt idx="80">
                  <c:v>5.2809999999999997</c:v>
                </c:pt>
                <c:pt idx="81">
                  <c:v>5.34</c:v>
                </c:pt>
                <c:pt idx="82">
                  <c:v>5.3970000000000002</c:v>
                </c:pt>
                <c:pt idx="83">
                  <c:v>5.4630000000000001</c:v>
                </c:pt>
                <c:pt idx="84">
                  <c:v>5.53</c:v>
                </c:pt>
                <c:pt idx="85">
                  <c:v>5.61</c:v>
                </c:pt>
                <c:pt idx="86">
                  <c:v>5.681</c:v>
                </c:pt>
                <c:pt idx="87">
                  <c:v>5.7320000000000002</c:v>
                </c:pt>
                <c:pt idx="88">
                  <c:v>5.7939999999999996</c:v>
                </c:pt>
                <c:pt idx="89">
                  <c:v>5.8630000000000004</c:v>
                </c:pt>
                <c:pt idx="90">
                  <c:v>5.9249999999999998</c:v>
                </c:pt>
                <c:pt idx="91">
                  <c:v>5.9969999999999999</c:v>
                </c:pt>
                <c:pt idx="92">
                  <c:v>6.0640000000000001</c:v>
                </c:pt>
                <c:pt idx="93">
                  <c:v>6.1269999999999998</c:v>
                </c:pt>
                <c:pt idx="94">
                  <c:v>6.1980000000000004</c:v>
                </c:pt>
                <c:pt idx="95">
                  <c:v>6.2649999999999997</c:v>
                </c:pt>
                <c:pt idx="96">
                  <c:v>6.3289999999999997</c:v>
                </c:pt>
                <c:pt idx="97">
                  <c:v>6.399</c:v>
                </c:pt>
                <c:pt idx="98">
                  <c:v>6.4619999999999997</c:v>
                </c:pt>
                <c:pt idx="99">
                  <c:v>6.5389999999999997</c:v>
                </c:pt>
                <c:pt idx="100">
                  <c:v>6.6070000000000002</c:v>
                </c:pt>
                <c:pt idx="101">
                  <c:v>6.6669999999999998</c:v>
                </c:pt>
                <c:pt idx="102">
                  <c:v>6.7270000000000003</c:v>
                </c:pt>
                <c:pt idx="103">
                  <c:v>6.7880000000000003</c:v>
                </c:pt>
                <c:pt idx="104">
                  <c:v>6.8639999999999999</c:v>
                </c:pt>
                <c:pt idx="105">
                  <c:v>6.9340000000000002</c:v>
                </c:pt>
                <c:pt idx="106">
                  <c:v>7.008</c:v>
                </c:pt>
                <c:pt idx="107">
                  <c:v>7.0780000000000003</c:v>
                </c:pt>
                <c:pt idx="108">
                  <c:v>7.1349999999999998</c:v>
                </c:pt>
                <c:pt idx="109">
                  <c:v>7.2039999999999997</c:v>
                </c:pt>
                <c:pt idx="110">
                  <c:v>7.2729999999999997</c:v>
                </c:pt>
                <c:pt idx="111">
                  <c:v>7.3310000000000004</c:v>
                </c:pt>
                <c:pt idx="112">
                  <c:v>7.3890000000000002</c:v>
                </c:pt>
                <c:pt idx="113">
                  <c:v>7.452</c:v>
                </c:pt>
                <c:pt idx="114">
                  <c:v>7.5270000000000001</c:v>
                </c:pt>
                <c:pt idx="115">
                  <c:v>7.5940000000000003</c:v>
                </c:pt>
                <c:pt idx="116">
                  <c:v>7.6680000000000001</c:v>
                </c:pt>
                <c:pt idx="117">
                  <c:v>7.7450000000000001</c:v>
                </c:pt>
                <c:pt idx="118">
                  <c:v>7.8079999999999998</c:v>
                </c:pt>
                <c:pt idx="119">
                  <c:v>7.8710000000000004</c:v>
                </c:pt>
                <c:pt idx="120">
                  <c:v>7.9379999999999997</c:v>
                </c:pt>
                <c:pt idx="121">
                  <c:v>8.0030000000000001</c:v>
                </c:pt>
                <c:pt idx="122">
                  <c:v>8.0589999999999993</c:v>
                </c:pt>
                <c:pt idx="123">
                  <c:v>8.1199999999999992</c:v>
                </c:pt>
                <c:pt idx="124">
                  <c:v>8.1959999999999997</c:v>
                </c:pt>
                <c:pt idx="125">
                  <c:v>8.2530000000000001</c:v>
                </c:pt>
                <c:pt idx="126">
                  <c:v>8.3149999999999995</c:v>
                </c:pt>
                <c:pt idx="127">
                  <c:v>8.3829999999999991</c:v>
                </c:pt>
                <c:pt idx="128">
                  <c:v>8.4629999999999992</c:v>
                </c:pt>
                <c:pt idx="129">
                  <c:v>8.5410000000000004</c:v>
                </c:pt>
                <c:pt idx="130">
                  <c:v>8.5969999999999995</c:v>
                </c:pt>
                <c:pt idx="131">
                  <c:v>8.6519999999999992</c:v>
                </c:pt>
                <c:pt idx="132">
                  <c:v>8.7140000000000004</c:v>
                </c:pt>
                <c:pt idx="133">
                  <c:v>8.7810000000000006</c:v>
                </c:pt>
                <c:pt idx="134">
                  <c:v>8.8450000000000006</c:v>
                </c:pt>
                <c:pt idx="135">
                  <c:v>8.9120000000000008</c:v>
                </c:pt>
                <c:pt idx="136">
                  <c:v>8.9819999999999993</c:v>
                </c:pt>
                <c:pt idx="137">
                  <c:v>9.0530000000000008</c:v>
                </c:pt>
                <c:pt idx="138">
                  <c:v>9.1229999999999993</c:v>
                </c:pt>
                <c:pt idx="139">
                  <c:v>9.202</c:v>
                </c:pt>
                <c:pt idx="140">
                  <c:v>9.2669999999999995</c:v>
                </c:pt>
                <c:pt idx="141">
                  <c:v>9.3339999999999996</c:v>
                </c:pt>
                <c:pt idx="142">
                  <c:v>9.3919999999999995</c:v>
                </c:pt>
                <c:pt idx="143">
                  <c:v>9.4540000000000006</c:v>
                </c:pt>
                <c:pt idx="144">
                  <c:v>9.5139999999999993</c:v>
                </c:pt>
                <c:pt idx="145">
                  <c:v>9.5779999999999994</c:v>
                </c:pt>
                <c:pt idx="146">
                  <c:v>9.6460000000000008</c:v>
                </c:pt>
                <c:pt idx="147">
                  <c:v>9.7249999999999996</c:v>
                </c:pt>
                <c:pt idx="148">
                  <c:v>9.7829999999999995</c:v>
                </c:pt>
                <c:pt idx="149">
                  <c:v>9.86</c:v>
                </c:pt>
                <c:pt idx="150">
                  <c:v>9.9280000000000008</c:v>
                </c:pt>
                <c:pt idx="151">
                  <c:v>9.9979999999999993</c:v>
                </c:pt>
                <c:pt idx="152">
                  <c:v>10.055</c:v>
                </c:pt>
                <c:pt idx="153">
                  <c:v>10.111000000000001</c:v>
                </c:pt>
                <c:pt idx="154">
                  <c:v>10.176</c:v>
                </c:pt>
                <c:pt idx="155">
                  <c:v>10.259</c:v>
                </c:pt>
                <c:pt idx="156">
                  <c:v>10.319000000000001</c:v>
                </c:pt>
                <c:pt idx="157">
                  <c:v>10.381</c:v>
                </c:pt>
                <c:pt idx="158">
                  <c:v>10.444000000000001</c:v>
                </c:pt>
                <c:pt idx="159">
                  <c:v>10.502000000000001</c:v>
                </c:pt>
                <c:pt idx="160">
                  <c:v>10.581</c:v>
                </c:pt>
                <c:pt idx="161">
                  <c:v>10.643000000000001</c:v>
                </c:pt>
                <c:pt idx="162">
                  <c:v>10.709</c:v>
                </c:pt>
                <c:pt idx="163">
                  <c:v>10.778</c:v>
                </c:pt>
                <c:pt idx="164">
                  <c:v>10.839</c:v>
                </c:pt>
                <c:pt idx="165">
                  <c:v>10.907999999999999</c:v>
                </c:pt>
                <c:pt idx="166">
                  <c:v>10.975</c:v>
                </c:pt>
                <c:pt idx="167">
                  <c:v>11.045999999999999</c:v>
                </c:pt>
                <c:pt idx="168">
                  <c:v>11.106</c:v>
                </c:pt>
                <c:pt idx="169">
                  <c:v>11.167999999999999</c:v>
                </c:pt>
                <c:pt idx="170">
                  <c:v>11.242000000000001</c:v>
                </c:pt>
                <c:pt idx="171">
                  <c:v>11.314</c:v>
                </c:pt>
                <c:pt idx="172">
                  <c:v>11.372999999999999</c:v>
                </c:pt>
                <c:pt idx="173">
                  <c:v>11.446</c:v>
                </c:pt>
                <c:pt idx="174">
                  <c:v>11.507</c:v>
                </c:pt>
                <c:pt idx="175">
                  <c:v>11.574</c:v>
                </c:pt>
                <c:pt idx="176">
                  <c:v>11.637</c:v>
                </c:pt>
                <c:pt idx="177">
                  <c:v>11.718999999999999</c:v>
                </c:pt>
                <c:pt idx="178">
                  <c:v>11.768000000000001</c:v>
                </c:pt>
                <c:pt idx="179">
                  <c:v>11.837999999999999</c:v>
                </c:pt>
                <c:pt idx="180">
                  <c:v>11.907999999999999</c:v>
                </c:pt>
                <c:pt idx="181">
                  <c:v>11.978999999999999</c:v>
                </c:pt>
                <c:pt idx="182">
                  <c:v>12.041</c:v>
                </c:pt>
                <c:pt idx="183">
                  <c:v>12.108000000000001</c:v>
                </c:pt>
                <c:pt idx="184">
                  <c:v>12.167999999999999</c:v>
                </c:pt>
                <c:pt idx="185">
                  <c:v>12.234</c:v>
                </c:pt>
                <c:pt idx="186">
                  <c:v>12.295</c:v>
                </c:pt>
                <c:pt idx="187">
                  <c:v>12.378</c:v>
                </c:pt>
                <c:pt idx="188">
                  <c:v>12.44</c:v>
                </c:pt>
                <c:pt idx="189">
                  <c:v>12.507</c:v>
                </c:pt>
                <c:pt idx="190">
                  <c:v>12.574</c:v>
                </c:pt>
                <c:pt idx="191">
                  <c:v>12.635999999999999</c:v>
                </c:pt>
                <c:pt idx="192">
                  <c:v>12.71</c:v>
                </c:pt>
                <c:pt idx="193">
                  <c:v>12.781000000000001</c:v>
                </c:pt>
                <c:pt idx="194">
                  <c:v>12.848000000000001</c:v>
                </c:pt>
                <c:pt idx="195">
                  <c:v>12.920999999999999</c:v>
                </c:pt>
                <c:pt idx="196">
                  <c:v>12.981999999999999</c:v>
                </c:pt>
                <c:pt idx="197">
                  <c:v>13.034000000000001</c:v>
                </c:pt>
                <c:pt idx="198">
                  <c:v>13.101000000000001</c:v>
                </c:pt>
                <c:pt idx="199">
                  <c:v>13.16</c:v>
                </c:pt>
                <c:pt idx="200">
                  <c:v>13.228999999999999</c:v>
                </c:pt>
                <c:pt idx="201">
                  <c:v>13.297000000000001</c:v>
                </c:pt>
                <c:pt idx="202">
                  <c:v>13.361000000000001</c:v>
                </c:pt>
                <c:pt idx="203">
                  <c:v>13.442</c:v>
                </c:pt>
                <c:pt idx="204">
                  <c:v>13.505000000000001</c:v>
                </c:pt>
                <c:pt idx="205">
                  <c:v>13.561999999999999</c:v>
                </c:pt>
                <c:pt idx="206">
                  <c:v>13.641999999999999</c:v>
                </c:pt>
                <c:pt idx="207">
                  <c:v>13.715</c:v>
                </c:pt>
                <c:pt idx="208">
                  <c:v>13.782999999999999</c:v>
                </c:pt>
                <c:pt idx="209">
                  <c:v>13.846</c:v>
                </c:pt>
                <c:pt idx="210">
                  <c:v>13.91</c:v>
                </c:pt>
                <c:pt idx="211">
                  <c:v>13.973000000000001</c:v>
                </c:pt>
                <c:pt idx="212">
                  <c:v>14.032</c:v>
                </c:pt>
                <c:pt idx="213">
                  <c:v>14.093999999999999</c:v>
                </c:pt>
                <c:pt idx="214">
                  <c:v>14.170999999999999</c:v>
                </c:pt>
                <c:pt idx="215">
                  <c:v>14.233000000000001</c:v>
                </c:pt>
                <c:pt idx="216">
                  <c:v>14.304</c:v>
                </c:pt>
                <c:pt idx="217">
                  <c:v>14.367000000000001</c:v>
                </c:pt>
                <c:pt idx="218">
                  <c:v>14.430999999999999</c:v>
                </c:pt>
                <c:pt idx="219">
                  <c:v>14.499000000000001</c:v>
                </c:pt>
                <c:pt idx="220">
                  <c:v>14.567</c:v>
                </c:pt>
                <c:pt idx="221">
                  <c:v>14.629</c:v>
                </c:pt>
                <c:pt idx="222">
                  <c:v>14.683999999999999</c:v>
                </c:pt>
                <c:pt idx="223">
                  <c:v>14.759</c:v>
                </c:pt>
                <c:pt idx="224">
                  <c:v>14.818</c:v>
                </c:pt>
                <c:pt idx="225">
                  <c:v>14.891999999999999</c:v>
                </c:pt>
                <c:pt idx="226">
                  <c:v>14.958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C8E6-46C8-8259-CBB4765C6D1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74424448"/>
        <c:axId val="1174441088"/>
      </c:scatterChart>
      <c:scatterChart>
        <c:scatterStyle val="lineMarker"/>
        <c:varyColors val="0"/>
        <c:ser>
          <c:idx val="1"/>
          <c:order val="0"/>
          <c:tx>
            <c:v>Orbit</c:v>
          </c:tx>
          <c:spPr>
            <a:ln w="19050">
              <a:noFill/>
            </a:ln>
          </c:spPr>
          <c:xVal>
            <c:numRef>
              <c:f>Watanabe1!$N$4:$N$1000</c:f>
              <c:numCache>
                <c:formatCode>General</c:formatCode>
                <c:ptCount val="997"/>
                <c:pt idx="0">
                  <c:v>0</c:v>
                </c:pt>
                <c:pt idx="1">
                  <c:v>-3.8144999999999984E-2</c:v>
                </c:pt>
                <c:pt idx="2">
                  <c:v>-5.5700000000000048E-2</c:v>
                </c:pt>
                <c:pt idx="3">
                  <c:v>-4.0547000000000027E-2</c:v>
                </c:pt>
                <c:pt idx="4">
                  <c:v>1.378300000000013E-2</c:v>
                </c:pt>
                <c:pt idx="5">
                  <c:v>-2.0163000000000011E-2</c:v>
                </c:pt>
                <c:pt idx="6">
                  <c:v>-2.1723999999999934E-2</c:v>
                </c:pt>
                <c:pt idx="7">
                  <c:v>1.3007000000000062E-2</c:v>
                </c:pt>
                <c:pt idx="8">
                  <c:v>-4.8286000000000058E-2</c:v>
                </c:pt>
                <c:pt idx="9">
                  <c:v>-1.9992999999999938E-2</c:v>
                </c:pt>
                <c:pt idx="10">
                  <c:v>3.0619000000000143E-2</c:v>
                </c:pt>
                <c:pt idx="11">
                  <c:v>-4.1846000000000001E-2</c:v>
                </c:pt>
                <c:pt idx="12">
                  <c:v>1.4451999999999998E-2</c:v>
                </c:pt>
                <c:pt idx="13">
                  <c:v>-4.3135999999999966E-2</c:v>
                </c:pt>
                <c:pt idx="14">
                  <c:v>2.5375999999999978E-2</c:v>
                </c:pt>
                <c:pt idx="15">
                  <c:v>6.4410000000000309E-3</c:v>
                </c:pt>
                <c:pt idx="16">
                  <c:v>1.6778999999999995E-2</c:v>
                </c:pt>
                <c:pt idx="17">
                  <c:v>7.392000000000053E-3</c:v>
                </c:pt>
                <c:pt idx="18">
                  <c:v>1.7453999999999952E-2</c:v>
                </c:pt>
                <c:pt idx="19">
                  <c:v>1.9375E-2</c:v>
                </c:pt>
                <c:pt idx="20">
                  <c:v>2.3778999999999998E-2</c:v>
                </c:pt>
                <c:pt idx="21">
                  <c:v>1.2244000000000142E-2</c:v>
                </c:pt>
                <c:pt idx="22">
                  <c:v>3.7737000000000083E-2</c:v>
                </c:pt>
                <c:pt idx="23">
                  <c:v>3.6489000000000035E-2</c:v>
                </c:pt>
                <c:pt idx="24">
                  <c:v>5.7658000000000133E-2</c:v>
                </c:pt>
                <c:pt idx="25">
                  <c:v>2.4867999999999939E-2</c:v>
                </c:pt>
                <c:pt idx="26">
                  <c:v>2.4574000000000068E-2</c:v>
                </c:pt>
                <c:pt idx="27">
                  <c:v>6.8572000000000119E-2</c:v>
                </c:pt>
                <c:pt idx="28">
                  <c:v>5.6913999999999985E-2</c:v>
                </c:pt>
                <c:pt idx="29">
                  <c:v>6.2153000000000021E-2</c:v>
                </c:pt>
                <c:pt idx="30">
                  <c:v>7.2021999999999933E-2</c:v>
                </c:pt>
                <c:pt idx="31">
                  <c:v>7.2561000000000153E-2</c:v>
                </c:pt>
                <c:pt idx="32">
                  <c:v>8.7154999999999969E-2</c:v>
                </c:pt>
                <c:pt idx="33">
                  <c:v>9.1028000000000026E-2</c:v>
                </c:pt>
                <c:pt idx="34">
                  <c:v>9.9279999999999979E-2</c:v>
                </c:pt>
                <c:pt idx="35">
                  <c:v>0.10506200000000013</c:v>
                </c:pt>
                <c:pt idx="36">
                  <c:v>0.11432799999999997</c:v>
                </c:pt>
                <c:pt idx="37">
                  <c:v>9.4264000000000125E-2</c:v>
                </c:pt>
                <c:pt idx="38">
                  <c:v>0.11803099999999996</c:v>
                </c:pt>
                <c:pt idx="39">
                  <c:v>0.13217000000000007</c:v>
                </c:pt>
                <c:pt idx="40">
                  <c:v>0.11246000000000003</c:v>
                </c:pt>
                <c:pt idx="41">
                  <c:v>0.12722900000000004</c:v>
                </c:pt>
                <c:pt idx="42">
                  <c:v>0.12122399999999993</c:v>
                </c:pt>
                <c:pt idx="43">
                  <c:v>0.15703600000000006</c:v>
                </c:pt>
                <c:pt idx="44">
                  <c:v>0.13642200000000002</c:v>
                </c:pt>
                <c:pt idx="45">
                  <c:v>0.16107100000000013</c:v>
                </c:pt>
                <c:pt idx="46">
                  <c:v>0.16323400000000016</c:v>
                </c:pt>
                <c:pt idx="47">
                  <c:v>0.17893300000000001</c:v>
                </c:pt>
                <c:pt idx="48">
                  <c:v>0.17596600000000012</c:v>
                </c:pt>
                <c:pt idx="49">
                  <c:v>0.19376700000000005</c:v>
                </c:pt>
                <c:pt idx="50">
                  <c:v>0.17273600000000011</c:v>
                </c:pt>
                <c:pt idx="51">
                  <c:v>0.1957360000000001</c:v>
                </c:pt>
                <c:pt idx="52">
                  <c:v>0.21062100000000009</c:v>
                </c:pt>
                <c:pt idx="53">
                  <c:v>0.21842300000000001</c:v>
                </c:pt>
                <c:pt idx="54">
                  <c:v>0.22503200000000015</c:v>
                </c:pt>
                <c:pt idx="55">
                  <c:v>0.22159300000000007</c:v>
                </c:pt>
                <c:pt idx="56">
                  <c:v>0.22018200000000002</c:v>
                </c:pt>
                <c:pt idx="57">
                  <c:v>0.26049400000000017</c:v>
                </c:pt>
                <c:pt idx="58">
                  <c:v>0.25323900000000005</c:v>
                </c:pt>
                <c:pt idx="59">
                  <c:v>0.25856400000000007</c:v>
                </c:pt>
                <c:pt idx="60">
                  <c:v>0.26951199999999997</c:v>
                </c:pt>
                <c:pt idx="61">
                  <c:v>0.27450700000000006</c:v>
                </c:pt>
                <c:pt idx="62">
                  <c:v>0.29206300000000013</c:v>
                </c:pt>
                <c:pt idx="63">
                  <c:v>0.29252999999999996</c:v>
                </c:pt>
                <c:pt idx="64">
                  <c:v>0.3028900000000001</c:v>
                </c:pt>
                <c:pt idx="65">
                  <c:v>0.30040599999999995</c:v>
                </c:pt>
                <c:pt idx="66">
                  <c:v>0.30975900000000001</c:v>
                </c:pt>
                <c:pt idx="67">
                  <c:v>0.32609899999999992</c:v>
                </c:pt>
                <c:pt idx="68">
                  <c:v>0.32393100000000002</c:v>
                </c:pt>
                <c:pt idx="69">
                  <c:v>0.34477099999999994</c:v>
                </c:pt>
                <c:pt idx="70">
                  <c:v>0.34977900000000001</c:v>
                </c:pt>
                <c:pt idx="71">
                  <c:v>0.34739599999999998</c:v>
                </c:pt>
                <c:pt idx="72">
                  <c:v>0.35552999999999996</c:v>
                </c:pt>
                <c:pt idx="73">
                  <c:v>0.36897099999999999</c:v>
                </c:pt>
                <c:pt idx="74">
                  <c:v>0.37669100000000005</c:v>
                </c:pt>
                <c:pt idx="75">
                  <c:v>0.37670500000000018</c:v>
                </c:pt>
                <c:pt idx="76">
                  <c:v>0.37455500000000008</c:v>
                </c:pt>
                <c:pt idx="77">
                  <c:v>0.39069100000000007</c:v>
                </c:pt>
                <c:pt idx="78">
                  <c:v>0.38413699999999995</c:v>
                </c:pt>
                <c:pt idx="79">
                  <c:v>0.3772080000000001</c:v>
                </c:pt>
                <c:pt idx="80">
                  <c:v>0.37707400000000008</c:v>
                </c:pt>
                <c:pt idx="81">
                  <c:v>0.38486300000000007</c:v>
                </c:pt>
                <c:pt idx="82">
                  <c:v>0.360184</c:v>
                </c:pt>
                <c:pt idx="83">
                  <c:v>0.36298900000000006</c:v>
                </c:pt>
                <c:pt idx="84">
                  <c:v>0.3521990000000001</c:v>
                </c:pt>
                <c:pt idx="85">
                  <c:v>0.32790100000000005</c:v>
                </c:pt>
                <c:pt idx="86">
                  <c:v>0.32839000000000013</c:v>
                </c:pt>
                <c:pt idx="87">
                  <c:v>0.31681700000000002</c:v>
                </c:pt>
                <c:pt idx="88">
                  <c:v>0.30168000000000006</c:v>
                </c:pt>
                <c:pt idx="89">
                  <c:v>0.29488400000000003</c:v>
                </c:pt>
                <c:pt idx="90">
                  <c:v>0.2580340000000001</c:v>
                </c:pt>
                <c:pt idx="91">
                  <c:v>0.25640100000000005</c:v>
                </c:pt>
                <c:pt idx="92">
                  <c:v>0.25641800000000015</c:v>
                </c:pt>
                <c:pt idx="93">
                  <c:v>0.24961699999999998</c:v>
                </c:pt>
                <c:pt idx="94">
                  <c:v>0.23498400000000016</c:v>
                </c:pt>
                <c:pt idx="95">
                  <c:v>0.23755300000000013</c:v>
                </c:pt>
                <c:pt idx="96">
                  <c:v>0.23193399999999997</c:v>
                </c:pt>
                <c:pt idx="97">
                  <c:v>0.21358200000000011</c:v>
                </c:pt>
                <c:pt idx="98">
                  <c:v>0.22062900000000013</c:v>
                </c:pt>
                <c:pt idx="99">
                  <c:v>0.18497399999999994</c:v>
                </c:pt>
                <c:pt idx="100">
                  <c:v>0.19409899999999994</c:v>
                </c:pt>
                <c:pt idx="101">
                  <c:v>0.18649900000000003</c:v>
                </c:pt>
                <c:pt idx="102">
                  <c:v>0.18972199999999997</c:v>
                </c:pt>
                <c:pt idx="103">
                  <c:v>0.17260500000000001</c:v>
                </c:pt>
                <c:pt idx="104">
                  <c:v>0.17736000000000013</c:v>
                </c:pt>
                <c:pt idx="105">
                  <c:v>0.15605700000000003</c:v>
                </c:pt>
                <c:pt idx="106">
                  <c:v>0.17188699999999996</c:v>
                </c:pt>
                <c:pt idx="107">
                  <c:v>0.16227099999999997</c:v>
                </c:pt>
                <c:pt idx="108">
                  <c:v>0.15370299999999998</c:v>
                </c:pt>
                <c:pt idx="109">
                  <c:v>0.13877999999999999</c:v>
                </c:pt>
                <c:pt idx="110">
                  <c:v>0.13547000000000003</c:v>
                </c:pt>
                <c:pt idx="111">
                  <c:v>0.12715900000000011</c:v>
                </c:pt>
                <c:pt idx="112">
                  <c:v>0.11219900000000008</c:v>
                </c:pt>
                <c:pt idx="113">
                  <c:v>0.11816499999999996</c:v>
                </c:pt>
                <c:pt idx="114">
                  <c:v>0.11985300000000007</c:v>
                </c:pt>
                <c:pt idx="115">
                  <c:v>0.126529</c:v>
                </c:pt>
                <c:pt idx="116">
                  <c:v>0.11393499999999995</c:v>
                </c:pt>
                <c:pt idx="117">
                  <c:v>9.7654000000000005E-2</c:v>
                </c:pt>
                <c:pt idx="118">
                  <c:v>8.1250000000000003E-2</c:v>
                </c:pt>
                <c:pt idx="119">
                  <c:v>8.9365999999999987E-2</c:v>
                </c:pt>
                <c:pt idx="120">
                  <c:v>0.10568600000000015</c:v>
                </c:pt>
                <c:pt idx="121">
                  <c:v>9.8308999999999966E-2</c:v>
                </c:pt>
                <c:pt idx="122">
                  <c:v>4.8884999999999991E-2</c:v>
                </c:pt>
                <c:pt idx="123">
                  <c:v>4.8908000000000132E-2</c:v>
                </c:pt>
                <c:pt idx="124">
                  <c:v>4.417600000000016E-2</c:v>
                </c:pt>
                <c:pt idx="125">
                  <c:v>4.9433999999999971E-2</c:v>
                </c:pt>
                <c:pt idx="126">
                  <c:v>1.8856999999999971E-2</c:v>
                </c:pt>
                <c:pt idx="127">
                  <c:v>6.8530000000000656E-3</c:v>
                </c:pt>
                <c:pt idx="128">
                  <c:v>9.0560000000000397E-3</c:v>
                </c:pt>
                <c:pt idx="129">
                  <c:v>2.6113000000000056E-2</c:v>
                </c:pt>
                <c:pt idx="130">
                  <c:v>-3.2649999999998726E-3</c:v>
                </c:pt>
                <c:pt idx="131">
                  <c:v>-2.2935999999999922E-2</c:v>
                </c:pt>
                <c:pt idx="132">
                  <c:v>-1.2047000000000026E-2</c:v>
                </c:pt>
                <c:pt idx="133">
                  <c:v>-3.630600000000004E-2</c:v>
                </c:pt>
                <c:pt idx="134">
                  <c:v>-1.3426999999999908E-2</c:v>
                </c:pt>
                <c:pt idx="135">
                  <c:v>-2.5078999999999952E-2</c:v>
                </c:pt>
                <c:pt idx="136">
                  <c:v>-4.4066000000000029E-2</c:v>
                </c:pt>
                <c:pt idx="137">
                  <c:v>-6.0645999999999957E-2</c:v>
                </c:pt>
                <c:pt idx="138">
                  <c:v>-7.084099999999989E-2</c:v>
                </c:pt>
                <c:pt idx="139">
                  <c:v>-8.5558999999999968E-2</c:v>
                </c:pt>
                <c:pt idx="140">
                  <c:v>-6.3238000000000058E-2</c:v>
                </c:pt>
                <c:pt idx="141">
                  <c:v>-0.10215999999999986</c:v>
                </c:pt>
                <c:pt idx="142">
                  <c:v>-7.2307000000000024E-2</c:v>
                </c:pt>
                <c:pt idx="143">
                  <c:v>-9.3224999999999905E-2</c:v>
                </c:pt>
                <c:pt idx="144">
                  <c:v>-0.12618399999999996</c:v>
                </c:pt>
                <c:pt idx="145">
                  <c:v>-0.10676700000000006</c:v>
                </c:pt>
                <c:pt idx="146">
                  <c:v>-0.16472100000000001</c:v>
                </c:pt>
                <c:pt idx="147">
                  <c:v>-0.13741800000000001</c:v>
                </c:pt>
                <c:pt idx="148">
                  <c:v>-0.15042199999999992</c:v>
                </c:pt>
                <c:pt idx="149">
                  <c:v>-0.15767800000000001</c:v>
                </c:pt>
                <c:pt idx="150">
                  <c:v>-0.161606</c:v>
                </c:pt>
                <c:pt idx="151">
                  <c:v>-0.14502199999999993</c:v>
                </c:pt>
                <c:pt idx="152">
                  <c:v>-0.20718099999999992</c:v>
                </c:pt>
                <c:pt idx="153">
                  <c:v>-0.21337699999999996</c:v>
                </c:pt>
                <c:pt idx="154">
                  <c:v>-0.1672779999999999</c:v>
                </c:pt>
                <c:pt idx="155">
                  <c:v>-0.21673100000000001</c:v>
                </c:pt>
                <c:pt idx="156">
                  <c:v>-0.21116599999999994</c:v>
                </c:pt>
                <c:pt idx="157">
                  <c:v>-0.23130999999999996</c:v>
                </c:pt>
              </c:numCache>
            </c:numRef>
          </c:xVal>
          <c:yVal>
            <c:numRef>
              <c:f>Watanabe1!$D$4:$D$1000</c:f>
              <c:numCache>
                <c:formatCode>General</c:formatCode>
                <c:ptCount val="997"/>
                <c:pt idx="0">
                  <c:v>0</c:v>
                </c:pt>
                <c:pt idx="1">
                  <c:v>9.2000000004190952E-2</c:v>
                </c:pt>
                <c:pt idx="2">
                  <c:v>0.18500000000494765</c:v>
                </c:pt>
                <c:pt idx="3">
                  <c:v>0.27800000000570435</c:v>
                </c:pt>
                <c:pt idx="4">
                  <c:v>0.3720000000030268</c:v>
                </c:pt>
                <c:pt idx="5">
                  <c:v>0.46600000000034925</c:v>
                </c:pt>
                <c:pt idx="6">
                  <c:v>0.55900000000110595</c:v>
                </c:pt>
                <c:pt idx="7">
                  <c:v>0.6540000000022701</c:v>
                </c:pt>
                <c:pt idx="8">
                  <c:v>0.7470000000030268</c:v>
                </c:pt>
                <c:pt idx="9">
                  <c:v>0.83800000000337604</c:v>
                </c:pt>
                <c:pt idx="10">
                  <c:v>0.93100000000413274</c:v>
                </c:pt>
                <c:pt idx="11">
                  <c:v>1.0250000000014552</c:v>
                </c:pt>
                <c:pt idx="12">
                  <c:v>1.1200000000026193</c:v>
                </c:pt>
                <c:pt idx="13">
                  <c:v>1.2119999999995343</c:v>
                </c:pt>
                <c:pt idx="14">
                  <c:v>1.305000000000291</c:v>
                </c:pt>
                <c:pt idx="15">
                  <c:v>1.3990000000048894</c:v>
                </c:pt>
                <c:pt idx="16">
                  <c:v>1.4910000000018044</c:v>
                </c:pt>
                <c:pt idx="17">
                  <c:v>1.5860000000029686</c:v>
                </c:pt>
                <c:pt idx="18">
                  <c:v>1.6770000000033178</c:v>
                </c:pt>
                <c:pt idx="19">
                  <c:v>1.7710000000006403</c:v>
                </c:pt>
                <c:pt idx="20">
                  <c:v>1.864000000001397</c:v>
                </c:pt>
                <c:pt idx="21">
                  <c:v>1.9570000000021537</c:v>
                </c:pt>
                <c:pt idx="22">
                  <c:v>2.0509999999994761</c:v>
                </c:pt>
                <c:pt idx="23">
                  <c:v>2.1430000000036671</c:v>
                </c:pt>
                <c:pt idx="24">
                  <c:v>2.2370000000009895</c:v>
                </c:pt>
                <c:pt idx="25">
                  <c:v>2.3290000000051805</c:v>
                </c:pt>
                <c:pt idx="26">
                  <c:v>2.4239999999990687</c:v>
                </c:pt>
                <c:pt idx="27">
                  <c:v>2.5169999999998254</c:v>
                </c:pt>
                <c:pt idx="28">
                  <c:v>2.6110000000044238</c:v>
                </c:pt>
                <c:pt idx="29">
                  <c:v>2.7050000000017462</c:v>
                </c:pt>
                <c:pt idx="30">
                  <c:v>2.7969999999986612</c:v>
                </c:pt>
                <c:pt idx="31">
                  <c:v>2.8899999999994179</c:v>
                </c:pt>
                <c:pt idx="32">
                  <c:v>2.9830000000001746</c:v>
                </c:pt>
                <c:pt idx="33">
                  <c:v>3.0760000000009313</c:v>
                </c:pt>
                <c:pt idx="34">
                  <c:v>3.1710000000020955</c:v>
                </c:pt>
                <c:pt idx="35">
                  <c:v>3.2640000000028522</c:v>
                </c:pt>
                <c:pt idx="36">
                  <c:v>3.3570000000036089</c:v>
                </c:pt>
                <c:pt idx="37">
                  <c:v>3.452000000004773</c:v>
                </c:pt>
                <c:pt idx="38">
                  <c:v>3.5430000000051223</c:v>
                </c:pt>
                <c:pt idx="39">
                  <c:v>3.6379999999990105</c:v>
                </c:pt>
                <c:pt idx="40">
                  <c:v>3.7309999999997672</c:v>
                </c:pt>
                <c:pt idx="41">
                  <c:v>3.8240000000005239</c:v>
                </c:pt>
                <c:pt idx="42">
                  <c:v>3.9170000000012806</c:v>
                </c:pt>
                <c:pt idx="43">
                  <c:v>4.0100000000020373</c:v>
                </c:pt>
                <c:pt idx="44">
                  <c:v>4.103000000002794</c:v>
                </c:pt>
                <c:pt idx="45">
                  <c:v>4.1990000000005239</c:v>
                </c:pt>
                <c:pt idx="46">
                  <c:v>4.2930000000051223</c:v>
                </c:pt>
                <c:pt idx="47">
                  <c:v>4.3870000000024447</c:v>
                </c:pt>
                <c:pt idx="48">
                  <c:v>4.4800000000032014</c:v>
                </c:pt>
                <c:pt idx="49">
                  <c:v>4.5740000000005239</c:v>
                </c:pt>
                <c:pt idx="50">
                  <c:v>4.6670000000012806</c:v>
                </c:pt>
                <c:pt idx="51">
                  <c:v>4.7600000000020373</c:v>
                </c:pt>
                <c:pt idx="52">
                  <c:v>4.8550000000032014</c:v>
                </c:pt>
                <c:pt idx="53">
                  <c:v>4.9460000000035507</c:v>
                </c:pt>
                <c:pt idx="54">
                  <c:v>5.0390000000043074</c:v>
                </c:pt>
                <c:pt idx="55">
                  <c:v>5.1340000000054715</c:v>
                </c:pt>
                <c:pt idx="56">
                  <c:v>5.2240000000019791</c:v>
                </c:pt>
                <c:pt idx="57">
                  <c:v>5.3170000000027358</c:v>
                </c:pt>
                <c:pt idx="58">
                  <c:v>5.4089999999996508</c:v>
                </c:pt>
                <c:pt idx="59">
                  <c:v>5.5030000000042492</c:v>
                </c:pt>
                <c:pt idx="60">
                  <c:v>5.5950000000011642</c:v>
                </c:pt>
                <c:pt idx="61">
                  <c:v>5.6909999999988941</c:v>
                </c:pt>
                <c:pt idx="62">
                  <c:v>5.7810000000026776</c:v>
                </c:pt>
                <c:pt idx="63">
                  <c:v>5.8740000000034343</c:v>
                </c:pt>
                <c:pt idx="64">
                  <c:v>5.9680000000007567</c:v>
                </c:pt>
                <c:pt idx="65">
                  <c:v>6.0600000000049477</c:v>
                </c:pt>
                <c:pt idx="66">
                  <c:v>6.1549999999988358</c:v>
                </c:pt>
                <c:pt idx="67">
                  <c:v>6.2479999999995925</c:v>
                </c:pt>
                <c:pt idx="68">
                  <c:v>6.342000000004191</c:v>
                </c:pt>
                <c:pt idx="69">
                  <c:v>6.4370000000053551</c:v>
                </c:pt>
                <c:pt idx="70">
                  <c:v>6.5280000000057044</c:v>
                </c:pt>
                <c:pt idx="71">
                  <c:v>6.6209999999991851</c:v>
                </c:pt>
                <c:pt idx="72">
                  <c:v>6.7139999999999418</c:v>
                </c:pt>
                <c:pt idx="73">
                  <c:v>6.8070000000006985</c:v>
                </c:pt>
                <c:pt idx="74">
                  <c:v>6.9000000000014552</c:v>
                </c:pt>
                <c:pt idx="75">
                  <c:v>6.9930000000022119</c:v>
                </c:pt>
                <c:pt idx="76">
                  <c:v>7.088000000003376</c:v>
                </c:pt>
                <c:pt idx="77">
                  <c:v>7.1790000000037253</c:v>
                </c:pt>
                <c:pt idx="78">
                  <c:v>7.2730000000010477</c:v>
                </c:pt>
                <c:pt idx="79">
                  <c:v>7.3670000000056461</c:v>
                </c:pt>
                <c:pt idx="80">
                  <c:v>7.4599999999991269</c:v>
                </c:pt>
                <c:pt idx="81">
                  <c:v>7.5529999999998836</c:v>
                </c:pt>
                <c:pt idx="82">
                  <c:v>7.6440000000002328</c:v>
                </c:pt>
                <c:pt idx="83">
                  <c:v>7.739000000001397</c:v>
                </c:pt>
                <c:pt idx="84">
                  <c:v>7.8360000000029686</c:v>
                </c:pt>
                <c:pt idx="85">
                  <c:v>8.022000000004482</c:v>
                </c:pt>
                <c:pt idx="86">
                  <c:v>8.1130000000048312</c:v>
                </c:pt>
                <c:pt idx="87">
                  <c:v>8.2079999999987194</c:v>
                </c:pt>
                <c:pt idx="88">
                  <c:v>8.3020000000033178</c:v>
                </c:pt>
                <c:pt idx="89">
                  <c:v>8.3940000000002328</c:v>
                </c:pt>
                <c:pt idx="90">
                  <c:v>8.6730000000025029</c:v>
                </c:pt>
                <c:pt idx="91">
                  <c:v>8.7700000000040745</c:v>
                </c:pt>
                <c:pt idx="92">
                  <c:v>8.8600000000005821</c:v>
                </c:pt>
                <c:pt idx="93">
                  <c:v>8.9550000000017462</c:v>
                </c:pt>
                <c:pt idx="94">
                  <c:v>9.0500000000029104</c:v>
                </c:pt>
                <c:pt idx="95">
                  <c:v>9.1410000000032596</c:v>
                </c:pt>
                <c:pt idx="96">
                  <c:v>9.2340000000040163</c:v>
                </c:pt>
                <c:pt idx="97">
                  <c:v>9.327000000004773</c:v>
                </c:pt>
                <c:pt idx="98">
                  <c:v>9.4210000000020955</c:v>
                </c:pt>
                <c:pt idx="99">
                  <c:v>9.5120000000024447</c:v>
                </c:pt>
                <c:pt idx="100">
                  <c:v>9.6070000000036089</c:v>
                </c:pt>
                <c:pt idx="101">
                  <c:v>9.6990000000005239</c:v>
                </c:pt>
                <c:pt idx="102">
                  <c:v>9.7930000000051223</c:v>
                </c:pt>
                <c:pt idx="103">
                  <c:v>9.8890000000028522</c:v>
                </c:pt>
                <c:pt idx="104">
                  <c:v>9.9809999999997672</c:v>
                </c:pt>
                <c:pt idx="105">
                  <c:v>10.072000000000116</c:v>
                </c:pt>
                <c:pt idx="106">
                  <c:v>10.165000000000873</c:v>
                </c:pt>
                <c:pt idx="107">
                  <c:v>10.260000000002037</c:v>
                </c:pt>
                <c:pt idx="108">
                  <c:v>10.355000000003201</c:v>
                </c:pt>
                <c:pt idx="109">
                  <c:v>10.444999999999709</c:v>
                </c:pt>
                <c:pt idx="110">
                  <c:v>10.540000000000873</c:v>
                </c:pt>
                <c:pt idx="111">
                  <c:v>10.632000000005064</c:v>
                </c:pt>
                <c:pt idx="112">
                  <c:v>10.726000000002387</c:v>
                </c:pt>
                <c:pt idx="113">
                  <c:v>10.821000000003551</c:v>
                </c:pt>
                <c:pt idx="114">
                  <c:v>10.917000000001281</c:v>
                </c:pt>
                <c:pt idx="115">
                  <c:v>11.006000000001222</c:v>
                </c:pt>
                <c:pt idx="116">
                  <c:v>11.098000000005413</c:v>
                </c:pt>
                <c:pt idx="117">
                  <c:v>11.192000000002736</c:v>
                </c:pt>
                <c:pt idx="118">
                  <c:v>11.283999999999651</c:v>
                </c:pt>
                <c:pt idx="119">
                  <c:v>11.377000000000407</c:v>
                </c:pt>
                <c:pt idx="120">
                  <c:v>11.469000000004598</c:v>
                </c:pt>
                <c:pt idx="121">
                  <c:v>11.561000000001513</c:v>
                </c:pt>
                <c:pt idx="122">
                  <c:v>11.656000000002678</c:v>
                </c:pt>
                <c:pt idx="123">
                  <c:v>11.749000000003434</c:v>
                </c:pt>
                <c:pt idx="124">
                  <c:v>11.842000000004191</c:v>
                </c:pt>
                <c:pt idx="125">
                  <c:v>11.936000000001513</c:v>
                </c:pt>
                <c:pt idx="126">
                  <c:v>12.028000000005704</c:v>
                </c:pt>
                <c:pt idx="127">
                  <c:v>12.122000000003027</c:v>
                </c:pt>
                <c:pt idx="128">
                  <c:v>12.215000000003783</c:v>
                </c:pt>
                <c:pt idx="129">
                  <c:v>12.309000000001106</c:v>
                </c:pt>
                <c:pt idx="130">
                  <c:v>12.402000000001863</c:v>
                </c:pt>
                <c:pt idx="131">
                  <c:v>12.495999999999185</c:v>
                </c:pt>
                <c:pt idx="132">
                  <c:v>12.588999999999942</c:v>
                </c:pt>
                <c:pt idx="133">
                  <c:v>12.682000000000698</c:v>
                </c:pt>
                <c:pt idx="134">
                  <c:v>12.775000000001455</c:v>
                </c:pt>
                <c:pt idx="135">
                  <c:v>12.868999999998778</c:v>
                </c:pt>
                <c:pt idx="136">
                  <c:v>12.961000000002969</c:v>
                </c:pt>
                <c:pt idx="137">
                  <c:v>13.056000000004133</c:v>
                </c:pt>
                <c:pt idx="138">
                  <c:v>13.148000000001048</c:v>
                </c:pt>
                <c:pt idx="139">
                  <c:v>13.241000000001804</c:v>
                </c:pt>
                <c:pt idx="140">
                  <c:v>13.334000000002561</c:v>
                </c:pt>
                <c:pt idx="141">
                  <c:v>13.427000000003318</c:v>
                </c:pt>
                <c:pt idx="142">
                  <c:v>13.523000000001048</c:v>
                </c:pt>
                <c:pt idx="143">
                  <c:v>13.613000000004831</c:v>
                </c:pt>
                <c:pt idx="144">
                  <c:v>13.707000000002154</c:v>
                </c:pt>
                <c:pt idx="145">
                  <c:v>13.80000000000291</c:v>
                </c:pt>
                <c:pt idx="146">
                  <c:v>13.893000000003667</c:v>
                </c:pt>
                <c:pt idx="147">
                  <c:v>13.989000000001397</c:v>
                </c:pt>
                <c:pt idx="148">
                  <c:v>14.082000000002154</c:v>
                </c:pt>
                <c:pt idx="149">
                  <c:v>14.173999999999069</c:v>
                </c:pt>
                <c:pt idx="150">
                  <c:v>14.266999999999825</c:v>
                </c:pt>
                <c:pt idx="151">
                  <c:v>14.361000000004424</c:v>
                </c:pt>
                <c:pt idx="152">
                  <c:v>14.455000000001746</c:v>
                </c:pt>
                <c:pt idx="153">
                  <c:v>14.54500000000553</c:v>
                </c:pt>
                <c:pt idx="154">
                  <c:v>14.639999999999418</c:v>
                </c:pt>
                <c:pt idx="155">
                  <c:v>14.732000000003609</c:v>
                </c:pt>
                <c:pt idx="156">
                  <c:v>14.825000000004366</c:v>
                </c:pt>
                <c:pt idx="157">
                  <c:v>14.919000000001688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C8E6-46C8-8259-CBB4765C6D1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95148224"/>
        <c:axId val="1195154464"/>
      </c:scatterChart>
      <c:valAx>
        <c:axId val="1174424448"/>
        <c:scaling>
          <c:orientation val="minMax"/>
          <c:max val="90"/>
          <c:min val="-9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ja-JP" baseline="0"/>
                  <a:t>yaw</a:t>
                </a:r>
                <a:r>
                  <a:rPr lang="en-US" altLang="ja-JP"/>
                  <a:t>[°]</a:t>
                </a:r>
                <a:endParaRPr lang="ja-JP" altLang="en-US"/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in"/>
        <c:tickLblPos val="nextTo"/>
        <c:spPr>
          <a:noFill/>
          <a:ln w="1587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1174441088"/>
        <c:crosses val="autoZero"/>
        <c:crossBetween val="midCat"/>
      </c:valAx>
      <c:valAx>
        <c:axId val="11744410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ja-JP"/>
                  <a:t>Time[s]</a:t>
                </a:r>
                <a:endParaRPr lang="ja-JP" altLang="en-US"/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0.000_ " sourceLinked="1"/>
        <c:majorTickMark val="none"/>
        <c:minorTickMark val="none"/>
        <c:tickLblPos val="nextTo"/>
        <c:spPr>
          <a:noFill/>
          <a:ln w="1587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1174424448"/>
        <c:crosses val="autoZero"/>
        <c:crossBetween val="midCat"/>
      </c:valAx>
      <c:valAx>
        <c:axId val="1195154464"/>
        <c:scaling>
          <c:orientation val="minMax"/>
        </c:scaling>
        <c:delete val="1"/>
        <c:axPos val="r"/>
        <c:numFmt formatCode="General" sourceLinked="1"/>
        <c:majorTickMark val="out"/>
        <c:minorTickMark val="none"/>
        <c:tickLblPos val="nextTo"/>
        <c:crossAx val="1195148224"/>
        <c:crosses val="max"/>
        <c:crossBetween val="midCat"/>
      </c:valAx>
      <c:valAx>
        <c:axId val="1195148224"/>
        <c:scaling>
          <c:orientation val="minMax"/>
          <c:max val="2"/>
          <c:min val="-2"/>
        </c:scaling>
        <c:delete val="0"/>
        <c:axPos val="t"/>
        <c:title>
          <c:tx>
            <c:rich>
              <a:bodyPr/>
              <a:lstStyle/>
              <a:p>
                <a:pPr>
                  <a:defRPr/>
                </a:pPr>
                <a:r>
                  <a:rPr lang="en-US" altLang="ja-JP" b="0"/>
                  <a:t>x[m]</a:t>
                </a:r>
                <a:endParaRPr lang="ja-JP" altLang="en-US" b="0"/>
              </a:p>
            </c:rich>
          </c:tx>
          <c:overlay val="0"/>
        </c:title>
        <c:numFmt formatCode="General" sourceLinked="1"/>
        <c:majorTickMark val="in"/>
        <c:minorTickMark val="none"/>
        <c:tickLblPos val="nextTo"/>
        <c:spPr>
          <a:ln w="15875">
            <a:solidFill>
              <a:schemeClr val="tx1"/>
            </a:solidFill>
          </a:ln>
        </c:spPr>
        <c:crossAx val="1195154464"/>
        <c:crosses val="max"/>
        <c:crossBetween val="midCat"/>
      </c:valAx>
      <c:spPr>
        <a:noFill/>
        <a:ln w="12700">
          <a:solidFill>
            <a:schemeClr val="tx1">
              <a:lumMod val="25000"/>
              <a:lumOff val="75000"/>
            </a:schemeClr>
          </a:solidFill>
        </a:ln>
        <a:effectLst/>
      </c:spPr>
    </c:plotArea>
    <c:legend>
      <c:legendPos val="b"/>
      <c:overlay val="0"/>
    </c:legend>
    <c:plotVisOnly val="1"/>
    <c:dispBlanksAs val="gap"/>
    <c:showDLblsOverMax val="0"/>
    <c:extLst/>
  </c:chart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3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1"/>
          <c:tx>
            <c:v>pitch(face angle)</c:v>
          </c:tx>
          <c:spPr>
            <a:ln w="19050">
              <a:noFill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Watanabe1!$AI$4:$AI$1000</c:f>
              <c:numCache>
                <c:formatCode>General</c:formatCode>
                <c:ptCount val="997"/>
                <c:pt idx="0">
                  <c:v>-14.420000076293945</c:v>
                </c:pt>
                <c:pt idx="1">
                  <c:v>-16.600000381469727</c:v>
                </c:pt>
                <c:pt idx="2">
                  <c:v>-16.309999465942383</c:v>
                </c:pt>
                <c:pt idx="3">
                  <c:v>-17.239999771118164</c:v>
                </c:pt>
                <c:pt idx="4">
                  <c:v>-15.220000267028809</c:v>
                </c:pt>
                <c:pt idx="5">
                  <c:v>-16.469999313354492</c:v>
                </c:pt>
                <c:pt idx="6">
                  <c:v>-14.430000305175781</c:v>
                </c:pt>
                <c:pt idx="7">
                  <c:v>-17.540000915527344</c:v>
                </c:pt>
                <c:pt idx="8">
                  <c:v>-14.100000381469727</c:v>
                </c:pt>
                <c:pt idx="9">
                  <c:v>-13.899999618530273</c:v>
                </c:pt>
                <c:pt idx="10">
                  <c:v>-13.710000038146973</c:v>
                </c:pt>
                <c:pt idx="11">
                  <c:v>-17.450000762939453</c:v>
                </c:pt>
                <c:pt idx="12">
                  <c:v>-16.829999923706055</c:v>
                </c:pt>
                <c:pt idx="13">
                  <c:v>-14.869999885559082</c:v>
                </c:pt>
                <c:pt idx="14">
                  <c:v>-19.559999465942383</c:v>
                </c:pt>
                <c:pt idx="15">
                  <c:v>-20.930000305175781</c:v>
                </c:pt>
                <c:pt idx="16">
                  <c:v>-18.290000915527344</c:v>
                </c:pt>
                <c:pt idx="17">
                  <c:v>-17.049999237060547</c:v>
                </c:pt>
                <c:pt idx="18">
                  <c:v>-16.739999771118164</c:v>
                </c:pt>
                <c:pt idx="19">
                  <c:v>-20.049999237060547</c:v>
                </c:pt>
                <c:pt idx="20">
                  <c:v>-16.360000610351563</c:v>
                </c:pt>
                <c:pt idx="21">
                  <c:v>-13.960000038146973</c:v>
                </c:pt>
                <c:pt idx="22">
                  <c:v>-12.399999618530273</c:v>
                </c:pt>
                <c:pt idx="23">
                  <c:v>-13.039999961853027</c:v>
                </c:pt>
                <c:pt idx="24">
                  <c:v>-13.409999847412109</c:v>
                </c:pt>
                <c:pt idx="25">
                  <c:v>-9.5900001525878906</c:v>
                </c:pt>
                <c:pt idx="26">
                  <c:v>-12.649999618530273</c:v>
                </c:pt>
                <c:pt idx="27">
                  <c:v>-15.510000228881836</c:v>
                </c:pt>
                <c:pt idx="28">
                  <c:v>-13.069999694824219</c:v>
                </c:pt>
                <c:pt idx="29">
                  <c:v>-16.870000839233398</c:v>
                </c:pt>
                <c:pt idx="30">
                  <c:v>-17.340000152587891</c:v>
                </c:pt>
                <c:pt idx="31">
                  <c:v>-14.560000419616699</c:v>
                </c:pt>
                <c:pt idx="32">
                  <c:v>-11.520000457763672</c:v>
                </c:pt>
                <c:pt idx="33">
                  <c:v>-15.859999656677246</c:v>
                </c:pt>
                <c:pt idx="34">
                  <c:v>-13.229999542236328</c:v>
                </c:pt>
                <c:pt idx="35">
                  <c:v>-12.520000457763672</c:v>
                </c:pt>
                <c:pt idx="36">
                  <c:v>-13.319999694824219</c:v>
                </c:pt>
                <c:pt idx="37">
                  <c:v>-14.729999542236328</c:v>
                </c:pt>
                <c:pt idx="38">
                  <c:v>-13.699999809265137</c:v>
                </c:pt>
                <c:pt idx="39">
                  <c:v>-14.420000076293945</c:v>
                </c:pt>
                <c:pt idx="40">
                  <c:v>-12.659999847412109</c:v>
                </c:pt>
                <c:pt idx="41">
                  <c:v>-11.479999542236328</c:v>
                </c:pt>
                <c:pt idx="42">
                  <c:v>-12.649999618530273</c:v>
                </c:pt>
                <c:pt idx="43">
                  <c:v>-12.880000114440918</c:v>
                </c:pt>
                <c:pt idx="44">
                  <c:v>-10.270000457763672</c:v>
                </c:pt>
                <c:pt idx="45">
                  <c:v>-8.5799999237060547</c:v>
                </c:pt>
                <c:pt idx="46">
                  <c:v>-7.630000114440918</c:v>
                </c:pt>
                <c:pt idx="47">
                  <c:v>-8.369999885559082</c:v>
                </c:pt>
                <c:pt idx="48">
                  <c:v>-10.489999771118164</c:v>
                </c:pt>
                <c:pt idx="49">
                  <c:v>-15.819999694824219</c:v>
                </c:pt>
                <c:pt idx="50">
                  <c:v>-11.210000038146973</c:v>
                </c:pt>
                <c:pt idx="51">
                  <c:v>-12.409999847412109</c:v>
                </c:pt>
                <c:pt idx="52">
                  <c:v>-11.149999618530273</c:v>
                </c:pt>
                <c:pt idx="53">
                  <c:v>-10.449999809265137</c:v>
                </c:pt>
                <c:pt idx="54">
                  <c:v>-8.130000114440918</c:v>
                </c:pt>
                <c:pt idx="55">
                  <c:v>-12.409999847412109</c:v>
                </c:pt>
                <c:pt idx="56">
                  <c:v>-10.199999809265137</c:v>
                </c:pt>
                <c:pt idx="57">
                  <c:v>-8.2399997711181641</c:v>
                </c:pt>
                <c:pt idx="58">
                  <c:v>-11.670000076293945</c:v>
                </c:pt>
                <c:pt idx="59">
                  <c:v>-10.439999580383301</c:v>
                </c:pt>
                <c:pt idx="60">
                  <c:v>-11.289999961853027</c:v>
                </c:pt>
                <c:pt idx="61">
                  <c:v>-13</c:v>
                </c:pt>
                <c:pt idx="62">
                  <c:v>-11.720000267028809</c:v>
                </c:pt>
                <c:pt idx="63">
                  <c:v>-10.25</c:v>
                </c:pt>
                <c:pt idx="64">
                  <c:v>-9.2799997329711914</c:v>
                </c:pt>
                <c:pt idx="65">
                  <c:v>-8.6999998092651367</c:v>
                </c:pt>
                <c:pt idx="66">
                  <c:v>-10.319999694824219</c:v>
                </c:pt>
                <c:pt idx="67">
                  <c:v>-10.210000038146973</c:v>
                </c:pt>
                <c:pt idx="68">
                  <c:v>-9.3299999237060547</c:v>
                </c:pt>
                <c:pt idx="69">
                  <c:v>-5.9499998092651367</c:v>
                </c:pt>
                <c:pt idx="70">
                  <c:v>-9.7200002670288086</c:v>
                </c:pt>
                <c:pt idx="71">
                  <c:v>-9.5299997329711914</c:v>
                </c:pt>
                <c:pt idx="72">
                  <c:v>-11.149999618530273</c:v>
                </c:pt>
                <c:pt idx="73">
                  <c:v>-12.760000228881836</c:v>
                </c:pt>
                <c:pt idx="74">
                  <c:v>-12.109999656677246</c:v>
                </c:pt>
                <c:pt idx="75">
                  <c:v>-10.520000457763672</c:v>
                </c:pt>
                <c:pt idx="76">
                  <c:v>-10.25</c:v>
                </c:pt>
                <c:pt idx="77">
                  <c:v>-6.8000001907348633</c:v>
                </c:pt>
                <c:pt idx="78">
                  <c:v>-5.1100001335144043</c:v>
                </c:pt>
                <c:pt idx="79">
                  <c:v>-7.5</c:v>
                </c:pt>
                <c:pt idx="80">
                  <c:v>-7.5199999809265137</c:v>
                </c:pt>
                <c:pt idx="81">
                  <c:v>-9.7899999618530273</c:v>
                </c:pt>
                <c:pt idx="82">
                  <c:v>-7.5900001525878906</c:v>
                </c:pt>
                <c:pt idx="83">
                  <c:v>-7.1100001335144043</c:v>
                </c:pt>
                <c:pt idx="84">
                  <c:v>-8.4300003051757813</c:v>
                </c:pt>
                <c:pt idx="85">
                  <c:v>-7.2899999618530273</c:v>
                </c:pt>
                <c:pt idx="86">
                  <c:v>-7.4499998092651367</c:v>
                </c:pt>
                <c:pt idx="87">
                  <c:v>-8.8299999237060547</c:v>
                </c:pt>
                <c:pt idx="88">
                  <c:v>-7</c:v>
                </c:pt>
                <c:pt idx="89">
                  <c:v>-10.199999809265137</c:v>
                </c:pt>
                <c:pt idx="90">
                  <c:v>-8.1000003814697266</c:v>
                </c:pt>
                <c:pt idx="91">
                  <c:v>-7.7199997901916504</c:v>
                </c:pt>
                <c:pt idx="92">
                  <c:v>-2.8299999237060547</c:v>
                </c:pt>
                <c:pt idx="93">
                  <c:v>-7.2399997711181641</c:v>
                </c:pt>
                <c:pt idx="94">
                  <c:v>-7.7399997711181641</c:v>
                </c:pt>
                <c:pt idx="95">
                  <c:v>-6.3899998664855957</c:v>
                </c:pt>
                <c:pt idx="96">
                  <c:v>-9.9099998474121094</c:v>
                </c:pt>
                <c:pt idx="97">
                  <c:v>-3.190000057220459</c:v>
                </c:pt>
                <c:pt idx="98">
                  <c:v>-5.7399997711181641</c:v>
                </c:pt>
                <c:pt idx="99">
                  <c:v>-8.1400003433227539</c:v>
                </c:pt>
                <c:pt idx="100">
                  <c:v>-8.25</c:v>
                </c:pt>
                <c:pt idx="101">
                  <c:v>-8</c:v>
                </c:pt>
                <c:pt idx="102">
                  <c:v>-5.0900001525878906</c:v>
                </c:pt>
                <c:pt idx="103">
                  <c:v>-5.6399998664855957</c:v>
                </c:pt>
                <c:pt idx="104">
                  <c:v>-8.5600004196166992</c:v>
                </c:pt>
                <c:pt idx="105">
                  <c:v>-5.9899997711181641</c:v>
                </c:pt>
                <c:pt idx="106">
                  <c:v>-7.0500001907348633</c:v>
                </c:pt>
                <c:pt idx="107">
                  <c:v>-5.0999999046325684</c:v>
                </c:pt>
                <c:pt idx="108">
                  <c:v>-7.630000114440918</c:v>
                </c:pt>
                <c:pt idx="109">
                  <c:v>-7.8400001525878906</c:v>
                </c:pt>
                <c:pt idx="110">
                  <c:v>-8.0900001525878906</c:v>
                </c:pt>
                <c:pt idx="111">
                  <c:v>-7.9899997711181641</c:v>
                </c:pt>
                <c:pt idx="112">
                  <c:v>-7.4800000190734863</c:v>
                </c:pt>
                <c:pt idx="113">
                  <c:v>-6.179999828338623</c:v>
                </c:pt>
                <c:pt idx="114">
                  <c:v>-7.380000114440918</c:v>
                </c:pt>
                <c:pt idx="115">
                  <c:v>-8.3999996185302734</c:v>
                </c:pt>
                <c:pt idx="116">
                  <c:v>-7.820000171661377</c:v>
                </c:pt>
                <c:pt idx="117">
                  <c:v>-8.1400003433227539</c:v>
                </c:pt>
                <c:pt idx="118">
                  <c:v>-8.4499998092651367</c:v>
                </c:pt>
                <c:pt idx="119">
                  <c:v>-11.619999885559082</c:v>
                </c:pt>
                <c:pt idx="120">
                  <c:v>-9.6999998092651367</c:v>
                </c:pt>
                <c:pt idx="121">
                  <c:v>-7.820000171661377</c:v>
                </c:pt>
                <c:pt idx="122">
                  <c:v>-7.0500001907348633</c:v>
                </c:pt>
                <c:pt idx="123">
                  <c:v>-5.5300002098083496</c:v>
                </c:pt>
                <c:pt idx="124">
                  <c:v>-13.300000190734863</c:v>
                </c:pt>
                <c:pt idx="125">
                  <c:v>-10.100000381469727</c:v>
                </c:pt>
                <c:pt idx="126">
                  <c:v>-6.6999998092651367</c:v>
                </c:pt>
                <c:pt idx="127">
                  <c:v>-4.8600001335144043</c:v>
                </c:pt>
                <c:pt idx="128">
                  <c:v>-11.239999771118164</c:v>
                </c:pt>
                <c:pt idx="129">
                  <c:v>-10.260000228881836</c:v>
                </c:pt>
                <c:pt idx="130">
                  <c:v>-12.680000305175781</c:v>
                </c:pt>
                <c:pt idx="131">
                  <c:v>-9.25</c:v>
                </c:pt>
                <c:pt idx="132">
                  <c:v>-7.7699999809265137</c:v>
                </c:pt>
                <c:pt idx="133">
                  <c:v>-11.699999809265137</c:v>
                </c:pt>
                <c:pt idx="134">
                  <c:v>-7.6399998664855957</c:v>
                </c:pt>
                <c:pt idx="135">
                  <c:v>-8.1099996566772461</c:v>
                </c:pt>
                <c:pt idx="136">
                  <c:v>-4.8899998664855957</c:v>
                </c:pt>
                <c:pt idx="137">
                  <c:v>-4.309999942779541</c:v>
                </c:pt>
                <c:pt idx="138">
                  <c:v>-13.779999732971191</c:v>
                </c:pt>
                <c:pt idx="139">
                  <c:v>-4.8899998664855957</c:v>
                </c:pt>
                <c:pt idx="140">
                  <c:v>-2.2599999904632568</c:v>
                </c:pt>
                <c:pt idx="141">
                  <c:v>-0.60000002384185791</c:v>
                </c:pt>
                <c:pt idx="142">
                  <c:v>-5.9999998658895493E-2</c:v>
                </c:pt>
                <c:pt idx="143">
                  <c:v>0.93999999761581421</c:v>
                </c:pt>
                <c:pt idx="144">
                  <c:v>-0.10999999940395355</c:v>
                </c:pt>
                <c:pt idx="145">
                  <c:v>-0.43999999761581421</c:v>
                </c:pt>
                <c:pt idx="146">
                  <c:v>1.559999942779541</c:v>
                </c:pt>
                <c:pt idx="147">
                  <c:v>0.20999999344348907</c:v>
                </c:pt>
                <c:pt idx="148">
                  <c:v>-2.5799999237060547</c:v>
                </c:pt>
                <c:pt idx="149">
                  <c:v>-2.5799999237060547</c:v>
                </c:pt>
                <c:pt idx="150">
                  <c:v>-1.1699999570846558</c:v>
                </c:pt>
                <c:pt idx="151">
                  <c:v>-1.6699999570846558</c:v>
                </c:pt>
                <c:pt idx="152">
                  <c:v>-3.0499999523162842</c:v>
                </c:pt>
                <c:pt idx="153">
                  <c:v>-1.7799999713897705</c:v>
                </c:pt>
                <c:pt idx="154">
                  <c:v>-4.2600002288818359</c:v>
                </c:pt>
                <c:pt idx="155">
                  <c:v>-4.4699997901916504</c:v>
                </c:pt>
                <c:pt idx="156">
                  <c:v>-4.690000057220459</c:v>
                </c:pt>
                <c:pt idx="157">
                  <c:v>-4.559999942779541</c:v>
                </c:pt>
                <c:pt idx="158">
                  <c:v>-1.559999942779541</c:v>
                </c:pt>
                <c:pt idx="159">
                  <c:v>-0.87999999523162842</c:v>
                </c:pt>
                <c:pt idx="160">
                  <c:v>-6.070000171661377</c:v>
                </c:pt>
                <c:pt idx="161">
                  <c:v>-6.179999828338623</c:v>
                </c:pt>
                <c:pt idx="162">
                  <c:v>-5.369999885559082</c:v>
                </c:pt>
                <c:pt idx="163">
                  <c:v>-6.25</c:v>
                </c:pt>
                <c:pt idx="164">
                  <c:v>-5.8400001525878906</c:v>
                </c:pt>
                <c:pt idx="165">
                  <c:v>-3.9300000667572021</c:v>
                </c:pt>
                <c:pt idx="166">
                  <c:v>-5.2899999618530273</c:v>
                </c:pt>
                <c:pt idx="167">
                  <c:v>-3.380000114440918</c:v>
                </c:pt>
                <c:pt idx="168">
                  <c:v>-2.869999885559082</c:v>
                </c:pt>
                <c:pt idx="169">
                  <c:v>-3.3199999332427979</c:v>
                </c:pt>
                <c:pt idx="170">
                  <c:v>-3.1600000858306885</c:v>
                </c:pt>
                <c:pt idx="171">
                  <c:v>-4.440000057220459</c:v>
                </c:pt>
                <c:pt idx="172">
                  <c:v>-3.25</c:v>
                </c:pt>
                <c:pt idx="173">
                  <c:v>-2.1099998950958252</c:v>
                </c:pt>
                <c:pt idx="174">
                  <c:v>-3.4800000190734863</c:v>
                </c:pt>
                <c:pt idx="175">
                  <c:v>-3.130000114440918</c:v>
                </c:pt>
                <c:pt idx="176">
                  <c:v>-4.1599998474121094</c:v>
                </c:pt>
                <c:pt idx="177">
                  <c:v>-2.8299999237060547</c:v>
                </c:pt>
                <c:pt idx="178">
                  <c:v>-2.0999999046325684</c:v>
                </c:pt>
                <c:pt idx="179">
                  <c:v>-4.3499999046325684</c:v>
                </c:pt>
                <c:pt idx="180">
                  <c:v>-1.0299999713897705</c:v>
                </c:pt>
                <c:pt idx="181">
                  <c:v>-3.369999885559082</c:v>
                </c:pt>
                <c:pt idx="182">
                  <c:v>-1.2899999618530273</c:v>
                </c:pt>
                <c:pt idx="183">
                  <c:v>-0.43999999761581421</c:v>
                </c:pt>
                <c:pt idx="184">
                  <c:v>-1.7999999523162842</c:v>
                </c:pt>
                <c:pt idx="185">
                  <c:v>-1.8200000524520874</c:v>
                </c:pt>
                <c:pt idx="186">
                  <c:v>-0.31000000238418579</c:v>
                </c:pt>
                <c:pt idx="187">
                  <c:v>-2.440000057220459</c:v>
                </c:pt>
                <c:pt idx="188">
                  <c:v>-2.5799999237060547</c:v>
                </c:pt>
                <c:pt idx="189">
                  <c:v>-2.5799999237060547</c:v>
                </c:pt>
                <c:pt idx="190">
                  <c:v>-2.440000057220459</c:v>
                </c:pt>
                <c:pt idx="191">
                  <c:v>1.6399999856948853</c:v>
                </c:pt>
                <c:pt idx="192">
                  <c:v>2.7400000095367432</c:v>
                </c:pt>
                <c:pt idx="193">
                  <c:v>-0.30000001192092896</c:v>
                </c:pt>
                <c:pt idx="194">
                  <c:v>-3.2400000095367432</c:v>
                </c:pt>
                <c:pt idx="195">
                  <c:v>-3.7000000476837158</c:v>
                </c:pt>
                <c:pt idx="196">
                  <c:v>-1.3400000333786011</c:v>
                </c:pt>
                <c:pt idx="197">
                  <c:v>-1.3400000333786011</c:v>
                </c:pt>
                <c:pt idx="198">
                  <c:v>0.79000002145767212</c:v>
                </c:pt>
                <c:pt idx="199">
                  <c:v>-1.5499999523162842</c:v>
                </c:pt>
                <c:pt idx="200">
                  <c:v>-3.190000057220459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-0.62000000476837158</c:v>
                </c:pt>
                <c:pt idx="206">
                  <c:v>0.88999998569488525</c:v>
                </c:pt>
                <c:pt idx="207">
                  <c:v>-1.190000057220459</c:v>
                </c:pt>
                <c:pt idx="208">
                  <c:v>-0.54000002145767212</c:v>
                </c:pt>
                <c:pt idx="209">
                  <c:v>2.9999999329447746E-2</c:v>
                </c:pt>
                <c:pt idx="210">
                  <c:v>-0.23999999463558197</c:v>
                </c:pt>
                <c:pt idx="211">
                  <c:v>-1.7599999904632568</c:v>
                </c:pt>
                <c:pt idx="212">
                  <c:v>0.2199999988079071</c:v>
                </c:pt>
                <c:pt idx="213">
                  <c:v>7.0000000298023224E-2</c:v>
                </c:pt>
                <c:pt idx="214">
                  <c:v>0.12999999523162842</c:v>
                </c:pt>
                <c:pt idx="215">
                  <c:v>0.23999999463558197</c:v>
                </c:pt>
                <c:pt idx="216">
                  <c:v>-4.869999885559082</c:v>
                </c:pt>
                <c:pt idx="217">
                  <c:v>-1.0499999523162842</c:v>
                </c:pt>
                <c:pt idx="218">
                  <c:v>0.12999999523162842</c:v>
                </c:pt>
                <c:pt idx="219">
                  <c:v>0.12999999523162842</c:v>
                </c:pt>
                <c:pt idx="220">
                  <c:v>6.4499998092651367</c:v>
                </c:pt>
                <c:pt idx="221">
                  <c:v>9.5500001907348633</c:v>
                </c:pt>
                <c:pt idx="222">
                  <c:v>10.420000076293945</c:v>
                </c:pt>
                <c:pt idx="223">
                  <c:v>5.690000057220459</c:v>
                </c:pt>
                <c:pt idx="224">
                  <c:v>-2.690000057220459</c:v>
                </c:pt>
                <c:pt idx="225">
                  <c:v>-5.1500000953674316</c:v>
                </c:pt>
                <c:pt idx="226">
                  <c:v>-7.6999998092651367</c:v>
                </c:pt>
              </c:numCache>
            </c:numRef>
          </c:xVal>
          <c:yVal>
            <c:numRef>
              <c:f>Watanabe1!$AE$4:$AE$1000</c:f>
              <c:numCache>
                <c:formatCode>0.000_ </c:formatCode>
                <c:ptCount val="997"/>
                <c:pt idx="0">
                  <c:v>0</c:v>
                </c:pt>
                <c:pt idx="1">
                  <c:v>6.3E-2</c:v>
                </c:pt>
                <c:pt idx="2">
                  <c:v>0.115</c:v>
                </c:pt>
                <c:pt idx="3">
                  <c:v>0.16200000000000001</c:v>
                </c:pt>
                <c:pt idx="4">
                  <c:v>0.223</c:v>
                </c:pt>
                <c:pt idx="5">
                  <c:v>0.28499999999999998</c:v>
                </c:pt>
                <c:pt idx="6">
                  <c:v>0.35299999999999998</c:v>
                </c:pt>
                <c:pt idx="7">
                  <c:v>0.42</c:v>
                </c:pt>
                <c:pt idx="8">
                  <c:v>0.48299999999999998</c:v>
                </c:pt>
                <c:pt idx="9">
                  <c:v>0.55500000000000005</c:v>
                </c:pt>
                <c:pt idx="10">
                  <c:v>0.63300000000000001</c:v>
                </c:pt>
                <c:pt idx="11">
                  <c:v>0.71199999999999997</c:v>
                </c:pt>
                <c:pt idx="12">
                  <c:v>0.78900000000000003</c:v>
                </c:pt>
                <c:pt idx="13">
                  <c:v>0.85299999999999998</c:v>
                </c:pt>
                <c:pt idx="14">
                  <c:v>0.90900000000000003</c:v>
                </c:pt>
                <c:pt idx="15">
                  <c:v>0.96699999999999997</c:v>
                </c:pt>
                <c:pt idx="16">
                  <c:v>1.022</c:v>
                </c:pt>
                <c:pt idx="17">
                  <c:v>1.083</c:v>
                </c:pt>
                <c:pt idx="18">
                  <c:v>1.1499999999999999</c:v>
                </c:pt>
                <c:pt idx="19">
                  <c:v>1.218</c:v>
                </c:pt>
                <c:pt idx="20">
                  <c:v>1.2909999999999999</c:v>
                </c:pt>
                <c:pt idx="21">
                  <c:v>1.357</c:v>
                </c:pt>
                <c:pt idx="22">
                  <c:v>1.421</c:v>
                </c:pt>
                <c:pt idx="23">
                  <c:v>1.4830000000000001</c:v>
                </c:pt>
                <c:pt idx="24">
                  <c:v>1.554</c:v>
                </c:pt>
                <c:pt idx="25">
                  <c:v>1.615</c:v>
                </c:pt>
                <c:pt idx="26">
                  <c:v>1.6850000000000001</c:v>
                </c:pt>
                <c:pt idx="27">
                  <c:v>1.754</c:v>
                </c:pt>
                <c:pt idx="28">
                  <c:v>1.8160000000000001</c:v>
                </c:pt>
                <c:pt idx="29">
                  <c:v>1.881</c:v>
                </c:pt>
                <c:pt idx="30">
                  <c:v>1.95</c:v>
                </c:pt>
                <c:pt idx="31">
                  <c:v>2.0150000000000001</c:v>
                </c:pt>
                <c:pt idx="32">
                  <c:v>2.0830000000000002</c:v>
                </c:pt>
                <c:pt idx="33">
                  <c:v>2.1520000000000001</c:v>
                </c:pt>
                <c:pt idx="34">
                  <c:v>2.2360000000000002</c:v>
                </c:pt>
                <c:pt idx="35">
                  <c:v>2.3090000000000002</c:v>
                </c:pt>
                <c:pt idx="36">
                  <c:v>2.3679999999999999</c:v>
                </c:pt>
                <c:pt idx="37">
                  <c:v>2.4279999999999999</c:v>
                </c:pt>
                <c:pt idx="38">
                  <c:v>2.4889999999999999</c:v>
                </c:pt>
                <c:pt idx="39">
                  <c:v>2.5459999999999998</c:v>
                </c:pt>
                <c:pt idx="40">
                  <c:v>2.6160000000000001</c:v>
                </c:pt>
                <c:pt idx="41">
                  <c:v>2.6749999999999998</c:v>
                </c:pt>
                <c:pt idx="42">
                  <c:v>2.7490000000000001</c:v>
                </c:pt>
                <c:pt idx="43">
                  <c:v>2.806</c:v>
                </c:pt>
                <c:pt idx="44">
                  <c:v>2.8820000000000001</c:v>
                </c:pt>
                <c:pt idx="45">
                  <c:v>2.952</c:v>
                </c:pt>
                <c:pt idx="46">
                  <c:v>3.03</c:v>
                </c:pt>
                <c:pt idx="47">
                  <c:v>3.097</c:v>
                </c:pt>
                <c:pt idx="48">
                  <c:v>3.1720000000000002</c:v>
                </c:pt>
                <c:pt idx="49">
                  <c:v>3.2480000000000002</c:v>
                </c:pt>
                <c:pt idx="50">
                  <c:v>3.3170000000000002</c:v>
                </c:pt>
                <c:pt idx="51">
                  <c:v>3.3849999999999998</c:v>
                </c:pt>
                <c:pt idx="52">
                  <c:v>3.4390000000000001</c:v>
                </c:pt>
                <c:pt idx="53">
                  <c:v>3.492</c:v>
                </c:pt>
                <c:pt idx="54">
                  <c:v>3.56</c:v>
                </c:pt>
                <c:pt idx="55">
                  <c:v>3.6309999999999998</c:v>
                </c:pt>
                <c:pt idx="56">
                  <c:v>3.694</c:v>
                </c:pt>
                <c:pt idx="57">
                  <c:v>3.75</c:v>
                </c:pt>
                <c:pt idx="58">
                  <c:v>3.8159999999999998</c:v>
                </c:pt>
                <c:pt idx="59">
                  <c:v>3.8820000000000001</c:v>
                </c:pt>
                <c:pt idx="60">
                  <c:v>3.9390000000000001</c:v>
                </c:pt>
                <c:pt idx="61">
                  <c:v>4.008</c:v>
                </c:pt>
                <c:pt idx="62">
                  <c:v>4.077</c:v>
                </c:pt>
                <c:pt idx="63">
                  <c:v>4.1349999999999998</c:v>
                </c:pt>
                <c:pt idx="64">
                  <c:v>4.2140000000000004</c:v>
                </c:pt>
                <c:pt idx="65">
                  <c:v>4.2869999999999999</c:v>
                </c:pt>
                <c:pt idx="66">
                  <c:v>4.3570000000000002</c:v>
                </c:pt>
                <c:pt idx="67">
                  <c:v>4.4059999999999997</c:v>
                </c:pt>
                <c:pt idx="68">
                  <c:v>4.4809999999999999</c:v>
                </c:pt>
                <c:pt idx="69">
                  <c:v>4.5419999999999998</c:v>
                </c:pt>
                <c:pt idx="70">
                  <c:v>4.6150000000000002</c:v>
                </c:pt>
                <c:pt idx="71">
                  <c:v>4.6849999999999996</c:v>
                </c:pt>
                <c:pt idx="72">
                  <c:v>4.76</c:v>
                </c:pt>
                <c:pt idx="73">
                  <c:v>4.8330000000000002</c:v>
                </c:pt>
                <c:pt idx="74">
                  <c:v>4.9080000000000004</c:v>
                </c:pt>
                <c:pt idx="75">
                  <c:v>4.9770000000000003</c:v>
                </c:pt>
                <c:pt idx="76">
                  <c:v>5.03</c:v>
                </c:pt>
                <c:pt idx="77">
                  <c:v>5.0940000000000003</c:v>
                </c:pt>
                <c:pt idx="78">
                  <c:v>5.1529999999999996</c:v>
                </c:pt>
                <c:pt idx="79">
                  <c:v>5.2229999999999999</c:v>
                </c:pt>
                <c:pt idx="80">
                  <c:v>5.2809999999999997</c:v>
                </c:pt>
                <c:pt idx="81">
                  <c:v>5.34</c:v>
                </c:pt>
                <c:pt idx="82">
                  <c:v>5.3970000000000002</c:v>
                </c:pt>
                <c:pt idx="83">
                  <c:v>5.4630000000000001</c:v>
                </c:pt>
                <c:pt idx="84">
                  <c:v>5.53</c:v>
                </c:pt>
                <c:pt idx="85">
                  <c:v>5.61</c:v>
                </c:pt>
                <c:pt idx="86">
                  <c:v>5.681</c:v>
                </c:pt>
                <c:pt idx="87">
                  <c:v>5.7320000000000002</c:v>
                </c:pt>
                <c:pt idx="88">
                  <c:v>5.7939999999999996</c:v>
                </c:pt>
                <c:pt idx="89">
                  <c:v>5.8630000000000004</c:v>
                </c:pt>
                <c:pt idx="90">
                  <c:v>5.9249999999999998</c:v>
                </c:pt>
                <c:pt idx="91">
                  <c:v>5.9969999999999999</c:v>
                </c:pt>
                <c:pt idx="92">
                  <c:v>6.0640000000000001</c:v>
                </c:pt>
                <c:pt idx="93">
                  <c:v>6.1269999999999998</c:v>
                </c:pt>
                <c:pt idx="94">
                  <c:v>6.1980000000000004</c:v>
                </c:pt>
                <c:pt idx="95">
                  <c:v>6.2649999999999997</c:v>
                </c:pt>
                <c:pt idx="96">
                  <c:v>6.3289999999999997</c:v>
                </c:pt>
                <c:pt idx="97">
                  <c:v>6.399</c:v>
                </c:pt>
                <c:pt idx="98">
                  <c:v>6.4619999999999997</c:v>
                </c:pt>
                <c:pt idx="99">
                  <c:v>6.5389999999999997</c:v>
                </c:pt>
                <c:pt idx="100">
                  <c:v>6.6070000000000002</c:v>
                </c:pt>
                <c:pt idx="101">
                  <c:v>6.6669999999999998</c:v>
                </c:pt>
                <c:pt idx="102">
                  <c:v>6.7270000000000003</c:v>
                </c:pt>
                <c:pt idx="103">
                  <c:v>6.7880000000000003</c:v>
                </c:pt>
                <c:pt idx="104">
                  <c:v>6.8639999999999999</c:v>
                </c:pt>
                <c:pt idx="105">
                  <c:v>6.9340000000000002</c:v>
                </c:pt>
                <c:pt idx="106">
                  <c:v>7.008</c:v>
                </c:pt>
                <c:pt idx="107">
                  <c:v>7.0780000000000003</c:v>
                </c:pt>
                <c:pt idx="108">
                  <c:v>7.1349999999999998</c:v>
                </c:pt>
                <c:pt idx="109">
                  <c:v>7.2039999999999997</c:v>
                </c:pt>
                <c:pt idx="110">
                  <c:v>7.2729999999999997</c:v>
                </c:pt>
                <c:pt idx="111">
                  <c:v>7.3310000000000004</c:v>
                </c:pt>
                <c:pt idx="112">
                  <c:v>7.3890000000000002</c:v>
                </c:pt>
                <c:pt idx="113">
                  <c:v>7.452</c:v>
                </c:pt>
                <c:pt idx="114">
                  <c:v>7.5270000000000001</c:v>
                </c:pt>
                <c:pt idx="115">
                  <c:v>7.5940000000000003</c:v>
                </c:pt>
                <c:pt idx="116">
                  <c:v>7.6680000000000001</c:v>
                </c:pt>
                <c:pt idx="117">
                  <c:v>7.7450000000000001</c:v>
                </c:pt>
                <c:pt idx="118">
                  <c:v>7.8079999999999998</c:v>
                </c:pt>
                <c:pt idx="119">
                  <c:v>7.8710000000000004</c:v>
                </c:pt>
                <c:pt idx="120">
                  <c:v>7.9379999999999997</c:v>
                </c:pt>
                <c:pt idx="121">
                  <c:v>8.0030000000000001</c:v>
                </c:pt>
                <c:pt idx="122">
                  <c:v>8.0589999999999993</c:v>
                </c:pt>
                <c:pt idx="123">
                  <c:v>8.1199999999999992</c:v>
                </c:pt>
                <c:pt idx="124">
                  <c:v>8.1959999999999997</c:v>
                </c:pt>
                <c:pt idx="125">
                  <c:v>8.2530000000000001</c:v>
                </c:pt>
                <c:pt idx="126">
                  <c:v>8.3149999999999995</c:v>
                </c:pt>
                <c:pt idx="127">
                  <c:v>8.3829999999999991</c:v>
                </c:pt>
                <c:pt idx="128">
                  <c:v>8.4629999999999992</c:v>
                </c:pt>
                <c:pt idx="129">
                  <c:v>8.5410000000000004</c:v>
                </c:pt>
                <c:pt idx="130">
                  <c:v>8.5969999999999995</c:v>
                </c:pt>
                <c:pt idx="131">
                  <c:v>8.6519999999999992</c:v>
                </c:pt>
                <c:pt idx="132">
                  <c:v>8.7140000000000004</c:v>
                </c:pt>
                <c:pt idx="133">
                  <c:v>8.7810000000000006</c:v>
                </c:pt>
                <c:pt idx="134">
                  <c:v>8.8450000000000006</c:v>
                </c:pt>
                <c:pt idx="135">
                  <c:v>8.9120000000000008</c:v>
                </c:pt>
                <c:pt idx="136">
                  <c:v>8.9819999999999993</c:v>
                </c:pt>
                <c:pt idx="137">
                  <c:v>9.0530000000000008</c:v>
                </c:pt>
                <c:pt idx="138">
                  <c:v>9.1229999999999993</c:v>
                </c:pt>
                <c:pt idx="139">
                  <c:v>9.202</c:v>
                </c:pt>
                <c:pt idx="140">
                  <c:v>9.2669999999999995</c:v>
                </c:pt>
                <c:pt idx="141">
                  <c:v>9.3339999999999996</c:v>
                </c:pt>
                <c:pt idx="142">
                  <c:v>9.3919999999999995</c:v>
                </c:pt>
                <c:pt idx="143">
                  <c:v>9.4540000000000006</c:v>
                </c:pt>
                <c:pt idx="144">
                  <c:v>9.5139999999999993</c:v>
                </c:pt>
                <c:pt idx="145">
                  <c:v>9.5779999999999994</c:v>
                </c:pt>
                <c:pt idx="146">
                  <c:v>9.6460000000000008</c:v>
                </c:pt>
                <c:pt idx="147">
                  <c:v>9.7249999999999996</c:v>
                </c:pt>
                <c:pt idx="148">
                  <c:v>9.7829999999999995</c:v>
                </c:pt>
                <c:pt idx="149">
                  <c:v>9.86</c:v>
                </c:pt>
                <c:pt idx="150">
                  <c:v>9.9280000000000008</c:v>
                </c:pt>
                <c:pt idx="151">
                  <c:v>9.9979999999999993</c:v>
                </c:pt>
                <c:pt idx="152">
                  <c:v>10.055</c:v>
                </c:pt>
                <c:pt idx="153">
                  <c:v>10.111000000000001</c:v>
                </c:pt>
                <c:pt idx="154">
                  <c:v>10.176</c:v>
                </c:pt>
                <c:pt idx="155">
                  <c:v>10.259</c:v>
                </c:pt>
                <c:pt idx="156">
                  <c:v>10.319000000000001</c:v>
                </c:pt>
                <c:pt idx="157">
                  <c:v>10.381</c:v>
                </c:pt>
                <c:pt idx="158">
                  <c:v>10.444000000000001</c:v>
                </c:pt>
                <c:pt idx="159">
                  <c:v>10.502000000000001</c:v>
                </c:pt>
                <c:pt idx="160">
                  <c:v>10.581</c:v>
                </c:pt>
                <c:pt idx="161">
                  <c:v>10.643000000000001</c:v>
                </c:pt>
                <c:pt idx="162">
                  <c:v>10.709</c:v>
                </c:pt>
                <c:pt idx="163">
                  <c:v>10.778</c:v>
                </c:pt>
                <c:pt idx="164">
                  <c:v>10.839</c:v>
                </c:pt>
                <c:pt idx="165">
                  <c:v>10.907999999999999</c:v>
                </c:pt>
                <c:pt idx="166">
                  <c:v>10.975</c:v>
                </c:pt>
                <c:pt idx="167">
                  <c:v>11.045999999999999</c:v>
                </c:pt>
                <c:pt idx="168">
                  <c:v>11.106</c:v>
                </c:pt>
                <c:pt idx="169">
                  <c:v>11.167999999999999</c:v>
                </c:pt>
                <c:pt idx="170">
                  <c:v>11.242000000000001</c:v>
                </c:pt>
                <c:pt idx="171">
                  <c:v>11.314</c:v>
                </c:pt>
                <c:pt idx="172">
                  <c:v>11.372999999999999</c:v>
                </c:pt>
                <c:pt idx="173">
                  <c:v>11.446</c:v>
                </c:pt>
                <c:pt idx="174">
                  <c:v>11.507</c:v>
                </c:pt>
                <c:pt idx="175">
                  <c:v>11.574</c:v>
                </c:pt>
                <c:pt idx="176">
                  <c:v>11.637</c:v>
                </c:pt>
                <c:pt idx="177">
                  <c:v>11.718999999999999</c:v>
                </c:pt>
                <c:pt idx="178">
                  <c:v>11.768000000000001</c:v>
                </c:pt>
                <c:pt idx="179">
                  <c:v>11.837999999999999</c:v>
                </c:pt>
                <c:pt idx="180">
                  <c:v>11.907999999999999</c:v>
                </c:pt>
                <c:pt idx="181">
                  <c:v>11.978999999999999</c:v>
                </c:pt>
                <c:pt idx="182">
                  <c:v>12.041</c:v>
                </c:pt>
                <c:pt idx="183">
                  <c:v>12.108000000000001</c:v>
                </c:pt>
                <c:pt idx="184">
                  <c:v>12.167999999999999</c:v>
                </c:pt>
                <c:pt idx="185">
                  <c:v>12.234</c:v>
                </c:pt>
                <c:pt idx="186">
                  <c:v>12.295</c:v>
                </c:pt>
                <c:pt idx="187">
                  <c:v>12.378</c:v>
                </c:pt>
                <c:pt idx="188">
                  <c:v>12.44</c:v>
                </c:pt>
                <c:pt idx="189">
                  <c:v>12.507</c:v>
                </c:pt>
                <c:pt idx="190">
                  <c:v>12.574</c:v>
                </c:pt>
                <c:pt idx="191">
                  <c:v>12.635999999999999</c:v>
                </c:pt>
                <c:pt idx="192">
                  <c:v>12.71</c:v>
                </c:pt>
                <c:pt idx="193">
                  <c:v>12.781000000000001</c:v>
                </c:pt>
                <c:pt idx="194">
                  <c:v>12.848000000000001</c:v>
                </c:pt>
                <c:pt idx="195">
                  <c:v>12.920999999999999</c:v>
                </c:pt>
                <c:pt idx="196">
                  <c:v>12.981999999999999</c:v>
                </c:pt>
                <c:pt idx="197">
                  <c:v>13.034000000000001</c:v>
                </c:pt>
                <c:pt idx="198">
                  <c:v>13.101000000000001</c:v>
                </c:pt>
                <c:pt idx="199">
                  <c:v>13.16</c:v>
                </c:pt>
                <c:pt idx="200">
                  <c:v>13.228999999999999</c:v>
                </c:pt>
                <c:pt idx="201">
                  <c:v>13.297000000000001</c:v>
                </c:pt>
                <c:pt idx="202">
                  <c:v>13.361000000000001</c:v>
                </c:pt>
                <c:pt idx="203">
                  <c:v>13.442</c:v>
                </c:pt>
                <c:pt idx="204">
                  <c:v>13.505000000000001</c:v>
                </c:pt>
                <c:pt idx="205">
                  <c:v>13.561999999999999</c:v>
                </c:pt>
                <c:pt idx="206">
                  <c:v>13.641999999999999</c:v>
                </c:pt>
                <c:pt idx="207">
                  <c:v>13.715</c:v>
                </c:pt>
                <c:pt idx="208">
                  <c:v>13.782999999999999</c:v>
                </c:pt>
                <c:pt idx="209">
                  <c:v>13.846</c:v>
                </c:pt>
                <c:pt idx="210">
                  <c:v>13.91</c:v>
                </c:pt>
                <c:pt idx="211">
                  <c:v>13.973000000000001</c:v>
                </c:pt>
                <c:pt idx="212">
                  <c:v>14.032</c:v>
                </c:pt>
                <c:pt idx="213">
                  <c:v>14.093999999999999</c:v>
                </c:pt>
                <c:pt idx="214">
                  <c:v>14.170999999999999</c:v>
                </c:pt>
                <c:pt idx="215">
                  <c:v>14.233000000000001</c:v>
                </c:pt>
                <c:pt idx="216">
                  <c:v>14.304</c:v>
                </c:pt>
                <c:pt idx="217">
                  <c:v>14.367000000000001</c:v>
                </c:pt>
                <c:pt idx="218">
                  <c:v>14.430999999999999</c:v>
                </c:pt>
                <c:pt idx="219">
                  <c:v>14.499000000000001</c:v>
                </c:pt>
                <c:pt idx="220">
                  <c:v>14.567</c:v>
                </c:pt>
                <c:pt idx="221">
                  <c:v>14.629</c:v>
                </c:pt>
                <c:pt idx="222">
                  <c:v>14.683999999999999</c:v>
                </c:pt>
                <c:pt idx="223">
                  <c:v>14.759</c:v>
                </c:pt>
                <c:pt idx="224">
                  <c:v>14.818</c:v>
                </c:pt>
                <c:pt idx="225">
                  <c:v>14.891999999999999</c:v>
                </c:pt>
                <c:pt idx="226">
                  <c:v>14.958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BA0D-482A-A4E0-3EC0DF564F7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74424448"/>
        <c:axId val="1174441088"/>
      </c:scatterChart>
      <c:scatterChart>
        <c:scatterStyle val="lineMarker"/>
        <c:varyColors val="0"/>
        <c:ser>
          <c:idx val="1"/>
          <c:order val="0"/>
          <c:tx>
            <c:v>Orbit</c:v>
          </c:tx>
          <c:spPr>
            <a:ln w="19050">
              <a:noFill/>
            </a:ln>
          </c:spPr>
          <c:xVal>
            <c:numRef>
              <c:f>Watanabe1!$N$4:$N$1000</c:f>
              <c:numCache>
                <c:formatCode>General</c:formatCode>
                <c:ptCount val="997"/>
                <c:pt idx="0">
                  <c:v>0</c:v>
                </c:pt>
                <c:pt idx="1">
                  <c:v>-3.8144999999999984E-2</c:v>
                </c:pt>
                <c:pt idx="2">
                  <c:v>-5.5700000000000048E-2</c:v>
                </c:pt>
                <c:pt idx="3">
                  <c:v>-4.0547000000000027E-2</c:v>
                </c:pt>
                <c:pt idx="4">
                  <c:v>1.378300000000013E-2</c:v>
                </c:pt>
                <c:pt idx="5">
                  <c:v>-2.0163000000000011E-2</c:v>
                </c:pt>
                <c:pt idx="6">
                  <c:v>-2.1723999999999934E-2</c:v>
                </c:pt>
                <c:pt idx="7">
                  <c:v>1.3007000000000062E-2</c:v>
                </c:pt>
                <c:pt idx="8">
                  <c:v>-4.8286000000000058E-2</c:v>
                </c:pt>
                <c:pt idx="9">
                  <c:v>-1.9992999999999938E-2</c:v>
                </c:pt>
                <c:pt idx="10">
                  <c:v>3.0619000000000143E-2</c:v>
                </c:pt>
                <c:pt idx="11">
                  <c:v>-4.1846000000000001E-2</c:v>
                </c:pt>
                <c:pt idx="12">
                  <c:v>1.4451999999999998E-2</c:v>
                </c:pt>
                <c:pt idx="13">
                  <c:v>-4.3135999999999966E-2</c:v>
                </c:pt>
                <c:pt idx="14">
                  <c:v>2.5375999999999978E-2</c:v>
                </c:pt>
                <c:pt idx="15">
                  <c:v>6.4410000000000309E-3</c:v>
                </c:pt>
                <c:pt idx="16">
                  <c:v>1.6778999999999995E-2</c:v>
                </c:pt>
                <c:pt idx="17">
                  <c:v>7.392000000000053E-3</c:v>
                </c:pt>
                <c:pt idx="18">
                  <c:v>1.7453999999999952E-2</c:v>
                </c:pt>
                <c:pt idx="19">
                  <c:v>1.9375E-2</c:v>
                </c:pt>
                <c:pt idx="20">
                  <c:v>2.3778999999999998E-2</c:v>
                </c:pt>
                <c:pt idx="21">
                  <c:v>1.2244000000000142E-2</c:v>
                </c:pt>
                <c:pt idx="22">
                  <c:v>3.7737000000000083E-2</c:v>
                </c:pt>
                <c:pt idx="23">
                  <c:v>3.6489000000000035E-2</c:v>
                </c:pt>
                <c:pt idx="24">
                  <c:v>5.7658000000000133E-2</c:v>
                </c:pt>
                <c:pt idx="25">
                  <c:v>2.4867999999999939E-2</c:v>
                </c:pt>
                <c:pt idx="26">
                  <c:v>2.4574000000000068E-2</c:v>
                </c:pt>
                <c:pt idx="27">
                  <c:v>6.8572000000000119E-2</c:v>
                </c:pt>
                <c:pt idx="28">
                  <c:v>5.6913999999999985E-2</c:v>
                </c:pt>
                <c:pt idx="29">
                  <c:v>6.2153000000000021E-2</c:v>
                </c:pt>
                <c:pt idx="30">
                  <c:v>7.2021999999999933E-2</c:v>
                </c:pt>
                <c:pt idx="31">
                  <c:v>7.2561000000000153E-2</c:v>
                </c:pt>
                <c:pt idx="32">
                  <c:v>8.7154999999999969E-2</c:v>
                </c:pt>
                <c:pt idx="33">
                  <c:v>9.1028000000000026E-2</c:v>
                </c:pt>
                <c:pt idx="34">
                  <c:v>9.9279999999999979E-2</c:v>
                </c:pt>
                <c:pt idx="35">
                  <c:v>0.10506200000000013</c:v>
                </c:pt>
                <c:pt idx="36">
                  <c:v>0.11432799999999997</c:v>
                </c:pt>
                <c:pt idx="37">
                  <c:v>9.4264000000000125E-2</c:v>
                </c:pt>
                <c:pt idx="38">
                  <c:v>0.11803099999999996</c:v>
                </c:pt>
                <c:pt idx="39">
                  <c:v>0.13217000000000007</c:v>
                </c:pt>
                <c:pt idx="40">
                  <c:v>0.11246000000000003</c:v>
                </c:pt>
                <c:pt idx="41">
                  <c:v>0.12722900000000004</c:v>
                </c:pt>
                <c:pt idx="42">
                  <c:v>0.12122399999999993</c:v>
                </c:pt>
                <c:pt idx="43">
                  <c:v>0.15703600000000006</c:v>
                </c:pt>
                <c:pt idx="44">
                  <c:v>0.13642200000000002</c:v>
                </c:pt>
                <c:pt idx="45">
                  <c:v>0.16107100000000013</c:v>
                </c:pt>
                <c:pt idx="46">
                  <c:v>0.16323400000000016</c:v>
                </c:pt>
                <c:pt idx="47">
                  <c:v>0.17893300000000001</c:v>
                </c:pt>
                <c:pt idx="48">
                  <c:v>0.17596600000000012</c:v>
                </c:pt>
                <c:pt idx="49">
                  <c:v>0.19376700000000005</c:v>
                </c:pt>
                <c:pt idx="50">
                  <c:v>0.17273600000000011</c:v>
                </c:pt>
                <c:pt idx="51">
                  <c:v>0.1957360000000001</c:v>
                </c:pt>
                <c:pt idx="52">
                  <c:v>0.21062100000000009</c:v>
                </c:pt>
                <c:pt idx="53">
                  <c:v>0.21842300000000001</c:v>
                </c:pt>
                <c:pt idx="54">
                  <c:v>0.22503200000000015</c:v>
                </c:pt>
                <c:pt idx="55">
                  <c:v>0.22159300000000007</c:v>
                </c:pt>
                <c:pt idx="56">
                  <c:v>0.22018200000000002</c:v>
                </c:pt>
                <c:pt idx="57">
                  <c:v>0.26049400000000017</c:v>
                </c:pt>
                <c:pt idx="58">
                  <c:v>0.25323900000000005</c:v>
                </c:pt>
                <c:pt idx="59">
                  <c:v>0.25856400000000007</c:v>
                </c:pt>
                <c:pt idx="60">
                  <c:v>0.26951199999999997</c:v>
                </c:pt>
                <c:pt idx="61">
                  <c:v>0.27450700000000006</c:v>
                </c:pt>
                <c:pt idx="62">
                  <c:v>0.29206300000000013</c:v>
                </c:pt>
                <c:pt idx="63">
                  <c:v>0.29252999999999996</c:v>
                </c:pt>
                <c:pt idx="64">
                  <c:v>0.3028900000000001</c:v>
                </c:pt>
                <c:pt idx="65">
                  <c:v>0.30040599999999995</c:v>
                </c:pt>
                <c:pt idx="66">
                  <c:v>0.30975900000000001</c:v>
                </c:pt>
                <c:pt idx="67">
                  <c:v>0.32609899999999992</c:v>
                </c:pt>
                <c:pt idx="68">
                  <c:v>0.32393100000000002</c:v>
                </c:pt>
                <c:pt idx="69">
                  <c:v>0.34477099999999994</c:v>
                </c:pt>
                <c:pt idx="70">
                  <c:v>0.34977900000000001</c:v>
                </c:pt>
                <c:pt idx="71">
                  <c:v>0.34739599999999998</c:v>
                </c:pt>
                <c:pt idx="72">
                  <c:v>0.35552999999999996</c:v>
                </c:pt>
                <c:pt idx="73">
                  <c:v>0.36897099999999999</c:v>
                </c:pt>
                <c:pt idx="74">
                  <c:v>0.37669100000000005</c:v>
                </c:pt>
                <c:pt idx="75">
                  <c:v>0.37670500000000018</c:v>
                </c:pt>
                <c:pt idx="76">
                  <c:v>0.37455500000000008</c:v>
                </c:pt>
                <c:pt idx="77">
                  <c:v>0.39069100000000007</c:v>
                </c:pt>
                <c:pt idx="78">
                  <c:v>0.38413699999999995</c:v>
                </c:pt>
                <c:pt idx="79">
                  <c:v>0.3772080000000001</c:v>
                </c:pt>
                <c:pt idx="80">
                  <c:v>0.37707400000000008</c:v>
                </c:pt>
                <c:pt idx="81">
                  <c:v>0.38486300000000007</c:v>
                </c:pt>
                <c:pt idx="82">
                  <c:v>0.360184</c:v>
                </c:pt>
                <c:pt idx="83">
                  <c:v>0.36298900000000006</c:v>
                </c:pt>
                <c:pt idx="84">
                  <c:v>0.3521990000000001</c:v>
                </c:pt>
                <c:pt idx="85">
                  <c:v>0.32790100000000005</c:v>
                </c:pt>
                <c:pt idx="86">
                  <c:v>0.32839000000000013</c:v>
                </c:pt>
                <c:pt idx="87">
                  <c:v>0.31681700000000002</c:v>
                </c:pt>
                <c:pt idx="88">
                  <c:v>0.30168000000000006</c:v>
                </c:pt>
                <c:pt idx="89">
                  <c:v>0.29488400000000003</c:v>
                </c:pt>
                <c:pt idx="90">
                  <c:v>0.2580340000000001</c:v>
                </c:pt>
                <c:pt idx="91">
                  <c:v>0.25640100000000005</c:v>
                </c:pt>
                <c:pt idx="92">
                  <c:v>0.25641800000000015</c:v>
                </c:pt>
                <c:pt idx="93">
                  <c:v>0.24961699999999998</c:v>
                </c:pt>
                <c:pt idx="94">
                  <c:v>0.23498400000000016</c:v>
                </c:pt>
                <c:pt idx="95">
                  <c:v>0.23755300000000013</c:v>
                </c:pt>
                <c:pt idx="96">
                  <c:v>0.23193399999999997</c:v>
                </c:pt>
                <c:pt idx="97">
                  <c:v>0.21358200000000011</c:v>
                </c:pt>
                <c:pt idx="98">
                  <c:v>0.22062900000000013</c:v>
                </c:pt>
                <c:pt idx="99">
                  <c:v>0.18497399999999994</c:v>
                </c:pt>
                <c:pt idx="100">
                  <c:v>0.19409899999999994</c:v>
                </c:pt>
                <c:pt idx="101">
                  <c:v>0.18649900000000003</c:v>
                </c:pt>
                <c:pt idx="102">
                  <c:v>0.18972199999999997</c:v>
                </c:pt>
                <c:pt idx="103">
                  <c:v>0.17260500000000001</c:v>
                </c:pt>
                <c:pt idx="104">
                  <c:v>0.17736000000000013</c:v>
                </c:pt>
                <c:pt idx="105">
                  <c:v>0.15605700000000003</c:v>
                </c:pt>
                <c:pt idx="106">
                  <c:v>0.17188699999999996</c:v>
                </c:pt>
                <c:pt idx="107">
                  <c:v>0.16227099999999997</c:v>
                </c:pt>
                <c:pt idx="108">
                  <c:v>0.15370299999999998</c:v>
                </c:pt>
                <c:pt idx="109">
                  <c:v>0.13877999999999999</c:v>
                </c:pt>
                <c:pt idx="110">
                  <c:v>0.13547000000000003</c:v>
                </c:pt>
                <c:pt idx="111">
                  <c:v>0.12715900000000011</c:v>
                </c:pt>
                <c:pt idx="112">
                  <c:v>0.11219900000000008</c:v>
                </c:pt>
                <c:pt idx="113">
                  <c:v>0.11816499999999996</c:v>
                </c:pt>
                <c:pt idx="114">
                  <c:v>0.11985300000000007</c:v>
                </c:pt>
                <c:pt idx="115">
                  <c:v>0.126529</c:v>
                </c:pt>
                <c:pt idx="116">
                  <c:v>0.11393499999999995</c:v>
                </c:pt>
                <c:pt idx="117">
                  <c:v>9.7654000000000005E-2</c:v>
                </c:pt>
                <c:pt idx="118">
                  <c:v>8.1250000000000003E-2</c:v>
                </c:pt>
                <c:pt idx="119">
                  <c:v>8.9365999999999987E-2</c:v>
                </c:pt>
                <c:pt idx="120">
                  <c:v>0.10568600000000015</c:v>
                </c:pt>
                <c:pt idx="121">
                  <c:v>9.8308999999999966E-2</c:v>
                </c:pt>
                <c:pt idx="122">
                  <c:v>4.8884999999999991E-2</c:v>
                </c:pt>
                <c:pt idx="123">
                  <c:v>4.8908000000000132E-2</c:v>
                </c:pt>
                <c:pt idx="124">
                  <c:v>4.417600000000016E-2</c:v>
                </c:pt>
                <c:pt idx="125">
                  <c:v>4.9433999999999971E-2</c:v>
                </c:pt>
                <c:pt idx="126">
                  <c:v>1.8856999999999971E-2</c:v>
                </c:pt>
                <c:pt idx="127">
                  <c:v>6.8530000000000656E-3</c:v>
                </c:pt>
                <c:pt idx="128">
                  <c:v>9.0560000000000397E-3</c:v>
                </c:pt>
                <c:pt idx="129">
                  <c:v>2.6113000000000056E-2</c:v>
                </c:pt>
                <c:pt idx="130">
                  <c:v>-3.2649999999998726E-3</c:v>
                </c:pt>
                <c:pt idx="131">
                  <c:v>-2.2935999999999922E-2</c:v>
                </c:pt>
                <c:pt idx="132">
                  <c:v>-1.2047000000000026E-2</c:v>
                </c:pt>
                <c:pt idx="133">
                  <c:v>-3.630600000000004E-2</c:v>
                </c:pt>
                <c:pt idx="134">
                  <c:v>-1.3426999999999908E-2</c:v>
                </c:pt>
                <c:pt idx="135">
                  <c:v>-2.5078999999999952E-2</c:v>
                </c:pt>
                <c:pt idx="136">
                  <c:v>-4.4066000000000029E-2</c:v>
                </c:pt>
                <c:pt idx="137">
                  <c:v>-6.0645999999999957E-2</c:v>
                </c:pt>
                <c:pt idx="138">
                  <c:v>-7.084099999999989E-2</c:v>
                </c:pt>
                <c:pt idx="139">
                  <c:v>-8.5558999999999968E-2</c:v>
                </c:pt>
                <c:pt idx="140">
                  <c:v>-6.3238000000000058E-2</c:v>
                </c:pt>
                <c:pt idx="141">
                  <c:v>-0.10215999999999986</c:v>
                </c:pt>
                <c:pt idx="142">
                  <c:v>-7.2307000000000024E-2</c:v>
                </c:pt>
                <c:pt idx="143">
                  <c:v>-9.3224999999999905E-2</c:v>
                </c:pt>
                <c:pt idx="144">
                  <c:v>-0.12618399999999996</c:v>
                </c:pt>
                <c:pt idx="145">
                  <c:v>-0.10676700000000006</c:v>
                </c:pt>
                <c:pt idx="146">
                  <c:v>-0.16472100000000001</c:v>
                </c:pt>
                <c:pt idx="147">
                  <c:v>-0.13741800000000001</c:v>
                </c:pt>
                <c:pt idx="148">
                  <c:v>-0.15042199999999992</c:v>
                </c:pt>
                <c:pt idx="149">
                  <c:v>-0.15767800000000001</c:v>
                </c:pt>
                <c:pt idx="150">
                  <c:v>-0.161606</c:v>
                </c:pt>
                <c:pt idx="151">
                  <c:v>-0.14502199999999993</c:v>
                </c:pt>
                <c:pt idx="152">
                  <c:v>-0.20718099999999992</c:v>
                </c:pt>
                <c:pt idx="153">
                  <c:v>-0.21337699999999996</c:v>
                </c:pt>
                <c:pt idx="154">
                  <c:v>-0.1672779999999999</c:v>
                </c:pt>
                <c:pt idx="155">
                  <c:v>-0.21673100000000001</c:v>
                </c:pt>
                <c:pt idx="156">
                  <c:v>-0.21116599999999994</c:v>
                </c:pt>
                <c:pt idx="157">
                  <c:v>-0.23130999999999996</c:v>
                </c:pt>
              </c:numCache>
            </c:numRef>
          </c:xVal>
          <c:yVal>
            <c:numRef>
              <c:f>Watanabe1!$D$4:$D$1000</c:f>
              <c:numCache>
                <c:formatCode>General</c:formatCode>
                <c:ptCount val="997"/>
                <c:pt idx="0">
                  <c:v>0</c:v>
                </c:pt>
                <c:pt idx="1">
                  <c:v>9.2000000004190952E-2</c:v>
                </c:pt>
                <c:pt idx="2">
                  <c:v>0.18500000000494765</c:v>
                </c:pt>
                <c:pt idx="3">
                  <c:v>0.27800000000570435</c:v>
                </c:pt>
                <c:pt idx="4">
                  <c:v>0.3720000000030268</c:v>
                </c:pt>
                <c:pt idx="5">
                  <c:v>0.46600000000034925</c:v>
                </c:pt>
                <c:pt idx="6">
                  <c:v>0.55900000000110595</c:v>
                </c:pt>
                <c:pt idx="7">
                  <c:v>0.6540000000022701</c:v>
                </c:pt>
                <c:pt idx="8">
                  <c:v>0.7470000000030268</c:v>
                </c:pt>
                <c:pt idx="9">
                  <c:v>0.83800000000337604</c:v>
                </c:pt>
                <c:pt idx="10">
                  <c:v>0.93100000000413274</c:v>
                </c:pt>
                <c:pt idx="11">
                  <c:v>1.0250000000014552</c:v>
                </c:pt>
                <c:pt idx="12">
                  <c:v>1.1200000000026193</c:v>
                </c:pt>
                <c:pt idx="13">
                  <c:v>1.2119999999995343</c:v>
                </c:pt>
                <c:pt idx="14">
                  <c:v>1.305000000000291</c:v>
                </c:pt>
                <c:pt idx="15">
                  <c:v>1.3990000000048894</c:v>
                </c:pt>
                <c:pt idx="16">
                  <c:v>1.4910000000018044</c:v>
                </c:pt>
                <c:pt idx="17">
                  <c:v>1.5860000000029686</c:v>
                </c:pt>
                <c:pt idx="18">
                  <c:v>1.6770000000033178</c:v>
                </c:pt>
                <c:pt idx="19">
                  <c:v>1.7710000000006403</c:v>
                </c:pt>
                <c:pt idx="20">
                  <c:v>1.864000000001397</c:v>
                </c:pt>
                <c:pt idx="21">
                  <c:v>1.9570000000021537</c:v>
                </c:pt>
                <c:pt idx="22">
                  <c:v>2.0509999999994761</c:v>
                </c:pt>
                <c:pt idx="23">
                  <c:v>2.1430000000036671</c:v>
                </c:pt>
                <c:pt idx="24">
                  <c:v>2.2370000000009895</c:v>
                </c:pt>
                <c:pt idx="25">
                  <c:v>2.3290000000051805</c:v>
                </c:pt>
                <c:pt idx="26">
                  <c:v>2.4239999999990687</c:v>
                </c:pt>
                <c:pt idx="27">
                  <c:v>2.5169999999998254</c:v>
                </c:pt>
                <c:pt idx="28">
                  <c:v>2.6110000000044238</c:v>
                </c:pt>
                <c:pt idx="29">
                  <c:v>2.7050000000017462</c:v>
                </c:pt>
                <c:pt idx="30">
                  <c:v>2.7969999999986612</c:v>
                </c:pt>
                <c:pt idx="31">
                  <c:v>2.8899999999994179</c:v>
                </c:pt>
                <c:pt idx="32">
                  <c:v>2.9830000000001746</c:v>
                </c:pt>
                <c:pt idx="33">
                  <c:v>3.0760000000009313</c:v>
                </c:pt>
                <c:pt idx="34">
                  <c:v>3.1710000000020955</c:v>
                </c:pt>
                <c:pt idx="35">
                  <c:v>3.2640000000028522</c:v>
                </c:pt>
                <c:pt idx="36">
                  <c:v>3.3570000000036089</c:v>
                </c:pt>
                <c:pt idx="37">
                  <c:v>3.452000000004773</c:v>
                </c:pt>
                <c:pt idx="38">
                  <c:v>3.5430000000051223</c:v>
                </c:pt>
                <c:pt idx="39">
                  <c:v>3.6379999999990105</c:v>
                </c:pt>
                <c:pt idx="40">
                  <c:v>3.7309999999997672</c:v>
                </c:pt>
                <c:pt idx="41">
                  <c:v>3.8240000000005239</c:v>
                </c:pt>
                <c:pt idx="42">
                  <c:v>3.9170000000012806</c:v>
                </c:pt>
                <c:pt idx="43">
                  <c:v>4.0100000000020373</c:v>
                </c:pt>
                <c:pt idx="44">
                  <c:v>4.103000000002794</c:v>
                </c:pt>
                <c:pt idx="45">
                  <c:v>4.1990000000005239</c:v>
                </c:pt>
                <c:pt idx="46">
                  <c:v>4.2930000000051223</c:v>
                </c:pt>
                <c:pt idx="47">
                  <c:v>4.3870000000024447</c:v>
                </c:pt>
                <c:pt idx="48">
                  <c:v>4.4800000000032014</c:v>
                </c:pt>
                <c:pt idx="49">
                  <c:v>4.5740000000005239</c:v>
                </c:pt>
                <c:pt idx="50">
                  <c:v>4.6670000000012806</c:v>
                </c:pt>
                <c:pt idx="51">
                  <c:v>4.7600000000020373</c:v>
                </c:pt>
                <c:pt idx="52">
                  <c:v>4.8550000000032014</c:v>
                </c:pt>
                <c:pt idx="53">
                  <c:v>4.9460000000035507</c:v>
                </c:pt>
                <c:pt idx="54">
                  <c:v>5.0390000000043074</c:v>
                </c:pt>
                <c:pt idx="55">
                  <c:v>5.1340000000054715</c:v>
                </c:pt>
                <c:pt idx="56">
                  <c:v>5.2240000000019791</c:v>
                </c:pt>
                <c:pt idx="57">
                  <c:v>5.3170000000027358</c:v>
                </c:pt>
                <c:pt idx="58">
                  <c:v>5.4089999999996508</c:v>
                </c:pt>
                <c:pt idx="59">
                  <c:v>5.5030000000042492</c:v>
                </c:pt>
                <c:pt idx="60">
                  <c:v>5.5950000000011642</c:v>
                </c:pt>
                <c:pt idx="61">
                  <c:v>5.6909999999988941</c:v>
                </c:pt>
                <c:pt idx="62">
                  <c:v>5.7810000000026776</c:v>
                </c:pt>
                <c:pt idx="63">
                  <c:v>5.8740000000034343</c:v>
                </c:pt>
                <c:pt idx="64">
                  <c:v>5.9680000000007567</c:v>
                </c:pt>
                <c:pt idx="65">
                  <c:v>6.0600000000049477</c:v>
                </c:pt>
                <c:pt idx="66">
                  <c:v>6.1549999999988358</c:v>
                </c:pt>
                <c:pt idx="67">
                  <c:v>6.2479999999995925</c:v>
                </c:pt>
                <c:pt idx="68">
                  <c:v>6.342000000004191</c:v>
                </c:pt>
                <c:pt idx="69">
                  <c:v>6.4370000000053551</c:v>
                </c:pt>
                <c:pt idx="70">
                  <c:v>6.5280000000057044</c:v>
                </c:pt>
                <c:pt idx="71">
                  <c:v>6.6209999999991851</c:v>
                </c:pt>
                <c:pt idx="72">
                  <c:v>6.7139999999999418</c:v>
                </c:pt>
                <c:pt idx="73">
                  <c:v>6.8070000000006985</c:v>
                </c:pt>
                <c:pt idx="74">
                  <c:v>6.9000000000014552</c:v>
                </c:pt>
                <c:pt idx="75">
                  <c:v>6.9930000000022119</c:v>
                </c:pt>
                <c:pt idx="76">
                  <c:v>7.088000000003376</c:v>
                </c:pt>
                <c:pt idx="77">
                  <c:v>7.1790000000037253</c:v>
                </c:pt>
                <c:pt idx="78">
                  <c:v>7.2730000000010477</c:v>
                </c:pt>
                <c:pt idx="79">
                  <c:v>7.3670000000056461</c:v>
                </c:pt>
                <c:pt idx="80">
                  <c:v>7.4599999999991269</c:v>
                </c:pt>
                <c:pt idx="81">
                  <c:v>7.5529999999998836</c:v>
                </c:pt>
                <c:pt idx="82">
                  <c:v>7.6440000000002328</c:v>
                </c:pt>
                <c:pt idx="83">
                  <c:v>7.739000000001397</c:v>
                </c:pt>
                <c:pt idx="84">
                  <c:v>7.8360000000029686</c:v>
                </c:pt>
                <c:pt idx="85">
                  <c:v>8.022000000004482</c:v>
                </c:pt>
                <c:pt idx="86">
                  <c:v>8.1130000000048312</c:v>
                </c:pt>
                <c:pt idx="87">
                  <c:v>8.2079999999987194</c:v>
                </c:pt>
                <c:pt idx="88">
                  <c:v>8.3020000000033178</c:v>
                </c:pt>
                <c:pt idx="89">
                  <c:v>8.3940000000002328</c:v>
                </c:pt>
                <c:pt idx="90">
                  <c:v>8.6730000000025029</c:v>
                </c:pt>
                <c:pt idx="91">
                  <c:v>8.7700000000040745</c:v>
                </c:pt>
                <c:pt idx="92">
                  <c:v>8.8600000000005821</c:v>
                </c:pt>
                <c:pt idx="93">
                  <c:v>8.9550000000017462</c:v>
                </c:pt>
                <c:pt idx="94">
                  <c:v>9.0500000000029104</c:v>
                </c:pt>
                <c:pt idx="95">
                  <c:v>9.1410000000032596</c:v>
                </c:pt>
                <c:pt idx="96">
                  <c:v>9.2340000000040163</c:v>
                </c:pt>
                <c:pt idx="97">
                  <c:v>9.327000000004773</c:v>
                </c:pt>
                <c:pt idx="98">
                  <c:v>9.4210000000020955</c:v>
                </c:pt>
                <c:pt idx="99">
                  <c:v>9.5120000000024447</c:v>
                </c:pt>
                <c:pt idx="100">
                  <c:v>9.6070000000036089</c:v>
                </c:pt>
                <c:pt idx="101">
                  <c:v>9.6990000000005239</c:v>
                </c:pt>
                <c:pt idx="102">
                  <c:v>9.7930000000051223</c:v>
                </c:pt>
                <c:pt idx="103">
                  <c:v>9.8890000000028522</c:v>
                </c:pt>
                <c:pt idx="104">
                  <c:v>9.9809999999997672</c:v>
                </c:pt>
                <c:pt idx="105">
                  <c:v>10.072000000000116</c:v>
                </c:pt>
                <c:pt idx="106">
                  <c:v>10.165000000000873</c:v>
                </c:pt>
                <c:pt idx="107">
                  <c:v>10.260000000002037</c:v>
                </c:pt>
                <c:pt idx="108">
                  <c:v>10.355000000003201</c:v>
                </c:pt>
                <c:pt idx="109">
                  <c:v>10.444999999999709</c:v>
                </c:pt>
                <c:pt idx="110">
                  <c:v>10.540000000000873</c:v>
                </c:pt>
                <c:pt idx="111">
                  <c:v>10.632000000005064</c:v>
                </c:pt>
                <c:pt idx="112">
                  <c:v>10.726000000002387</c:v>
                </c:pt>
                <c:pt idx="113">
                  <c:v>10.821000000003551</c:v>
                </c:pt>
                <c:pt idx="114">
                  <c:v>10.917000000001281</c:v>
                </c:pt>
                <c:pt idx="115">
                  <c:v>11.006000000001222</c:v>
                </c:pt>
                <c:pt idx="116">
                  <c:v>11.098000000005413</c:v>
                </c:pt>
                <c:pt idx="117">
                  <c:v>11.192000000002736</c:v>
                </c:pt>
                <c:pt idx="118">
                  <c:v>11.283999999999651</c:v>
                </c:pt>
                <c:pt idx="119">
                  <c:v>11.377000000000407</c:v>
                </c:pt>
                <c:pt idx="120">
                  <c:v>11.469000000004598</c:v>
                </c:pt>
                <c:pt idx="121">
                  <c:v>11.561000000001513</c:v>
                </c:pt>
                <c:pt idx="122">
                  <c:v>11.656000000002678</c:v>
                </c:pt>
                <c:pt idx="123">
                  <c:v>11.749000000003434</c:v>
                </c:pt>
                <c:pt idx="124">
                  <c:v>11.842000000004191</c:v>
                </c:pt>
                <c:pt idx="125">
                  <c:v>11.936000000001513</c:v>
                </c:pt>
                <c:pt idx="126">
                  <c:v>12.028000000005704</c:v>
                </c:pt>
                <c:pt idx="127">
                  <c:v>12.122000000003027</c:v>
                </c:pt>
                <c:pt idx="128">
                  <c:v>12.215000000003783</c:v>
                </c:pt>
                <c:pt idx="129">
                  <c:v>12.309000000001106</c:v>
                </c:pt>
                <c:pt idx="130">
                  <c:v>12.402000000001863</c:v>
                </c:pt>
                <c:pt idx="131">
                  <c:v>12.495999999999185</c:v>
                </c:pt>
                <c:pt idx="132">
                  <c:v>12.588999999999942</c:v>
                </c:pt>
                <c:pt idx="133">
                  <c:v>12.682000000000698</c:v>
                </c:pt>
                <c:pt idx="134">
                  <c:v>12.775000000001455</c:v>
                </c:pt>
                <c:pt idx="135">
                  <c:v>12.868999999998778</c:v>
                </c:pt>
                <c:pt idx="136">
                  <c:v>12.961000000002969</c:v>
                </c:pt>
                <c:pt idx="137">
                  <c:v>13.056000000004133</c:v>
                </c:pt>
                <c:pt idx="138">
                  <c:v>13.148000000001048</c:v>
                </c:pt>
                <c:pt idx="139">
                  <c:v>13.241000000001804</c:v>
                </c:pt>
                <c:pt idx="140">
                  <c:v>13.334000000002561</c:v>
                </c:pt>
                <c:pt idx="141">
                  <c:v>13.427000000003318</c:v>
                </c:pt>
                <c:pt idx="142">
                  <c:v>13.523000000001048</c:v>
                </c:pt>
                <c:pt idx="143">
                  <c:v>13.613000000004831</c:v>
                </c:pt>
                <c:pt idx="144">
                  <c:v>13.707000000002154</c:v>
                </c:pt>
                <c:pt idx="145">
                  <c:v>13.80000000000291</c:v>
                </c:pt>
                <c:pt idx="146">
                  <c:v>13.893000000003667</c:v>
                </c:pt>
                <c:pt idx="147">
                  <c:v>13.989000000001397</c:v>
                </c:pt>
                <c:pt idx="148">
                  <c:v>14.082000000002154</c:v>
                </c:pt>
                <c:pt idx="149">
                  <c:v>14.173999999999069</c:v>
                </c:pt>
                <c:pt idx="150">
                  <c:v>14.266999999999825</c:v>
                </c:pt>
                <c:pt idx="151">
                  <c:v>14.361000000004424</c:v>
                </c:pt>
                <c:pt idx="152">
                  <c:v>14.455000000001746</c:v>
                </c:pt>
                <c:pt idx="153">
                  <c:v>14.54500000000553</c:v>
                </c:pt>
                <c:pt idx="154">
                  <c:v>14.639999999999418</c:v>
                </c:pt>
                <c:pt idx="155">
                  <c:v>14.732000000003609</c:v>
                </c:pt>
                <c:pt idx="156">
                  <c:v>14.825000000004366</c:v>
                </c:pt>
                <c:pt idx="157">
                  <c:v>14.919000000001688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BA0D-482A-A4E0-3EC0DF564F7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95148224"/>
        <c:axId val="1195154464"/>
      </c:scatterChart>
      <c:valAx>
        <c:axId val="1174424448"/>
        <c:scaling>
          <c:orientation val="minMax"/>
          <c:max val="90"/>
          <c:min val="-9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ja-JP" baseline="0"/>
                  <a:t>pitch</a:t>
                </a:r>
                <a:r>
                  <a:rPr lang="en-US" altLang="ja-JP"/>
                  <a:t>[°]</a:t>
                </a:r>
                <a:endParaRPr lang="ja-JP" altLang="en-US"/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in"/>
        <c:tickLblPos val="nextTo"/>
        <c:spPr>
          <a:noFill/>
          <a:ln w="1587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1174441088"/>
        <c:crosses val="autoZero"/>
        <c:crossBetween val="midCat"/>
      </c:valAx>
      <c:valAx>
        <c:axId val="11744410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ja-JP"/>
                  <a:t>Time[s]</a:t>
                </a:r>
                <a:endParaRPr lang="ja-JP" altLang="en-US"/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0.000_ " sourceLinked="1"/>
        <c:majorTickMark val="none"/>
        <c:minorTickMark val="none"/>
        <c:tickLblPos val="nextTo"/>
        <c:spPr>
          <a:noFill/>
          <a:ln w="1587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1174424448"/>
        <c:crosses val="autoZero"/>
        <c:crossBetween val="midCat"/>
      </c:valAx>
      <c:valAx>
        <c:axId val="1195154464"/>
        <c:scaling>
          <c:orientation val="minMax"/>
        </c:scaling>
        <c:delete val="1"/>
        <c:axPos val="r"/>
        <c:numFmt formatCode="General" sourceLinked="1"/>
        <c:majorTickMark val="out"/>
        <c:minorTickMark val="none"/>
        <c:tickLblPos val="nextTo"/>
        <c:crossAx val="1195148224"/>
        <c:crosses val="max"/>
        <c:crossBetween val="midCat"/>
      </c:valAx>
      <c:valAx>
        <c:axId val="1195148224"/>
        <c:scaling>
          <c:orientation val="minMax"/>
          <c:max val="2"/>
          <c:min val="-2"/>
        </c:scaling>
        <c:delete val="0"/>
        <c:axPos val="t"/>
        <c:title>
          <c:tx>
            <c:rich>
              <a:bodyPr/>
              <a:lstStyle/>
              <a:p>
                <a:pPr>
                  <a:defRPr/>
                </a:pPr>
                <a:r>
                  <a:rPr lang="en-US" altLang="ja-JP" b="0"/>
                  <a:t>x[m]</a:t>
                </a:r>
                <a:endParaRPr lang="ja-JP" altLang="en-US" b="0"/>
              </a:p>
            </c:rich>
          </c:tx>
          <c:overlay val="0"/>
        </c:title>
        <c:numFmt formatCode="General" sourceLinked="1"/>
        <c:majorTickMark val="in"/>
        <c:minorTickMark val="none"/>
        <c:tickLblPos val="nextTo"/>
        <c:spPr>
          <a:ln w="15875">
            <a:solidFill>
              <a:schemeClr val="tx1"/>
            </a:solidFill>
          </a:ln>
        </c:spPr>
        <c:crossAx val="1195154464"/>
        <c:crosses val="max"/>
        <c:crossBetween val="midCat"/>
      </c:valAx>
      <c:spPr>
        <a:noFill/>
        <a:ln w="12700">
          <a:solidFill>
            <a:schemeClr val="tx1">
              <a:lumMod val="25000"/>
              <a:lumOff val="75000"/>
            </a:schemeClr>
          </a:solidFill>
        </a:ln>
        <a:effectLst/>
      </c:spPr>
    </c:plotArea>
    <c:legend>
      <c:legendPos val="b"/>
      <c:overlay val="0"/>
    </c:legend>
    <c:plotVisOnly val="1"/>
    <c:dispBlanksAs val="gap"/>
    <c:showDLblsOverMax val="0"/>
    <c:extLst/>
  </c:chart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3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strRef>
              <c:f>[1]Watanabe1!$A$1</c:f>
              <c:strCache>
                <c:ptCount val="1"/>
                <c:pt idx="0">
                  <c:v>Orbit</c:v>
                </c:pt>
              </c:strCache>
            </c:strRef>
          </c:tx>
          <c:xVal>
            <c:numRef>
              <c:f>[1]Watanabe1!$N$4:$N$187</c:f>
              <c:numCache>
                <c:formatCode>General</c:formatCode>
                <c:ptCount val="184"/>
                <c:pt idx="0">
                  <c:v>0</c:v>
                </c:pt>
                <c:pt idx="1">
                  <c:v>-3.8144999999999984E-2</c:v>
                </c:pt>
                <c:pt idx="2">
                  <c:v>-5.5700000000000048E-2</c:v>
                </c:pt>
                <c:pt idx="3">
                  <c:v>-4.0547000000000027E-2</c:v>
                </c:pt>
                <c:pt idx="4">
                  <c:v>1.378300000000013E-2</c:v>
                </c:pt>
                <c:pt idx="5">
                  <c:v>-2.0163000000000011E-2</c:v>
                </c:pt>
                <c:pt idx="6">
                  <c:v>-2.1723999999999934E-2</c:v>
                </c:pt>
                <c:pt idx="7">
                  <c:v>1.3007000000000062E-2</c:v>
                </c:pt>
                <c:pt idx="8">
                  <c:v>-4.8286000000000058E-2</c:v>
                </c:pt>
                <c:pt idx="9">
                  <c:v>-1.9992999999999938E-2</c:v>
                </c:pt>
                <c:pt idx="10">
                  <c:v>3.0619000000000143E-2</c:v>
                </c:pt>
                <c:pt idx="11">
                  <c:v>-4.1846000000000001E-2</c:v>
                </c:pt>
                <c:pt idx="12">
                  <c:v>1.4451999999999998E-2</c:v>
                </c:pt>
                <c:pt idx="13">
                  <c:v>-4.3135999999999966E-2</c:v>
                </c:pt>
                <c:pt idx="14">
                  <c:v>2.5375999999999978E-2</c:v>
                </c:pt>
                <c:pt idx="15">
                  <c:v>6.4410000000000309E-3</c:v>
                </c:pt>
                <c:pt idx="16">
                  <c:v>1.6778999999999995E-2</c:v>
                </c:pt>
                <c:pt idx="17">
                  <c:v>7.392000000000053E-3</c:v>
                </c:pt>
                <c:pt idx="18">
                  <c:v>1.7453999999999952E-2</c:v>
                </c:pt>
                <c:pt idx="19">
                  <c:v>1.9375E-2</c:v>
                </c:pt>
                <c:pt idx="20">
                  <c:v>2.3778999999999998E-2</c:v>
                </c:pt>
                <c:pt idx="21">
                  <c:v>1.2244000000000142E-2</c:v>
                </c:pt>
                <c:pt idx="22">
                  <c:v>3.7737000000000083E-2</c:v>
                </c:pt>
                <c:pt idx="23">
                  <c:v>3.6489000000000035E-2</c:v>
                </c:pt>
                <c:pt idx="24">
                  <c:v>5.7658000000000133E-2</c:v>
                </c:pt>
                <c:pt idx="25">
                  <c:v>2.4867999999999939E-2</c:v>
                </c:pt>
                <c:pt idx="26">
                  <c:v>2.4574000000000068E-2</c:v>
                </c:pt>
                <c:pt idx="27">
                  <c:v>6.8572000000000119E-2</c:v>
                </c:pt>
                <c:pt idx="28">
                  <c:v>5.6913999999999985E-2</c:v>
                </c:pt>
                <c:pt idx="29">
                  <c:v>6.2153000000000021E-2</c:v>
                </c:pt>
                <c:pt idx="30">
                  <c:v>7.2021999999999933E-2</c:v>
                </c:pt>
                <c:pt idx="31">
                  <c:v>7.2561000000000153E-2</c:v>
                </c:pt>
                <c:pt idx="32">
                  <c:v>8.7154999999999969E-2</c:v>
                </c:pt>
                <c:pt idx="33">
                  <c:v>9.1028000000000026E-2</c:v>
                </c:pt>
                <c:pt idx="34">
                  <c:v>9.9279999999999979E-2</c:v>
                </c:pt>
                <c:pt idx="35">
                  <c:v>0.10506200000000013</c:v>
                </c:pt>
                <c:pt idx="36">
                  <c:v>0.11432799999999997</c:v>
                </c:pt>
                <c:pt idx="37">
                  <c:v>9.4264000000000125E-2</c:v>
                </c:pt>
                <c:pt idx="38">
                  <c:v>0.11803099999999996</c:v>
                </c:pt>
                <c:pt idx="39">
                  <c:v>0.13217000000000007</c:v>
                </c:pt>
                <c:pt idx="40">
                  <c:v>0.11246000000000003</c:v>
                </c:pt>
                <c:pt idx="41">
                  <c:v>0.12722900000000004</c:v>
                </c:pt>
                <c:pt idx="42">
                  <c:v>0.12122399999999993</c:v>
                </c:pt>
                <c:pt idx="43">
                  <c:v>0.15703600000000006</c:v>
                </c:pt>
                <c:pt idx="44">
                  <c:v>0.13642200000000002</c:v>
                </c:pt>
                <c:pt idx="45">
                  <c:v>0.16107100000000013</c:v>
                </c:pt>
                <c:pt idx="46">
                  <c:v>0.16323400000000016</c:v>
                </c:pt>
                <c:pt idx="47">
                  <c:v>0.17893300000000001</c:v>
                </c:pt>
                <c:pt idx="48">
                  <c:v>0.17596600000000012</c:v>
                </c:pt>
                <c:pt idx="49">
                  <c:v>0.19376700000000005</c:v>
                </c:pt>
                <c:pt idx="50">
                  <c:v>0.17273600000000011</c:v>
                </c:pt>
                <c:pt idx="51">
                  <c:v>0.1957360000000001</c:v>
                </c:pt>
                <c:pt idx="52">
                  <c:v>0.21062100000000009</c:v>
                </c:pt>
                <c:pt idx="53">
                  <c:v>0.21842300000000001</c:v>
                </c:pt>
                <c:pt idx="54">
                  <c:v>0.22503200000000015</c:v>
                </c:pt>
                <c:pt idx="55">
                  <c:v>0.22159300000000007</c:v>
                </c:pt>
                <c:pt idx="56">
                  <c:v>0.22018200000000002</c:v>
                </c:pt>
                <c:pt idx="57">
                  <c:v>0.26049400000000017</c:v>
                </c:pt>
                <c:pt idx="58">
                  <c:v>0.25323900000000005</c:v>
                </c:pt>
                <c:pt idx="59">
                  <c:v>0.25856400000000007</c:v>
                </c:pt>
                <c:pt idx="60">
                  <c:v>0.26951199999999997</c:v>
                </c:pt>
                <c:pt idx="61">
                  <c:v>0.27450700000000006</c:v>
                </c:pt>
                <c:pt idx="62">
                  <c:v>0.29206300000000013</c:v>
                </c:pt>
                <c:pt idx="63">
                  <c:v>0.29252999999999996</c:v>
                </c:pt>
                <c:pt idx="64">
                  <c:v>0.3028900000000001</c:v>
                </c:pt>
                <c:pt idx="65">
                  <c:v>0.30040599999999995</c:v>
                </c:pt>
                <c:pt idx="66">
                  <c:v>0.30975900000000001</c:v>
                </c:pt>
                <c:pt idx="67">
                  <c:v>0.32609899999999992</c:v>
                </c:pt>
                <c:pt idx="68">
                  <c:v>0.32393100000000002</c:v>
                </c:pt>
                <c:pt idx="69">
                  <c:v>0.34477099999999994</c:v>
                </c:pt>
                <c:pt idx="70">
                  <c:v>0.34977900000000001</c:v>
                </c:pt>
                <c:pt idx="71">
                  <c:v>0.34739599999999998</c:v>
                </c:pt>
                <c:pt idx="72">
                  <c:v>0.35552999999999996</c:v>
                </c:pt>
                <c:pt idx="73">
                  <c:v>0.36897099999999999</c:v>
                </c:pt>
                <c:pt idx="74">
                  <c:v>0.37669100000000005</c:v>
                </c:pt>
                <c:pt idx="75">
                  <c:v>0.37670500000000018</c:v>
                </c:pt>
                <c:pt idx="76">
                  <c:v>0.37455500000000008</c:v>
                </c:pt>
                <c:pt idx="77">
                  <c:v>0.39069100000000007</c:v>
                </c:pt>
                <c:pt idx="78">
                  <c:v>0.38413699999999995</c:v>
                </c:pt>
                <c:pt idx="79">
                  <c:v>0.3772080000000001</c:v>
                </c:pt>
                <c:pt idx="80">
                  <c:v>0.37707400000000008</c:v>
                </c:pt>
                <c:pt idx="81">
                  <c:v>0.38486300000000007</c:v>
                </c:pt>
                <c:pt idx="82">
                  <c:v>0.360184</c:v>
                </c:pt>
                <c:pt idx="83">
                  <c:v>0.36298900000000006</c:v>
                </c:pt>
                <c:pt idx="84">
                  <c:v>0.3521990000000001</c:v>
                </c:pt>
                <c:pt idx="85">
                  <c:v>0.32790100000000005</c:v>
                </c:pt>
                <c:pt idx="86">
                  <c:v>0.32839000000000013</c:v>
                </c:pt>
                <c:pt idx="87">
                  <c:v>0.31681700000000002</c:v>
                </c:pt>
                <c:pt idx="88">
                  <c:v>0.30168000000000006</c:v>
                </c:pt>
                <c:pt idx="89">
                  <c:v>0.29488400000000003</c:v>
                </c:pt>
                <c:pt idx="90">
                  <c:v>0.2580340000000001</c:v>
                </c:pt>
                <c:pt idx="91">
                  <c:v>0.25640100000000005</c:v>
                </c:pt>
                <c:pt idx="92">
                  <c:v>0.25641800000000015</c:v>
                </c:pt>
                <c:pt idx="93">
                  <c:v>0.24961699999999998</c:v>
                </c:pt>
                <c:pt idx="94">
                  <c:v>0.23498400000000016</c:v>
                </c:pt>
                <c:pt idx="95">
                  <c:v>0.23755300000000013</c:v>
                </c:pt>
                <c:pt idx="96">
                  <c:v>0.23193399999999997</c:v>
                </c:pt>
                <c:pt idx="97">
                  <c:v>0.21358200000000011</c:v>
                </c:pt>
                <c:pt idx="98">
                  <c:v>0.22062900000000013</c:v>
                </c:pt>
                <c:pt idx="99">
                  <c:v>0.18497399999999994</c:v>
                </c:pt>
                <c:pt idx="100">
                  <c:v>0.19409899999999994</c:v>
                </c:pt>
                <c:pt idx="101">
                  <c:v>0.18649900000000003</c:v>
                </c:pt>
                <c:pt idx="102">
                  <c:v>0.18972199999999997</c:v>
                </c:pt>
                <c:pt idx="103">
                  <c:v>0.17260500000000001</c:v>
                </c:pt>
                <c:pt idx="104">
                  <c:v>0.17736000000000013</c:v>
                </c:pt>
                <c:pt idx="105">
                  <c:v>0.15605700000000003</c:v>
                </c:pt>
                <c:pt idx="106">
                  <c:v>0.17188699999999996</c:v>
                </c:pt>
                <c:pt idx="107">
                  <c:v>0.16227099999999997</c:v>
                </c:pt>
                <c:pt idx="108">
                  <c:v>0.15370299999999998</c:v>
                </c:pt>
                <c:pt idx="109">
                  <c:v>0.13877999999999999</c:v>
                </c:pt>
                <c:pt idx="110">
                  <c:v>0.13547000000000003</c:v>
                </c:pt>
                <c:pt idx="111">
                  <c:v>0.12715900000000011</c:v>
                </c:pt>
                <c:pt idx="112">
                  <c:v>0.11219900000000008</c:v>
                </c:pt>
                <c:pt idx="113">
                  <c:v>0.11816499999999996</c:v>
                </c:pt>
                <c:pt idx="114">
                  <c:v>0.11985300000000007</c:v>
                </c:pt>
                <c:pt idx="115">
                  <c:v>0.126529</c:v>
                </c:pt>
                <c:pt idx="116">
                  <c:v>0.11393499999999995</c:v>
                </c:pt>
                <c:pt idx="117">
                  <c:v>9.7654000000000005E-2</c:v>
                </c:pt>
                <c:pt idx="118">
                  <c:v>8.1250000000000003E-2</c:v>
                </c:pt>
                <c:pt idx="119">
                  <c:v>8.9365999999999987E-2</c:v>
                </c:pt>
                <c:pt idx="120">
                  <c:v>0.10568600000000015</c:v>
                </c:pt>
                <c:pt idx="121">
                  <c:v>9.8308999999999966E-2</c:v>
                </c:pt>
                <c:pt idx="122">
                  <c:v>4.8884999999999991E-2</c:v>
                </c:pt>
                <c:pt idx="123">
                  <c:v>4.8908000000000132E-2</c:v>
                </c:pt>
                <c:pt idx="124">
                  <c:v>4.417600000000016E-2</c:v>
                </c:pt>
                <c:pt idx="125">
                  <c:v>4.9433999999999971E-2</c:v>
                </c:pt>
                <c:pt idx="126">
                  <c:v>1.8856999999999971E-2</c:v>
                </c:pt>
                <c:pt idx="127">
                  <c:v>6.8530000000000656E-3</c:v>
                </c:pt>
                <c:pt idx="128">
                  <c:v>9.0560000000000397E-3</c:v>
                </c:pt>
                <c:pt idx="129">
                  <c:v>2.6113000000000056E-2</c:v>
                </c:pt>
                <c:pt idx="130">
                  <c:v>-3.2649999999998726E-3</c:v>
                </c:pt>
                <c:pt idx="131">
                  <c:v>-2.2935999999999922E-2</c:v>
                </c:pt>
                <c:pt idx="132">
                  <c:v>-1.2047000000000026E-2</c:v>
                </c:pt>
                <c:pt idx="133">
                  <c:v>-3.630600000000004E-2</c:v>
                </c:pt>
                <c:pt idx="134">
                  <c:v>-1.3426999999999908E-2</c:v>
                </c:pt>
                <c:pt idx="135">
                  <c:v>-2.5078999999999952E-2</c:v>
                </c:pt>
                <c:pt idx="136">
                  <c:v>-4.4066000000000029E-2</c:v>
                </c:pt>
                <c:pt idx="137">
                  <c:v>-6.0645999999999957E-2</c:v>
                </c:pt>
                <c:pt idx="138">
                  <c:v>-7.084099999999989E-2</c:v>
                </c:pt>
                <c:pt idx="139">
                  <c:v>-8.5558999999999968E-2</c:v>
                </c:pt>
                <c:pt idx="140">
                  <c:v>-6.3238000000000058E-2</c:v>
                </c:pt>
                <c:pt idx="141">
                  <c:v>-0.10215999999999986</c:v>
                </c:pt>
                <c:pt idx="142">
                  <c:v>-7.2307000000000024E-2</c:v>
                </c:pt>
                <c:pt idx="143">
                  <c:v>-9.3224999999999905E-2</c:v>
                </c:pt>
                <c:pt idx="144">
                  <c:v>-0.12618399999999996</c:v>
                </c:pt>
                <c:pt idx="145">
                  <c:v>-0.10676700000000006</c:v>
                </c:pt>
                <c:pt idx="146">
                  <c:v>-0.16472100000000001</c:v>
                </c:pt>
                <c:pt idx="147">
                  <c:v>-0.13741800000000001</c:v>
                </c:pt>
                <c:pt idx="148">
                  <c:v>-0.15042199999999992</c:v>
                </c:pt>
                <c:pt idx="149">
                  <c:v>-0.15767800000000001</c:v>
                </c:pt>
                <c:pt idx="150">
                  <c:v>-0.161606</c:v>
                </c:pt>
                <c:pt idx="151">
                  <c:v>-0.14502199999999993</c:v>
                </c:pt>
                <c:pt idx="152">
                  <c:v>-0.20718099999999992</c:v>
                </c:pt>
                <c:pt idx="153">
                  <c:v>-0.21337699999999996</c:v>
                </c:pt>
                <c:pt idx="154">
                  <c:v>-0.1672779999999999</c:v>
                </c:pt>
                <c:pt idx="155">
                  <c:v>-0.21673100000000001</c:v>
                </c:pt>
                <c:pt idx="156">
                  <c:v>-0.21116599999999994</c:v>
                </c:pt>
                <c:pt idx="157">
                  <c:v>-0.23130999999999996</c:v>
                </c:pt>
                <c:pt idx="158">
                  <c:v>-0.23068499999999995</c:v>
                </c:pt>
                <c:pt idx="159">
                  <c:v>-0.27688499999999999</c:v>
                </c:pt>
                <c:pt idx="160">
                  <c:v>-0.21281099999999992</c:v>
                </c:pt>
                <c:pt idx="161">
                  <c:v>-0.26171399999999995</c:v>
                </c:pt>
                <c:pt idx="162">
                  <c:v>-0.24825599999999998</c:v>
                </c:pt>
                <c:pt idx="163">
                  <c:v>-0.24570799999999998</c:v>
                </c:pt>
                <c:pt idx="164">
                  <c:v>-0.25231199999999993</c:v>
                </c:pt>
                <c:pt idx="165">
                  <c:v>-0.27562799999999993</c:v>
                </c:pt>
                <c:pt idx="166">
                  <c:v>-0.27899899999999994</c:v>
                </c:pt>
                <c:pt idx="167">
                  <c:v>-0.30022100000000002</c:v>
                </c:pt>
                <c:pt idx="168">
                  <c:v>-0.228163</c:v>
                </c:pt>
                <c:pt idx="169">
                  <c:v>-0.27624599999999999</c:v>
                </c:pt>
                <c:pt idx="170">
                  <c:v>-0.25195399999999996</c:v>
                </c:pt>
                <c:pt idx="171">
                  <c:v>-0.21176599999999995</c:v>
                </c:pt>
                <c:pt idx="172">
                  <c:v>-0.24960699999999997</c:v>
                </c:pt>
                <c:pt idx="173">
                  <c:v>-0.21545399999999995</c:v>
                </c:pt>
                <c:pt idx="174">
                  <c:v>-0.25878099999999993</c:v>
                </c:pt>
                <c:pt idx="175">
                  <c:v>-0.20677099999999995</c:v>
                </c:pt>
                <c:pt idx="176">
                  <c:v>-0.21010899999999993</c:v>
                </c:pt>
                <c:pt idx="177">
                  <c:v>-0.21535699999999997</c:v>
                </c:pt>
                <c:pt idx="178">
                  <c:v>-0.18485999999999991</c:v>
                </c:pt>
                <c:pt idx="179">
                  <c:v>-0.20932399999999995</c:v>
                </c:pt>
                <c:pt idx="180">
                  <c:v>-0.108</c:v>
                </c:pt>
                <c:pt idx="181">
                  <c:v>-0.19555999999999996</c:v>
                </c:pt>
                <c:pt idx="182">
                  <c:v>-9.1471000000000011E-2</c:v>
                </c:pt>
                <c:pt idx="183">
                  <c:v>-0.10697699999999986</c:v>
                </c:pt>
              </c:numCache>
            </c:numRef>
          </c:xVal>
          <c:yVal>
            <c:numRef>
              <c:f>[1]Watanabe1!$O$4:$O$187</c:f>
              <c:numCache>
                <c:formatCode>General</c:formatCode>
                <c:ptCount val="184"/>
                <c:pt idx="0">
                  <c:v>0</c:v>
                </c:pt>
                <c:pt idx="1">
                  <c:v>6.2802000000000135E-2</c:v>
                </c:pt>
                <c:pt idx="2">
                  <c:v>0.15401299999999993</c:v>
                </c:pt>
                <c:pt idx="3">
                  <c:v>0.17513499999999999</c:v>
                </c:pt>
                <c:pt idx="4">
                  <c:v>0.251222</c:v>
                </c:pt>
                <c:pt idx="5">
                  <c:v>0.31788900000000014</c:v>
                </c:pt>
                <c:pt idx="6">
                  <c:v>0.42848299999999995</c:v>
                </c:pt>
                <c:pt idx="7">
                  <c:v>0.4761780000000001</c:v>
                </c:pt>
                <c:pt idx="8">
                  <c:v>0.61426399999999992</c:v>
                </c:pt>
                <c:pt idx="9">
                  <c:v>0.6524120000000001</c:v>
                </c:pt>
                <c:pt idx="10">
                  <c:v>0.72070100000000026</c:v>
                </c:pt>
                <c:pt idx="11">
                  <c:v>0.83985600000000005</c:v>
                </c:pt>
                <c:pt idx="12">
                  <c:v>0.9145080000000001</c:v>
                </c:pt>
                <c:pt idx="13">
                  <c:v>1.0501490000000002</c:v>
                </c:pt>
                <c:pt idx="14">
                  <c:v>1.1393680000000002</c:v>
                </c:pt>
                <c:pt idx="15">
                  <c:v>1.2182580000000001</c:v>
                </c:pt>
                <c:pt idx="16">
                  <c:v>1.3339829999999999</c:v>
                </c:pt>
                <c:pt idx="17">
                  <c:v>1.4232389999999999</c:v>
                </c:pt>
                <c:pt idx="18">
                  <c:v>1.5360490000000002</c:v>
                </c:pt>
                <c:pt idx="19">
                  <c:v>1.6374520000000001</c:v>
                </c:pt>
                <c:pt idx="20">
                  <c:v>1.7407490000000001</c:v>
                </c:pt>
                <c:pt idx="21">
                  <c:v>1.8235020000000002</c:v>
                </c:pt>
                <c:pt idx="22">
                  <c:v>1.950296</c:v>
                </c:pt>
                <c:pt idx="23">
                  <c:v>2.0434080000000003</c:v>
                </c:pt>
                <c:pt idx="24">
                  <c:v>2.1621289999999997</c:v>
                </c:pt>
                <c:pt idx="25">
                  <c:v>2.3079399999999994</c:v>
                </c:pt>
                <c:pt idx="26">
                  <c:v>2.4885129999999998</c:v>
                </c:pt>
                <c:pt idx="27">
                  <c:v>2.5390380000000006</c:v>
                </c:pt>
                <c:pt idx="28">
                  <c:v>2.7023440000000001</c:v>
                </c:pt>
                <c:pt idx="29">
                  <c:v>2.795249000000001</c:v>
                </c:pt>
                <c:pt idx="30">
                  <c:v>2.9775730000000005</c:v>
                </c:pt>
                <c:pt idx="31">
                  <c:v>3.0625920000000004</c:v>
                </c:pt>
                <c:pt idx="32">
                  <c:v>3.2446580000000003</c:v>
                </c:pt>
                <c:pt idx="33">
                  <c:v>3.3306720000000007</c:v>
                </c:pt>
                <c:pt idx="34">
                  <c:v>3.5008090000000003</c:v>
                </c:pt>
                <c:pt idx="35">
                  <c:v>3.5863500000000004</c:v>
                </c:pt>
                <c:pt idx="36">
                  <c:v>3.7526620000000004</c:v>
                </c:pt>
                <c:pt idx="37">
                  <c:v>3.8867420000000004</c:v>
                </c:pt>
                <c:pt idx="38">
                  <c:v>4.0617480000000006</c:v>
                </c:pt>
                <c:pt idx="39">
                  <c:v>4.1501500000000009</c:v>
                </c:pt>
                <c:pt idx="40">
                  <c:v>4.3513690000000009</c:v>
                </c:pt>
                <c:pt idx="41">
                  <c:v>4.4375560000000007</c:v>
                </c:pt>
                <c:pt idx="42">
                  <c:v>4.6450050000000003</c:v>
                </c:pt>
                <c:pt idx="43">
                  <c:v>4.7473489999999998</c:v>
                </c:pt>
                <c:pt idx="44">
                  <c:v>4.9347450000000004</c:v>
                </c:pt>
                <c:pt idx="45">
                  <c:v>5.0239090000000006</c:v>
                </c:pt>
                <c:pt idx="46">
                  <c:v>5.2250120000000004</c:v>
                </c:pt>
                <c:pt idx="47">
                  <c:v>5.3036960000000004</c:v>
                </c:pt>
                <c:pt idx="48">
                  <c:v>5.557748000000001</c:v>
                </c:pt>
                <c:pt idx="49">
                  <c:v>5.6351440000000004</c:v>
                </c:pt>
                <c:pt idx="50">
                  <c:v>5.8658609999999998</c:v>
                </c:pt>
                <c:pt idx="51">
                  <c:v>5.9444990000000004</c:v>
                </c:pt>
                <c:pt idx="52">
                  <c:v>6.1354310000000005</c:v>
                </c:pt>
                <c:pt idx="53">
                  <c:v>6.258826</c:v>
                </c:pt>
                <c:pt idx="54">
                  <c:v>6.494116</c:v>
                </c:pt>
                <c:pt idx="55">
                  <c:v>6.6048229999999997</c:v>
                </c:pt>
                <c:pt idx="56">
                  <c:v>6.8260720000000008</c:v>
                </c:pt>
                <c:pt idx="57">
                  <c:v>6.907648</c:v>
                </c:pt>
                <c:pt idx="58">
                  <c:v>7.1177869999999999</c:v>
                </c:pt>
                <c:pt idx="59">
                  <c:v>7.2268239999999997</c:v>
                </c:pt>
                <c:pt idx="60">
                  <c:v>7.4412609999999999</c:v>
                </c:pt>
                <c:pt idx="61">
                  <c:v>7.5970080000000006</c:v>
                </c:pt>
                <c:pt idx="62">
                  <c:v>7.8068930000000014</c:v>
                </c:pt>
                <c:pt idx="63">
                  <c:v>7.9054679999999999</c:v>
                </c:pt>
                <c:pt idx="64">
                  <c:v>8.1526370000000004</c:v>
                </c:pt>
                <c:pt idx="65">
                  <c:v>8.246376999999999</c:v>
                </c:pt>
                <c:pt idx="66">
                  <c:v>8.4848660000000002</c:v>
                </c:pt>
                <c:pt idx="67">
                  <c:v>8.584721</c:v>
                </c:pt>
                <c:pt idx="68">
                  <c:v>8.8550399999999989</c:v>
                </c:pt>
                <c:pt idx="69">
                  <c:v>8.9530929999999991</c:v>
                </c:pt>
                <c:pt idx="70">
                  <c:v>9.1742359999999987</c:v>
                </c:pt>
                <c:pt idx="71">
                  <c:v>9.3028229999999983</c:v>
                </c:pt>
                <c:pt idx="72">
                  <c:v>9.5188940000000013</c:v>
                </c:pt>
                <c:pt idx="73">
                  <c:v>9.6078120000000009</c:v>
                </c:pt>
                <c:pt idx="74">
                  <c:v>9.8594020000000011</c:v>
                </c:pt>
                <c:pt idx="75">
                  <c:v>9.9821329999999993</c:v>
                </c:pt>
                <c:pt idx="76">
                  <c:v>10.264253999999999</c:v>
                </c:pt>
                <c:pt idx="77">
                  <c:v>10.348510000000001</c:v>
                </c:pt>
                <c:pt idx="78">
                  <c:v>10.623028999999999</c:v>
                </c:pt>
                <c:pt idx="79">
                  <c:v>10.738616</c:v>
                </c:pt>
                <c:pt idx="80">
                  <c:v>10.971179000000001</c:v>
                </c:pt>
                <c:pt idx="81">
                  <c:v>11.087833</c:v>
                </c:pt>
                <c:pt idx="82">
                  <c:v>11.350859999999999</c:v>
                </c:pt>
                <c:pt idx="83">
                  <c:v>11.427315999999999</c:v>
                </c:pt>
                <c:pt idx="84">
                  <c:v>11.728038</c:v>
                </c:pt>
                <c:pt idx="85">
                  <c:v>12.101286</c:v>
                </c:pt>
                <c:pt idx="86">
                  <c:v>12.176194000000001</c:v>
                </c:pt>
                <c:pt idx="87">
                  <c:v>12.400114</c:v>
                </c:pt>
                <c:pt idx="88">
                  <c:v>12.549396</c:v>
                </c:pt>
                <c:pt idx="89">
                  <c:v>12.774008</c:v>
                </c:pt>
                <c:pt idx="90">
                  <c:v>13.226660000000001</c:v>
                </c:pt>
                <c:pt idx="91">
                  <c:v>13.529775000000001</c:v>
                </c:pt>
                <c:pt idx="92">
                  <c:v>13.605894999999999</c:v>
                </c:pt>
                <c:pt idx="93">
                  <c:v>13.836008</c:v>
                </c:pt>
                <c:pt idx="94">
                  <c:v>13.99208</c:v>
                </c:pt>
                <c:pt idx="95">
                  <c:v>14.224281999999999</c:v>
                </c:pt>
                <c:pt idx="96">
                  <c:v>14.303330000000001</c:v>
                </c:pt>
                <c:pt idx="97">
                  <c:v>14.543108</c:v>
                </c:pt>
                <c:pt idx="98">
                  <c:v>14.660678000000001</c:v>
                </c:pt>
                <c:pt idx="99">
                  <c:v>14.869740999999999</c:v>
                </c:pt>
                <c:pt idx="100">
                  <c:v>15.029574999999999</c:v>
                </c:pt>
                <c:pt idx="101">
                  <c:v>15.278011000000001</c:v>
                </c:pt>
                <c:pt idx="102">
                  <c:v>15.401569999999998</c:v>
                </c:pt>
                <c:pt idx="103">
                  <c:v>15.617413999999998</c:v>
                </c:pt>
                <c:pt idx="104">
                  <c:v>15.743439</c:v>
                </c:pt>
                <c:pt idx="105">
                  <c:v>15.966978999999998</c:v>
                </c:pt>
                <c:pt idx="106">
                  <c:v>16.092051999999999</c:v>
                </c:pt>
                <c:pt idx="107">
                  <c:v>16.36234</c:v>
                </c:pt>
                <c:pt idx="108">
                  <c:v>16.456259000000003</c:v>
                </c:pt>
                <c:pt idx="109">
                  <c:v>16.691858</c:v>
                </c:pt>
                <c:pt idx="110">
                  <c:v>16.786257000000003</c:v>
                </c:pt>
                <c:pt idx="111">
                  <c:v>17.026308</c:v>
                </c:pt>
                <c:pt idx="112">
                  <c:v>17.129774000000001</c:v>
                </c:pt>
                <c:pt idx="113">
                  <c:v>17.419813000000001</c:v>
                </c:pt>
                <c:pt idx="114">
                  <c:v>17.518300000000004</c:v>
                </c:pt>
                <c:pt idx="115">
                  <c:v>17.767513000000005</c:v>
                </c:pt>
                <c:pt idx="116">
                  <c:v>17.878027000000003</c:v>
                </c:pt>
                <c:pt idx="117">
                  <c:v>18.097653000000001</c:v>
                </c:pt>
                <c:pt idx="118">
                  <c:v>18.214655000000004</c:v>
                </c:pt>
                <c:pt idx="119">
                  <c:v>18.426625000000001</c:v>
                </c:pt>
                <c:pt idx="120">
                  <c:v>18.581695</c:v>
                </c:pt>
                <c:pt idx="121">
                  <c:v>18.812522000000001</c:v>
                </c:pt>
                <c:pt idx="122">
                  <c:v>18.904867000000003</c:v>
                </c:pt>
                <c:pt idx="123">
                  <c:v>19.139127000000002</c:v>
                </c:pt>
                <c:pt idx="124">
                  <c:v>19.261966000000001</c:v>
                </c:pt>
                <c:pt idx="125">
                  <c:v>19.501608000000001</c:v>
                </c:pt>
                <c:pt idx="126">
                  <c:v>19.587424000000002</c:v>
                </c:pt>
                <c:pt idx="127">
                  <c:v>19.849964</c:v>
                </c:pt>
                <c:pt idx="128">
                  <c:v>19.977347000000002</c:v>
                </c:pt>
                <c:pt idx="129">
                  <c:v>20.226924000000004</c:v>
                </c:pt>
                <c:pt idx="130">
                  <c:v>20.319414000000002</c:v>
                </c:pt>
                <c:pt idx="131">
                  <c:v>20.542118000000002</c:v>
                </c:pt>
                <c:pt idx="132">
                  <c:v>20.672004000000001</c:v>
                </c:pt>
                <c:pt idx="133">
                  <c:v>20.908014999999999</c:v>
                </c:pt>
                <c:pt idx="134">
                  <c:v>21.032128</c:v>
                </c:pt>
                <c:pt idx="135">
                  <c:v>21.265953000000003</c:v>
                </c:pt>
                <c:pt idx="136">
                  <c:v>21.359908000000001</c:v>
                </c:pt>
                <c:pt idx="137">
                  <c:v>21.607548000000001</c:v>
                </c:pt>
                <c:pt idx="138">
                  <c:v>21.696202000000003</c:v>
                </c:pt>
                <c:pt idx="139">
                  <c:v>21.951501</c:v>
                </c:pt>
                <c:pt idx="140">
                  <c:v>22.091730999999999</c:v>
                </c:pt>
                <c:pt idx="141">
                  <c:v>22.300068000000003</c:v>
                </c:pt>
                <c:pt idx="142">
                  <c:v>22.437826000000001</c:v>
                </c:pt>
                <c:pt idx="143">
                  <c:v>22.634151000000003</c:v>
                </c:pt>
                <c:pt idx="144">
                  <c:v>22.759131</c:v>
                </c:pt>
                <c:pt idx="145">
                  <c:v>23.007054</c:v>
                </c:pt>
                <c:pt idx="146">
                  <c:v>23.073986000000001</c:v>
                </c:pt>
                <c:pt idx="147">
                  <c:v>23.321330000000003</c:v>
                </c:pt>
                <c:pt idx="148">
                  <c:v>23.431754000000002</c:v>
                </c:pt>
                <c:pt idx="149">
                  <c:v>23.633670000000002</c:v>
                </c:pt>
                <c:pt idx="150">
                  <c:v>23.736686000000002</c:v>
                </c:pt>
                <c:pt idx="151">
                  <c:v>24.016782000000003</c:v>
                </c:pt>
                <c:pt idx="152">
                  <c:v>24.095112</c:v>
                </c:pt>
                <c:pt idx="153">
                  <c:v>24.310407999999999</c:v>
                </c:pt>
                <c:pt idx="154">
                  <c:v>24.462302000000001</c:v>
                </c:pt>
                <c:pt idx="155">
                  <c:v>24.634768000000001</c:v>
                </c:pt>
                <c:pt idx="156">
                  <c:v>24.736568000000002</c:v>
                </c:pt>
                <c:pt idx="157">
                  <c:v>24.985989000000004</c:v>
                </c:pt>
                <c:pt idx="158">
                  <c:v>25.098303999999999</c:v>
                </c:pt>
                <c:pt idx="159">
                  <c:v>25.276698</c:v>
                </c:pt>
                <c:pt idx="160">
                  <c:v>25.421181000000001</c:v>
                </c:pt>
                <c:pt idx="161">
                  <c:v>25.609139000000003</c:v>
                </c:pt>
                <c:pt idx="162">
                  <c:v>25.710660000000001</c:v>
                </c:pt>
                <c:pt idx="163">
                  <c:v>25.952665</c:v>
                </c:pt>
                <c:pt idx="164">
                  <c:v>26.087649000000003</c:v>
                </c:pt>
                <c:pt idx="165">
                  <c:v>26.249120000000005</c:v>
                </c:pt>
                <c:pt idx="166">
                  <c:v>26.383031000000003</c:v>
                </c:pt>
                <c:pt idx="167">
                  <c:v>26.545853999999999</c:v>
                </c:pt>
                <c:pt idx="168">
                  <c:v>26.701759000000003</c:v>
                </c:pt>
                <c:pt idx="169">
                  <c:v>26.911904000000003</c:v>
                </c:pt>
                <c:pt idx="170">
                  <c:v>27.011479000000001</c:v>
                </c:pt>
                <c:pt idx="171">
                  <c:v>27.227623000000001</c:v>
                </c:pt>
                <c:pt idx="172">
                  <c:v>27.288297000000004</c:v>
                </c:pt>
                <c:pt idx="173">
                  <c:v>27.520982</c:v>
                </c:pt>
                <c:pt idx="174">
                  <c:v>27.591783</c:v>
                </c:pt>
                <c:pt idx="175">
                  <c:v>27.802057000000001</c:v>
                </c:pt>
                <c:pt idx="176">
                  <c:v>27.958673000000005</c:v>
                </c:pt>
                <c:pt idx="177">
                  <c:v>28.120934000000002</c:v>
                </c:pt>
                <c:pt idx="178">
                  <c:v>28.224069</c:v>
                </c:pt>
                <c:pt idx="179">
                  <c:v>28.424075000000002</c:v>
                </c:pt>
                <c:pt idx="180">
                  <c:v>28.567613000000001</c:v>
                </c:pt>
                <c:pt idx="181">
                  <c:v>28.722639999999998</c:v>
                </c:pt>
                <c:pt idx="182">
                  <c:v>28.867316000000002</c:v>
                </c:pt>
                <c:pt idx="183">
                  <c:v>29.063818000000005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C5D4-4089-B8F1-3514561A3FF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74424448"/>
        <c:axId val="1174441088"/>
      </c:scatterChart>
      <c:valAx>
        <c:axId val="1174424448"/>
        <c:scaling>
          <c:orientation val="minMax"/>
          <c:max val="3"/>
          <c:min val="-3"/>
        </c:scaling>
        <c:delete val="0"/>
        <c:axPos val="b"/>
        <c:majorGridlines>
          <c:spPr>
            <a:ln>
              <a:solidFill>
                <a:schemeClr val="tx1">
                  <a:lumMod val="15000"/>
                  <a:lumOff val="85000"/>
                </a:schemeClr>
              </a:solidFill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ja-JP"/>
                  <a:t>x[m]</a:t>
                </a:r>
                <a:endParaRPr lang="ja-JP" altLang="en-US"/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in"/>
        <c:tickLblPos val="nextTo"/>
        <c:spPr>
          <a:noFill/>
          <a:ln w="1587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1174441088"/>
        <c:crosses val="autoZero"/>
        <c:crossBetween val="midCat"/>
      </c:valAx>
      <c:valAx>
        <c:axId val="1174441088"/>
        <c:scaling>
          <c:orientation val="minMax"/>
          <c:max val="35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ja-JP"/>
                  <a:t>y[m]</a:t>
                </a:r>
                <a:endParaRPr lang="ja-JP" altLang="en-US"/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1587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1174424448"/>
        <c:crosses val="autoZero"/>
        <c:crossBetween val="midCat"/>
      </c:valAx>
      <c:spPr>
        <a:noFill/>
        <a:ln w="12700">
          <a:solidFill>
            <a:schemeClr val="tx1">
              <a:lumMod val="25000"/>
              <a:lumOff val="75000"/>
            </a:schemeClr>
          </a:solidFill>
        </a:ln>
        <a:effectLst/>
      </c:spPr>
    </c:plotArea>
    <c:plotVisOnly val="1"/>
    <c:dispBlanksAs val="gap"/>
    <c:showDLblsOverMax val="0"/>
    <c:extLst/>
  </c:chart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4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1"/>
          <c:tx>
            <c:v>yaw(face angle)</c:v>
          </c:tx>
          <c:spPr>
            <a:ln w="19050">
              <a:noFill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Watanabe2!$AH$4:$AH$1000</c:f>
              <c:numCache>
                <c:formatCode>General</c:formatCode>
                <c:ptCount val="997"/>
                <c:pt idx="0">
                  <c:v>25.559999465942383</c:v>
                </c:pt>
                <c:pt idx="1">
                  <c:v>26.180000305175781</c:v>
                </c:pt>
                <c:pt idx="2">
                  <c:v>30.870000839233398</c:v>
                </c:pt>
                <c:pt idx="3">
                  <c:v>22.360000610351563</c:v>
                </c:pt>
                <c:pt idx="4">
                  <c:v>23.75</c:v>
                </c:pt>
                <c:pt idx="5">
                  <c:v>20.780000686645508</c:v>
                </c:pt>
                <c:pt idx="6">
                  <c:v>16.969999313354492</c:v>
                </c:pt>
                <c:pt idx="7">
                  <c:v>27.559999465942383</c:v>
                </c:pt>
                <c:pt idx="8">
                  <c:v>19.440000534057617</c:v>
                </c:pt>
                <c:pt idx="9">
                  <c:v>19.049999237060547</c:v>
                </c:pt>
                <c:pt idx="10">
                  <c:v>17.360000610351563</c:v>
                </c:pt>
                <c:pt idx="11">
                  <c:v>19.770000457763672</c:v>
                </c:pt>
                <c:pt idx="12">
                  <c:v>16.360000610351563</c:v>
                </c:pt>
                <c:pt idx="13">
                  <c:v>13.529999732971191</c:v>
                </c:pt>
                <c:pt idx="14">
                  <c:v>7.8499999046325684</c:v>
                </c:pt>
                <c:pt idx="15">
                  <c:v>3.0499999523162842</c:v>
                </c:pt>
                <c:pt idx="16">
                  <c:v>0.95999997854232788</c:v>
                </c:pt>
                <c:pt idx="17">
                  <c:v>-1.2100000381469727</c:v>
                </c:pt>
                <c:pt idx="18">
                  <c:v>-2</c:v>
                </c:pt>
                <c:pt idx="19">
                  <c:v>-3.6700000762939453</c:v>
                </c:pt>
                <c:pt idx="20">
                  <c:v>-5.5300002098083496</c:v>
                </c:pt>
                <c:pt idx="21">
                  <c:v>-5.6100001335144043</c:v>
                </c:pt>
                <c:pt idx="22">
                  <c:v>-6.690000057220459</c:v>
                </c:pt>
                <c:pt idx="23">
                  <c:v>-6.690000057220459</c:v>
                </c:pt>
                <c:pt idx="24">
                  <c:v>-6.9099998474121094</c:v>
                </c:pt>
                <c:pt idx="25">
                  <c:v>-3.380000114440918</c:v>
                </c:pt>
                <c:pt idx="26">
                  <c:v>-5.0900001525878906</c:v>
                </c:pt>
                <c:pt idx="27">
                  <c:v>-3.869999885559082</c:v>
                </c:pt>
                <c:pt idx="28">
                  <c:v>-4.7100000381469727</c:v>
                </c:pt>
                <c:pt idx="29">
                  <c:v>-5.9499998092651367</c:v>
                </c:pt>
                <c:pt idx="30">
                  <c:v>-9.869999885559082</c:v>
                </c:pt>
                <c:pt idx="31">
                  <c:v>-14.340000152587891</c:v>
                </c:pt>
                <c:pt idx="32">
                  <c:v>-13.810000419616699</c:v>
                </c:pt>
                <c:pt idx="33">
                  <c:v>-14.920000076293945</c:v>
                </c:pt>
                <c:pt idx="34">
                  <c:v>-19.010000228881836</c:v>
                </c:pt>
                <c:pt idx="35">
                  <c:v>-16.450000762939453</c:v>
                </c:pt>
                <c:pt idx="36">
                  <c:v>-18.969999313354492</c:v>
                </c:pt>
                <c:pt idx="37">
                  <c:v>-16.940000534057617</c:v>
                </c:pt>
                <c:pt idx="38">
                  <c:v>-15.939999580383301</c:v>
                </c:pt>
                <c:pt idx="39">
                  <c:v>-19.940000534057617</c:v>
                </c:pt>
                <c:pt idx="40">
                  <c:v>-20.709999084472656</c:v>
                </c:pt>
                <c:pt idx="41">
                  <c:v>-20.069999694824219</c:v>
                </c:pt>
                <c:pt idx="42">
                  <c:v>-18.200000762939453</c:v>
                </c:pt>
                <c:pt idx="43">
                  <c:v>-18.350000381469727</c:v>
                </c:pt>
                <c:pt idx="44">
                  <c:v>-15.579999923706055</c:v>
                </c:pt>
                <c:pt idx="45">
                  <c:v>-15.819999694824219</c:v>
                </c:pt>
                <c:pt idx="46">
                  <c:v>-19.399999618530273</c:v>
                </c:pt>
                <c:pt idx="47">
                  <c:v>-18.799999237060547</c:v>
                </c:pt>
                <c:pt idx="48">
                  <c:v>-17.709999084472656</c:v>
                </c:pt>
                <c:pt idx="49">
                  <c:v>-16.760000228881836</c:v>
                </c:pt>
                <c:pt idx="50">
                  <c:v>-17.579999923706055</c:v>
                </c:pt>
                <c:pt idx="51">
                  <c:v>-17.270000457763672</c:v>
                </c:pt>
                <c:pt idx="52">
                  <c:v>-17.270000457763672</c:v>
                </c:pt>
                <c:pt idx="53">
                  <c:v>-17.639999389648438</c:v>
                </c:pt>
                <c:pt idx="54">
                  <c:v>-17.399999618530273</c:v>
                </c:pt>
                <c:pt idx="55">
                  <c:v>-15.130000114440918</c:v>
                </c:pt>
                <c:pt idx="56">
                  <c:v>-17.180000305175781</c:v>
                </c:pt>
                <c:pt idx="57">
                  <c:v>-18.190000534057617</c:v>
                </c:pt>
                <c:pt idx="58">
                  <c:v>-17.639999389648438</c:v>
                </c:pt>
                <c:pt idx="59">
                  <c:v>-18.020000457763672</c:v>
                </c:pt>
                <c:pt idx="60">
                  <c:v>-19.690000534057617</c:v>
                </c:pt>
                <c:pt idx="61">
                  <c:v>-19.399999618530273</c:v>
                </c:pt>
                <c:pt idx="62">
                  <c:v>-18.399999618530273</c:v>
                </c:pt>
                <c:pt idx="63">
                  <c:v>-21.100000381469727</c:v>
                </c:pt>
                <c:pt idx="64">
                  <c:v>-23.819999694824219</c:v>
                </c:pt>
                <c:pt idx="65">
                  <c:v>-24.270000457763672</c:v>
                </c:pt>
                <c:pt idx="66">
                  <c:v>-18.909999847412109</c:v>
                </c:pt>
                <c:pt idx="67">
                  <c:v>-19.069999694824219</c:v>
                </c:pt>
                <c:pt idx="68">
                  <c:v>-20.639999389648438</c:v>
                </c:pt>
                <c:pt idx="69">
                  <c:v>-21.620000839233398</c:v>
                </c:pt>
                <c:pt idx="70">
                  <c:v>-21.430000305175781</c:v>
                </c:pt>
                <c:pt idx="71">
                  <c:v>-23.780000686645508</c:v>
                </c:pt>
                <c:pt idx="72">
                  <c:v>-22.299999237060547</c:v>
                </c:pt>
                <c:pt idx="73">
                  <c:v>-19.969999313354492</c:v>
                </c:pt>
                <c:pt idx="74">
                  <c:v>-22.010000228881836</c:v>
                </c:pt>
                <c:pt idx="75">
                  <c:v>-18.799999237060547</c:v>
                </c:pt>
                <c:pt idx="76">
                  <c:v>-18.040000915527344</c:v>
                </c:pt>
                <c:pt idx="77">
                  <c:v>-22.430000305175781</c:v>
                </c:pt>
                <c:pt idx="78">
                  <c:v>-22.469999313354492</c:v>
                </c:pt>
                <c:pt idx="79">
                  <c:v>-22.25</c:v>
                </c:pt>
                <c:pt idx="80">
                  <c:v>-24.329999923706055</c:v>
                </c:pt>
                <c:pt idx="81">
                  <c:v>-25.610000610351563</c:v>
                </c:pt>
                <c:pt idx="82">
                  <c:v>-24.680000305175781</c:v>
                </c:pt>
                <c:pt idx="83">
                  <c:v>-24.180000305175781</c:v>
                </c:pt>
                <c:pt idx="84">
                  <c:v>-28.299999237060547</c:v>
                </c:pt>
                <c:pt idx="85">
                  <c:v>-27.299999237060547</c:v>
                </c:pt>
                <c:pt idx="86">
                  <c:v>-25.620000839233398</c:v>
                </c:pt>
                <c:pt idx="87">
                  <c:v>-24.110000610351563</c:v>
                </c:pt>
                <c:pt idx="88">
                  <c:v>-25.559999465942383</c:v>
                </c:pt>
                <c:pt idx="89">
                  <c:v>-25.479999542236328</c:v>
                </c:pt>
                <c:pt idx="90">
                  <c:v>-25.020000457763672</c:v>
                </c:pt>
                <c:pt idx="91">
                  <c:v>-27.969999313354492</c:v>
                </c:pt>
                <c:pt idx="92">
                  <c:v>-26.909999847412109</c:v>
                </c:pt>
                <c:pt idx="93">
                  <c:v>-25.450000762939453</c:v>
                </c:pt>
                <c:pt idx="94">
                  <c:v>-24.520000457763672</c:v>
                </c:pt>
                <c:pt idx="95">
                  <c:v>-24.530000686645508</c:v>
                </c:pt>
                <c:pt idx="96">
                  <c:v>-26.100000381469727</c:v>
                </c:pt>
                <c:pt idx="97">
                  <c:v>-28.520000457763672</c:v>
                </c:pt>
                <c:pt idx="98">
                  <c:v>-27.819999694824219</c:v>
                </c:pt>
                <c:pt idx="99">
                  <c:v>-28.579999923706055</c:v>
                </c:pt>
                <c:pt idx="100">
                  <c:v>-27.610000610351563</c:v>
                </c:pt>
                <c:pt idx="101">
                  <c:v>-26.75</c:v>
                </c:pt>
                <c:pt idx="102">
                  <c:v>-23.799999237060547</c:v>
                </c:pt>
                <c:pt idx="103">
                  <c:v>-27.780000686645508</c:v>
                </c:pt>
                <c:pt idx="104">
                  <c:v>-27.180000305175781</c:v>
                </c:pt>
                <c:pt idx="105">
                  <c:v>-29.829999923706055</c:v>
                </c:pt>
                <c:pt idx="106">
                  <c:v>-30.860000610351563</c:v>
                </c:pt>
                <c:pt idx="107">
                  <c:v>-28.760000228881836</c:v>
                </c:pt>
                <c:pt idx="108">
                  <c:v>-29.670000076293945</c:v>
                </c:pt>
                <c:pt idx="109">
                  <c:v>-30.700000762939453</c:v>
                </c:pt>
                <c:pt idx="110">
                  <c:v>-29.139999389648438</c:v>
                </c:pt>
                <c:pt idx="111">
                  <c:v>-31.030000686645508</c:v>
                </c:pt>
                <c:pt idx="112">
                  <c:v>-29.649999618530273</c:v>
                </c:pt>
                <c:pt idx="113">
                  <c:v>-30.520000457763672</c:v>
                </c:pt>
                <c:pt idx="114">
                  <c:v>-31.260000228881836</c:v>
                </c:pt>
                <c:pt idx="115">
                  <c:v>-31.510000228881836</c:v>
                </c:pt>
                <c:pt idx="116">
                  <c:v>-31.270000457763672</c:v>
                </c:pt>
                <c:pt idx="117">
                  <c:v>-31.270000457763672</c:v>
                </c:pt>
                <c:pt idx="118">
                  <c:v>-30.950000762939453</c:v>
                </c:pt>
                <c:pt idx="119">
                  <c:v>-29.950000762939453</c:v>
                </c:pt>
                <c:pt idx="120">
                  <c:v>-34.520000457763672</c:v>
                </c:pt>
                <c:pt idx="121">
                  <c:v>-34.729999542236328</c:v>
                </c:pt>
                <c:pt idx="122">
                  <c:v>-36.310001373291016</c:v>
                </c:pt>
                <c:pt idx="123">
                  <c:v>-38.639999389648438</c:v>
                </c:pt>
                <c:pt idx="124">
                  <c:v>-37.340000152587891</c:v>
                </c:pt>
                <c:pt idx="125">
                  <c:v>-36.619998931884766</c:v>
                </c:pt>
                <c:pt idx="126">
                  <c:v>-32.610000610351563</c:v>
                </c:pt>
                <c:pt idx="127">
                  <c:v>-35.470001220703125</c:v>
                </c:pt>
                <c:pt idx="128">
                  <c:v>-30.309999465942383</c:v>
                </c:pt>
                <c:pt idx="129">
                  <c:v>-30.719999313354492</c:v>
                </c:pt>
                <c:pt idx="130">
                  <c:v>-29.180000305175781</c:v>
                </c:pt>
                <c:pt idx="131">
                  <c:v>-30.639999389648438</c:v>
                </c:pt>
                <c:pt idx="132">
                  <c:v>-31.020000457763672</c:v>
                </c:pt>
                <c:pt idx="133">
                  <c:v>-30.920000076293945</c:v>
                </c:pt>
                <c:pt idx="134">
                  <c:v>-31.950000762939453</c:v>
                </c:pt>
                <c:pt idx="135">
                  <c:v>-33.029998779296875</c:v>
                </c:pt>
                <c:pt idx="136">
                  <c:v>-38.770000457763672</c:v>
                </c:pt>
                <c:pt idx="137">
                  <c:v>-36.560001373291016</c:v>
                </c:pt>
                <c:pt idx="138">
                  <c:v>-35.779998779296875</c:v>
                </c:pt>
                <c:pt idx="139">
                  <c:v>-36.790000915527344</c:v>
                </c:pt>
                <c:pt idx="140">
                  <c:v>-40.209999084472656</c:v>
                </c:pt>
                <c:pt idx="141">
                  <c:v>-44.409999847412109</c:v>
                </c:pt>
                <c:pt idx="142">
                  <c:v>-43.479999542236328</c:v>
                </c:pt>
                <c:pt idx="143">
                  <c:v>-41.349998474121094</c:v>
                </c:pt>
                <c:pt idx="144">
                  <c:v>-41.080001831054688</c:v>
                </c:pt>
                <c:pt idx="145">
                  <c:v>-39.889999389648438</c:v>
                </c:pt>
                <c:pt idx="146">
                  <c:v>-41.939998626708984</c:v>
                </c:pt>
                <c:pt idx="147">
                  <c:v>-44.569999694824219</c:v>
                </c:pt>
                <c:pt idx="148">
                  <c:v>-43.790000915527344</c:v>
                </c:pt>
                <c:pt idx="149">
                  <c:v>-46.720001220703125</c:v>
                </c:pt>
                <c:pt idx="150">
                  <c:v>-47.169998168945313</c:v>
                </c:pt>
                <c:pt idx="151">
                  <c:v>-49.110000610351563</c:v>
                </c:pt>
                <c:pt idx="152">
                  <c:v>-47.950000762939453</c:v>
                </c:pt>
                <c:pt idx="153">
                  <c:v>-47.340000152587891</c:v>
                </c:pt>
                <c:pt idx="154">
                  <c:v>-47.380001068115234</c:v>
                </c:pt>
                <c:pt idx="155">
                  <c:v>-55.200000762939453</c:v>
                </c:pt>
                <c:pt idx="156">
                  <c:v>-51.450000762939453</c:v>
                </c:pt>
                <c:pt idx="157">
                  <c:v>-51.590000152587891</c:v>
                </c:pt>
                <c:pt idx="158">
                  <c:v>-52.990001678466797</c:v>
                </c:pt>
                <c:pt idx="159">
                  <c:v>-52.049999237060547</c:v>
                </c:pt>
                <c:pt idx="160">
                  <c:v>-49.650001525878906</c:v>
                </c:pt>
                <c:pt idx="161">
                  <c:v>-53.419998168945313</c:v>
                </c:pt>
                <c:pt idx="162">
                  <c:v>-54.130001068115234</c:v>
                </c:pt>
                <c:pt idx="163">
                  <c:v>-55.610000610351563</c:v>
                </c:pt>
                <c:pt idx="164">
                  <c:v>-53.990001678466797</c:v>
                </c:pt>
                <c:pt idx="165">
                  <c:v>-59.520000457763672</c:v>
                </c:pt>
                <c:pt idx="166">
                  <c:v>-59.959999084472656</c:v>
                </c:pt>
                <c:pt idx="167">
                  <c:v>-61.139999389648438</c:v>
                </c:pt>
                <c:pt idx="168">
                  <c:v>-60.479999542236328</c:v>
                </c:pt>
                <c:pt idx="169">
                  <c:v>-61.080001831054688</c:v>
                </c:pt>
                <c:pt idx="170">
                  <c:v>-62.029998779296875</c:v>
                </c:pt>
                <c:pt idx="171">
                  <c:v>-66.069999694824219</c:v>
                </c:pt>
                <c:pt idx="172">
                  <c:v>-67.830001831054688</c:v>
                </c:pt>
                <c:pt idx="173">
                  <c:v>-65.330001831054688</c:v>
                </c:pt>
                <c:pt idx="174">
                  <c:v>-61.040000915527344</c:v>
                </c:pt>
                <c:pt idx="175">
                  <c:v>-61.040000915527344</c:v>
                </c:pt>
                <c:pt idx="176">
                  <c:v>-61.180000305175781</c:v>
                </c:pt>
                <c:pt idx="177">
                  <c:v>-61.180000305175781</c:v>
                </c:pt>
                <c:pt idx="178">
                  <c:v>-66.569999694824219</c:v>
                </c:pt>
                <c:pt idx="179">
                  <c:v>-66.569999694824219</c:v>
                </c:pt>
                <c:pt idx="180">
                  <c:v>-65.75</c:v>
                </c:pt>
                <c:pt idx="181">
                  <c:v>-66.040000915527344</c:v>
                </c:pt>
                <c:pt idx="182">
                  <c:v>-68.550003051757813</c:v>
                </c:pt>
                <c:pt idx="183">
                  <c:v>-72.349998474121094</c:v>
                </c:pt>
                <c:pt idx="184">
                  <c:v>-70.220001220703125</c:v>
                </c:pt>
                <c:pt idx="185">
                  <c:v>-70.279998779296875</c:v>
                </c:pt>
                <c:pt idx="186">
                  <c:v>-72.389999389648438</c:v>
                </c:pt>
                <c:pt idx="187">
                  <c:v>-73.040000915527344</c:v>
                </c:pt>
                <c:pt idx="188">
                  <c:v>-71.44000244140625</c:v>
                </c:pt>
                <c:pt idx="189">
                  <c:v>-76.769996643066406</c:v>
                </c:pt>
                <c:pt idx="190">
                  <c:v>-78.510002136230469</c:v>
                </c:pt>
                <c:pt idx="191">
                  <c:v>-77.680000305175781</c:v>
                </c:pt>
                <c:pt idx="192">
                  <c:v>-77.680000305175781</c:v>
                </c:pt>
                <c:pt idx="193">
                  <c:v>-75.029998779296875</c:v>
                </c:pt>
                <c:pt idx="194">
                  <c:v>-74.680000305175781</c:v>
                </c:pt>
                <c:pt idx="195">
                  <c:v>-77.290000915527344</c:v>
                </c:pt>
                <c:pt idx="196">
                  <c:v>-76.279998779296875</c:v>
                </c:pt>
                <c:pt idx="197">
                  <c:v>-76.610000610351563</c:v>
                </c:pt>
                <c:pt idx="198">
                  <c:v>-79.180000305175781</c:v>
                </c:pt>
                <c:pt idx="199">
                  <c:v>-77.510002136230469</c:v>
                </c:pt>
                <c:pt idx="200">
                  <c:v>-76.919998168945313</c:v>
                </c:pt>
                <c:pt idx="201">
                  <c:v>-78.269996643066406</c:v>
                </c:pt>
                <c:pt idx="202">
                  <c:v>-76.94000244140625</c:v>
                </c:pt>
                <c:pt idx="203">
                  <c:v>-79.739997863769531</c:v>
                </c:pt>
                <c:pt idx="204">
                  <c:v>-79.139999389648438</c:v>
                </c:pt>
                <c:pt idx="205">
                  <c:v>-78.30999755859375</c:v>
                </c:pt>
                <c:pt idx="206">
                  <c:v>-78.849998474121094</c:v>
                </c:pt>
                <c:pt idx="207">
                  <c:v>-78.660003662109375</c:v>
                </c:pt>
                <c:pt idx="208">
                  <c:v>-78.25</c:v>
                </c:pt>
                <c:pt idx="209">
                  <c:v>-77.930000305175781</c:v>
                </c:pt>
                <c:pt idx="210">
                  <c:v>-77.760002136230469</c:v>
                </c:pt>
                <c:pt idx="211">
                  <c:v>-77.230003356933594</c:v>
                </c:pt>
                <c:pt idx="212">
                  <c:v>-79.080001831054688</c:v>
                </c:pt>
                <c:pt idx="213">
                  <c:v>-76.099998474121094</c:v>
                </c:pt>
                <c:pt idx="214">
                  <c:v>-77.290000915527344</c:v>
                </c:pt>
                <c:pt idx="215">
                  <c:v>-77.900001525878906</c:v>
                </c:pt>
                <c:pt idx="216">
                  <c:v>-77.650001525878906</c:v>
                </c:pt>
                <c:pt idx="217">
                  <c:v>-79.870002746582031</c:v>
                </c:pt>
                <c:pt idx="218">
                  <c:v>-80.900001525878906</c:v>
                </c:pt>
                <c:pt idx="219">
                  <c:v>-81.389999389648438</c:v>
                </c:pt>
                <c:pt idx="220">
                  <c:v>-79.629997253417969</c:v>
                </c:pt>
                <c:pt idx="221">
                  <c:v>-83.989997863769531</c:v>
                </c:pt>
                <c:pt idx="222">
                  <c:v>-83.94000244140625</c:v>
                </c:pt>
                <c:pt idx="223">
                  <c:v>-83.900001525878906</c:v>
                </c:pt>
                <c:pt idx="224">
                  <c:v>-84.779998779296875</c:v>
                </c:pt>
                <c:pt idx="225">
                  <c:v>-84.639999389648438</c:v>
                </c:pt>
                <c:pt idx="226">
                  <c:v>-84.720001220703125</c:v>
                </c:pt>
                <c:pt idx="227">
                  <c:v>-85.889999389648438</c:v>
                </c:pt>
                <c:pt idx="228">
                  <c:v>-84.339996337890625</c:v>
                </c:pt>
                <c:pt idx="229">
                  <c:v>-84.330001831054688</c:v>
                </c:pt>
                <c:pt idx="230">
                  <c:v>-78.629997253417969</c:v>
                </c:pt>
                <c:pt idx="231">
                  <c:v>-57.509998321533203</c:v>
                </c:pt>
                <c:pt idx="232">
                  <c:v>-21.239999771118164</c:v>
                </c:pt>
                <c:pt idx="233">
                  <c:v>-34.470001220703125</c:v>
                </c:pt>
                <c:pt idx="234">
                  <c:v>-23.5</c:v>
                </c:pt>
                <c:pt idx="235">
                  <c:v>-17.25</c:v>
                </c:pt>
                <c:pt idx="236">
                  <c:v>-13.350000381469727</c:v>
                </c:pt>
                <c:pt idx="237">
                  <c:v>-9.6999998092651367</c:v>
                </c:pt>
                <c:pt idx="238">
                  <c:v>-4.9800000190734863</c:v>
                </c:pt>
                <c:pt idx="239">
                  <c:v>-3.380000114440918</c:v>
                </c:pt>
                <c:pt idx="240">
                  <c:v>-4.2899999618530273</c:v>
                </c:pt>
                <c:pt idx="241">
                  <c:v>-1.1399999856948853</c:v>
                </c:pt>
                <c:pt idx="242">
                  <c:v>-0.93000000715255737</c:v>
                </c:pt>
              </c:numCache>
            </c:numRef>
          </c:xVal>
          <c:yVal>
            <c:numRef>
              <c:f>Watanabe2!$AE$4:$AE$1000</c:f>
              <c:numCache>
                <c:formatCode>0.000_ </c:formatCode>
                <c:ptCount val="997"/>
                <c:pt idx="0">
                  <c:v>0</c:v>
                </c:pt>
                <c:pt idx="1">
                  <c:v>7.0000000000000007E-2</c:v>
                </c:pt>
                <c:pt idx="2">
                  <c:v>0.13400000000000001</c:v>
                </c:pt>
                <c:pt idx="3">
                  <c:v>0.19400000000000001</c:v>
                </c:pt>
                <c:pt idx="4">
                  <c:v>0.25700000000000001</c:v>
                </c:pt>
                <c:pt idx="5">
                  <c:v>0.32700000000000001</c:v>
                </c:pt>
                <c:pt idx="6">
                  <c:v>0.39200000000000002</c:v>
                </c:pt>
                <c:pt idx="7">
                  <c:v>0.45900000000000002</c:v>
                </c:pt>
                <c:pt idx="8">
                  <c:v>0.52500000000000002</c:v>
                </c:pt>
                <c:pt idx="9">
                  <c:v>0.59</c:v>
                </c:pt>
                <c:pt idx="10">
                  <c:v>0.65400000000000003</c:v>
                </c:pt>
                <c:pt idx="11">
                  <c:v>0.72</c:v>
                </c:pt>
                <c:pt idx="12">
                  <c:v>0.77900000000000003</c:v>
                </c:pt>
                <c:pt idx="13">
                  <c:v>0.85</c:v>
                </c:pt>
                <c:pt idx="14">
                  <c:v>0.91900000000000004</c:v>
                </c:pt>
                <c:pt idx="15">
                  <c:v>0.98799999999999999</c:v>
                </c:pt>
                <c:pt idx="16">
                  <c:v>1.0580000000000001</c:v>
                </c:pt>
                <c:pt idx="17">
                  <c:v>1.133</c:v>
                </c:pt>
                <c:pt idx="18">
                  <c:v>1.2</c:v>
                </c:pt>
                <c:pt idx="19">
                  <c:v>1.2629999999999999</c:v>
                </c:pt>
                <c:pt idx="20">
                  <c:v>1.335</c:v>
                </c:pt>
                <c:pt idx="21">
                  <c:v>1.403</c:v>
                </c:pt>
                <c:pt idx="22">
                  <c:v>1.4690000000000001</c:v>
                </c:pt>
                <c:pt idx="23">
                  <c:v>1.526</c:v>
                </c:pt>
                <c:pt idx="24">
                  <c:v>1.58</c:v>
                </c:pt>
                <c:pt idx="25">
                  <c:v>1.6459999999999999</c:v>
                </c:pt>
                <c:pt idx="26">
                  <c:v>1.71</c:v>
                </c:pt>
                <c:pt idx="27">
                  <c:v>1.7789999999999999</c:v>
                </c:pt>
                <c:pt idx="28">
                  <c:v>1.847</c:v>
                </c:pt>
                <c:pt idx="29">
                  <c:v>1.909</c:v>
                </c:pt>
                <c:pt idx="30">
                  <c:v>1.988</c:v>
                </c:pt>
                <c:pt idx="31">
                  <c:v>2.0459999999999998</c:v>
                </c:pt>
                <c:pt idx="32">
                  <c:v>2.1110000000000002</c:v>
                </c:pt>
                <c:pt idx="33">
                  <c:v>2.181</c:v>
                </c:pt>
                <c:pt idx="34">
                  <c:v>2.2480000000000002</c:v>
                </c:pt>
                <c:pt idx="35">
                  <c:v>2.3090000000000002</c:v>
                </c:pt>
                <c:pt idx="36">
                  <c:v>2.38</c:v>
                </c:pt>
                <c:pt idx="37">
                  <c:v>2.448</c:v>
                </c:pt>
                <c:pt idx="38">
                  <c:v>2.5169999999999999</c:v>
                </c:pt>
                <c:pt idx="39">
                  <c:v>2.5739999999999998</c:v>
                </c:pt>
                <c:pt idx="40">
                  <c:v>2.6509999999999998</c:v>
                </c:pt>
                <c:pt idx="41">
                  <c:v>2.7109999999999999</c:v>
                </c:pt>
                <c:pt idx="42">
                  <c:v>2.7749999999999999</c:v>
                </c:pt>
                <c:pt idx="43">
                  <c:v>2.8490000000000002</c:v>
                </c:pt>
                <c:pt idx="44">
                  <c:v>2.91</c:v>
                </c:pt>
                <c:pt idx="45">
                  <c:v>2.972</c:v>
                </c:pt>
                <c:pt idx="46">
                  <c:v>3.036</c:v>
                </c:pt>
                <c:pt idx="47">
                  <c:v>3.105</c:v>
                </c:pt>
                <c:pt idx="48">
                  <c:v>3.1669999999999998</c:v>
                </c:pt>
                <c:pt idx="49">
                  <c:v>3.2480000000000002</c:v>
                </c:pt>
                <c:pt idx="50">
                  <c:v>3.3069999999999999</c:v>
                </c:pt>
                <c:pt idx="51">
                  <c:v>3.3660000000000001</c:v>
                </c:pt>
                <c:pt idx="52">
                  <c:v>3.4350000000000001</c:v>
                </c:pt>
                <c:pt idx="53">
                  <c:v>3.5</c:v>
                </c:pt>
                <c:pt idx="54">
                  <c:v>3.5640000000000001</c:v>
                </c:pt>
                <c:pt idx="55">
                  <c:v>3.649</c:v>
                </c:pt>
                <c:pt idx="56">
                  <c:v>3.7090000000000001</c:v>
                </c:pt>
                <c:pt idx="57">
                  <c:v>3.77</c:v>
                </c:pt>
                <c:pt idx="58">
                  <c:v>3.84</c:v>
                </c:pt>
                <c:pt idx="59">
                  <c:v>3.9020000000000001</c:v>
                </c:pt>
                <c:pt idx="60">
                  <c:v>3.98</c:v>
                </c:pt>
                <c:pt idx="61">
                  <c:v>4.0380000000000003</c:v>
                </c:pt>
                <c:pt idx="62">
                  <c:v>4.1020000000000003</c:v>
                </c:pt>
                <c:pt idx="63">
                  <c:v>4.1740000000000004</c:v>
                </c:pt>
                <c:pt idx="64">
                  <c:v>4.2359999999999998</c:v>
                </c:pt>
                <c:pt idx="65">
                  <c:v>4.3</c:v>
                </c:pt>
                <c:pt idx="66">
                  <c:v>4.3810000000000002</c:v>
                </c:pt>
                <c:pt idx="67">
                  <c:v>4.4409999999999998</c:v>
                </c:pt>
                <c:pt idx="68">
                  <c:v>4.5179999999999998</c:v>
                </c:pt>
                <c:pt idx="69">
                  <c:v>4.5750000000000002</c:v>
                </c:pt>
                <c:pt idx="70">
                  <c:v>4.6390000000000002</c:v>
                </c:pt>
                <c:pt idx="71">
                  <c:v>4.7039999999999997</c:v>
                </c:pt>
                <c:pt idx="72">
                  <c:v>4.774</c:v>
                </c:pt>
                <c:pt idx="73">
                  <c:v>4.8639999999999999</c:v>
                </c:pt>
                <c:pt idx="74">
                  <c:v>4.9290000000000003</c:v>
                </c:pt>
                <c:pt idx="75">
                  <c:v>4.99</c:v>
                </c:pt>
                <c:pt idx="76">
                  <c:v>5.0540000000000003</c:v>
                </c:pt>
                <c:pt idx="77">
                  <c:v>5.1150000000000002</c:v>
                </c:pt>
                <c:pt idx="78">
                  <c:v>5.1749999999999998</c:v>
                </c:pt>
                <c:pt idx="79">
                  <c:v>5.2370000000000001</c:v>
                </c:pt>
                <c:pt idx="80">
                  <c:v>5.2939999999999996</c:v>
                </c:pt>
                <c:pt idx="81">
                  <c:v>5.3659999999999997</c:v>
                </c:pt>
                <c:pt idx="82">
                  <c:v>5.43</c:v>
                </c:pt>
                <c:pt idx="83">
                  <c:v>5.4960000000000004</c:v>
                </c:pt>
                <c:pt idx="84">
                  <c:v>5.56</c:v>
                </c:pt>
                <c:pt idx="85">
                  <c:v>5.63</c:v>
                </c:pt>
                <c:pt idx="86">
                  <c:v>5.69</c:v>
                </c:pt>
                <c:pt idx="87">
                  <c:v>5.7590000000000003</c:v>
                </c:pt>
                <c:pt idx="88">
                  <c:v>5.83</c:v>
                </c:pt>
                <c:pt idx="89">
                  <c:v>5.8959999999999999</c:v>
                </c:pt>
                <c:pt idx="90">
                  <c:v>5.9589999999999996</c:v>
                </c:pt>
                <c:pt idx="91">
                  <c:v>6.02</c:v>
                </c:pt>
                <c:pt idx="92">
                  <c:v>6.0960000000000001</c:v>
                </c:pt>
                <c:pt idx="93">
                  <c:v>6.1710000000000003</c:v>
                </c:pt>
                <c:pt idx="94">
                  <c:v>6.2549999999999999</c:v>
                </c:pt>
                <c:pt idx="95">
                  <c:v>6.3159999999999998</c:v>
                </c:pt>
                <c:pt idx="96">
                  <c:v>6.3780000000000001</c:v>
                </c:pt>
                <c:pt idx="97">
                  <c:v>6.444</c:v>
                </c:pt>
                <c:pt idx="98">
                  <c:v>6.5119999999999996</c:v>
                </c:pt>
                <c:pt idx="99">
                  <c:v>6.5789999999999997</c:v>
                </c:pt>
                <c:pt idx="100">
                  <c:v>6.6379999999999999</c:v>
                </c:pt>
                <c:pt idx="101">
                  <c:v>6.7</c:v>
                </c:pt>
                <c:pt idx="102">
                  <c:v>6.7629999999999999</c:v>
                </c:pt>
                <c:pt idx="103">
                  <c:v>6.8339999999999996</c:v>
                </c:pt>
                <c:pt idx="104">
                  <c:v>6.8929999999999998</c:v>
                </c:pt>
                <c:pt idx="105">
                  <c:v>6.9649999999999999</c:v>
                </c:pt>
                <c:pt idx="106">
                  <c:v>7.0289999999999999</c:v>
                </c:pt>
                <c:pt idx="107">
                  <c:v>7.093</c:v>
                </c:pt>
                <c:pt idx="108">
                  <c:v>7.16</c:v>
                </c:pt>
                <c:pt idx="109">
                  <c:v>7.2270000000000003</c:v>
                </c:pt>
                <c:pt idx="110">
                  <c:v>7.2910000000000004</c:v>
                </c:pt>
                <c:pt idx="111">
                  <c:v>7.3620000000000001</c:v>
                </c:pt>
                <c:pt idx="112">
                  <c:v>7.4269999999999996</c:v>
                </c:pt>
                <c:pt idx="113">
                  <c:v>7.4950000000000001</c:v>
                </c:pt>
                <c:pt idx="114">
                  <c:v>7.5549999999999997</c:v>
                </c:pt>
                <c:pt idx="115">
                  <c:v>7.6230000000000002</c:v>
                </c:pt>
                <c:pt idx="116">
                  <c:v>7.6929999999999996</c:v>
                </c:pt>
                <c:pt idx="117">
                  <c:v>7.7519999999999998</c:v>
                </c:pt>
                <c:pt idx="118">
                  <c:v>7.83</c:v>
                </c:pt>
                <c:pt idx="119">
                  <c:v>7.891</c:v>
                </c:pt>
                <c:pt idx="120">
                  <c:v>7.96</c:v>
                </c:pt>
                <c:pt idx="121">
                  <c:v>8.0239999999999991</c:v>
                </c:pt>
                <c:pt idx="122">
                  <c:v>8.0879999999999992</c:v>
                </c:pt>
                <c:pt idx="123">
                  <c:v>8.1489999999999991</c:v>
                </c:pt>
                <c:pt idx="124">
                  <c:v>8.218</c:v>
                </c:pt>
                <c:pt idx="125">
                  <c:v>8.2880000000000003</c:v>
                </c:pt>
                <c:pt idx="126">
                  <c:v>8.3520000000000003</c:v>
                </c:pt>
                <c:pt idx="127">
                  <c:v>8.4160000000000004</c:v>
                </c:pt>
                <c:pt idx="128">
                  <c:v>8.4930000000000003</c:v>
                </c:pt>
                <c:pt idx="129">
                  <c:v>8.5739999999999998</c:v>
                </c:pt>
                <c:pt idx="130">
                  <c:v>8.6449999999999996</c:v>
                </c:pt>
                <c:pt idx="131">
                  <c:v>8.73</c:v>
                </c:pt>
                <c:pt idx="132">
                  <c:v>8.7959999999999994</c:v>
                </c:pt>
                <c:pt idx="133">
                  <c:v>8.8620000000000001</c:v>
                </c:pt>
                <c:pt idx="134">
                  <c:v>8.9190000000000005</c:v>
                </c:pt>
                <c:pt idx="135">
                  <c:v>8.9830000000000005</c:v>
                </c:pt>
                <c:pt idx="136">
                  <c:v>9.0459999999999994</c:v>
                </c:pt>
                <c:pt idx="137">
                  <c:v>9.1080000000000005</c:v>
                </c:pt>
                <c:pt idx="138">
                  <c:v>9.1720000000000006</c:v>
                </c:pt>
                <c:pt idx="139">
                  <c:v>9.234</c:v>
                </c:pt>
                <c:pt idx="140">
                  <c:v>9.2970000000000006</c:v>
                </c:pt>
                <c:pt idx="141">
                  <c:v>9.3670000000000009</c:v>
                </c:pt>
                <c:pt idx="142">
                  <c:v>9.4290000000000003</c:v>
                </c:pt>
                <c:pt idx="143">
                  <c:v>9.4939999999999998</c:v>
                </c:pt>
                <c:pt idx="144">
                  <c:v>9.5609999999999999</c:v>
                </c:pt>
                <c:pt idx="145">
                  <c:v>9.6310000000000002</c:v>
                </c:pt>
                <c:pt idx="146">
                  <c:v>9.6780000000000008</c:v>
                </c:pt>
                <c:pt idx="147">
                  <c:v>9.7439999999999998</c:v>
                </c:pt>
                <c:pt idx="148">
                  <c:v>9.8290000000000006</c:v>
                </c:pt>
                <c:pt idx="149">
                  <c:v>9.8870000000000005</c:v>
                </c:pt>
                <c:pt idx="150">
                  <c:v>9.9619999999999997</c:v>
                </c:pt>
                <c:pt idx="151">
                  <c:v>10.029</c:v>
                </c:pt>
                <c:pt idx="152">
                  <c:v>10.092000000000001</c:v>
                </c:pt>
                <c:pt idx="153">
                  <c:v>10.154999999999999</c:v>
                </c:pt>
                <c:pt idx="154">
                  <c:v>10.215999999999999</c:v>
                </c:pt>
                <c:pt idx="155">
                  <c:v>10.279</c:v>
                </c:pt>
                <c:pt idx="156">
                  <c:v>10.343</c:v>
                </c:pt>
                <c:pt idx="157">
                  <c:v>10.414999999999999</c:v>
                </c:pt>
                <c:pt idx="158">
                  <c:v>10.478999999999999</c:v>
                </c:pt>
                <c:pt idx="159">
                  <c:v>10.545999999999999</c:v>
                </c:pt>
                <c:pt idx="160">
                  <c:v>10.606999999999999</c:v>
                </c:pt>
                <c:pt idx="161">
                  <c:v>10.679</c:v>
                </c:pt>
                <c:pt idx="162">
                  <c:v>10.744999999999999</c:v>
                </c:pt>
                <c:pt idx="163">
                  <c:v>10.816000000000001</c:v>
                </c:pt>
                <c:pt idx="164">
                  <c:v>10.88</c:v>
                </c:pt>
                <c:pt idx="165">
                  <c:v>10.943</c:v>
                </c:pt>
                <c:pt idx="166">
                  <c:v>11.009</c:v>
                </c:pt>
                <c:pt idx="167">
                  <c:v>11.079000000000001</c:v>
                </c:pt>
                <c:pt idx="168">
                  <c:v>11.141999999999999</c:v>
                </c:pt>
                <c:pt idx="169">
                  <c:v>11.202</c:v>
                </c:pt>
                <c:pt idx="170">
                  <c:v>11.276</c:v>
                </c:pt>
                <c:pt idx="171">
                  <c:v>11.352</c:v>
                </c:pt>
                <c:pt idx="172">
                  <c:v>11.417999999999999</c:v>
                </c:pt>
                <c:pt idx="173">
                  <c:v>11.487</c:v>
                </c:pt>
                <c:pt idx="174">
                  <c:v>11.536</c:v>
                </c:pt>
                <c:pt idx="175">
                  <c:v>11.598000000000001</c:v>
                </c:pt>
                <c:pt idx="176">
                  <c:v>11.664999999999999</c:v>
                </c:pt>
                <c:pt idx="177">
                  <c:v>11.746</c:v>
                </c:pt>
                <c:pt idx="178">
                  <c:v>11.8</c:v>
                </c:pt>
                <c:pt idx="179">
                  <c:v>11.864000000000001</c:v>
                </c:pt>
                <c:pt idx="180">
                  <c:v>11.946</c:v>
                </c:pt>
                <c:pt idx="181">
                  <c:v>12.026</c:v>
                </c:pt>
                <c:pt idx="182">
                  <c:v>12.086</c:v>
                </c:pt>
                <c:pt idx="183">
                  <c:v>12.147</c:v>
                </c:pt>
                <c:pt idx="184">
                  <c:v>12.207000000000001</c:v>
                </c:pt>
                <c:pt idx="185">
                  <c:v>12.291</c:v>
                </c:pt>
                <c:pt idx="186">
                  <c:v>12.355</c:v>
                </c:pt>
                <c:pt idx="187">
                  <c:v>12.446999999999999</c:v>
                </c:pt>
                <c:pt idx="188">
                  <c:v>12.526999999999999</c:v>
                </c:pt>
                <c:pt idx="189">
                  <c:v>12.595000000000001</c:v>
                </c:pt>
                <c:pt idx="190">
                  <c:v>12.664999999999999</c:v>
                </c:pt>
                <c:pt idx="191">
                  <c:v>12.726000000000001</c:v>
                </c:pt>
                <c:pt idx="192">
                  <c:v>12.798999999999999</c:v>
                </c:pt>
                <c:pt idx="193">
                  <c:v>12.877000000000001</c:v>
                </c:pt>
                <c:pt idx="194">
                  <c:v>12.933</c:v>
                </c:pt>
                <c:pt idx="195">
                  <c:v>13.003</c:v>
                </c:pt>
                <c:pt idx="196">
                  <c:v>13.068</c:v>
                </c:pt>
                <c:pt idx="197">
                  <c:v>13.134</c:v>
                </c:pt>
                <c:pt idx="198">
                  <c:v>13.199</c:v>
                </c:pt>
                <c:pt idx="199">
                  <c:v>13.262</c:v>
                </c:pt>
                <c:pt idx="200">
                  <c:v>13.327</c:v>
                </c:pt>
                <c:pt idx="201">
                  <c:v>13.397</c:v>
                </c:pt>
                <c:pt idx="202">
                  <c:v>13.468</c:v>
                </c:pt>
                <c:pt idx="203">
                  <c:v>13.545</c:v>
                </c:pt>
                <c:pt idx="204">
                  <c:v>13.606999999999999</c:v>
                </c:pt>
                <c:pt idx="205">
                  <c:v>13.669</c:v>
                </c:pt>
                <c:pt idx="206">
                  <c:v>13.734999999999999</c:v>
                </c:pt>
                <c:pt idx="207">
                  <c:v>13.8</c:v>
                </c:pt>
                <c:pt idx="208">
                  <c:v>13.872</c:v>
                </c:pt>
                <c:pt idx="209">
                  <c:v>13.936999999999999</c:v>
                </c:pt>
                <c:pt idx="210">
                  <c:v>14.006</c:v>
                </c:pt>
                <c:pt idx="211">
                  <c:v>14.071999999999999</c:v>
                </c:pt>
                <c:pt idx="212">
                  <c:v>14.124000000000001</c:v>
                </c:pt>
                <c:pt idx="213">
                  <c:v>14.191000000000001</c:v>
                </c:pt>
                <c:pt idx="214">
                  <c:v>14.260999999999999</c:v>
                </c:pt>
                <c:pt idx="215">
                  <c:v>14.316000000000001</c:v>
                </c:pt>
                <c:pt idx="216">
                  <c:v>14.385999999999999</c:v>
                </c:pt>
                <c:pt idx="217">
                  <c:v>14.455</c:v>
                </c:pt>
                <c:pt idx="218">
                  <c:v>14.521000000000001</c:v>
                </c:pt>
                <c:pt idx="219">
                  <c:v>14.585000000000001</c:v>
                </c:pt>
                <c:pt idx="220">
                  <c:v>14.66</c:v>
                </c:pt>
                <c:pt idx="221">
                  <c:v>14.731999999999999</c:v>
                </c:pt>
                <c:pt idx="222">
                  <c:v>14.795999999999999</c:v>
                </c:pt>
                <c:pt idx="223">
                  <c:v>15.23</c:v>
                </c:pt>
                <c:pt idx="224">
                  <c:v>15.292999999999999</c:v>
                </c:pt>
                <c:pt idx="225">
                  <c:v>15.351000000000001</c:v>
                </c:pt>
                <c:pt idx="226">
                  <c:v>15.41</c:v>
                </c:pt>
                <c:pt idx="227">
                  <c:v>15.476000000000001</c:v>
                </c:pt>
                <c:pt idx="228">
                  <c:v>15.535</c:v>
                </c:pt>
                <c:pt idx="229">
                  <c:v>15.595000000000001</c:v>
                </c:pt>
                <c:pt idx="230">
                  <c:v>15.656000000000001</c:v>
                </c:pt>
                <c:pt idx="231">
                  <c:v>15.721</c:v>
                </c:pt>
                <c:pt idx="232">
                  <c:v>15.803000000000001</c:v>
                </c:pt>
                <c:pt idx="233">
                  <c:v>15.89</c:v>
                </c:pt>
                <c:pt idx="234">
                  <c:v>15.97</c:v>
                </c:pt>
                <c:pt idx="235">
                  <c:v>16.04</c:v>
                </c:pt>
                <c:pt idx="236">
                  <c:v>16.106999999999999</c:v>
                </c:pt>
                <c:pt idx="237">
                  <c:v>16.166</c:v>
                </c:pt>
                <c:pt idx="238">
                  <c:v>16.228999999999999</c:v>
                </c:pt>
                <c:pt idx="239">
                  <c:v>16.288</c:v>
                </c:pt>
                <c:pt idx="240">
                  <c:v>16.355</c:v>
                </c:pt>
                <c:pt idx="241">
                  <c:v>16.419</c:v>
                </c:pt>
                <c:pt idx="242">
                  <c:v>16.483000000000001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7D9C-44C6-958F-1EC33EF88D8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74424448"/>
        <c:axId val="1174441088"/>
      </c:scatterChart>
      <c:scatterChart>
        <c:scatterStyle val="lineMarker"/>
        <c:varyColors val="0"/>
        <c:ser>
          <c:idx val="1"/>
          <c:order val="0"/>
          <c:tx>
            <c:v>Orbit</c:v>
          </c:tx>
          <c:spPr>
            <a:ln w="19050">
              <a:noFill/>
            </a:ln>
          </c:spPr>
          <c:xVal>
            <c:numRef>
              <c:f>Watanabe2!$N$4:$N$1000</c:f>
              <c:numCache>
                <c:formatCode>General</c:formatCode>
                <c:ptCount val="997"/>
                <c:pt idx="0">
                  <c:v>0</c:v>
                </c:pt>
                <c:pt idx="1">
                  <c:v>-7.3009999999999308E-3</c:v>
                </c:pt>
                <c:pt idx="2">
                  <c:v>-5.2609999999999671E-3</c:v>
                </c:pt>
                <c:pt idx="3">
                  <c:v>-2.0610000000000355E-3</c:v>
                </c:pt>
                <c:pt idx="4">
                  <c:v>-1.4900000000000091E-3</c:v>
                </c:pt>
                <c:pt idx="5">
                  <c:v>4.3619999999999666E-3</c:v>
                </c:pt>
                <c:pt idx="6">
                  <c:v>-5.1424999999999957E-2</c:v>
                </c:pt>
                <c:pt idx="7">
                  <c:v>-5.1424999999999957E-2</c:v>
                </c:pt>
                <c:pt idx="8">
                  <c:v>-4.0309999999999943E-2</c:v>
                </c:pt>
                <c:pt idx="9">
                  <c:v>-3.8555999999999924E-2</c:v>
                </c:pt>
                <c:pt idx="10">
                  <c:v>-3.3875999999999976E-2</c:v>
                </c:pt>
                <c:pt idx="11">
                  <c:v>-3.3875999999999976E-2</c:v>
                </c:pt>
                <c:pt idx="12">
                  <c:v>-2.5101999999999975E-2</c:v>
                </c:pt>
                <c:pt idx="13">
                  <c:v>-8.0364000000000033E-2</c:v>
                </c:pt>
                <c:pt idx="14">
                  <c:v>-7.3009999999999992E-2</c:v>
                </c:pt>
                <c:pt idx="15">
                  <c:v>-7.2078999999999949E-2</c:v>
                </c:pt>
                <c:pt idx="16">
                  <c:v>-7.1220000000000033E-2</c:v>
                </c:pt>
                <c:pt idx="17">
                  <c:v>-7.1798000000000001E-2</c:v>
                </c:pt>
                <c:pt idx="18">
                  <c:v>-7.2967999999999963E-2</c:v>
                </c:pt>
                <c:pt idx="19">
                  <c:v>-6.654800000000001E-2</c:v>
                </c:pt>
                <c:pt idx="20">
                  <c:v>-7.2424999999999962E-2</c:v>
                </c:pt>
                <c:pt idx="21">
                  <c:v>-7.4492999999999934E-2</c:v>
                </c:pt>
                <c:pt idx="22">
                  <c:v>-6.9454999999999933E-2</c:v>
                </c:pt>
                <c:pt idx="23">
                  <c:v>-6.0648000000000028E-2</c:v>
                </c:pt>
                <c:pt idx="24">
                  <c:v>-6.418299999999999E-2</c:v>
                </c:pt>
                <c:pt idx="25">
                  <c:v>-4.5298000000000005E-2</c:v>
                </c:pt>
                <c:pt idx="26">
                  <c:v>-3.7069999999999936E-2</c:v>
                </c:pt>
                <c:pt idx="27">
                  <c:v>-1.4467999999999962E-2</c:v>
                </c:pt>
                <c:pt idx="28">
                  <c:v>1.2341999999999985E-2</c:v>
                </c:pt>
                <c:pt idx="29">
                  <c:v>-4.5802000000000023E-2</c:v>
                </c:pt>
                <c:pt idx="30">
                  <c:v>-2.0775999999999954E-2</c:v>
                </c:pt>
                <c:pt idx="31">
                  <c:v>2.6832999999999971E-2</c:v>
                </c:pt>
                <c:pt idx="32">
                  <c:v>-5.8179999999999838E-3</c:v>
                </c:pt>
                <c:pt idx="33">
                  <c:v>-2.3210000000000266E-3</c:v>
                </c:pt>
                <c:pt idx="34">
                  <c:v>1.7245000000000003E-2</c:v>
                </c:pt>
                <c:pt idx="35">
                  <c:v>1.3337999999999966E-2</c:v>
                </c:pt>
                <c:pt idx="36">
                  <c:v>-3.6739999999999781E-3</c:v>
                </c:pt>
                <c:pt idx="37">
                  <c:v>5.0305000000000065E-2</c:v>
                </c:pt>
                <c:pt idx="38">
                  <c:v>-1.2769000000000006E-2</c:v>
                </c:pt>
                <c:pt idx="39">
                  <c:v>5.4101999999999976E-2</c:v>
                </c:pt>
                <c:pt idx="40">
                  <c:v>3.2019999999999979E-2</c:v>
                </c:pt>
                <c:pt idx="41">
                  <c:v>4.0571000000000031E-2</c:v>
                </c:pt>
                <c:pt idx="42">
                  <c:v>8.2250000000000004E-2</c:v>
                </c:pt>
                <c:pt idx="43">
                  <c:v>4.9380999999999974E-2</c:v>
                </c:pt>
                <c:pt idx="44">
                  <c:v>5.0877000000000068E-2</c:v>
                </c:pt>
                <c:pt idx="45">
                  <c:v>9.0560000000000057E-2</c:v>
                </c:pt>
                <c:pt idx="46">
                  <c:v>3.1730000000000022E-2</c:v>
                </c:pt>
                <c:pt idx="47">
                  <c:v>6.3779999999999976E-2</c:v>
                </c:pt>
                <c:pt idx="48">
                  <c:v>5.0521000000000073E-2</c:v>
                </c:pt>
                <c:pt idx="49">
                  <c:v>4.3024E-2</c:v>
                </c:pt>
                <c:pt idx="50">
                  <c:v>7.6497000000000079E-2</c:v>
                </c:pt>
                <c:pt idx="51">
                  <c:v>5.5855999999999996E-2</c:v>
                </c:pt>
                <c:pt idx="52">
                  <c:v>6.7233000000000057E-2</c:v>
                </c:pt>
                <c:pt idx="53">
                  <c:v>5.1252000000000068E-2</c:v>
                </c:pt>
                <c:pt idx="54">
                  <c:v>6.1359000000000039E-2</c:v>
                </c:pt>
                <c:pt idx="55">
                  <c:v>6.4384999999999998E-2</c:v>
                </c:pt>
                <c:pt idx="56">
                  <c:v>7.2185000000000055E-2</c:v>
                </c:pt>
                <c:pt idx="57">
                  <c:v>8.0869000000000024E-2</c:v>
                </c:pt>
                <c:pt idx="58">
                  <c:v>7.5759999999999994E-2</c:v>
                </c:pt>
                <c:pt idx="59">
                  <c:v>8.2662000000000041E-2</c:v>
                </c:pt>
                <c:pt idx="60">
                  <c:v>7.0931000000000036E-2</c:v>
                </c:pt>
                <c:pt idx="61">
                  <c:v>8.2519000000000009E-2</c:v>
                </c:pt>
                <c:pt idx="62">
                  <c:v>8.9085000000000039E-2</c:v>
                </c:pt>
                <c:pt idx="63">
                  <c:v>0.10548400000000004</c:v>
                </c:pt>
                <c:pt idx="64">
                  <c:v>0.11172600000000001</c:v>
                </c:pt>
                <c:pt idx="65">
                  <c:v>0.14244200000000001</c:v>
                </c:pt>
                <c:pt idx="66">
                  <c:v>0.12131000000000006</c:v>
                </c:pt>
                <c:pt idx="67">
                  <c:v>0.14971500000000004</c:v>
                </c:pt>
                <c:pt idx="68">
                  <c:v>0.136106</c:v>
                </c:pt>
                <c:pt idx="69">
                  <c:v>0.15953200000000003</c:v>
                </c:pt>
                <c:pt idx="70">
                  <c:v>0.17415499999999998</c:v>
                </c:pt>
                <c:pt idx="71">
                  <c:v>0.14720500000000003</c:v>
                </c:pt>
                <c:pt idx="72">
                  <c:v>0.16781799999999999</c:v>
                </c:pt>
                <c:pt idx="73">
                  <c:v>0.18281399999999998</c:v>
                </c:pt>
                <c:pt idx="74">
                  <c:v>0.17397599999999999</c:v>
                </c:pt>
                <c:pt idx="75">
                  <c:v>0.20572500000000002</c:v>
                </c:pt>
                <c:pt idx="76">
                  <c:v>0.20189600000000008</c:v>
                </c:pt>
                <c:pt idx="77">
                  <c:v>0.218303</c:v>
                </c:pt>
                <c:pt idx="78">
                  <c:v>0.21319500000000005</c:v>
                </c:pt>
                <c:pt idx="79">
                  <c:v>0.21190300000000015</c:v>
                </c:pt>
                <c:pt idx="80">
                  <c:v>0.24086600000000011</c:v>
                </c:pt>
                <c:pt idx="81">
                  <c:v>0.23546300000000009</c:v>
                </c:pt>
                <c:pt idx="82">
                  <c:v>0.23200000000000012</c:v>
                </c:pt>
                <c:pt idx="83">
                  <c:v>0.24959000000000003</c:v>
                </c:pt>
                <c:pt idx="84">
                  <c:v>0.25969899999999996</c:v>
                </c:pt>
                <c:pt idx="85">
                  <c:v>0.27373699999999995</c:v>
                </c:pt>
                <c:pt idx="86">
                  <c:v>0.27236900000000003</c:v>
                </c:pt>
                <c:pt idx="87">
                  <c:v>0.31382499999999997</c:v>
                </c:pt>
                <c:pt idx="88">
                  <c:v>0.3024710000000001</c:v>
                </c:pt>
                <c:pt idx="89">
                  <c:v>0.31264600000000009</c:v>
                </c:pt>
                <c:pt idx="90">
                  <c:v>0.32876499999999997</c:v>
                </c:pt>
                <c:pt idx="91">
                  <c:v>0.34240600000000004</c:v>
                </c:pt>
                <c:pt idx="92">
                  <c:v>0.34597500000000003</c:v>
                </c:pt>
                <c:pt idx="93">
                  <c:v>0.35450599999999999</c:v>
                </c:pt>
                <c:pt idx="94">
                  <c:v>0.35247400000000007</c:v>
                </c:pt>
                <c:pt idx="95">
                  <c:v>0.3705949999999999</c:v>
                </c:pt>
                <c:pt idx="96">
                  <c:v>0.36556299999999997</c:v>
                </c:pt>
                <c:pt idx="97">
                  <c:v>0.38395200000000013</c:v>
                </c:pt>
                <c:pt idx="98">
                  <c:v>0.38210500000000014</c:v>
                </c:pt>
                <c:pt idx="99">
                  <c:v>0.40483100000000005</c:v>
                </c:pt>
                <c:pt idx="100">
                  <c:v>0.38534399999999996</c:v>
                </c:pt>
                <c:pt idx="101">
                  <c:v>0.41385299999999997</c:v>
                </c:pt>
                <c:pt idx="102">
                  <c:v>0.42167099999999996</c:v>
                </c:pt>
                <c:pt idx="103">
                  <c:v>0.43330000000000007</c:v>
                </c:pt>
                <c:pt idx="104">
                  <c:v>0.43020799999999998</c:v>
                </c:pt>
                <c:pt idx="105">
                  <c:v>0.44085000000000002</c:v>
                </c:pt>
                <c:pt idx="106">
                  <c:v>0.44919700000000001</c:v>
                </c:pt>
                <c:pt idx="107">
                  <c:v>0.45323799999999997</c:v>
                </c:pt>
                <c:pt idx="108">
                  <c:v>0.46571500000000005</c:v>
                </c:pt>
                <c:pt idx="109">
                  <c:v>0.46344899999999994</c:v>
                </c:pt>
                <c:pt idx="110">
                  <c:v>0.46781700000000015</c:v>
                </c:pt>
                <c:pt idx="111">
                  <c:v>0.48281900000000011</c:v>
                </c:pt>
                <c:pt idx="112">
                  <c:v>0.49204800000000015</c:v>
                </c:pt>
                <c:pt idx="113">
                  <c:v>0.49451200000000006</c:v>
                </c:pt>
                <c:pt idx="114">
                  <c:v>0.50639199999999995</c:v>
                </c:pt>
                <c:pt idx="115">
                  <c:v>0.50177800000000017</c:v>
                </c:pt>
                <c:pt idx="116">
                  <c:v>0.51264100000000001</c:v>
                </c:pt>
                <c:pt idx="117">
                  <c:v>0.52674799999999999</c:v>
                </c:pt>
                <c:pt idx="118">
                  <c:v>0.51141700000000001</c:v>
                </c:pt>
                <c:pt idx="119">
                  <c:v>0.53452800000000011</c:v>
                </c:pt>
                <c:pt idx="120">
                  <c:v>0.52821999999999991</c:v>
                </c:pt>
                <c:pt idx="121">
                  <c:v>0.52514600000000011</c:v>
                </c:pt>
                <c:pt idx="122">
                  <c:v>0.53489900000000001</c:v>
                </c:pt>
                <c:pt idx="123">
                  <c:v>0.53467500000000012</c:v>
                </c:pt>
                <c:pt idx="124">
                  <c:v>0.53917700000000002</c:v>
                </c:pt>
                <c:pt idx="125">
                  <c:v>0.53514299999999992</c:v>
                </c:pt>
                <c:pt idx="126">
                  <c:v>0.5491950000000001</c:v>
                </c:pt>
                <c:pt idx="127">
                  <c:v>0.54501200000000005</c:v>
                </c:pt>
                <c:pt idx="128">
                  <c:v>0.55492600000000003</c:v>
                </c:pt>
                <c:pt idx="129">
                  <c:v>0.55524200000000012</c:v>
                </c:pt>
                <c:pt idx="130">
                  <c:v>0.54686299999999999</c:v>
                </c:pt>
                <c:pt idx="131">
                  <c:v>0.54834700000000014</c:v>
                </c:pt>
                <c:pt idx="132">
                  <c:v>0.560388</c:v>
                </c:pt>
                <c:pt idx="133">
                  <c:v>0.55513999999999997</c:v>
                </c:pt>
                <c:pt idx="134">
                  <c:v>0.55691000000000002</c:v>
                </c:pt>
                <c:pt idx="135">
                  <c:v>0.56111900000000003</c:v>
                </c:pt>
                <c:pt idx="136">
                  <c:v>0.55489999999999995</c:v>
                </c:pt>
                <c:pt idx="137">
                  <c:v>0.54067900000000002</c:v>
                </c:pt>
                <c:pt idx="138">
                  <c:v>0.54196400000000011</c:v>
                </c:pt>
                <c:pt idx="139">
                  <c:v>0.56330100000000005</c:v>
                </c:pt>
                <c:pt idx="140">
                  <c:v>0.54627000000000014</c:v>
                </c:pt>
                <c:pt idx="141">
                  <c:v>0.54931300000000005</c:v>
                </c:pt>
                <c:pt idx="142">
                  <c:v>0.546408</c:v>
                </c:pt>
                <c:pt idx="143">
                  <c:v>0.55021200000000015</c:v>
                </c:pt>
                <c:pt idx="144">
                  <c:v>0.5482220000000001</c:v>
                </c:pt>
                <c:pt idx="145">
                  <c:v>0.53503100000000003</c:v>
                </c:pt>
                <c:pt idx="146">
                  <c:v>0.52650900000000012</c:v>
                </c:pt>
                <c:pt idx="147">
                  <c:v>0.51258499999999996</c:v>
                </c:pt>
                <c:pt idx="148">
                  <c:v>0.52967199999999992</c:v>
                </c:pt>
                <c:pt idx="149">
                  <c:v>0.51204399999999994</c:v>
                </c:pt>
                <c:pt idx="150">
                  <c:v>0.51450300000000004</c:v>
                </c:pt>
                <c:pt idx="151">
                  <c:v>0.51602000000000015</c:v>
                </c:pt>
                <c:pt idx="152">
                  <c:v>0.52039900000000006</c:v>
                </c:pt>
                <c:pt idx="153">
                  <c:v>0.52471800000000002</c:v>
                </c:pt>
                <c:pt idx="154">
                  <c:v>0.50967300000000015</c:v>
                </c:pt>
                <c:pt idx="155">
                  <c:v>0.49331200000000003</c:v>
                </c:pt>
                <c:pt idx="156">
                  <c:v>0.50229400000000002</c:v>
                </c:pt>
                <c:pt idx="157">
                  <c:v>0.48468600000000006</c:v>
                </c:pt>
                <c:pt idx="158">
                  <c:v>0.45865600000000006</c:v>
                </c:pt>
                <c:pt idx="159">
                  <c:v>0.48345899999999997</c:v>
                </c:pt>
                <c:pt idx="160">
                  <c:v>0.46626300000000004</c:v>
                </c:pt>
                <c:pt idx="161">
                  <c:v>0.48485299999999998</c:v>
                </c:pt>
                <c:pt idx="162">
                  <c:v>0.45217600000000008</c:v>
                </c:pt>
                <c:pt idx="163">
                  <c:v>0.46558100000000002</c:v>
                </c:pt>
                <c:pt idx="164">
                  <c:v>0.4483370000000001</c:v>
                </c:pt>
                <c:pt idx="165">
                  <c:v>0.45607900000000007</c:v>
                </c:pt>
                <c:pt idx="166">
                  <c:v>0.43895400000000007</c:v>
                </c:pt>
                <c:pt idx="167">
                  <c:v>0.41193099999999994</c:v>
                </c:pt>
                <c:pt idx="168">
                  <c:v>0.41316700000000006</c:v>
                </c:pt>
                <c:pt idx="169">
                  <c:v>0.3964430000000001</c:v>
                </c:pt>
                <c:pt idx="170">
                  <c:v>0.4300790000000001</c:v>
                </c:pt>
                <c:pt idx="171">
                  <c:v>0.40851200000000004</c:v>
                </c:pt>
                <c:pt idx="172">
                  <c:v>0.401111</c:v>
                </c:pt>
                <c:pt idx="173">
                  <c:v>0.37851400000000002</c:v>
                </c:pt>
                <c:pt idx="174">
                  <c:v>0.38340099999999994</c:v>
                </c:pt>
              </c:numCache>
            </c:numRef>
          </c:xVal>
          <c:yVal>
            <c:numRef>
              <c:f>Watanabe2!$D$4:$D$1000</c:f>
              <c:numCache>
                <c:formatCode>General</c:formatCode>
                <c:ptCount val="997"/>
                <c:pt idx="0">
                  <c:v>0</c:v>
                </c:pt>
                <c:pt idx="1">
                  <c:v>8.999999999650754E-2</c:v>
                </c:pt>
                <c:pt idx="2">
                  <c:v>0.1860000000015134</c:v>
                </c:pt>
                <c:pt idx="3">
                  <c:v>0.2790000000022701</c:v>
                </c:pt>
                <c:pt idx="4">
                  <c:v>0.37399999999615829</c:v>
                </c:pt>
                <c:pt idx="5">
                  <c:v>0.46899999999732245</c:v>
                </c:pt>
                <c:pt idx="6">
                  <c:v>0.5639999999984866</c:v>
                </c:pt>
                <c:pt idx="7">
                  <c:v>0.65600000000267755</c:v>
                </c:pt>
                <c:pt idx="8">
                  <c:v>0.75099999999656575</c:v>
                </c:pt>
                <c:pt idx="9">
                  <c:v>0.84500000000116415</c:v>
                </c:pt>
                <c:pt idx="10">
                  <c:v>0.93800000000192085</c:v>
                </c:pt>
                <c:pt idx="11">
                  <c:v>1.0310000000026776</c:v>
                </c:pt>
                <c:pt idx="12">
                  <c:v>1.1229999999995925</c:v>
                </c:pt>
                <c:pt idx="13">
                  <c:v>1.2330000000001746</c:v>
                </c:pt>
                <c:pt idx="14">
                  <c:v>1.3260000000009313</c:v>
                </c:pt>
                <c:pt idx="15">
                  <c:v>1.4199999999982538</c:v>
                </c:pt>
                <c:pt idx="16">
                  <c:v>1.510999999998603</c:v>
                </c:pt>
                <c:pt idx="17">
                  <c:v>1.603000000002794</c:v>
                </c:pt>
                <c:pt idx="18">
                  <c:v>1.6970000000001164</c:v>
                </c:pt>
                <c:pt idx="19">
                  <c:v>1.7909999999974389</c:v>
                </c:pt>
                <c:pt idx="20">
                  <c:v>1.8839999999981956</c:v>
                </c:pt>
                <c:pt idx="21">
                  <c:v>1.9769999999989523</c:v>
                </c:pt>
                <c:pt idx="22">
                  <c:v>2.0709999999962747</c:v>
                </c:pt>
                <c:pt idx="23">
                  <c:v>2.1639999999970314</c:v>
                </c:pt>
                <c:pt idx="24">
                  <c:v>2.2580000000016298</c:v>
                </c:pt>
                <c:pt idx="25">
                  <c:v>2.3510000000023865</c:v>
                </c:pt>
                <c:pt idx="26">
                  <c:v>2.4429999999993015</c:v>
                </c:pt>
                <c:pt idx="27">
                  <c:v>2.5389999999970314</c:v>
                </c:pt>
                <c:pt idx="28">
                  <c:v>2.6310000000012224</c:v>
                </c:pt>
                <c:pt idx="29">
                  <c:v>2.7229999999981374</c:v>
                </c:pt>
                <c:pt idx="30">
                  <c:v>2.819999999999709</c:v>
                </c:pt>
                <c:pt idx="31">
                  <c:v>2.9130000000004657</c:v>
                </c:pt>
                <c:pt idx="32">
                  <c:v>3.0060000000012224</c:v>
                </c:pt>
                <c:pt idx="33">
                  <c:v>3.0999999999985448</c:v>
                </c:pt>
                <c:pt idx="34">
                  <c:v>3.1920000000027358</c:v>
                </c:pt>
                <c:pt idx="35">
                  <c:v>3.2860000000000582</c:v>
                </c:pt>
                <c:pt idx="36">
                  <c:v>3.3790000000008149</c:v>
                </c:pt>
                <c:pt idx="37">
                  <c:v>3.4709999999977299</c:v>
                </c:pt>
                <c:pt idx="38">
                  <c:v>3.5639999999984866</c:v>
                </c:pt>
                <c:pt idx="39">
                  <c:v>3.6560000000026776</c:v>
                </c:pt>
                <c:pt idx="40">
                  <c:v>3.75</c:v>
                </c:pt>
                <c:pt idx="41">
                  <c:v>3.8430000000007567</c:v>
                </c:pt>
                <c:pt idx="42">
                  <c:v>3.9369999999980791</c:v>
                </c:pt>
                <c:pt idx="43">
                  <c:v>4.0319999999992433</c:v>
                </c:pt>
                <c:pt idx="44">
                  <c:v>4.1229999999995925</c:v>
                </c:pt>
                <c:pt idx="45">
                  <c:v>4.216999999996915</c:v>
                </c:pt>
                <c:pt idx="46">
                  <c:v>4.3110000000015134</c:v>
                </c:pt>
                <c:pt idx="47">
                  <c:v>4.4040000000022701</c:v>
                </c:pt>
                <c:pt idx="48">
                  <c:v>4.4959999999991851</c:v>
                </c:pt>
                <c:pt idx="49">
                  <c:v>4.5889999999999418</c:v>
                </c:pt>
                <c:pt idx="50">
                  <c:v>4.6829999999972642</c:v>
                </c:pt>
                <c:pt idx="51">
                  <c:v>4.7750000000014552</c:v>
                </c:pt>
                <c:pt idx="52">
                  <c:v>4.8669999999983702</c:v>
                </c:pt>
                <c:pt idx="53">
                  <c:v>4.9599999999991269</c:v>
                </c:pt>
                <c:pt idx="54">
                  <c:v>5.0529999999998836</c:v>
                </c:pt>
                <c:pt idx="55">
                  <c:v>5.146999999997206</c:v>
                </c:pt>
                <c:pt idx="56">
                  <c:v>5.239000000001397</c:v>
                </c:pt>
                <c:pt idx="57">
                  <c:v>5.3349999999991269</c:v>
                </c:pt>
                <c:pt idx="58">
                  <c:v>5.4269999999960419</c:v>
                </c:pt>
                <c:pt idx="59">
                  <c:v>5.521999999997206</c:v>
                </c:pt>
                <c:pt idx="60">
                  <c:v>5.6129999999975553</c:v>
                </c:pt>
                <c:pt idx="61">
                  <c:v>5.7070000000021537</c:v>
                </c:pt>
                <c:pt idx="62">
                  <c:v>5.8000000000029104</c:v>
                </c:pt>
                <c:pt idx="63">
                  <c:v>5.8919999999998254</c:v>
                </c:pt>
                <c:pt idx="64">
                  <c:v>5.9870000000009895</c:v>
                </c:pt>
                <c:pt idx="65">
                  <c:v>6.0789999999979045</c:v>
                </c:pt>
                <c:pt idx="66">
                  <c:v>6.1719999999986612</c:v>
                </c:pt>
                <c:pt idx="67">
                  <c:v>6.2640000000028522</c:v>
                </c:pt>
                <c:pt idx="68">
                  <c:v>6.3569999999963329</c:v>
                </c:pt>
                <c:pt idx="69">
                  <c:v>6.4510000000009313</c:v>
                </c:pt>
                <c:pt idx="70">
                  <c:v>6.5429999999978463</c:v>
                </c:pt>
                <c:pt idx="71">
                  <c:v>6.6390000000028522</c:v>
                </c:pt>
                <c:pt idx="72">
                  <c:v>6.7300000000032014</c:v>
                </c:pt>
                <c:pt idx="73">
                  <c:v>6.8229999999966822</c:v>
                </c:pt>
                <c:pt idx="74">
                  <c:v>6.9170000000012806</c:v>
                </c:pt>
                <c:pt idx="75">
                  <c:v>7.0100000000020373</c:v>
                </c:pt>
                <c:pt idx="76">
                  <c:v>7.103000000002794</c:v>
                </c:pt>
                <c:pt idx="77">
                  <c:v>7.1959999999962747</c:v>
                </c:pt>
                <c:pt idx="78">
                  <c:v>7.2909999999974389</c:v>
                </c:pt>
                <c:pt idx="79">
                  <c:v>7.3830000000016298</c:v>
                </c:pt>
                <c:pt idx="80">
                  <c:v>7.4760000000023865</c:v>
                </c:pt>
                <c:pt idx="81">
                  <c:v>7.5709999999962747</c:v>
                </c:pt>
                <c:pt idx="82">
                  <c:v>7.6630000000004657</c:v>
                </c:pt>
                <c:pt idx="83">
                  <c:v>7.7560000000012224</c:v>
                </c:pt>
                <c:pt idx="84">
                  <c:v>7.8490000000019791</c:v>
                </c:pt>
                <c:pt idx="85">
                  <c:v>7.9429999999993015</c:v>
                </c:pt>
                <c:pt idx="86">
                  <c:v>8.0360000000000582</c:v>
                </c:pt>
                <c:pt idx="87">
                  <c:v>8.1310000000012224</c:v>
                </c:pt>
                <c:pt idx="88">
                  <c:v>8.2220000000015716</c:v>
                </c:pt>
                <c:pt idx="89">
                  <c:v>8.3159999999988941</c:v>
                </c:pt>
                <c:pt idx="90">
                  <c:v>8.408000000003085</c:v>
                </c:pt>
                <c:pt idx="91">
                  <c:v>8.5020000000004075</c:v>
                </c:pt>
                <c:pt idx="92">
                  <c:v>8.5950000000011642</c:v>
                </c:pt>
                <c:pt idx="93">
                  <c:v>8.6889999999984866</c:v>
                </c:pt>
                <c:pt idx="94">
                  <c:v>8.7810000000026776</c:v>
                </c:pt>
                <c:pt idx="95">
                  <c:v>8.8720000000030268</c:v>
                </c:pt>
                <c:pt idx="96">
                  <c:v>8.9660000000003492</c:v>
                </c:pt>
                <c:pt idx="97">
                  <c:v>9.0579999999972642</c:v>
                </c:pt>
                <c:pt idx="98">
                  <c:v>9.1509999999980209</c:v>
                </c:pt>
                <c:pt idx="99">
                  <c:v>9.2439999999987776</c:v>
                </c:pt>
                <c:pt idx="100">
                  <c:v>9.3379999999961001</c:v>
                </c:pt>
                <c:pt idx="101">
                  <c:v>9.4309999999968568</c:v>
                </c:pt>
                <c:pt idx="102">
                  <c:v>9.5250000000014552</c:v>
                </c:pt>
                <c:pt idx="103">
                  <c:v>9.6180000000022119</c:v>
                </c:pt>
                <c:pt idx="104">
                  <c:v>9.7110000000029686</c:v>
                </c:pt>
                <c:pt idx="105">
                  <c:v>9.805000000000291</c:v>
                </c:pt>
                <c:pt idx="106">
                  <c:v>9.8980000000010477</c:v>
                </c:pt>
                <c:pt idx="107">
                  <c:v>9.9899999999979627</c:v>
                </c:pt>
                <c:pt idx="108">
                  <c:v>10.084999999999127</c:v>
                </c:pt>
                <c:pt idx="109">
                  <c:v>10.17500000000291</c:v>
                </c:pt>
                <c:pt idx="110">
                  <c:v>10.266999999999825</c:v>
                </c:pt>
                <c:pt idx="111">
                  <c:v>10.455000000001746</c:v>
                </c:pt>
                <c:pt idx="112">
                  <c:v>10.548000000002503</c:v>
                </c:pt>
                <c:pt idx="113">
                  <c:v>10.64100000000326</c:v>
                </c:pt>
                <c:pt idx="114">
                  <c:v>10.73399999999674</c:v>
                </c:pt>
                <c:pt idx="115">
                  <c:v>10.826999999997497</c:v>
                </c:pt>
                <c:pt idx="116">
                  <c:v>11.014000000002852</c:v>
                </c:pt>
                <c:pt idx="117">
                  <c:v>11.108000000000175</c:v>
                </c:pt>
                <c:pt idx="118">
                  <c:v>11.201999999997497</c:v>
                </c:pt>
                <c:pt idx="119">
                  <c:v>11.294999999998254</c:v>
                </c:pt>
                <c:pt idx="120">
                  <c:v>11.38799999999901</c:v>
                </c:pt>
                <c:pt idx="121">
                  <c:v>11.480000000003201</c:v>
                </c:pt>
                <c:pt idx="122">
                  <c:v>11.57499999999709</c:v>
                </c:pt>
                <c:pt idx="123">
                  <c:v>11.667999999997846</c:v>
                </c:pt>
                <c:pt idx="124">
                  <c:v>11.762000000002445</c:v>
                </c:pt>
                <c:pt idx="125">
                  <c:v>11.85399999999936</c:v>
                </c:pt>
                <c:pt idx="126">
                  <c:v>11.947999999996682</c:v>
                </c:pt>
                <c:pt idx="127">
                  <c:v>12.040999999997439</c:v>
                </c:pt>
                <c:pt idx="128">
                  <c:v>12.13300000000163</c:v>
                </c:pt>
                <c:pt idx="129">
                  <c:v>12.226000000002387</c:v>
                </c:pt>
                <c:pt idx="130">
                  <c:v>12.317999999999302</c:v>
                </c:pt>
                <c:pt idx="131">
                  <c:v>12.411999999996624</c:v>
                </c:pt>
                <c:pt idx="132">
                  <c:v>12.506000000001222</c:v>
                </c:pt>
                <c:pt idx="133">
                  <c:v>12.599000000001979</c:v>
                </c:pt>
                <c:pt idx="134">
                  <c:v>12.692999999999302</c:v>
                </c:pt>
                <c:pt idx="135">
                  <c:v>12.786999999996624</c:v>
                </c:pt>
                <c:pt idx="136">
                  <c:v>12.877999999996973</c:v>
                </c:pt>
                <c:pt idx="137">
                  <c:v>12.97099999999773</c:v>
                </c:pt>
                <c:pt idx="138">
                  <c:v>13.065000000002328</c:v>
                </c:pt>
                <c:pt idx="139">
                  <c:v>13.158000000003085</c:v>
                </c:pt>
                <c:pt idx="140">
                  <c:v>13.252999999996973</c:v>
                </c:pt>
                <c:pt idx="141">
                  <c:v>13.345000000001164</c:v>
                </c:pt>
                <c:pt idx="142">
                  <c:v>13.438999999998487</c:v>
                </c:pt>
                <c:pt idx="143">
                  <c:v>13.531999999999243</c:v>
                </c:pt>
                <c:pt idx="144">
                  <c:v>13.623999999996158</c:v>
                </c:pt>
                <c:pt idx="145">
                  <c:v>13.718999999997322</c:v>
                </c:pt>
                <c:pt idx="146">
                  <c:v>13.811999999998079</c:v>
                </c:pt>
                <c:pt idx="147">
                  <c:v>13.904999999998836</c:v>
                </c:pt>
                <c:pt idx="148">
                  <c:v>13.997999999999593</c:v>
                </c:pt>
                <c:pt idx="149">
                  <c:v>14.093999999997322</c:v>
                </c:pt>
                <c:pt idx="150">
                  <c:v>14.184000000001106</c:v>
                </c:pt>
                <c:pt idx="151">
                  <c:v>14.277999999998428</c:v>
                </c:pt>
                <c:pt idx="152">
                  <c:v>14.372000000003027</c:v>
                </c:pt>
                <c:pt idx="153">
                  <c:v>14.464999999996508</c:v>
                </c:pt>
                <c:pt idx="154">
                  <c:v>14.557000000000698</c:v>
                </c:pt>
                <c:pt idx="155">
                  <c:v>14.650999999998021</c:v>
                </c:pt>
                <c:pt idx="156">
                  <c:v>14.743000000002212</c:v>
                </c:pt>
                <c:pt idx="157">
                  <c:v>14.8379999999961</c:v>
                </c:pt>
                <c:pt idx="158">
                  <c:v>14.930000000000291</c:v>
                </c:pt>
                <c:pt idx="159">
                  <c:v>15.025000000001455</c:v>
                </c:pt>
                <c:pt idx="160">
                  <c:v>15.118999999998778</c:v>
                </c:pt>
                <c:pt idx="161">
                  <c:v>15.211999999999534</c:v>
                </c:pt>
                <c:pt idx="162">
                  <c:v>15.305000000000291</c:v>
                </c:pt>
                <c:pt idx="163">
                  <c:v>15.398000000001048</c:v>
                </c:pt>
                <c:pt idx="164">
                  <c:v>15.493000000002212</c:v>
                </c:pt>
                <c:pt idx="165">
                  <c:v>15.5879999999961</c:v>
                </c:pt>
                <c:pt idx="166">
                  <c:v>15.680999999996857</c:v>
                </c:pt>
                <c:pt idx="167">
                  <c:v>15.773999999997613</c:v>
                </c:pt>
                <c:pt idx="168">
                  <c:v>15.868000000002212</c:v>
                </c:pt>
                <c:pt idx="169">
                  <c:v>15.959999999999127</c:v>
                </c:pt>
                <c:pt idx="170">
                  <c:v>16.055000000000291</c:v>
                </c:pt>
                <c:pt idx="171">
                  <c:v>16.146999999997206</c:v>
                </c:pt>
                <c:pt idx="172">
                  <c:v>16.239999999997963</c:v>
                </c:pt>
                <c:pt idx="173">
                  <c:v>16.332999999998719</c:v>
                </c:pt>
                <c:pt idx="174">
                  <c:v>16.426999999996042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7D9C-44C6-958F-1EC33EF88D8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95148224"/>
        <c:axId val="1195154464"/>
      </c:scatterChart>
      <c:valAx>
        <c:axId val="1174424448"/>
        <c:scaling>
          <c:orientation val="minMax"/>
          <c:max val="90"/>
          <c:min val="-9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ja-JP" baseline="0"/>
                  <a:t>yaw</a:t>
                </a:r>
                <a:r>
                  <a:rPr lang="en-US" altLang="ja-JP"/>
                  <a:t>[°]</a:t>
                </a:r>
                <a:endParaRPr lang="ja-JP" altLang="en-US"/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in"/>
        <c:tickLblPos val="nextTo"/>
        <c:spPr>
          <a:noFill/>
          <a:ln w="1587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1174441088"/>
        <c:crosses val="autoZero"/>
        <c:crossBetween val="midCat"/>
      </c:valAx>
      <c:valAx>
        <c:axId val="11744410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ja-JP"/>
                  <a:t>Time[s]</a:t>
                </a:r>
                <a:endParaRPr lang="ja-JP" altLang="en-US"/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0.000_ " sourceLinked="1"/>
        <c:majorTickMark val="none"/>
        <c:minorTickMark val="none"/>
        <c:tickLblPos val="nextTo"/>
        <c:spPr>
          <a:noFill/>
          <a:ln w="1587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1174424448"/>
        <c:crosses val="autoZero"/>
        <c:crossBetween val="midCat"/>
      </c:valAx>
      <c:valAx>
        <c:axId val="1195154464"/>
        <c:scaling>
          <c:orientation val="minMax"/>
        </c:scaling>
        <c:delete val="1"/>
        <c:axPos val="r"/>
        <c:numFmt formatCode="General" sourceLinked="1"/>
        <c:majorTickMark val="out"/>
        <c:minorTickMark val="none"/>
        <c:tickLblPos val="nextTo"/>
        <c:crossAx val="1195148224"/>
        <c:crosses val="max"/>
        <c:crossBetween val="midCat"/>
      </c:valAx>
      <c:valAx>
        <c:axId val="1195148224"/>
        <c:scaling>
          <c:orientation val="minMax"/>
          <c:max val="2"/>
          <c:min val="-2"/>
        </c:scaling>
        <c:delete val="0"/>
        <c:axPos val="t"/>
        <c:title>
          <c:tx>
            <c:rich>
              <a:bodyPr/>
              <a:lstStyle/>
              <a:p>
                <a:pPr>
                  <a:defRPr/>
                </a:pPr>
                <a:r>
                  <a:rPr lang="en-US" altLang="ja-JP" b="0"/>
                  <a:t>x[m]</a:t>
                </a:r>
                <a:endParaRPr lang="ja-JP" altLang="en-US" b="0"/>
              </a:p>
            </c:rich>
          </c:tx>
          <c:overlay val="0"/>
        </c:title>
        <c:numFmt formatCode="General" sourceLinked="1"/>
        <c:majorTickMark val="in"/>
        <c:minorTickMark val="none"/>
        <c:tickLblPos val="nextTo"/>
        <c:spPr>
          <a:ln w="15875">
            <a:solidFill>
              <a:schemeClr val="tx1"/>
            </a:solidFill>
          </a:ln>
        </c:spPr>
        <c:crossAx val="1195154464"/>
        <c:crosses val="max"/>
        <c:crossBetween val="midCat"/>
      </c:valAx>
      <c:spPr>
        <a:noFill/>
        <a:ln w="12700">
          <a:solidFill>
            <a:schemeClr val="tx1">
              <a:lumMod val="25000"/>
              <a:lumOff val="75000"/>
            </a:schemeClr>
          </a:solidFill>
        </a:ln>
        <a:effectLst/>
      </c:spPr>
    </c:plotArea>
    <c:legend>
      <c:legendPos val="b"/>
      <c:overlay val="0"/>
    </c:legend>
    <c:plotVisOnly val="1"/>
    <c:dispBlanksAs val="gap"/>
    <c:showDLblsOverMax val="0"/>
    <c:extLst/>
  </c:chart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4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1"/>
          <c:tx>
            <c:v>pitch(face angle)</c:v>
          </c:tx>
          <c:spPr>
            <a:ln w="19050">
              <a:noFill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Watanabe2!$AI$4:$AI$1000</c:f>
              <c:numCache>
                <c:formatCode>General</c:formatCode>
                <c:ptCount val="997"/>
                <c:pt idx="0">
                  <c:v>-7.6999998092651367</c:v>
                </c:pt>
                <c:pt idx="1">
                  <c:v>-11.930000305175781</c:v>
                </c:pt>
                <c:pt idx="2">
                  <c:v>-9.8199996948242188</c:v>
                </c:pt>
                <c:pt idx="3">
                  <c:v>-12.819999694824219</c:v>
                </c:pt>
                <c:pt idx="4">
                  <c:v>-5.2800002098083496</c:v>
                </c:pt>
                <c:pt idx="5">
                  <c:v>-7.5300002098083496</c:v>
                </c:pt>
                <c:pt idx="6">
                  <c:v>-11.079999923706055</c:v>
                </c:pt>
                <c:pt idx="7">
                  <c:v>-11.439999580383301</c:v>
                </c:pt>
                <c:pt idx="8">
                  <c:v>-8.3199996948242188</c:v>
                </c:pt>
                <c:pt idx="9">
                  <c:v>-9.5600004196166992</c:v>
                </c:pt>
                <c:pt idx="10">
                  <c:v>-11.659999847412109</c:v>
                </c:pt>
                <c:pt idx="11">
                  <c:v>-6.4000000953674316</c:v>
                </c:pt>
                <c:pt idx="12">
                  <c:v>-12.670000076293945</c:v>
                </c:pt>
                <c:pt idx="13">
                  <c:v>-8.369999885559082</c:v>
                </c:pt>
                <c:pt idx="14">
                  <c:v>-8.2700004577636719</c:v>
                </c:pt>
                <c:pt idx="15">
                  <c:v>-6.3299999237060547</c:v>
                </c:pt>
                <c:pt idx="16">
                  <c:v>-5.5100002288818359</c:v>
                </c:pt>
                <c:pt idx="17">
                  <c:v>-5.5100002288818359</c:v>
                </c:pt>
                <c:pt idx="18">
                  <c:v>-3.0299999713897705</c:v>
                </c:pt>
                <c:pt idx="19">
                  <c:v>-1.5199999809265137</c:v>
                </c:pt>
                <c:pt idx="20">
                  <c:v>0.2800000011920929</c:v>
                </c:pt>
                <c:pt idx="21">
                  <c:v>-3.6800000667572021</c:v>
                </c:pt>
                <c:pt idx="22">
                  <c:v>0.34000000357627869</c:v>
                </c:pt>
                <c:pt idx="23">
                  <c:v>0.34000000357627869</c:v>
                </c:pt>
                <c:pt idx="24">
                  <c:v>-4.6599998474121094</c:v>
                </c:pt>
                <c:pt idx="25">
                  <c:v>-5.690000057220459</c:v>
                </c:pt>
                <c:pt idx="26">
                  <c:v>-9.8400001525878906</c:v>
                </c:pt>
                <c:pt idx="27">
                  <c:v>-9.4499998092651367</c:v>
                </c:pt>
                <c:pt idx="28">
                  <c:v>-11.550000190734863</c:v>
                </c:pt>
                <c:pt idx="29">
                  <c:v>-14.090000152587891</c:v>
                </c:pt>
                <c:pt idx="30">
                  <c:v>-16.940000534057617</c:v>
                </c:pt>
                <c:pt idx="31">
                  <c:v>-19.139999389648438</c:v>
                </c:pt>
                <c:pt idx="32">
                  <c:v>-15.479999542236328</c:v>
                </c:pt>
                <c:pt idx="33">
                  <c:v>-17.139999389648438</c:v>
                </c:pt>
                <c:pt idx="34">
                  <c:v>-19.319999694824219</c:v>
                </c:pt>
                <c:pt idx="35">
                  <c:v>-20.340000152587891</c:v>
                </c:pt>
                <c:pt idx="36">
                  <c:v>-21.100000381469727</c:v>
                </c:pt>
                <c:pt idx="37">
                  <c:v>-18.399999618530273</c:v>
                </c:pt>
                <c:pt idx="38">
                  <c:v>-17.190000534057617</c:v>
                </c:pt>
                <c:pt idx="39">
                  <c:v>-19.069999694824219</c:v>
                </c:pt>
                <c:pt idx="40">
                  <c:v>-19.489999771118164</c:v>
                </c:pt>
                <c:pt idx="41">
                  <c:v>-17.590000152587891</c:v>
                </c:pt>
                <c:pt idx="42">
                  <c:v>-15.960000038146973</c:v>
                </c:pt>
                <c:pt idx="43">
                  <c:v>-14.470000267028809</c:v>
                </c:pt>
                <c:pt idx="44">
                  <c:v>-11.159999847412109</c:v>
                </c:pt>
                <c:pt idx="45">
                  <c:v>-10.890000343322754</c:v>
                </c:pt>
                <c:pt idx="46">
                  <c:v>-13.289999961853027</c:v>
                </c:pt>
                <c:pt idx="47">
                  <c:v>-12.239999771118164</c:v>
                </c:pt>
                <c:pt idx="48">
                  <c:v>-11.699999809265137</c:v>
                </c:pt>
                <c:pt idx="49">
                  <c:v>-14.180000305175781</c:v>
                </c:pt>
                <c:pt idx="50">
                  <c:v>-12.880000114440918</c:v>
                </c:pt>
                <c:pt idx="51">
                  <c:v>-12</c:v>
                </c:pt>
                <c:pt idx="52">
                  <c:v>-12</c:v>
                </c:pt>
                <c:pt idx="53">
                  <c:v>-10.659999847412109</c:v>
                </c:pt>
                <c:pt idx="54">
                  <c:v>-10.460000038146973</c:v>
                </c:pt>
                <c:pt idx="55">
                  <c:v>-13.470000267028809</c:v>
                </c:pt>
                <c:pt idx="56">
                  <c:v>-10.520000457763672</c:v>
                </c:pt>
                <c:pt idx="57">
                  <c:v>-10.739999771118164</c:v>
                </c:pt>
                <c:pt idx="58">
                  <c:v>-8.7700004577636719</c:v>
                </c:pt>
                <c:pt idx="59">
                  <c:v>-8.7299995422363281</c:v>
                </c:pt>
                <c:pt idx="60">
                  <c:v>-12.579999923706055</c:v>
                </c:pt>
                <c:pt idx="61">
                  <c:v>-12.680000305175781</c:v>
                </c:pt>
                <c:pt idx="62">
                  <c:v>-11.060000419616699</c:v>
                </c:pt>
                <c:pt idx="63">
                  <c:v>-14.729999542236328</c:v>
                </c:pt>
                <c:pt idx="64">
                  <c:v>-9.9799995422363281</c:v>
                </c:pt>
                <c:pt idx="65">
                  <c:v>-10.630000114440918</c:v>
                </c:pt>
                <c:pt idx="66">
                  <c:v>-9.6899995803833008</c:v>
                </c:pt>
                <c:pt idx="67">
                  <c:v>-9.9399995803833008</c:v>
                </c:pt>
                <c:pt idx="68">
                  <c:v>-10.300000190734863</c:v>
                </c:pt>
                <c:pt idx="69">
                  <c:v>-11.189999580383301</c:v>
                </c:pt>
                <c:pt idx="70">
                  <c:v>-12.029999732971191</c:v>
                </c:pt>
                <c:pt idx="71">
                  <c:v>-11.930000305175781</c:v>
                </c:pt>
                <c:pt idx="72">
                  <c:v>-11.329999923706055</c:v>
                </c:pt>
                <c:pt idx="73">
                  <c:v>-11.319999694824219</c:v>
                </c:pt>
                <c:pt idx="74">
                  <c:v>-12.609999656677246</c:v>
                </c:pt>
                <c:pt idx="75">
                  <c:v>-14.430000305175781</c:v>
                </c:pt>
                <c:pt idx="76">
                  <c:v>-15.310000419616699</c:v>
                </c:pt>
                <c:pt idx="77">
                  <c:v>-10.699999809265137</c:v>
                </c:pt>
                <c:pt idx="78">
                  <c:v>-10</c:v>
                </c:pt>
                <c:pt idx="79">
                  <c:v>-10.939999580383301</c:v>
                </c:pt>
                <c:pt idx="80">
                  <c:v>-9.75</c:v>
                </c:pt>
                <c:pt idx="81">
                  <c:v>-8.3199996948242188</c:v>
                </c:pt>
                <c:pt idx="82">
                  <c:v>-9.130000114440918</c:v>
                </c:pt>
                <c:pt idx="83">
                  <c:v>-9.0699996948242188</c:v>
                </c:pt>
                <c:pt idx="84">
                  <c:v>-9.5200004577636719</c:v>
                </c:pt>
                <c:pt idx="85">
                  <c:v>-10.270000457763672</c:v>
                </c:pt>
                <c:pt idx="86">
                  <c:v>-9.5200004577636719</c:v>
                </c:pt>
                <c:pt idx="87">
                  <c:v>-15.590000152587891</c:v>
                </c:pt>
                <c:pt idx="88">
                  <c:v>-14</c:v>
                </c:pt>
                <c:pt idx="89">
                  <c:v>-13.670000076293945</c:v>
                </c:pt>
                <c:pt idx="90">
                  <c:v>-13.689999580383301</c:v>
                </c:pt>
                <c:pt idx="91">
                  <c:v>-8.6099996566772461</c:v>
                </c:pt>
                <c:pt idx="92">
                  <c:v>-8.0399999618530273</c:v>
                </c:pt>
                <c:pt idx="93">
                  <c:v>-8.4600000381469727</c:v>
                </c:pt>
                <c:pt idx="94">
                  <c:v>-8.6000003814697266</c:v>
                </c:pt>
                <c:pt idx="95">
                  <c:v>-10.430000305175781</c:v>
                </c:pt>
                <c:pt idx="96">
                  <c:v>-10.199999809265137</c:v>
                </c:pt>
                <c:pt idx="97">
                  <c:v>-10.039999961853027</c:v>
                </c:pt>
                <c:pt idx="98">
                  <c:v>-9.6899995803833008</c:v>
                </c:pt>
                <c:pt idx="99">
                  <c:v>-8.2799997329711914</c:v>
                </c:pt>
                <c:pt idx="100">
                  <c:v>-9.3199996948242188</c:v>
                </c:pt>
                <c:pt idx="101">
                  <c:v>-7.8600001335144043</c:v>
                </c:pt>
                <c:pt idx="102">
                  <c:v>-11.729999542236328</c:v>
                </c:pt>
                <c:pt idx="103">
                  <c:v>-7.1700000762939453</c:v>
                </c:pt>
                <c:pt idx="104">
                  <c:v>-10.930000305175781</c:v>
                </c:pt>
                <c:pt idx="105">
                  <c:v>-10.289999961853027</c:v>
                </c:pt>
                <c:pt idx="106">
                  <c:v>-5.3000001907348633</c:v>
                </c:pt>
                <c:pt idx="107">
                  <c:v>-8.5200004577636719</c:v>
                </c:pt>
                <c:pt idx="108">
                  <c:v>-7.4200000762939453</c:v>
                </c:pt>
                <c:pt idx="109">
                  <c:v>-5.619999885559082</c:v>
                </c:pt>
                <c:pt idx="110">
                  <c:v>-7.0900001525878906</c:v>
                </c:pt>
                <c:pt idx="111">
                  <c:v>-6.0799999237060547</c:v>
                </c:pt>
                <c:pt idx="112">
                  <c:v>-7.1700000762939453</c:v>
                </c:pt>
                <c:pt idx="113">
                  <c:v>-5.2899999618530273</c:v>
                </c:pt>
                <c:pt idx="114">
                  <c:v>-6.9099998474121094</c:v>
                </c:pt>
                <c:pt idx="115">
                  <c:v>-6.7100000381469727</c:v>
                </c:pt>
                <c:pt idx="116">
                  <c:v>-5.929999828338623</c:v>
                </c:pt>
                <c:pt idx="117">
                  <c:v>-5.929999828338623</c:v>
                </c:pt>
                <c:pt idx="118">
                  <c:v>-7.5900001525878906</c:v>
                </c:pt>
                <c:pt idx="119">
                  <c:v>-7.440000057220459</c:v>
                </c:pt>
                <c:pt idx="120">
                  <c:v>-4.5799999237060547</c:v>
                </c:pt>
                <c:pt idx="121">
                  <c:v>-5.2699999809265137</c:v>
                </c:pt>
                <c:pt idx="122">
                  <c:v>-6.1999998092651367</c:v>
                </c:pt>
                <c:pt idx="123">
                  <c:v>-3.2899999618530273</c:v>
                </c:pt>
                <c:pt idx="124">
                  <c:v>-4.8600001335144043</c:v>
                </c:pt>
                <c:pt idx="125">
                  <c:v>-5.7100000381469727</c:v>
                </c:pt>
                <c:pt idx="126">
                  <c:v>-6.0999999046325684</c:v>
                </c:pt>
                <c:pt idx="127">
                  <c:v>-7.4000000953674316</c:v>
                </c:pt>
                <c:pt idx="128">
                  <c:v>-7.5300002098083496</c:v>
                </c:pt>
                <c:pt idx="129">
                  <c:v>-6.3499999046325684</c:v>
                </c:pt>
                <c:pt idx="130">
                  <c:v>-6.7800002098083496</c:v>
                </c:pt>
                <c:pt idx="131">
                  <c:v>-6.8600001335144043</c:v>
                </c:pt>
                <c:pt idx="132">
                  <c:v>-7.4600000381469727</c:v>
                </c:pt>
                <c:pt idx="133">
                  <c:v>-6.5</c:v>
                </c:pt>
                <c:pt idx="134">
                  <c:v>-7.2399997711181641</c:v>
                </c:pt>
                <c:pt idx="135">
                  <c:v>-6.5</c:v>
                </c:pt>
                <c:pt idx="136">
                  <c:v>-7.9800000190734863</c:v>
                </c:pt>
                <c:pt idx="137">
                  <c:v>-6.5999999046325684</c:v>
                </c:pt>
                <c:pt idx="138">
                  <c:v>-7.309999942779541</c:v>
                </c:pt>
                <c:pt idx="139">
                  <c:v>-8.4700002670288086</c:v>
                </c:pt>
                <c:pt idx="140">
                  <c:v>-8.1000003814697266</c:v>
                </c:pt>
                <c:pt idx="141">
                  <c:v>-8.9799995422363281</c:v>
                </c:pt>
                <c:pt idx="142">
                  <c:v>-9.5200004577636719</c:v>
                </c:pt>
                <c:pt idx="143">
                  <c:v>-7.9099998474121094</c:v>
                </c:pt>
                <c:pt idx="144">
                  <c:v>-8.8999996185302734</c:v>
                </c:pt>
                <c:pt idx="145">
                  <c:v>-8.0299997329711914</c:v>
                </c:pt>
                <c:pt idx="146">
                  <c:v>-6.429999828338623</c:v>
                </c:pt>
                <c:pt idx="147">
                  <c:v>-6.5999999046325684</c:v>
                </c:pt>
                <c:pt idx="148">
                  <c:v>-6.6700000762939453</c:v>
                </c:pt>
                <c:pt idx="149">
                  <c:v>-7.2199997901916504</c:v>
                </c:pt>
                <c:pt idx="150">
                  <c:v>-6.630000114440918</c:v>
                </c:pt>
                <c:pt idx="151">
                  <c:v>-5.9899997711181641</c:v>
                </c:pt>
                <c:pt idx="152">
                  <c:v>-7.5</c:v>
                </c:pt>
                <c:pt idx="153">
                  <c:v>-10.25</c:v>
                </c:pt>
                <c:pt idx="154">
                  <c:v>-12.060000419616699</c:v>
                </c:pt>
                <c:pt idx="155">
                  <c:v>-10.020000457763672</c:v>
                </c:pt>
                <c:pt idx="156">
                  <c:v>-8.4899997711181641</c:v>
                </c:pt>
                <c:pt idx="157">
                  <c:v>-9.5200004577636719</c:v>
                </c:pt>
                <c:pt idx="158">
                  <c:v>-6.8400001525878906</c:v>
                </c:pt>
                <c:pt idx="159">
                  <c:v>-5.4800000190734863</c:v>
                </c:pt>
                <c:pt idx="160">
                  <c:v>-9.8299999237060547</c:v>
                </c:pt>
                <c:pt idx="161">
                  <c:v>-7.9600000381469727</c:v>
                </c:pt>
                <c:pt idx="162">
                  <c:v>-7.1500000953674316</c:v>
                </c:pt>
                <c:pt idx="163">
                  <c:v>-5.9000000953674316</c:v>
                </c:pt>
                <c:pt idx="164">
                  <c:v>-5.3600001335144043</c:v>
                </c:pt>
                <c:pt idx="165">
                  <c:v>-5.2199997901916504</c:v>
                </c:pt>
                <c:pt idx="166">
                  <c:v>-4.940000057220459</c:v>
                </c:pt>
                <c:pt idx="167">
                  <c:v>-5.5100002288818359</c:v>
                </c:pt>
                <c:pt idx="168">
                  <c:v>-6.5799999237060547</c:v>
                </c:pt>
                <c:pt idx="169">
                  <c:v>-4.1399998664855957</c:v>
                </c:pt>
                <c:pt idx="170">
                  <c:v>0.93999999761581421</c:v>
                </c:pt>
                <c:pt idx="171">
                  <c:v>0.54000002145767212</c:v>
                </c:pt>
                <c:pt idx="172">
                  <c:v>1.559999942779541</c:v>
                </c:pt>
                <c:pt idx="173">
                  <c:v>-0.12999999523162842</c:v>
                </c:pt>
                <c:pt idx="174">
                  <c:v>-3.6700000762939453</c:v>
                </c:pt>
                <c:pt idx="175">
                  <c:v>-3.6700000762939453</c:v>
                </c:pt>
                <c:pt idx="176">
                  <c:v>-3.1500000953674316</c:v>
                </c:pt>
                <c:pt idx="177">
                  <c:v>-3.1500000953674316</c:v>
                </c:pt>
                <c:pt idx="178">
                  <c:v>4.0900001525878906</c:v>
                </c:pt>
                <c:pt idx="179">
                  <c:v>4.0900001525878906</c:v>
                </c:pt>
                <c:pt idx="180">
                  <c:v>5.9699997901916504</c:v>
                </c:pt>
                <c:pt idx="181">
                  <c:v>1.2100000381469727</c:v>
                </c:pt>
                <c:pt idx="182">
                  <c:v>-2.7699999809265137</c:v>
                </c:pt>
                <c:pt idx="183">
                  <c:v>4.3000001907348633</c:v>
                </c:pt>
                <c:pt idx="184">
                  <c:v>2.5399999618530273</c:v>
                </c:pt>
                <c:pt idx="185">
                  <c:v>1.9099999666213989</c:v>
                </c:pt>
                <c:pt idx="186">
                  <c:v>-2.2100000381469727</c:v>
                </c:pt>
                <c:pt idx="187">
                  <c:v>-1.25</c:v>
                </c:pt>
                <c:pt idx="188">
                  <c:v>0.34999999403953552</c:v>
                </c:pt>
                <c:pt idx="189">
                  <c:v>-2.630000114440918</c:v>
                </c:pt>
                <c:pt idx="190">
                  <c:v>-3.3399999141693115</c:v>
                </c:pt>
                <c:pt idx="191">
                  <c:v>0.18999999761581421</c:v>
                </c:pt>
                <c:pt idx="192">
                  <c:v>0.18999999761581421</c:v>
                </c:pt>
                <c:pt idx="193">
                  <c:v>-3.6400001049041748</c:v>
                </c:pt>
                <c:pt idx="194">
                  <c:v>-5.1399998664855957</c:v>
                </c:pt>
                <c:pt idx="195">
                  <c:v>-2.0099999904632568</c:v>
                </c:pt>
                <c:pt idx="196">
                  <c:v>-2.5099999904632568</c:v>
                </c:pt>
                <c:pt idx="197">
                  <c:v>-5.6100001335144043</c:v>
                </c:pt>
                <c:pt idx="198">
                  <c:v>-4.690000057220459</c:v>
                </c:pt>
                <c:pt idx="199">
                  <c:v>-2.880000114440918</c:v>
                </c:pt>
                <c:pt idx="200">
                  <c:v>-5.0300002098083496</c:v>
                </c:pt>
                <c:pt idx="201">
                  <c:v>-4.9099998474121094</c:v>
                </c:pt>
                <c:pt idx="202">
                  <c:v>-5.690000057220459</c:v>
                </c:pt>
                <c:pt idx="203">
                  <c:v>-5.4800000190734863</c:v>
                </c:pt>
                <c:pt idx="204">
                  <c:v>-5.9099998474121094</c:v>
                </c:pt>
                <c:pt idx="205">
                  <c:v>-2.6600000858306885</c:v>
                </c:pt>
                <c:pt idx="206">
                  <c:v>-2.7899999618530273</c:v>
                </c:pt>
                <c:pt idx="207">
                  <c:v>-1.1699999570846558</c:v>
                </c:pt>
                <c:pt idx="208">
                  <c:v>-2.1500000953674316</c:v>
                </c:pt>
                <c:pt idx="209">
                  <c:v>-2.0299999713897705</c:v>
                </c:pt>
                <c:pt idx="210">
                  <c:v>-2.4700000286102295</c:v>
                </c:pt>
                <c:pt idx="211">
                  <c:v>-2.75</c:v>
                </c:pt>
                <c:pt idx="212">
                  <c:v>-2.5099999904632568</c:v>
                </c:pt>
                <c:pt idx="213">
                  <c:v>-1.6200000047683716</c:v>
                </c:pt>
                <c:pt idx="214">
                  <c:v>-5.179999828338623</c:v>
                </c:pt>
                <c:pt idx="215">
                  <c:v>-3.3499999046325684</c:v>
                </c:pt>
                <c:pt idx="216">
                  <c:v>-1.5099999904632568</c:v>
                </c:pt>
                <c:pt idx="217">
                  <c:v>-4.1999998092651367</c:v>
                </c:pt>
                <c:pt idx="218">
                  <c:v>-3.25</c:v>
                </c:pt>
                <c:pt idx="219">
                  <c:v>-6.3600001335144043</c:v>
                </c:pt>
                <c:pt idx="220">
                  <c:v>-0.52999997138977051</c:v>
                </c:pt>
                <c:pt idx="221">
                  <c:v>-2.619999885559082</c:v>
                </c:pt>
                <c:pt idx="222">
                  <c:v>-1.0900000333786011</c:v>
                </c:pt>
                <c:pt idx="223">
                  <c:v>-9.2299995422363281</c:v>
                </c:pt>
                <c:pt idx="224">
                  <c:v>-5.4099998474121094</c:v>
                </c:pt>
                <c:pt idx="225">
                  <c:v>-9.6099996566772461</c:v>
                </c:pt>
                <c:pt idx="226">
                  <c:v>-7.8299999237060547</c:v>
                </c:pt>
                <c:pt idx="227">
                  <c:v>-4.1500000953674316</c:v>
                </c:pt>
                <c:pt idx="228">
                  <c:v>-8.4700002670288086</c:v>
                </c:pt>
                <c:pt idx="229">
                  <c:v>-8.2299995422363281</c:v>
                </c:pt>
                <c:pt idx="230">
                  <c:v>-4.2199997901916504</c:v>
                </c:pt>
                <c:pt idx="231">
                  <c:v>5.5100002288818359</c:v>
                </c:pt>
                <c:pt idx="232">
                  <c:v>-7.0100002288818359</c:v>
                </c:pt>
                <c:pt idx="233">
                  <c:v>-7.1999998092651367</c:v>
                </c:pt>
                <c:pt idx="234">
                  <c:v>1.8700000047683716</c:v>
                </c:pt>
                <c:pt idx="235">
                  <c:v>-7.1399998664855957</c:v>
                </c:pt>
                <c:pt idx="236">
                  <c:v>-9.6800003051757813</c:v>
                </c:pt>
                <c:pt idx="237">
                  <c:v>-13.090000152587891</c:v>
                </c:pt>
                <c:pt idx="238">
                  <c:v>-14.069999694824219</c:v>
                </c:pt>
                <c:pt idx="239">
                  <c:v>-14.560000419616699</c:v>
                </c:pt>
                <c:pt idx="240">
                  <c:v>-14.539999961853027</c:v>
                </c:pt>
                <c:pt idx="241">
                  <c:v>-13.659999847412109</c:v>
                </c:pt>
                <c:pt idx="242">
                  <c:v>-13.920000076293945</c:v>
                </c:pt>
              </c:numCache>
            </c:numRef>
          </c:xVal>
          <c:yVal>
            <c:numRef>
              <c:f>Watanabe2!$AE$4:$AE$1000</c:f>
              <c:numCache>
                <c:formatCode>0.000_ </c:formatCode>
                <c:ptCount val="997"/>
                <c:pt idx="0">
                  <c:v>0</c:v>
                </c:pt>
                <c:pt idx="1">
                  <c:v>7.0000000000000007E-2</c:v>
                </c:pt>
                <c:pt idx="2">
                  <c:v>0.13400000000000001</c:v>
                </c:pt>
                <c:pt idx="3">
                  <c:v>0.19400000000000001</c:v>
                </c:pt>
                <c:pt idx="4">
                  <c:v>0.25700000000000001</c:v>
                </c:pt>
                <c:pt idx="5">
                  <c:v>0.32700000000000001</c:v>
                </c:pt>
                <c:pt idx="6">
                  <c:v>0.39200000000000002</c:v>
                </c:pt>
                <c:pt idx="7">
                  <c:v>0.45900000000000002</c:v>
                </c:pt>
                <c:pt idx="8">
                  <c:v>0.52500000000000002</c:v>
                </c:pt>
                <c:pt idx="9">
                  <c:v>0.59</c:v>
                </c:pt>
                <c:pt idx="10">
                  <c:v>0.65400000000000003</c:v>
                </c:pt>
                <c:pt idx="11">
                  <c:v>0.72</c:v>
                </c:pt>
                <c:pt idx="12">
                  <c:v>0.77900000000000003</c:v>
                </c:pt>
                <c:pt idx="13">
                  <c:v>0.85</c:v>
                </c:pt>
                <c:pt idx="14">
                  <c:v>0.91900000000000004</c:v>
                </c:pt>
                <c:pt idx="15">
                  <c:v>0.98799999999999999</c:v>
                </c:pt>
                <c:pt idx="16">
                  <c:v>1.0580000000000001</c:v>
                </c:pt>
                <c:pt idx="17">
                  <c:v>1.133</c:v>
                </c:pt>
                <c:pt idx="18">
                  <c:v>1.2</c:v>
                </c:pt>
                <c:pt idx="19">
                  <c:v>1.2629999999999999</c:v>
                </c:pt>
                <c:pt idx="20">
                  <c:v>1.335</c:v>
                </c:pt>
                <c:pt idx="21">
                  <c:v>1.403</c:v>
                </c:pt>
                <c:pt idx="22">
                  <c:v>1.4690000000000001</c:v>
                </c:pt>
                <c:pt idx="23">
                  <c:v>1.526</c:v>
                </c:pt>
                <c:pt idx="24">
                  <c:v>1.58</c:v>
                </c:pt>
                <c:pt idx="25">
                  <c:v>1.6459999999999999</c:v>
                </c:pt>
                <c:pt idx="26">
                  <c:v>1.71</c:v>
                </c:pt>
                <c:pt idx="27">
                  <c:v>1.7789999999999999</c:v>
                </c:pt>
                <c:pt idx="28">
                  <c:v>1.847</c:v>
                </c:pt>
                <c:pt idx="29">
                  <c:v>1.909</c:v>
                </c:pt>
                <c:pt idx="30">
                  <c:v>1.988</c:v>
                </c:pt>
                <c:pt idx="31">
                  <c:v>2.0459999999999998</c:v>
                </c:pt>
                <c:pt idx="32">
                  <c:v>2.1110000000000002</c:v>
                </c:pt>
                <c:pt idx="33">
                  <c:v>2.181</c:v>
                </c:pt>
                <c:pt idx="34">
                  <c:v>2.2480000000000002</c:v>
                </c:pt>
                <c:pt idx="35">
                  <c:v>2.3090000000000002</c:v>
                </c:pt>
                <c:pt idx="36">
                  <c:v>2.38</c:v>
                </c:pt>
                <c:pt idx="37">
                  <c:v>2.448</c:v>
                </c:pt>
                <c:pt idx="38">
                  <c:v>2.5169999999999999</c:v>
                </c:pt>
                <c:pt idx="39">
                  <c:v>2.5739999999999998</c:v>
                </c:pt>
                <c:pt idx="40">
                  <c:v>2.6509999999999998</c:v>
                </c:pt>
                <c:pt idx="41">
                  <c:v>2.7109999999999999</c:v>
                </c:pt>
                <c:pt idx="42">
                  <c:v>2.7749999999999999</c:v>
                </c:pt>
                <c:pt idx="43">
                  <c:v>2.8490000000000002</c:v>
                </c:pt>
                <c:pt idx="44">
                  <c:v>2.91</c:v>
                </c:pt>
                <c:pt idx="45">
                  <c:v>2.972</c:v>
                </c:pt>
                <c:pt idx="46">
                  <c:v>3.036</c:v>
                </c:pt>
                <c:pt idx="47">
                  <c:v>3.105</c:v>
                </c:pt>
                <c:pt idx="48">
                  <c:v>3.1669999999999998</c:v>
                </c:pt>
                <c:pt idx="49">
                  <c:v>3.2480000000000002</c:v>
                </c:pt>
                <c:pt idx="50">
                  <c:v>3.3069999999999999</c:v>
                </c:pt>
                <c:pt idx="51">
                  <c:v>3.3660000000000001</c:v>
                </c:pt>
                <c:pt idx="52">
                  <c:v>3.4350000000000001</c:v>
                </c:pt>
                <c:pt idx="53">
                  <c:v>3.5</c:v>
                </c:pt>
                <c:pt idx="54">
                  <c:v>3.5640000000000001</c:v>
                </c:pt>
                <c:pt idx="55">
                  <c:v>3.649</c:v>
                </c:pt>
                <c:pt idx="56">
                  <c:v>3.7090000000000001</c:v>
                </c:pt>
                <c:pt idx="57">
                  <c:v>3.77</c:v>
                </c:pt>
                <c:pt idx="58">
                  <c:v>3.84</c:v>
                </c:pt>
                <c:pt idx="59">
                  <c:v>3.9020000000000001</c:v>
                </c:pt>
                <c:pt idx="60">
                  <c:v>3.98</c:v>
                </c:pt>
                <c:pt idx="61">
                  <c:v>4.0380000000000003</c:v>
                </c:pt>
                <c:pt idx="62">
                  <c:v>4.1020000000000003</c:v>
                </c:pt>
                <c:pt idx="63">
                  <c:v>4.1740000000000004</c:v>
                </c:pt>
                <c:pt idx="64">
                  <c:v>4.2359999999999998</c:v>
                </c:pt>
                <c:pt idx="65">
                  <c:v>4.3</c:v>
                </c:pt>
                <c:pt idx="66">
                  <c:v>4.3810000000000002</c:v>
                </c:pt>
                <c:pt idx="67">
                  <c:v>4.4409999999999998</c:v>
                </c:pt>
                <c:pt idx="68">
                  <c:v>4.5179999999999998</c:v>
                </c:pt>
                <c:pt idx="69">
                  <c:v>4.5750000000000002</c:v>
                </c:pt>
                <c:pt idx="70">
                  <c:v>4.6390000000000002</c:v>
                </c:pt>
                <c:pt idx="71">
                  <c:v>4.7039999999999997</c:v>
                </c:pt>
                <c:pt idx="72">
                  <c:v>4.774</c:v>
                </c:pt>
                <c:pt idx="73">
                  <c:v>4.8639999999999999</c:v>
                </c:pt>
                <c:pt idx="74">
                  <c:v>4.9290000000000003</c:v>
                </c:pt>
                <c:pt idx="75">
                  <c:v>4.99</c:v>
                </c:pt>
                <c:pt idx="76">
                  <c:v>5.0540000000000003</c:v>
                </c:pt>
                <c:pt idx="77">
                  <c:v>5.1150000000000002</c:v>
                </c:pt>
                <c:pt idx="78">
                  <c:v>5.1749999999999998</c:v>
                </c:pt>
                <c:pt idx="79">
                  <c:v>5.2370000000000001</c:v>
                </c:pt>
                <c:pt idx="80">
                  <c:v>5.2939999999999996</c:v>
                </c:pt>
                <c:pt idx="81">
                  <c:v>5.3659999999999997</c:v>
                </c:pt>
                <c:pt idx="82">
                  <c:v>5.43</c:v>
                </c:pt>
                <c:pt idx="83">
                  <c:v>5.4960000000000004</c:v>
                </c:pt>
                <c:pt idx="84">
                  <c:v>5.56</c:v>
                </c:pt>
                <c:pt idx="85">
                  <c:v>5.63</c:v>
                </c:pt>
                <c:pt idx="86">
                  <c:v>5.69</c:v>
                </c:pt>
                <c:pt idx="87">
                  <c:v>5.7590000000000003</c:v>
                </c:pt>
                <c:pt idx="88">
                  <c:v>5.83</c:v>
                </c:pt>
                <c:pt idx="89">
                  <c:v>5.8959999999999999</c:v>
                </c:pt>
                <c:pt idx="90">
                  <c:v>5.9589999999999996</c:v>
                </c:pt>
                <c:pt idx="91">
                  <c:v>6.02</c:v>
                </c:pt>
                <c:pt idx="92">
                  <c:v>6.0960000000000001</c:v>
                </c:pt>
                <c:pt idx="93">
                  <c:v>6.1710000000000003</c:v>
                </c:pt>
                <c:pt idx="94">
                  <c:v>6.2549999999999999</c:v>
                </c:pt>
                <c:pt idx="95">
                  <c:v>6.3159999999999998</c:v>
                </c:pt>
                <c:pt idx="96">
                  <c:v>6.3780000000000001</c:v>
                </c:pt>
                <c:pt idx="97">
                  <c:v>6.444</c:v>
                </c:pt>
                <c:pt idx="98">
                  <c:v>6.5119999999999996</c:v>
                </c:pt>
                <c:pt idx="99">
                  <c:v>6.5789999999999997</c:v>
                </c:pt>
                <c:pt idx="100">
                  <c:v>6.6379999999999999</c:v>
                </c:pt>
                <c:pt idx="101">
                  <c:v>6.7</c:v>
                </c:pt>
                <c:pt idx="102">
                  <c:v>6.7629999999999999</c:v>
                </c:pt>
                <c:pt idx="103">
                  <c:v>6.8339999999999996</c:v>
                </c:pt>
                <c:pt idx="104">
                  <c:v>6.8929999999999998</c:v>
                </c:pt>
                <c:pt idx="105">
                  <c:v>6.9649999999999999</c:v>
                </c:pt>
                <c:pt idx="106">
                  <c:v>7.0289999999999999</c:v>
                </c:pt>
                <c:pt idx="107">
                  <c:v>7.093</c:v>
                </c:pt>
                <c:pt idx="108">
                  <c:v>7.16</c:v>
                </c:pt>
                <c:pt idx="109">
                  <c:v>7.2270000000000003</c:v>
                </c:pt>
                <c:pt idx="110">
                  <c:v>7.2910000000000004</c:v>
                </c:pt>
                <c:pt idx="111">
                  <c:v>7.3620000000000001</c:v>
                </c:pt>
                <c:pt idx="112">
                  <c:v>7.4269999999999996</c:v>
                </c:pt>
                <c:pt idx="113">
                  <c:v>7.4950000000000001</c:v>
                </c:pt>
                <c:pt idx="114">
                  <c:v>7.5549999999999997</c:v>
                </c:pt>
                <c:pt idx="115">
                  <c:v>7.6230000000000002</c:v>
                </c:pt>
                <c:pt idx="116">
                  <c:v>7.6929999999999996</c:v>
                </c:pt>
                <c:pt idx="117">
                  <c:v>7.7519999999999998</c:v>
                </c:pt>
                <c:pt idx="118">
                  <c:v>7.83</c:v>
                </c:pt>
                <c:pt idx="119">
                  <c:v>7.891</c:v>
                </c:pt>
                <c:pt idx="120">
                  <c:v>7.96</c:v>
                </c:pt>
                <c:pt idx="121">
                  <c:v>8.0239999999999991</c:v>
                </c:pt>
                <c:pt idx="122">
                  <c:v>8.0879999999999992</c:v>
                </c:pt>
                <c:pt idx="123">
                  <c:v>8.1489999999999991</c:v>
                </c:pt>
                <c:pt idx="124">
                  <c:v>8.218</c:v>
                </c:pt>
                <c:pt idx="125">
                  <c:v>8.2880000000000003</c:v>
                </c:pt>
                <c:pt idx="126">
                  <c:v>8.3520000000000003</c:v>
                </c:pt>
                <c:pt idx="127">
                  <c:v>8.4160000000000004</c:v>
                </c:pt>
                <c:pt idx="128">
                  <c:v>8.4930000000000003</c:v>
                </c:pt>
                <c:pt idx="129">
                  <c:v>8.5739999999999998</c:v>
                </c:pt>
                <c:pt idx="130">
                  <c:v>8.6449999999999996</c:v>
                </c:pt>
                <c:pt idx="131">
                  <c:v>8.73</c:v>
                </c:pt>
                <c:pt idx="132">
                  <c:v>8.7959999999999994</c:v>
                </c:pt>
                <c:pt idx="133">
                  <c:v>8.8620000000000001</c:v>
                </c:pt>
                <c:pt idx="134">
                  <c:v>8.9190000000000005</c:v>
                </c:pt>
                <c:pt idx="135">
                  <c:v>8.9830000000000005</c:v>
                </c:pt>
                <c:pt idx="136">
                  <c:v>9.0459999999999994</c:v>
                </c:pt>
                <c:pt idx="137">
                  <c:v>9.1080000000000005</c:v>
                </c:pt>
                <c:pt idx="138">
                  <c:v>9.1720000000000006</c:v>
                </c:pt>
                <c:pt idx="139">
                  <c:v>9.234</c:v>
                </c:pt>
                <c:pt idx="140">
                  <c:v>9.2970000000000006</c:v>
                </c:pt>
                <c:pt idx="141">
                  <c:v>9.3670000000000009</c:v>
                </c:pt>
                <c:pt idx="142">
                  <c:v>9.4290000000000003</c:v>
                </c:pt>
                <c:pt idx="143">
                  <c:v>9.4939999999999998</c:v>
                </c:pt>
                <c:pt idx="144">
                  <c:v>9.5609999999999999</c:v>
                </c:pt>
                <c:pt idx="145">
                  <c:v>9.6310000000000002</c:v>
                </c:pt>
                <c:pt idx="146">
                  <c:v>9.6780000000000008</c:v>
                </c:pt>
                <c:pt idx="147">
                  <c:v>9.7439999999999998</c:v>
                </c:pt>
                <c:pt idx="148">
                  <c:v>9.8290000000000006</c:v>
                </c:pt>
                <c:pt idx="149">
                  <c:v>9.8870000000000005</c:v>
                </c:pt>
                <c:pt idx="150">
                  <c:v>9.9619999999999997</c:v>
                </c:pt>
                <c:pt idx="151">
                  <c:v>10.029</c:v>
                </c:pt>
                <c:pt idx="152">
                  <c:v>10.092000000000001</c:v>
                </c:pt>
                <c:pt idx="153">
                  <c:v>10.154999999999999</c:v>
                </c:pt>
                <c:pt idx="154">
                  <c:v>10.215999999999999</c:v>
                </c:pt>
                <c:pt idx="155">
                  <c:v>10.279</c:v>
                </c:pt>
                <c:pt idx="156">
                  <c:v>10.343</c:v>
                </c:pt>
                <c:pt idx="157">
                  <c:v>10.414999999999999</c:v>
                </c:pt>
                <c:pt idx="158">
                  <c:v>10.478999999999999</c:v>
                </c:pt>
                <c:pt idx="159">
                  <c:v>10.545999999999999</c:v>
                </c:pt>
                <c:pt idx="160">
                  <c:v>10.606999999999999</c:v>
                </c:pt>
                <c:pt idx="161">
                  <c:v>10.679</c:v>
                </c:pt>
                <c:pt idx="162">
                  <c:v>10.744999999999999</c:v>
                </c:pt>
                <c:pt idx="163">
                  <c:v>10.816000000000001</c:v>
                </c:pt>
                <c:pt idx="164">
                  <c:v>10.88</c:v>
                </c:pt>
                <c:pt idx="165">
                  <c:v>10.943</c:v>
                </c:pt>
                <c:pt idx="166">
                  <c:v>11.009</c:v>
                </c:pt>
                <c:pt idx="167">
                  <c:v>11.079000000000001</c:v>
                </c:pt>
                <c:pt idx="168">
                  <c:v>11.141999999999999</c:v>
                </c:pt>
                <c:pt idx="169">
                  <c:v>11.202</c:v>
                </c:pt>
                <c:pt idx="170">
                  <c:v>11.276</c:v>
                </c:pt>
                <c:pt idx="171">
                  <c:v>11.352</c:v>
                </c:pt>
                <c:pt idx="172">
                  <c:v>11.417999999999999</c:v>
                </c:pt>
                <c:pt idx="173">
                  <c:v>11.487</c:v>
                </c:pt>
                <c:pt idx="174">
                  <c:v>11.536</c:v>
                </c:pt>
                <c:pt idx="175">
                  <c:v>11.598000000000001</c:v>
                </c:pt>
                <c:pt idx="176">
                  <c:v>11.664999999999999</c:v>
                </c:pt>
                <c:pt idx="177">
                  <c:v>11.746</c:v>
                </c:pt>
                <c:pt idx="178">
                  <c:v>11.8</c:v>
                </c:pt>
                <c:pt idx="179">
                  <c:v>11.864000000000001</c:v>
                </c:pt>
                <c:pt idx="180">
                  <c:v>11.946</c:v>
                </c:pt>
                <c:pt idx="181">
                  <c:v>12.026</c:v>
                </c:pt>
                <c:pt idx="182">
                  <c:v>12.086</c:v>
                </c:pt>
                <c:pt idx="183">
                  <c:v>12.147</c:v>
                </c:pt>
                <c:pt idx="184">
                  <c:v>12.207000000000001</c:v>
                </c:pt>
                <c:pt idx="185">
                  <c:v>12.291</c:v>
                </c:pt>
                <c:pt idx="186">
                  <c:v>12.355</c:v>
                </c:pt>
                <c:pt idx="187">
                  <c:v>12.446999999999999</c:v>
                </c:pt>
                <c:pt idx="188">
                  <c:v>12.526999999999999</c:v>
                </c:pt>
                <c:pt idx="189">
                  <c:v>12.595000000000001</c:v>
                </c:pt>
                <c:pt idx="190">
                  <c:v>12.664999999999999</c:v>
                </c:pt>
                <c:pt idx="191">
                  <c:v>12.726000000000001</c:v>
                </c:pt>
                <c:pt idx="192">
                  <c:v>12.798999999999999</c:v>
                </c:pt>
                <c:pt idx="193">
                  <c:v>12.877000000000001</c:v>
                </c:pt>
                <c:pt idx="194">
                  <c:v>12.933</c:v>
                </c:pt>
                <c:pt idx="195">
                  <c:v>13.003</c:v>
                </c:pt>
                <c:pt idx="196">
                  <c:v>13.068</c:v>
                </c:pt>
                <c:pt idx="197">
                  <c:v>13.134</c:v>
                </c:pt>
                <c:pt idx="198">
                  <c:v>13.199</c:v>
                </c:pt>
                <c:pt idx="199">
                  <c:v>13.262</c:v>
                </c:pt>
                <c:pt idx="200">
                  <c:v>13.327</c:v>
                </c:pt>
                <c:pt idx="201">
                  <c:v>13.397</c:v>
                </c:pt>
                <c:pt idx="202">
                  <c:v>13.468</c:v>
                </c:pt>
                <c:pt idx="203">
                  <c:v>13.545</c:v>
                </c:pt>
                <c:pt idx="204">
                  <c:v>13.606999999999999</c:v>
                </c:pt>
                <c:pt idx="205">
                  <c:v>13.669</c:v>
                </c:pt>
                <c:pt idx="206">
                  <c:v>13.734999999999999</c:v>
                </c:pt>
                <c:pt idx="207">
                  <c:v>13.8</c:v>
                </c:pt>
                <c:pt idx="208">
                  <c:v>13.872</c:v>
                </c:pt>
                <c:pt idx="209">
                  <c:v>13.936999999999999</c:v>
                </c:pt>
                <c:pt idx="210">
                  <c:v>14.006</c:v>
                </c:pt>
                <c:pt idx="211">
                  <c:v>14.071999999999999</c:v>
                </c:pt>
                <c:pt idx="212">
                  <c:v>14.124000000000001</c:v>
                </c:pt>
                <c:pt idx="213">
                  <c:v>14.191000000000001</c:v>
                </c:pt>
                <c:pt idx="214">
                  <c:v>14.260999999999999</c:v>
                </c:pt>
                <c:pt idx="215">
                  <c:v>14.316000000000001</c:v>
                </c:pt>
                <c:pt idx="216">
                  <c:v>14.385999999999999</c:v>
                </c:pt>
                <c:pt idx="217">
                  <c:v>14.455</c:v>
                </c:pt>
                <c:pt idx="218">
                  <c:v>14.521000000000001</c:v>
                </c:pt>
                <c:pt idx="219">
                  <c:v>14.585000000000001</c:v>
                </c:pt>
                <c:pt idx="220">
                  <c:v>14.66</c:v>
                </c:pt>
                <c:pt idx="221">
                  <c:v>14.731999999999999</c:v>
                </c:pt>
                <c:pt idx="222">
                  <c:v>14.795999999999999</c:v>
                </c:pt>
                <c:pt idx="223">
                  <c:v>15.23</c:v>
                </c:pt>
                <c:pt idx="224">
                  <c:v>15.292999999999999</c:v>
                </c:pt>
                <c:pt idx="225">
                  <c:v>15.351000000000001</c:v>
                </c:pt>
                <c:pt idx="226">
                  <c:v>15.41</c:v>
                </c:pt>
                <c:pt idx="227">
                  <c:v>15.476000000000001</c:v>
                </c:pt>
                <c:pt idx="228">
                  <c:v>15.535</c:v>
                </c:pt>
                <c:pt idx="229">
                  <c:v>15.595000000000001</c:v>
                </c:pt>
                <c:pt idx="230">
                  <c:v>15.656000000000001</c:v>
                </c:pt>
                <c:pt idx="231">
                  <c:v>15.721</c:v>
                </c:pt>
                <c:pt idx="232">
                  <c:v>15.803000000000001</c:v>
                </c:pt>
                <c:pt idx="233">
                  <c:v>15.89</c:v>
                </c:pt>
                <c:pt idx="234">
                  <c:v>15.97</c:v>
                </c:pt>
                <c:pt idx="235">
                  <c:v>16.04</c:v>
                </c:pt>
                <c:pt idx="236">
                  <c:v>16.106999999999999</c:v>
                </c:pt>
                <c:pt idx="237">
                  <c:v>16.166</c:v>
                </c:pt>
                <c:pt idx="238">
                  <c:v>16.228999999999999</c:v>
                </c:pt>
                <c:pt idx="239">
                  <c:v>16.288</c:v>
                </c:pt>
                <c:pt idx="240">
                  <c:v>16.355</c:v>
                </c:pt>
                <c:pt idx="241">
                  <c:v>16.419</c:v>
                </c:pt>
                <c:pt idx="242">
                  <c:v>16.483000000000001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15A9-41D9-8F9E-F78B108F36B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74424448"/>
        <c:axId val="1174441088"/>
      </c:scatterChart>
      <c:scatterChart>
        <c:scatterStyle val="lineMarker"/>
        <c:varyColors val="0"/>
        <c:ser>
          <c:idx val="1"/>
          <c:order val="0"/>
          <c:tx>
            <c:v>Orbit</c:v>
          </c:tx>
          <c:spPr>
            <a:ln w="19050">
              <a:noFill/>
            </a:ln>
          </c:spPr>
          <c:xVal>
            <c:numRef>
              <c:f>Watanabe2!$N$4:$N$1000</c:f>
              <c:numCache>
                <c:formatCode>General</c:formatCode>
                <c:ptCount val="997"/>
                <c:pt idx="0">
                  <c:v>0</c:v>
                </c:pt>
                <c:pt idx="1">
                  <c:v>-7.3009999999999308E-3</c:v>
                </c:pt>
                <c:pt idx="2">
                  <c:v>-5.2609999999999671E-3</c:v>
                </c:pt>
                <c:pt idx="3">
                  <c:v>-2.0610000000000355E-3</c:v>
                </c:pt>
                <c:pt idx="4">
                  <c:v>-1.4900000000000091E-3</c:v>
                </c:pt>
                <c:pt idx="5">
                  <c:v>4.3619999999999666E-3</c:v>
                </c:pt>
                <c:pt idx="6">
                  <c:v>-5.1424999999999957E-2</c:v>
                </c:pt>
                <c:pt idx="7">
                  <c:v>-5.1424999999999957E-2</c:v>
                </c:pt>
                <c:pt idx="8">
                  <c:v>-4.0309999999999943E-2</c:v>
                </c:pt>
                <c:pt idx="9">
                  <c:v>-3.8555999999999924E-2</c:v>
                </c:pt>
                <c:pt idx="10">
                  <c:v>-3.3875999999999976E-2</c:v>
                </c:pt>
                <c:pt idx="11">
                  <c:v>-3.3875999999999976E-2</c:v>
                </c:pt>
                <c:pt idx="12">
                  <c:v>-2.5101999999999975E-2</c:v>
                </c:pt>
                <c:pt idx="13">
                  <c:v>-8.0364000000000033E-2</c:v>
                </c:pt>
                <c:pt idx="14">
                  <c:v>-7.3009999999999992E-2</c:v>
                </c:pt>
                <c:pt idx="15">
                  <c:v>-7.2078999999999949E-2</c:v>
                </c:pt>
                <c:pt idx="16">
                  <c:v>-7.1220000000000033E-2</c:v>
                </c:pt>
                <c:pt idx="17">
                  <c:v>-7.1798000000000001E-2</c:v>
                </c:pt>
                <c:pt idx="18">
                  <c:v>-7.2967999999999963E-2</c:v>
                </c:pt>
                <c:pt idx="19">
                  <c:v>-6.654800000000001E-2</c:v>
                </c:pt>
                <c:pt idx="20">
                  <c:v>-7.2424999999999962E-2</c:v>
                </c:pt>
                <c:pt idx="21">
                  <c:v>-7.4492999999999934E-2</c:v>
                </c:pt>
                <c:pt idx="22">
                  <c:v>-6.9454999999999933E-2</c:v>
                </c:pt>
                <c:pt idx="23">
                  <c:v>-6.0648000000000028E-2</c:v>
                </c:pt>
                <c:pt idx="24">
                  <c:v>-6.418299999999999E-2</c:v>
                </c:pt>
                <c:pt idx="25">
                  <c:v>-4.5298000000000005E-2</c:v>
                </c:pt>
                <c:pt idx="26">
                  <c:v>-3.7069999999999936E-2</c:v>
                </c:pt>
                <c:pt idx="27">
                  <c:v>-1.4467999999999962E-2</c:v>
                </c:pt>
                <c:pt idx="28">
                  <c:v>1.2341999999999985E-2</c:v>
                </c:pt>
                <c:pt idx="29">
                  <c:v>-4.5802000000000023E-2</c:v>
                </c:pt>
                <c:pt idx="30">
                  <c:v>-2.0775999999999954E-2</c:v>
                </c:pt>
                <c:pt idx="31">
                  <c:v>2.6832999999999971E-2</c:v>
                </c:pt>
                <c:pt idx="32">
                  <c:v>-5.8179999999999838E-3</c:v>
                </c:pt>
                <c:pt idx="33">
                  <c:v>-2.3210000000000266E-3</c:v>
                </c:pt>
                <c:pt idx="34">
                  <c:v>1.7245000000000003E-2</c:v>
                </c:pt>
                <c:pt idx="35">
                  <c:v>1.3337999999999966E-2</c:v>
                </c:pt>
                <c:pt idx="36">
                  <c:v>-3.6739999999999781E-3</c:v>
                </c:pt>
                <c:pt idx="37">
                  <c:v>5.0305000000000065E-2</c:v>
                </c:pt>
                <c:pt idx="38">
                  <c:v>-1.2769000000000006E-2</c:v>
                </c:pt>
                <c:pt idx="39">
                  <c:v>5.4101999999999976E-2</c:v>
                </c:pt>
                <c:pt idx="40">
                  <c:v>3.2019999999999979E-2</c:v>
                </c:pt>
                <c:pt idx="41">
                  <c:v>4.0571000000000031E-2</c:v>
                </c:pt>
                <c:pt idx="42">
                  <c:v>8.2250000000000004E-2</c:v>
                </c:pt>
                <c:pt idx="43">
                  <c:v>4.9380999999999974E-2</c:v>
                </c:pt>
                <c:pt idx="44">
                  <c:v>5.0877000000000068E-2</c:v>
                </c:pt>
                <c:pt idx="45">
                  <c:v>9.0560000000000057E-2</c:v>
                </c:pt>
                <c:pt idx="46">
                  <c:v>3.1730000000000022E-2</c:v>
                </c:pt>
                <c:pt idx="47">
                  <c:v>6.3779999999999976E-2</c:v>
                </c:pt>
                <c:pt idx="48">
                  <c:v>5.0521000000000073E-2</c:v>
                </c:pt>
                <c:pt idx="49">
                  <c:v>4.3024E-2</c:v>
                </c:pt>
                <c:pt idx="50">
                  <c:v>7.6497000000000079E-2</c:v>
                </c:pt>
                <c:pt idx="51">
                  <c:v>5.5855999999999996E-2</c:v>
                </c:pt>
                <c:pt idx="52">
                  <c:v>6.7233000000000057E-2</c:v>
                </c:pt>
                <c:pt idx="53">
                  <c:v>5.1252000000000068E-2</c:v>
                </c:pt>
                <c:pt idx="54">
                  <c:v>6.1359000000000039E-2</c:v>
                </c:pt>
                <c:pt idx="55">
                  <c:v>6.4384999999999998E-2</c:v>
                </c:pt>
                <c:pt idx="56">
                  <c:v>7.2185000000000055E-2</c:v>
                </c:pt>
                <c:pt idx="57">
                  <c:v>8.0869000000000024E-2</c:v>
                </c:pt>
                <c:pt idx="58">
                  <c:v>7.5759999999999994E-2</c:v>
                </c:pt>
                <c:pt idx="59">
                  <c:v>8.2662000000000041E-2</c:v>
                </c:pt>
                <c:pt idx="60">
                  <c:v>7.0931000000000036E-2</c:v>
                </c:pt>
                <c:pt idx="61">
                  <c:v>8.2519000000000009E-2</c:v>
                </c:pt>
                <c:pt idx="62">
                  <c:v>8.9085000000000039E-2</c:v>
                </c:pt>
                <c:pt idx="63">
                  <c:v>0.10548400000000004</c:v>
                </c:pt>
                <c:pt idx="64">
                  <c:v>0.11172600000000001</c:v>
                </c:pt>
                <c:pt idx="65">
                  <c:v>0.14244200000000001</c:v>
                </c:pt>
                <c:pt idx="66">
                  <c:v>0.12131000000000006</c:v>
                </c:pt>
                <c:pt idx="67">
                  <c:v>0.14971500000000004</c:v>
                </c:pt>
                <c:pt idx="68">
                  <c:v>0.136106</c:v>
                </c:pt>
                <c:pt idx="69">
                  <c:v>0.15953200000000003</c:v>
                </c:pt>
                <c:pt idx="70">
                  <c:v>0.17415499999999998</c:v>
                </c:pt>
                <c:pt idx="71">
                  <c:v>0.14720500000000003</c:v>
                </c:pt>
                <c:pt idx="72">
                  <c:v>0.16781799999999999</c:v>
                </c:pt>
                <c:pt idx="73">
                  <c:v>0.18281399999999998</c:v>
                </c:pt>
                <c:pt idx="74">
                  <c:v>0.17397599999999999</c:v>
                </c:pt>
                <c:pt idx="75">
                  <c:v>0.20572500000000002</c:v>
                </c:pt>
                <c:pt idx="76">
                  <c:v>0.20189600000000008</c:v>
                </c:pt>
                <c:pt idx="77">
                  <c:v>0.218303</c:v>
                </c:pt>
                <c:pt idx="78">
                  <c:v>0.21319500000000005</c:v>
                </c:pt>
                <c:pt idx="79">
                  <c:v>0.21190300000000015</c:v>
                </c:pt>
                <c:pt idx="80">
                  <c:v>0.24086600000000011</c:v>
                </c:pt>
                <c:pt idx="81">
                  <c:v>0.23546300000000009</c:v>
                </c:pt>
                <c:pt idx="82">
                  <c:v>0.23200000000000012</c:v>
                </c:pt>
                <c:pt idx="83">
                  <c:v>0.24959000000000003</c:v>
                </c:pt>
                <c:pt idx="84">
                  <c:v>0.25969899999999996</c:v>
                </c:pt>
                <c:pt idx="85">
                  <c:v>0.27373699999999995</c:v>
                </c:pt>
                <c:pt idx="86">
                  <c:v>0.27236900000000003</c:v>
                </c:pt>
                <c:pt idx="87">
                  <c:v>0.31382499999999997</c:v>
                </c:pt>
                <c:pt idx="88">
                  <c:v>0.3024710000000001</c:v>
                </c:pt>
                <c:pt idx="89">
                  <c:v>0.31264600000000009</c:v>
                </c:pt>
                <c:pt idx="90">
                  <c:v>0.32876499999999997</c:v>
                </c:pt>
                <c:pt idx="91">
                  <c:v>0.34240600000000004</c:v>
                </c:pt>
                <c:pt idx="92">
                  <c:v>0.34597500000000003</c:v>
                </c:pt>
                <c:pt idx="93">
                  <c:v>0.35450599999999999</c:v>
                </c:pt>
                <c:pt idx="94">
                  <c:v>0.35247400000000007</c:v>
                </c:pt>
                <c:pt idx="95">
                  <c:v>0.3705949999999999</c:v>
                </c:pt>
                <c:pt idx="96">
                  <c:v>0.36556299999999997</c:v>
                </c:pt>
                <c:pt idx="97">
                  <c:v>0.38395200000000013</c:v>
                </c:pt>
                <c:pt idx="98">
                  <c:v>0.38210500000000014</c:v>
                </c:pt>
                <c:pt idx="99">
                  <c:v>0.40483100000000005</c:v>
                </c:pt>
                <c:pt idx="100">
                  <c:v>0.38534399999999996</c:v>
                </c:pt>
                <c:pt idx="101">
                  <c:v>0.41385299999999997</c:v>
                </c:pt>
                <c:pt idx="102">
                  <c:v>0.42167099999999996</c:v>
                </c:pt>
                <c:pt idx="103">
                  <c:v>0.43330000000000007</c:v>
                </c:pt>
                <c:pt idx="104">
                  <c:v>0.43020799999999998</c:v>
                </c:pt>
                <c:pt idx="105">
                  <c:v>0.44085000000000002</c:v>
                </c:pt>
                <c:pt idx="106">
                  <c:v>0.44919700000000001</c:v>
                </c:pt>
                <c:pt idx="107">
                  <c:v>0.45323799999999997</c:v>
                </c:pt>
                <c:pt idx="108">
                  <c:v>0.46571500000000005</c:v>
                </c:pt>
                <c:pt idx="109">
                  <c:v>0.46344899999999994</c:v>
                </c:pt>
                <c:pt idx="110">
                  <c:v>0.46781700000000015</c:v>
                </c:pt>
                <c:pt idx="111">
                  <c:v>0.48281900000000011</c:v>
                </c:pt>
                <c:pt idx="112">
                  <c:v>0.49204800000000015</c:v>
                </c:pt>
                <c:pt idx="113">
                  <c:v>0.49451200000000006</c:v>
                </c:pt>
                <c:pt idx="114">
                  <c:v>0.50639199999999995</c:v>
                </c:pt>
                <c:pt idx="115">
                  <c:v>0.50177800000000017</c:v>
                </c:pt>
                <c:pt idx="116">
                  <c:v>0.51264100000000001</c:v>
                </c:pt>
                <c:pt idx="117">
                  <c:v>0.52674799999999999</c:v>
                </c:pt>
                <c:pt idx="118">
                  <c:v>0.51141700000000001</c:v>
                </c:pt>
                <c:pt idx="119">
                  <c:v>0.53452800000000011</c:v>
                </c:pt>
                <c:pt idx="120">
                  <c:v>0.52821999999999991</c:v>
                </c:pt>
                <c:pt idx="121">
                  <c:v>0.52514600000000011</c:v>
                </c:pt>
                <c:pt idx="122">
                  <c:v>0.53489900000000001</c:v>
                </c:pt>
                <c:pt idx="123">
                  <c:v>0.53467500000000012</c:v>
                </c:pt>
                <c:pt idx="124">
                  <c:v>0.53917700000000002</c:v>
                </c:pt>
                <c:pt idx="125">
                  <c:v>0.53514299999999992</c:v>
                </c:pt>
                <c:pt idx="126">
                  <c:v>0.5491950000000001</c:v>
                </c:pt>
                <c:pt idx="127">
                  <c:v>0.54501200000000005</c:v>
                </c:pt>
                <c:pt idx="128">
                  <c:v>0.55492600000000003</c:v>
                </c:pt>
                <c:pt idx="129">
                  <c:v>0.55524200000000012</c:v>
                </c:pt>
                <c:pt idx="130">
                  <c:v>0.54686299999999999</c:v>
                </c:pt>
                <c:pt idx="131">
                  <c:v>0.54834700000000014</c:v>
                </c:pt>
                <c:pt idx="132">
                  <c:v>0.560388</c:v>
                </c:pt>
                <c:pt idx="133">
                  <c:v>0.55513999999999997</c:v>
                </c:pt>
                <c:pt idx="134">
                  <c:v>0.55691000000000002</c:v>
                </c:pt>
                <c:pt idx="135">
                  <c:v>0.56111900000000003</c:v>
                </c:pt>
                <c:pt idx="136">
                  <c:v>0.55489999999999995</c:v>
                </c:pt>
                <c:pt idx="137">
                  <c:v>0.54067900000000002</c:v>
                </c:pt>
                <c:pt idx="138">
                  <c:v>0.54196400000000011</c:v>
                </c:pt>
                <c:pt idx="139">
                  <c:v>0.56330100000000005</c:v>
                </c:pt>
                <c:pt idx="140">
                  <c:v>0.54627000000000014</c:v>
                </c:pt>
                <c:pt idx="141">
                  <c:v>0.54931300000000005</c:v>
                </c:pt>
                <c:pt idx="142">
                  <c:v>0.546408</c:v>
                </c:pt>
                <c:pt idx="143">
                  <c:v>0.55021200000000015</c:v>
                </c:pt>
                <c:pt idx="144">
                  <c:v>0.5482220000000001</c:v>
                </c:pt>
                <c:pt idx="145">
                  <c:v>0.53503100000000003</c:v>
                </c:pt>
                <c:pt idx="146">
                  <c:v>0.52650900000000012</c:v>
                </c:pt>
                <c:pt idx="147">
                  <c:v>0.51258499999999996</c:v>
                </c:pt>
                <c:pt idx="148">
                  <c:v>0.52967199999999992</c:v>
                </c:pt>
                <c:pt idx="149">
                  <c:v>0.51204399999999994</c:v>
                </c:pt>
                <c:pt idx="150">
                  <c:v>0.51450300000000004</c:v>
                </c:pt>
                <c:pt idx="151">
                  <c:v>0.51602000000000015</c:v>
                </c:pt>
                <c:pt idx="152">
                  <c:v>0.52039900000000006</c:v>
                </c:pt>
                <c:pt idx="153">
                  <c:v>0.52471800000000002</c:v>
                </c:pt>
                <c:pt idx="154">
                  <c:v>0.50967300000000015</c:v>
                </c:pt>
                <c:pt idx="155">
                  <c:v>0.49331200000000003</c:v>
                </c:pt>
                <c:pt idx="156">
                  <c:v>0.50229400000000002</c:v>
                </c:pt>
                <c:pt idx="157">
                  <c:v>0.48468600000000006</c:v>
                </c:pt>
                <c:pt idx="158">
                  <c:v>0.45865600000000006</c:v>
                </c:pt>
                <c:pt idx="159">
                  <c:v>0.48345899999999997</c:v>
                </c:pt>
                <c:pt idx="160">
                  <c:v>0.46626300000000004</c:v>
                </c:pt>
                <c:pt idx="161">
                  <c:v>0.48485299999999998</c:v>
                </c:pt>
                <c:pt idx="162">
                  <c:v>0.45217600000000008</c:v>
                </c:pt>
                <c:pt idx="163">
                  <c:v>0.46558100000000002</c:v>
                </c:pt>
                <c:pt idx="164">
                  <c:v>0.4483370000000001</c:v>
                </c:pt>
                <c:pt idx="165">
                  <c:v>0.45607900000000007</c:v>
                </c:pt>
                <c:pt idx="166">
                  <c:v>0.43895400000000007</c:v>
                </c:pt>
                <c:pt idx="167">
                  <c:v>0.41193099999999994</c:v>
                </c:pt>
                <c:pt idx="168">
                  <c:v>0.41316700000000006</c:v>
                </c:pt>
                <c:pt idx="169">
                  <c:v>0.3964430000000001</c:v>
                </c:pt>
                <c:pt idx="170">
                  <c:v>0.4300790000000001</c:v>
                </c:pt>
                <c:pt idx="171">
                  <c:v>0.40851200000000004</c:v>
                </c:pt>
                <c:pt idx="172">
                  <c:v>0.401111</c:v>
                </c:pt>
                <c:pt idx="173">
                  <c:v>0.37851400000000002</c:v>
                </c:pt>
                <c:pt idx="174">
                  <c:v>0.38340099999999994</c:v>
                </c:pt>
              </c:numCache>
            </c:numRef>
          </c:xVal>
          <c:yVal>
            <c:numRef>
              <c:f>Watanabe2!$D$4:$D$1000</c:f>
              <c:numCache>
                <c:formatCode>General</c:formatCode>
                <c:ptCount val="997"/>
                <c:pt idx="0">
                  <c:v>0</c:v>
                </c:pt>
                <c:pt idx="1">
                  <c:v>8.999999999650754E-2</c:v>
                </c:pt>
                <c:pt idx="2">
                  <c:v>0.1860000000015134</c:v>
                </c:pt>
                <c:pt idx="3">
                  <c:v>0.2790000000022701</c:v>
                </c:pt>
                <c:pt idx="4">
                  <c:v>0.37399999999615829</c:v>
                </c:pt>
                <c:pt idx="5">
                  <c:v>0.46899999999732245</c:v>
                </c:pt>
                <c:pt idx="6">
                  <c:v>0.5639999999984866</c:v>
                </c:pt>
                <c:pt idx="7">
                  <c:v>0.65600000000267755</c:v>
                </c:pt>
                <c:pt idx="8">
                  <c:v>0.75099999999656575</c:v>
                </c:pt>
                <c:pt idx="9">
                  <c:v>0.84500000000116415</c:v>
                </c:pt>
                <c:pt idx="10">
                  <c:v>0.93800000000192085</c:v>
                </c:pt>
                <c:pt idx="11">
                  <c:v>1.0310000000026776</c:v>
                </c:pt>
                <c:pt idx="12">
                  <c:v>1.1229999999995925</c:v>
                </c:pt>
                <c:pt idx="13">
                  <c:v>1.2330000000001746</c:v>
                </c:pt>
                <c:pt idx="14">
                  <c:v>1.3260000000009313</c:v>
                </c:pt>
                <c:pt idx="15">
                  <c:v>1.4199999999982538</c:v>
                </c:pt>
                <c:pt idx="16">
                  <c:v>1.510999999998603</c:v>
                </c:pt>
                <c:pt idx="17">
                  <c:v>1.603000000002794</c:v>
                </c:pt>
                <c:pt idx="18">
                  <c:v>1.6970000000001164</c:v>
                </c:pt>
                <c:pt idx="19">
                  <c:v>1.7909999999974389</c:v>
                </c:pt>
                <c:pt idx="20">
                  <c:v>1.8839999999981956</c:v>
                </c:pt>
                <c:pt idx="21">
                  <c:v>1.9769999999989523</c:v>
                </c:pt>
                <c:pt idx="22">
                  <c:v>2.0709999999962747</c:v>
                </c:pt>
                <c:pt idx="23">
                  <c:v>2.1639999999970314</c:v>
                </c:pt>
                <c:pt idx="24">
                  <c:v>2.2580000000016298</c:v>
                </c:pt>
                <c:pt idx="25">
                  <c:v>2.3510000000023865</c:v>
                </c:pt>
                <c:pt idx="26">
                  <c:v>2.4429999999993015</c:v>
                </c:pt>
                <c:pt idx="27">
                  <c:v>2.5389999999970314</c:v>
                </c:pt>
                <c:pt idx="28">
                  <c:v>2.6310000000012224</c:v>
                </c:pt>
                <c:pt idx="29">
                  <c:v>2.7229999999981374</c:v>
                </c:pt>
                <c:pt idx="30">
                  <c:v>2.819999999999709</c:v>
                </c:pt>
                <c:pt idx="31">
                  <c:v>2.9130000000004657</c:v>
                </c:pt>
                <c:pt idx="32">
                  <c:v>3.0060000000012224</c:v>
                </c:pt>
                <c:pt idx="33">
                  <c:v>3.0999999999985448</c:v>
                </c:pt>
                <c:pt idx="34">
                  <c:v>3.1920000000027358</c:v>
                </c:pt>
                <c:pt idx="35">
                  <c:v>3.2860000000000582</c:v>
                </c:pt>
                <c:pt idx="36">
                  <c:v>3.3790000000008149</c:v>
                </c:pt>
                <c:pt idx="37">
                  <c:v>3.4709999999977299</c:v>
                </c:pt>
                <c:pt idx="38">
                  <c:v>3.5639999999984866</c:v>
                </c:pt>
                <c:pt idx="39">
                  <c:v>3.6560000000026776</c:v>
                </c:pt>
                <c:pt idx="40">
                  <c:v>3.75</c:v>
                </c:pt>
                <c:pt idx="41">
                  <c:v>3.8430000000007567</c:v>
                </c:pt>
                <c:pt idx="42">
                  <c:v>3.9369999999980791</c:v>
                </c:pt>
                <c:pt idx="43">
                  <c:v>4.0319999999992433</c:v>
                </c:pt>
                <c:pt idx="44">
                  <c:v>4.1229999999995925</c:v>
                </c:pt>
                <c:pt idx="45">
                  <c:v>4.216999999996915</c:v>
                </c:pt>
                <c:pt idx="46">
                  <c:v>4.3110000000015134</c:v>
                </c:pt>
                <c:pt idx="47">
                  <c:v>4.4040000000022701</c:v>
                </c:pt>
                <c:pt idx="48">
                  <c:v>4.4959999999991851</c:v>
                </c:pt>
                <c:pt idx="49">
                  <c:v>4.5889999999999418</c:v>
                </c:pt>
                <c:pt idx="50">
                  <c:v>4.6829999999972642</c:v>
                </c:pt>
                <c:pt idx="51">
                  <c:v>4.7750000000014552</c:v>
                </c:pt>
                <c:pt idx="52">
                  <c:v>4.8669999999983702</c:v>
                </c:pt>
                <c:pt idx="53">
                  <c:v>4.9599999999991269</c:v>
                </c:pt>
                <c:pt idx="54">
                  <c:v>5.0529999999998836</c:v>
                </c:pt>
                <c:pt idx="55">
                  <c:v>5.146999999997206</c:v>
                </c:pt>
                <c:pt idx="56">
                  <c:v>5.239000000001397</c:v>
                </c:pt>
                <c:pt idx="57">
                  <c:v>5.3349999999991269</c:v>
                </c:pt>
                <c:pt idx="58">
                  <c:v>5.4269999999960419</c:v>
                </c:pt>
                <c:pt idx="59">
                  <c:v>5.521999999997206</c:v>
                </c:pt>
                <c:pt idx="60">
                  <c:v>5.6129999999975553</c:v>
                </c:pt>
                <c:pt idx="61">
                  <c:v>5.7070000000021537</c:v>
                </c:pt>
                <c:pt idx="62">
                  <c:v>5.8000000000029104</c:v>
                </c:pt>
                <c:pt idx="63">
                  <c:v>5.8919999999998254</c:v>
                </c:pt>
                <c:pt idx="64">
                  <c:v>5.9870000000009895</c:v>
                </c:pt>
                <c:pt idx="65">
                  <c:v>6.0789999999979045</c:v>
                </c:pt>
                <c:pt idx="66">
                  <c:v>6.1719999999986612</c:v>
                </c:pt>
                <c:pt idx="67">
                  <c:v>6.2640000000028522</c:v>
                </c:pt>
                <c:pt idx="68">
                  <c:v>6.3569999999963329</c:v>
                </c:pt>
                <c:pt idx="69">
                  <c:v>6.4510000000009313</c:v>
                </c:pt>
                <c:pt idx="70">
                  <c:v>6.5429999999978463</c:v>
                </c:pt>
                <c:pt idx="71">
                  <c:v>6.6390000000028522</c:v>
                </c:pt>
                <c:pt idx="72">
                  <c:v>6.7300000000032014</c:v>
                </c:pt>
                <c:pt idx="73">
                  <c:v>6.8229999999966822</c:v>
                </c:pt>
                <c:pt idx="74">
                  <c:v>6.9170000000012806</c:v>
                </c:pt>
                <c:pt idx="75">
                  <c:v>7.0100000000020373</c:v>
                </c:pt>
                <c:pt idx="76">
                  <c:v>7.103000000002794</c:v>
                </c:pt>
                <c:pt idx="77">
                  <c:v>7.1959999999962747</c:v>
                </c:pt>
                <c:pt idx="78">
                  <c:v>7.2909999999974389</c:v>
                </c:pt>
                <c:pt idx="79">
                  <c:v>7.3830000000016298</c:v>
                </c:pt>
                <c:pt idx="80">
                  <c:v>7.4760000000023865</c:v>
                </c:pt>
                <c:pt idx="81">
                  <c:v>7.5709999999962747</c:v>
                </c:pt>
                <c:pt idx="82">
                  <c:v>7.6630000000004657</c:v>
                </c:pt>
                <c:pt idx="83">
                  <c:v>7.7560000000012224</c:v>
                </c:pt>
                <c:pt idx="84">
                  <c:v>7.8490000000019791</c:v>
                </c:pt>
                <c:pt idx="85">
                  <c:v>7.9429999999993015</c:v>
                </c:pt>
                <c:pt idx="86">
                  <c:v>8.0360000000000582</c:v>
                </c:pt>
                <c:pt idx="87">
                  <c:v>8.1310000000012224</c:v>
                </c:pt>
                <c:pt idx="88">
                  <c:v>8.2220000000015716</c:v>
                </c:pt>
                <c:pt idx="89">
                  <c:v>8.3159999999988941</c:v>
                </c:pt>
                <c:pt idx="90">
                  <c:v>8.408000000003085</c:v>
                </c:pt>
                <c:pt idx="91">
                  <c:v>8.5020000000004075</c:v>
                </c:pt>
                <c:pt idx="92">
                  <c:v>8.5950000000011642</c:v>
                </c:pt>
                <c:pt idx="93">
                  <c:v>8.6889999999984866</c:v>
                </c:pt>
                <c:pt idx="94">
                  <c:v>8.7810000000026776</c:v>
                </c:pt>
                <c:pt idx="95">
                  <c:v>8.8720000000030268</c:v>
                </c:pt>
                <c:pt idx="96">
                  <c:v>8.9660000000003492</c:v>
                </c:pt>
                <c:pt idx="97">
                  <c:v>9.0579999999972642</c:v>
                </c:pt>
                <c:pt idx="98">
                  <c:v>9.1509999999980209</c:v>
                </c:pt>
                <c:pt idx="99">
                  <c:v>9.2439999999987776</c:v>
                </c:pt>
                <c:pt idx="100">
                  <c:v>9.3379999999961001</c:v>
                </c:pt>
                <c:pt idx="101">
                  <c:v>9.4309999999968568</c:v>
                </c:pt>
                <c:pt idx="102">
                  <c:v>9.5250000000014552</c:v>
                </c:pt>
                <c:pt idx="103">
                  <c:v>9.6180000000022119</c:v>
                </c:pt>
                <c:pt idx="104">
                  <c:v>9.7110000000029686</c:v>
                </c:pt>
                <c:pt idx="105">
                  <c:v>9.805000000000291</c:v>
                </c:pt>
                <c:pt idx="106">
                  <c:v>9.8980000000010477</c:v>
                </c:pt>
                <c:pt idx="107">
                  <c:v>9.9899999999979627</c:v>
                </c:pt>
                <c:pt idx="108">
                  <c:v>10.084999999999127</c:v>
                </c:pt>
                <c:pt idx="109">
                  <c:v>10.17500000000291</c:v>
                </c:pt>
                <c:pt idx="110">
                  <c:v>10.266999999999825</c:v>
                </c:pt>
                <c:pt idx="111">
                  <c:v>10.455000000001746</c:v>
                </c:pt>
                <c:pt idx="112">
                  <c:v>10.548000000002503</c:v>
                </c:pt>
                <c:pt idx="113">
                  <c:v>10.64100000000326</c:v>
                </c:pt>
                <c:pt idx="114">
                  <c:v>10.73399999999674</c:v>
                </c:pt>
                <c:pt idx="115">
                  <c:v>10.826999999997497</c:v>
                </c:pt>
                <c:pt idx="116">
                  <c:v>11.014000000002852</c:v>
                </c:pt>
                <c:pt idx="117">
                  <c:v>11.108000000000175</c:v>
                </c:pt>
                <c:pt idx="118">
                  <c:v>11.201999999997497</c:v>
                </c:pt>
                <c:pt idx="119">
                  <c:v>11.294999999998254</c:v>
                </c:pt>
                <c:pt idx="120">
                  <c:v>11.38799999999901</c:v>
                </c:pt>
                <c:pt idx="121">
                  <c:v>11.480000000003201</c:v>
                </c:pt>
                <c:pt idx="122">
                  <c:v>11.57499999999709</c:v>
                </c:pt>
                <c:pt idx="123">
                  <c:v>11.667999999997846</c:v>
                </c:pt>
                <c:pt idx="124">
                  <c:v>11.762000000002445</c:v>
                </c:pt>
                <c:pt idx="125">
                  <c:v>11.85399999999936</c:v>
                </c:pt>
                <c:pt idx="126">
                  <c:v>11.947999999996682</c:v>
                </c:pt>
                <c:pt idx="127">
                  <c:v>12.040999999997439</c:v>
                </c:pt>
                <c:pt idx="128">
                  <c:v>12.13300000000163</c:v>
                </c:pt>
                <c:pt idx="129">
                  <c:v>12.226000000002387</c:v>
                </c:pt>
                <c:pt idx="130">
                  <c:v>12.317999999999302</c:v>
                </c:pt>
                <c:pt idx="131">
                  <c:v>12.411999999996624</c:v>
                </c:pt>
                <c:pt idx="132">
                  <c:v>12.506000000001222</c:v>
                </c:pt>
                <c:pt idx="133">
                  <c:v>12.599000000001979</c:v>
                </c:pt>
                <c:pt idx="134">
                  <c:v>12.692999999999302</c:v>
                </c:pt>
                <c:pt idx="135">
                  <c:v>12.786999999996624</c:v>
                </c:pt>
                <c:pt idx="136">
                  <c:v>12.877999999996973</c:v>
                </c:pt>
                <c:pt idx="137">
                  <c:v>12.97099999999773</c:v>
                </c:pt>
                <c:pt idx="138">
                  <c:v>13.065000000002328</c:v>
                </c:pt>
                <c:pt idx="139">
                  <c:v>13.158000000003085</c:v>
                </c:pt>
                <c:pt idx="140">
                  <c:v>13.252999999996973</c:v>
                </c:pt>
                <c:pt idx="141">
                  <c:v>13.345000000001164</c:v>
                </c:pt>
                <c:pt idx="142">
                  <c:v>13.438999999998487</c:v>
                </c:pt>
                <c:pt idx="143">
                  <c:v>13.531999999999243</c:v>
                </c:pt>
                <c:pt idx="144">
                  <c:v>13.623999999996158</c:v>
                </c:pt>
                <c:pt idx="145">
                  <c:v>13.718999999997322</c:v>
                </c:pt>
                <c:pt idx="146">
                  <c:v>13.811999999998079</c:v>
                </c:pt>
                <c:pt idx="147">
                  <c:v>13.904999999998836</c:v>
                </c:pt>
                <c:pt idx="148">
                  <c:v>13.997999999999593</c:v>
                </c:pt>
                <c:pt idx="149">
                  <c:v>14.093999999997322</c:v>
                </c:pt>
                <c:pt idx="150">
                  <c:v>14.184000000001106</c:v>
                </c:pt>
                <c:pt idx="151">
                  <c:v>14.277999999998428</c:v>
                </c:pt>
                <c:pt idx="152">
                  <c:v>14.372000000003027</c:v>
                </c:pt>
                <c:pt idx="153">
                  <c:v>14.464999999996508</c:v>
                </c:pt>
                <c:pt idx="154">
                  <c:v>14.557000000000698</c:v>
                </c:pt>
                <c:pt idx="155">
                  <c:v>14.650999999998021</c:v>
                </c:pt>
                <c:pt idx="156">
                  <c:v>14.743000000002212</c:v>
                </c:pt>
                <c:pt idx="157">
                  <c:v>14.8379999999961</c:v>
                </c:pt>
                <c:pt idx="158">
                  <c:v>14.930000000000291</c:v>
                </c:pt>
                <c:pt idx="159">
                  <c:v>15.025000000001455</c:v>
                </c:pt>
                <c:pt idx="160">
                  <c:v>15.118999999998778</c:v>
                </c:pt>
                <c:pt idx="161">
                  <c:v>15.211999999999534</c:v>
                </c:pt>
                <c:pt idx="162">
                  <c:v>15.305000000000291</c:v>
                </c:pt>
                <c:pt idx="163">
                  <c:v>15.398000000001048</c:v>
                </c:pt>
                <c:pt idx="164">
                  <c:v>15.493000000002212</c:v>
                </c:pt>
                <c:pt idx="165">
                  <c:v>15.5879999999961</c:v>
                </c:pt>
                <c:pt idx="166">
                  <c:v>15.680999999996857</c:v>
                </c:pt>
                <c:pt idx="167">
                  <c:v>15.773999999997613</c:v>
                </c:pt>
                <c:pt idx="168">
                  <c:v>15.868000000002212</c:v>
                </c:pt>
                <c:pt idx="169">
                  <c:v>15.959999999999127</c:v>
                </c:pt>
                <c:pt idx="170">
                  <c:v>16.055000000000291</c:v>
                </c:pt>
                <c:pt idx="171">
                  <c:v>16.146999999997206</c:v>
                </c:pt>
                <c:pt idx="172">
                  <c:v>16.239999999997963</c:v>
                </c:pt>
                <c:pt idx="173">
                  <c:v>16.332999999998719</c:v>
                </c:pt>
                <c:pt idx="174">
                  <c:v>16.426999999996042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15A9-41D9-8F9E-F78B108F36B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95148224"/>
        <c:axId val="1195154464"/>
      </c:scatterChart>
      <c:valAx>
        <c:axId val="1174424448"/>
        <c:scaling>
          <c:orientation val="minMax"/>
          <c:max val="90"/>
          <c:min val="-9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ja-JP" baseline="0"/>
                  <a:t>pitch</a:t>
                </a:r>
                <a:r>
                  <a:rPr lang="en-US" altLang="ja-JP"/>
                  <a:t>[°]</a:t>
                </a:r>
                <a:endParaRPr lang="ja-JP" altLang="en-US"/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in"/>
        <c:tickLblPos val="nextTo"/>
        <c:spPr>
          <a:noFill/>
          <a:ln w="1587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1174441088"/>
        <c:crosses val="autoZero"/>
        <c:crossBetween val="midCat"/>
      </c:valAx>
      <c:valAx>
        <c:axId val="11744410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ja-JP"/>
                  <a:t>Time[s]</a:t>
                </a:r>
                <a:endParaRPr lang="ja-JP" altLang="en-US"/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0.000_ " sourceLinked="1"/>
        <c:majorTickMark val="none"/>
        <c:minorTickMark val="none"/>
        <c:tickLblPos val="nextTo"/>
        <c:spPr>
          <a:noFill/>
          <a:ln w="1587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1174424448"/>
        <c:crosses val="autoZero"/>
        <c:crossBetween val="midCat"/>
      </c:valAx>
      <c:valAx>
        <c:axId val="1195154464"/>
        <c:scaling>
          <c:orientation val="minMax"/>
        </c:scaling>
        <c:delete val="1"/>
        <c:axPos val="r"/>
        <c:numFmt formatCode="General" sourceLinked="1"/>
        <c:majorTickMark val="out"/>
        <c:minorTickMark val="none"/>
        <c:tickLblPos val="nextTo"/>
        <c:crossAx val="1195148224"/>
        <c:crosses val="max"/>
        <c:crossBetween val="midCat"/>
      </c:valAx>
      <c:valAx>
        <c:axId val="1195148224"/>
        <c:scaling>
          <c:orientation val="minMax"/>
          <c:max val="2"/>
          <c:min val="-2"/>
        </c:scaling>
        <c:delete val="0"/>
        <c:axPos val="t"/>
        <c:title>
          <c:tx>
            <c:rich>
              <a:bodyPr/>
              <a:lstStyle/>
              <a:p>
                <a:pPr>
                  <a:defRPr/>
                </a:pPr>
                <a:r>
                  <a:rPr lang="en-US" altLang="ja-JP" b="0"/>
                  <a:t>x[m]</a:t>
                </a:r>
                <a:endParaRPr lang="ja-JP" altLang="en-US" b="0"/>
              </a:p>
            </c:rich>
          </c:tx>
          <c:overlay val="0"/>
        </c:title>
        <c:numFmt formatCode="General" sourceLinked="1"/>
        <c:majorTickMark val="in"/>
        <c:minorTickMark val="none"/>
        <c:tickLblPos val="nextTo"/>
        <c:spPr>
          <a:ln w="15875">
            <a:solidFill>
              <a:schemeClr val="tx1"/>
            </a:solidFill>
          </a:ln>
        </c:spPr>
        <c:crossAx val="1195154464"/>
        <c:crosses val="max"/>
        <c:crossBetween val="midCat"/>
      </c:valAx>
      <c:spPr>
        <a:noFill/>
        <a:ln w="12700">
          <a:solidFill>
            <a:schemeClr val="tx1">
              <a:lumMod val="25000"/>
              <a:lumOff val="75000"/>
            </a:schemeClr>
          </a:solidFill>
        </a:ln>
        <a:effectLst/>
      </c:spPr>
    </c:plotArea>
    <c:legend>
      <c:legendPos val="b"/>
      <c:overlay val="0"/>
    </c:legend>
    <c:plotVisOnly val="1"/>
    <c:dispBlanksAs val="gap"/>
    <c:showDLblsOverMax val="0"/>
    <c:extLst/>
  </c:chart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4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strRef>
              <c:f>[1]Watanabe2!$A$1</c:f>
              <c:strCache>
                <c:ptCount val="1"/>
                <c:pt idx="0">
                  <c:v>Orbit</c:v>
                </c:pt>
              </c:strCache>
            </c:strRef>
          </c:tx>
          <c:xVal>
            <c:numRef>
              <c:f>[1]Watanabe2!$N$4:$N$207</c:f>
              <c:numCache>
                <c:formatCode>General</c:formatCode>
                <c:ptCount val="204"/>
                <c:pt idx="0">
                  <c:v>0</c:v>
                </c:pt>
                <c:pt idx="1">
                  <c:v>-7.3009999999999308E-3</c:v>
                </c:pt>
                <c:pt idx="2">
                  <c:v>-5.2609999999999671E-3</c:v>
                </c:pt>
                <c:pt idx="3">
                  <c:v>-2.0610000000000355E-3</c:v>
                </c:pt>
                <c:pt idx="4">
                  <c:v>-1.4900000000000091E-3</c:v>
                </c:pt>
                <c:pt idx="5">
                  <c:v>4.3619999999999666E-3</c:v>
                </c:pt>
                <c:pt idx="6">
                  <c:v>-5.1424999999999957E-2</c:v>
                </c:pt>
                <c:pt idx="7">
                  <c:v>-5.1424999999999957E-2</c:v>
                </c:pt>
                <c:pt idx="8">
                  <c:v>-4.0309999999999943E-2</c:v>
                </c:pt>
                <c:pt idx="9">
                  <c:v>-3.8555999999999924E-2</c:v>
                </c:pt>
                <c:pt idx="10">
                  <c:v>-3.3875999999999976E-2</c:v>
                </c:pt>
                <c:pt idx="11">
                  <c:v>-3.3875999999999976E-2</c:v>
                </c:pt>
                <c:pt idx="12">
                  <c:v>-2.5101999999999975E-2</c:v>
                </c:pt>
                <c:pt idx="13">
                  <c:v>-8.0364000000000033E-2</c:v>
                </c:pt>
                <c:pt idx="14">
                  <c:v>-7.3009999999999992E-2</c:v>
                </c:pt>
                <c:pt idx="15">
                  <c:v>-7.2078999999999949E-2</c:v>
                </c:pt>
                <c:pt idx="16">
                  <c:v>-7.1220000000000033E-2</c:v>
                </c:pt>
                <c:pt idx="17">
                  <c:v>-7.1798000000000001E-2</c:v>
                </c:pt>
                <c:pt idx="18">
                  <c:v>-7.2967999999999963E-2</c:v>
                </c:pt>
                <c:pt idx="19">
                  <c:v>-6.654800000000001E-2</c:v>
                </c:pt>
                <c:pt idx="20">
                  <c:v>-7.2424999999999962E-2</c:v>
                </c:pt>
                <c:pt idx="21">
                  <c:v>-7.4492999999999934E-2</c:v>
                </c:pt>
                <c:pt idx="22">
                  <c:v>-6.9454999999999933E-2</c:v>
                </c:pt>
                <c:pt idx="23">
                  <c:v>-6.0648000000000028E-2</c:v>
                </c:pt>
                <c:pt idx="24">
                  <c:v>-6.418299999999999E-2</c:v>
                </c:pt>
                <c:pt idx="25">
                  <c:v>-4.5298000000000005E-2</c:v>
                </c:pt>
                <c:pt idx="26">
                  <c:v>-3.7069999999999936E-2</c:v>
                </c:pt>
                <c:pt idx="27">
                  <c:v>-1.4467999999999962E-2</c:v>
                </c:pt>
                <c:pt idx="28">
                  <c:v>1.2341999999999985E-2</c:v>
                </c:pt>
                <c:pt idx="29">
                  <c:v>-4.5802000000000023E-2</c:v>
                </c:pt>
                <c:pt idx="30">
                  <c:v>-2.0775999999999954E-2</c:v>
                </c:pt>
                <c:pt idx="31">
                  <c:v>2.6832999999999971E-2</c:v>
                </c:pt>
                <c:pt idx="32">
                  <c:v>-5.8179999999999838E-3</c:v>
                </c:pt>
                <c:pt idx="33">
                  <c:v>-2.3210000000000266E-3</c:v>
                </c:pt>
                <c:pt idx="34">
                  <c:v>1.7245000000000003E-2</c:v>
                </c:pt>
                <c:pt idx="35">
                  <c:v>1.3337999999999966E-2</c:v>
                </c:pt>
                <c:pt idx="36">
                  <c:v>-3.6739999999999781E-3</c:v>
                </c:pt>
                <c:pt idx="37">
                  <c:v>5.0305000000000065E-2</c:v>
                </c:pt>
                <c:pt idx="38">
                  <c:v>-1.2769000000000006E-2</c:v>
                </c:pt>
                <c:pt idx="39">
                  <c:v>5.4101999999999976E-2</c:v>
                </c:pt>
                <c:pt idx="40">
                  <c:v>3.2019999999999979E-2</c:v>
                </c:pt>
                <c:pt idx="41">
                  <c:v>4.0571000000000031E-2</c:v>
                </c:pt>
                <c:pt idx="42">
                  <c:v>8.2250000000000004E-2</c:v>
                </c:pt>
                <c:pt idx="43">
                  <c:v>4.9380999999999974E-2</c:v>
                </c:pt>
                <c:pt idx="44">
                  <c:v>5.0877000000000068E-2</c:v>
                </c:pt>
                <c:pt idx="45">
                  <c:v>9.0560000000000057E-2</c:v>
                </c:pt>
                <c:pt idx="46">
                  <c:v>3.1730000000000022E-2</c:v>
                </c:pt>
                <c:pt idx="47">
                  <c:v>6.3779999999999976E-2</c:v>
                </c:pt>
                <c:pt idx="48">
                  <c:v>5.0521000000000073E-2</c:v>
                </c:pt>
                <c:pt idx="49">
                  <c:v>4.3024E-2</c:v>
                </c:pt>
                <c:pt idx="50">
                  <c:v>7.6497000000000079E-2</c:v>
                </c:pt>
                <c:pt idx="51">
                  <c:v>5.5855999999999996E-2</c:v>
                </c:pt>
                <c:pt idx="52">
                  <c:v>6.7233000000000057E-2</c:v>
                </c:pt>
                <c:pt idx="53">
                  <c:v>5.1252000000000068E-2</c:v>
                </c:pt>
                <c:pt idx="54">
                  <c:v>6.1359000000000039E-2</c:v>
                </c:pt>
                <c:pt idx="55">
                  <c:v>6.4384999999999998E-2</c:v>
                </c:pt>
                <c:pt idx="56">
                  <c:v>7.2185000000000055E-2</c:v>
                </c:pt>
                <c:pt idx="57">
                  <c:v>8.0869000000000024E-2</c:v>
                </c:pt>
                <c:pt idx="58">
                  <c:v>7.5759999999999994E-2</c:v>
                </c:pt>
                <c:pt idx="59">
                  <c:v>8.2662000000000041E-2</c:v>
                </c:pt>
                <c:pt idx="60">
                  <c:v>7.0931000000000036E-2</c:v>
                </c:pt>
                <c:pt idx="61">
                  <c:v>8.2519000000000009E-2</c:v>
                </c:pt>
                <c:pt idx="62">
                  <c:v>8.9085000000000039E-2</c:v>
                </c:pt>
                <c:pt idx="63">
                  <c:v>0.10548400000000004</c:v>
                </c:pt>
                <c:pt idx="64">
                  <c:v>0.11172600000000001</c:v>
                </c:pt>
                <c:pt idx="65">
                  <c:v>0.14244200000000001</c:v>
                </c:pt>
                <c:pt idx="66">
                  <c:v>0.12131000000000006</c:v>
                </c:pt>
                <c:pt idx="67">
                  <c:v>0.14971500000000004</c:v>
                </c:pt>
                <c:pt idx="68">
                  <c:v>0.136106</c:v>
                </c:pt>
                <c:pt idx="69">
                  <c:v>0.15953200000000003</c:v>
                </c:pt>
                <c:pt idx="70">
                  <c:v>0.17415499999999998</c:v>
                </c:pt>
                <c:pt idx="71">
                  <c:v>0.14720500000000003</c:v>
                </c:pt>
                <c:pt idx="72">
                  <c:v>0.16781799999999999</c:v>
                </c:pt>
                <c:pt idx="73">
                  <c:v>0.18281399999999998</c:v>
                </c:pt>
                <c:pt idx="74">
                  <c:v>0.17397599999999999</c:v>
                </c:pt>
                <c:pt idx="75">
                  <c:v>0.20572500000000002</c:v>
                </c:pt>
                <c:pt idx="76">
                  <c:v>0.20189600000000008</c:v>
                </c:pt>
                <c:pt idx="77">
                  <c:v>0.218303</c:v>
                </c:pt>
                <c:pt idx="78">
                  <c:v>0.21319500000000005</c:v>
                </c:pt>
                <c:pt idx="79">
                  <c:v>0.21190300000000015</c:v>
                </c:pt>
                <c:pt idx="80">
                  <c:v>0.24086600000000011</c:v>
                </c:pt>
                <c:pt idx="81">
                  <c:v>0.23546300000000009</c:v>
                </c:pt>
                <c:pt idx="82">
                  <c:v>0.23200000000000012</c:v>
                </c:pt>
                <c:pt idx="83">
                  <c:v>0.24959000000000003</c:v>
                </c:pt>
                <c:pt idx="84">
                  <c:v>0.25969899999999996</c:v>
                </c:pt>
                <c:pt idx="85">
                  <c:v>0.27373699999999995</c:v>
                </c:pt>
                <c:pt idx="86">
                  <c:v>0.27236900000000003</c:v>
                </c:pt>
                <c:pt idx="87">
                  <c:v>0.31382499999999997</c:v>
                </c:pt>
                <c:pt idx="88">
                  <c:v>0.3024710000000001</c:v>
                </c:pt>
                <c:pt idx="89">
                  <c:v>0.31264600000000009</c:v>
                </c:pt>
                <c:pt idx="90">
                  <c:v>0.32876499999999997</c:v>
                </c:pt>
                <c:pt idx="91">
                  <c:v>0.34240600000000004</c:v>
                </c:pt>
                <c:pt idx="92">
                  <c:v>0.34597500000000003</c:v>
                </c:pt>
                <c:pt idx="93">
                  <c:v>0.35450599999999999</c:v>
                </c:pt>
                <c:pt idx="94">
                  <c:v>0.35247400000000007</c:v>
                </c:pt>
                <c:pt idx="95">
                  <c:v>0.3705949999999999</c:v>
                </c:pt>
                <c:pt idx="96">
                  <c:v>0.36556299999999997</c:v>
                </c:pt>
                <c:pt idx="97">
                  <c:v>0.38395200000000013</c:v>
                </c:pt>
                <c:pt idx="98">
                  <c:v>0.38210500000000014</c:v>
                </c:pt>
                <c:pt idx="99">
                  <c:v>0.40483100000000005</c:v>
                </c:pt>
                <c:pt idx="100">
                  <c:v>0.38534399999999996</c:v>
                </c:pt>
                <c:pt idx="101">
                  <c:v>0.41385299999999997</c:v>
                </c:pt>
                <c:pt idx="102">
                  <c:v>0.42167099999999996</c:v>
                </c:pt>
                <c:pt idx="103">
                  <c:v>0.43330000000000007</c:v>
                </c:pt>
                <c:pt idx="104">
                  <c:v>0.43020799999999998</c:v>
                </c:pt>
                <c:pt idx="105">
                  <c:v>0.44085000000000002</c:v>
                </c:pt>
                <c:pt idx="106">
                  <c:v>0.44919700000000001</c:v>
                </c:pt>
                <c:pt idx="107">
                  <c:v>0.45323799999999997</c:v>
                </c:pt>
                <c:pt idx="108">
                  <c:v>0.46571500000000005</c:v>
                </c:pt>
                <c:pt idx="109">
                  <c:v>0.46344899999999994</c:v>
                </c:pt>
                <c:pt idx="110">
                  <c:v>0.46781700000000015</c:v>
                </c:pt>
                <c:pt idx="111">
                  <c:v>0.48281900000000011</c:v>
                </c:pt>
                <c:pt idx="112">
                  <c:v>0.49204800000000015</c:v>
                </c:pt>
                <c:pt idx="113">
                  <c:v>0.49451200000000006</c:v>
                </c:pt>
                <c:pt idx="114">
                  <c:v>0.50639199999999995</c:v>
                </c:pt>
                <c:pt idx="115">
                  <c:v>0.50177800000000017</c:v>
                </c:pt>
                <c:pt idx="116">
                  <c:v>0.51264100000000001</c:v>
                </c:pt>
                <c:pt idx="117">
                  <c:v>0.52674799999999999</c:v>
                </c:pt>
                <c:pt idx="118">
                  <c:v>0.51141700000000001</c:v>
                </c:pt>
                <c:pt idx="119">
                  <c:v>0.53452800000000011</c:v>
                </c:pt>
                <c:pt idx="120">
                  <c:v>0.52821999999999991</c:v>
                </c:pt>
                <c:pt idx="121">
                  <c:v>0.52514600000000011</c:v>
                </c:pt>
                <c:pt idx="122">
                  <c:v>0.53489900000000001</c:v>
                </c:pt>
                <c:pt idx="123">
                  <c:v>0.53467500000000012</c:v>
                </c:pt>
                <c:pt idx="124">
                  <c:v>0.53917700000000002</c:v>
                </c:pt>
                <c:pt idx="125">
                  <c:v>0.53514299999999992</c:v>
                </c:pt>
                <c:pt idx="126">
                  <c:v>0.5491950000000001</c:v>
                </c:pt>
                <c:pt idx="127">
                  <c:v>0.54501200000000005</c:v>
                </c:pt>
                <c:pt idx="128">
                  <c:v>0.55492600000000003</c:v>
                </c:pt>
                <c:pt idx="129">
                  <c:v>0.55524200000000012</c:v>
                </c:pt>
                <c:pt idx="130">
                  <c:v>0.54686299999999999</c:v>
                </c:pt>
                <c:pt idx="131">
                  <c:v>0.54834700000000014</c:v>
                </c:pt>
                <c:pt idx="132">
                  <c:v>0.560388</c:v>
                </c:pt>
                <c:pt idx="133">
                  <c:v>0.55513999999999997</c:v>
                </c:pt>
                <c:pt idx="134">
                  <c:v>0.55691000000000002</c:v>
                </c:pt>
                <c:pt idx="135">
                  <c:v>0.56111900000000003</c:v>
                </c:pt>
                <c:pt idx="136">
                  <c:v>0.55489999999999995</c:v>
                </c:pt>
                <c:pt idx="137">
                  <c:v>0.54067900000000002</c:v>
                </c:pt>
                <c:pt idx="138">
                  <c:v>0.54196400000000011</c:v>
                </c:pt>
                <c:pt idx="139">
                  <c:v>0.56330100000000005</c:v>
                </c:pt>
                <c:pt idx="140">
                  <c:v>0.54627000000000014</c:v>
                </c:pt>
                <c:pt idx="141">
                  <c:v>0.54931300000000005</c:v>
                </c:pt>
                <c:pt idx="142">
                  <c:v>0.546408</c:v>
                </c:pt>
                <c:pt idx="143">
                  <c:v>0.55021200000000015</c:v>
                </c:pt>
                <c:pt idx="144">
                  <c:v>0.5482220000000001</c:v>
                </c:pt>
                <c:pt idx="145">
                  <c:v>0.53503100000000003</c:v>
                </c:pt>
                <c:pt idx="146">
                  <c:v>0.52650900000000012</c:v>
                </c:pt>
                <c:pt idx="147">
                  <c:v>0.51258499999999996</c:v>
                </c:pt>
                <c:pt idx="148">
                  <c:v>0.52967199999999992</c:v>
                </c:pt>
                <c:pt idx="149">
                  <c:v>0.51204399999999994</c:v>
                </c:pt>
                <c:pt idx="150">
                  <c:v>0.51450300000000004</c:v>
                </c:pt>
                <c:pt idx="151">
                  <c:v>0.51602000000000015</c:v>
                </c:pt>
                <c:pt idx="152">
                  <c:v>0.52039900000000006</c:v>
                </c:pt>
                <c:pt idx="153">
                  <c:v>0.52471800000000002</c:v>
                </c:pt>
                <c:pt idx="154">
                  <c:v>0.50967300000000015</c:v>
                </c:pt>
                <c:pt idx="155">
                  <c:v>0.49331200000000003</c:v>
                </c:pt>
                <c:pt idx="156">
                  <c:v>0.50229400000000002</c:v>
                </c:pt>
                <c:pt idx="157">
                  <c:v>0.48468600000000006</c:v>
                </c:pt>
                <c:pt idx="158">
                  <c:v>0.45865600000000006</c:v>
                </c:pt>
                <c:pt idx="159">
                  <c:v>0.48345899999999997</c:v>
                </c:pt>
                <c:pt idx="160">
                  <c:v>0.46626300000000004</c:v>
                </c:pt>
                <c:pt idx="161">
                  <c:v>0.48485299999999998</c:v>
                </c:pt>
                <c:pt idx="162">
                  <c:v>0.45217600000000008</c:v>
                </c:pt>
                <c:pt idx="163">
                  <c:v>0.46558100000000002</c:v>
                </c:pt>
                <c:pt idx="164">
                  <c:v>0.4483370000000001</c:v>
                </c:pt>
                <c:pt idx="165">
                  <c:v>0.45607900000000007</c:v>
                </c:pt>
                <c:pt idx="166">
                  <c:v>0.43895400000000007</c:v>
                </c:pt>
                <c:pt idx="167">
                  <c:v>0.41193099999999994</c:v>
                </c:pt>
                <c:pt idx="168">
                  <c:v>0.41316700000000006</c:v>
                </c:pt>
                <c:pt idx="169">
                  <c:v>0.3964430000000001</c:v>
                </c:pt>
                <c:pt idx="170">
                  <c:v>0.4300790000000001</c:v>
                </c:pt>
                <c:pt idx="171">
                  <c:v>0.40851200000000004</c:v>
                </c:pt>
                <c:pt idx="172">
                  <c:v>0.401111</c:v>
                </c:pt>
                <c:pt idx="173">
                  <c:v>0.37851400000000002</c:v>
                </c:pt>
                <c:pt idx="174">
                  <c:v>0.38340099999999994</c:v>
                </c:pt>
                <c:pt idx="175">
                  <c:v>0.35423400000000005</c:v>
                </c:pt>
                <c:pt idx="176">
                  <c:v>0.40264</c:v>
                </c:pt>
                <c:pt idx="177">
                  <c:v>0.40122400000000008</c:v>
                </c:pt>
                <c:pt idx="178">
                  <c:v>0.34385199999999999</c:v>
                </c:pt>
                <c:pt idx="179">
                  <c:v>0.352275</c:v>
                </c:pt>
                <c:pt idx="180">
                  <c:v>0.4102869999999999</c:v>
                </c:pt>
                <c:pt idx="181">
                  <c:v>0.35191700000000004</c:v>
                </c:pt>
                <c:pt idx="182">
                  <c:v>0.34575400000000001</c:v>
                </c:pt>
                <c:pt idx="183">
                  <c:v>0.35454800000000014</c:v>
                </c:pt>
                <c:pt idx="184">
                  <c:v>0.36083499999999991</c:v>
                </c:pt>
                <c:pt idx="185">
                  <c:v>0.32931000000000005</c:v>
                </c:pt>
                <c:pt idx="186">
                  <c:v>0.39857000000000004</c:v>
                </c:pt>
                <c:pt idx="187">
                  <c:v>0.34364</c:v>
                </c:pt>
                <c:pt idx="188">
                  <c:v>0.36845300000000009</c:v>
                </c:pt>
                <c:pt idx="189">
                  <c:v>0.3871730000000001</c:v>
                </c:pt>
                <c:pt idx="190">
                  <c:v>0.32811000000000001</c:v>
                </c:pt>
                <c:pt idx="191">
                  <c:v>0.36013199999999995</c:v>
                </c:pt>
                <c:pt idx="192">
                  <c:v>0.31267500000000009</c:v>
                </c:pt>
                <c:pt idx="193">
                  <c:v>0.35202900000000009</c:v>
                </c:pt>
                <c:pt idx="194">
                  <c:v>0.37079800000000013</c:v>
                </c:pt>
                <c:pt idx="195">
                  <c:v>0.32580700000000012</c:v>
                </c:pt>
                <c:pt idx="196">
                  <c:v>0.42312099999999997</c:v>
                </c:pt>
                <c:pt idx="197">
                  <c:v>0.33992999999999995</c:v>
                </c:pt>
                <c:pt idx="198">
                  <c:v>0.37054399999999998</c:v>
                </c:pt>
                <c:pt idx="199">
                  <c:v>0.36536000000000002</c:v>
                </c:pt>
                <c:pt idx="200">
                  <c:v>0.34097400000000005</c:v>
                </c:pt>
                <c:pt idx="201">
                  <c:v>0.41770099999999993</c:v>
                </c:pt>
                <c:pt idx="202">
                  <c:v>0.38980000000000009</c:v>
                </c:pt>
                <c:pt idx="203">
                  <c:v>0.34596100000000013</c:v>
                </c:pt>
              </c:numCache>
            </c:numRef>
          </c:xVal>
          <c:yVal>
            <c:numRef>
              <c:f>[1]Watanabe2!$O$4:$O$207</c:f>
              <c:numCache>
                <c:formatCode>General</c:formatCode>
                <c:ptCount val="204"/>
                <c:pt idx="0">
                  <c:v>0</c:v>
                </c:pt>
                <c:pt idx="1">
                  <c:v>-1.0147000000000163E-2</c:v>
                </c:pt>
                <c:pt idx="2">
                  <c:v>-7.3020000000001348E-3</c:v>
                </c:pt>
                <c:pt idx="3">
                  <c:v>-2.83400000000006E-3</c:v>
                </c:pt>
                <c:pt idx="4">
                  <c:v>-2.0070000000000617E-3</c:v>
                </c:pt>
                <c:pt idx="5">
                  <c:v>6.1029999999998386E-3</c:v>
                </c:pt>
                <c:pt idx="6">
                  <c:v>4.6578999999999954E-2</c:v>
                </c:pt>
                <c:pt idx="7">
                  <c:v>4.6578999999999954E-2</c:v>
                </c:pt>
                <c:pt idx="8">
                  <c:v>6.1990999999999984E-2</c:v>
                </c:pt>
                <c:pt idx="9">
                  <c:v>6.4420999999999826E-2</c:v>
                </c:pt>
                <c:pt idx="10">
                  <c:v>7.0906999999999928E-2</c:v>
                </c:pt>
                <c:pt idx="11">
                  <c:v>7.0906999999999928E-2</c:v>
                </c:pt>
                <c:pt idx="12">
                  <c:v>8.3080999999999905E-2</c:v>
                </c:pt>
                <c:pt idx="13">
                  <c:v>0.12392499999999995</c:v>
                </c:pt>
                <c:pt idx="14">
                  <c:v>0.13403099999999996</c:v>
                </c:pt>
                <c:pt idx="15">
                  <c:v>0.1352099999999998</c:v>
                </c:pt>
                <c:pt idx="16">
                  <c:v>0.1364309999999998</c:v>
                </c:pt>
                <c:pt idx="17">
                  <c:v>0.13562400000000002</c:v>
                </c:pt>
                <c:pt idx="18">
                  <c:v>0.13400000000000001</c:v>
                </c:pt>
                <c:pt idx="19">
                  <c:v>0.14292699999999992</c:v>
                </c:pt>
                <c:pt idx="20">
                  <c:v>0.13483799999999996</c:v>
                </c:pt>
                <c:pt idx="21">
                  <c:v>0.13201399999999991</c:v>
                </c:pt>
                <c:pt idx="22">
                  <c:v>0.13886199999999985</c:v>
                </c:pt>
                <c:pt idx="23">
                  <c:v>0.15100499999999989</c:v>
                </c:pt>
                <c:pt idx="24">
                  <c:v>0.14615400000000001</c:v>
                </c:pt>
                <c:pt idx="25">
                  <c:v>0.17199199999999998</c:v>
                </c:pt>
                <c:pt idx="26">
                  <c:v>0.18331799999999998</c:v>
                </c:pt>
                <c:pt idx="27">
                  <c:v>0.21448399999999992</c:v>
                </c:pt>
                <c:pt idx="28">
                  <c:v>0.25124499999999989</c:v>
                </c:pt>
                <c:pt idx="29">
                  <c:v>0.40128199999999992</c:v>
                </c:pt>
                <c:pt idx="30">
                  <c:v>0.43501299999999993</c:v>
                </c:pt>
                <c:pt idx="31">
                  <c:v>0.49929999999999997</c:v>
                </c:pt>
                <c:pt idx="32">
                  <c:v>0.56769799999999992</c:v>
                </c:pt>
                <c:pt idx="33">
                  <c:v>0.68345899999999982</c:v>
                </c:pt>
                <c:pt idx="34">
                  <c:v>0.70941100000000012</c:v>
                </c:pt>
                <c:pt idx="35">
                  <c:v>0.81384699999999977</c:v>
                </c:pt>
                <c:pt idx="36">
                  <c:v>0.90008500000000002</c:v>
                </c:pt>
                <c:pt idx="37">
                  <c:v>0.97020899999999988</c:v>
                </c:pt>
                <c:pt idx="38">
                  <c:v>1.1020329999999998</c:v>
                </c:pt>
                <c:pt idx="39">
                  <c:v>1.187478</c:v>
                </c:pt>
                <c:pt idx="40">
                  <c:v>1.2638089999999997</c:v>
                </c:pt>
                <c:pt idx="41">
                  <c:v>1.3778240000000002</c:v>
                </c:pt>
                <c:pt idx="42">
                  <c:v>1.4302819999999998</c:v>
                </c:pt>
                <c:pt idx="43">
                  <c:v>1.5920799999999999</c:v>
                </c:pt>
                <c:pt idx="44">
                  <c:v>1.6938719999999998</c:v>
                </c:pt>
                <c:pt idx="45">
                  <c:v>1.8407289999999998</c:v>
                </c:pt>
                <c:pt idx="46">
                  <c:v>1.9645859999999997</c:v>
                </c:pt>
                <c:pt idx="47">
                  <c:v>2.0983229999999997</c:v>
                </c:pt>
                <c:pt idx="48">
                  <c:v>2.1774439999999999</c:v>
                </c:pt>
                <c:pt idx="49">
                  <c:v>2.3556399999999997</c:v>
                </c:pt>
                <c:pt idx="50">
                  <c:v>2.3941210000000002</c:v>
                </c:pt>
                <c:pt idx="51">
                  <c:v>2.55335</c:v>
                </c:pt>
                <c:pt idx="52">
                  <c:v>2.6561780000000002</c:v>
                </c:pt>
                <c:pt idx="53">
                  <c:v>2.8160320000000003</c:v>
                </c:pt>
                <c:pt idx="54">
                  <c:v>2.9146679999999998</c:v>
                </c:pt>
                <c:pt idx="55">
                  <c:v>3.0904049999999996</c:v>
                </c:pt>
                <c:pt idx="56">
                  <c:v>3.1836920000000002</c:v>
                </c:pt>
                <c:pt idx="57">
                  <c:v>3.3603199999999998</c:v>
                </c:pt>
                <c:pt idx="58">
                  <c:v>3.4376160000000002</c:v>
                </c:pt>
                <c:pt idx="59">
                  <c:v>3.6076229999999998</c:v>
                </c:pt>
                <c:pt idx="60">
                  <c:v>3.7559780000000003</c:v>
                </c:pt>
                <c:pt idx="61">
                  <c:v>3.9248180000000001</c:v>
                </c:pt>
                <c:pt idx="62">
                  <c:v>4.0088009999999992</c:v>
                </c:pt>
                <c:pt idx="63">
                  <c:v>4.1776520000000001</c:v>
                </c:pt>
                <c:pt idx="64">
                  <c:v>4.2590419999999991</c:v>
                </c:pt>
                <c:pt idx="65">
                  <c:v>4.43668</c:v>
                </c:pt>
                <c:pt idx="66">
                  <c:v>4.5635430000000001</c:v>
                </c:pt>
                <c:pt idx="67">
                  <c:v>4.7331820000000002</c:v>
                </c:pt>
                <c:pt idx="68">
                  <c:v>4.8627039999999999</c:v>
                </c:pt>
                <c:pt idx="69">
                  <c:v>5.0913310000000003</c:v>
                </c:pt>
                <c:pt idx="70">
                  <c:v>5.1720599999999992</c:v>
                </c:pt>
                <c:pt idx="71">
                  <c:v>5.4175750000000003</c:v>
                </c:pt>
                <c:pt idx="72">
                  <c:v>5.5003279999999997</c:v>
                </c:pt>
                <c:pt idx="73">
                  <c:v>5.7067709999999998</c:v>
                </c:pt>
                <c:pt idx="74">
                  <c:v>5.827153</c:v>
                </c:pt>
                <c:pt idx="75">
                  <c:v>6.0390569999999997</c:v>
                </c:pt>
                <c:pt idx="76">
                  <c:v>6.1589349999999996</c:v>
                </c:pt>
                <c:pt idx="77">
                  <c:v>6.3520320000000003</c:v>
                </c:pt>
                <c:pt idx="78">
                  <c:v>6.4671080000000005</c:v>
                </c:pt>
                <c:pt idx="79">
                  <c:v>6.6993670000000005</c:v>
                </c:pt>
                <c:pt idx="80">
                  <c:v>6.7764699999999998</c:v>
                </c:pt>
                <c:pt idx="81">
                  <c:v>7.0542039999999995</c:v>
                </c:pt>
                <c:pt idx="82">
                  <c:v>7.1623200000000002</c:v>
                </c:pt>
                <c:pt idx="83">
                  <c:v>7.3901700000000003</c:v>
                </c:pt>
                <c:pt idx="84">
                  <c:v>7.5028089999999992</c:v>
                </c:pt>
                <c:pt idx="85">
                  <c:v>7.7206370000000009</c:v>
                </c:pt>
                <c:pt idx="86">
                  <c:v>7.8229439999999997</c:v>
                </c:pt>
                <c:pt idx="87">
                  <c:v>8.0485720000000001</c:v>
                </c:pt>
                <c:pt idx="88">
                  <c:v>8.1918360000000003</c:v>
                </c:pt>
                <c:pt idx="89">
                  <c:v>8.3929869999999998</c:v>
                </c:pt>
                <c:pt idx="90">
                  <c:v>8.4975380000000005</c:v>
                </c:pt>
                <c:pt idx="91">
                  <c:v>8.7414320000000014</c:v>
                </c:pt>
                <c:pt idx="92">
                  <c:v>8.8365750000000016</c:v>
                </c:pt>
                <c:pt idx="93">
                  <c:v>9.070742000000001</c:v>
                </c:pt>
                <c:pt idx="94">
                  <c:v>9.2060230000000001</c:v>
                </c:pt>
                <c:pt idx="95">
                  <c:v>9.4808830000000004</c:v>
                </c:pt>
                <c:pt idx="96">
                  <c:v>9.6107300000000002</c:v>
                </c:pt>
                <c:pt idx="97">
                  <c:v>9.833870000000001</c:v>
                </c:pt>
                <c:pt idx="98">
                  <c:v>9.9614449999999994</c:v>
                </c:pt>
                <c:pt idx="99">
                  <c:v>10.179786</c:v>
                </c:pt>
                <c:pt idx="100">
                  <c:v>10.299259000000001</c:v>
                </c:pt>
                <c:pt idx="101">
                  <c:v>10.513867000000001</c:v>
                </c:pt>
                <c:pt idx="102">
                  <c:v>10.638422</c:v>
                </c:pt>
                <c:pt idx="103">
                  <c:v>10.923831</c:v>
                </c:pt>
                <c:pt idx="104">
                  <c:v>11.043032</c:v>
                </c:pt>
                <c:pt idx="105">
                  <c:v>11.282752</c:v>
                </c:pt>
                <c:pt idx="106">
                  <c:v>11.402094</c:v>
                </c:pt>
                <c:pt idx="107">
                  <c:v>11.636762999999998</c:v>
                </c:pt>
                <c:pt idx="108">
                  <c:v>11.754709999999999</c:v>
                </c:pt>
                <c:pt idx="109">
                  <c:v>12.062539999999998</c:v>
                </c:pt>
                <c:pt idx="110">
                  <c:v>12.139661</c:v>
                </c:pt>
                <c:pt idx="111">
                  <c:v>12.522119</c:v>
                </c:pt>
                <c:pt idx="112">
                  <c:v>12.750269000000001</c:v>
                </c:pt>
                <c:pt idx="113">
                  <c:v>12.902051999999999</c:v>
                </c:pt>
                <c:pt idx="114">
                  <c:v>13.205159999999999</c:v>
                </c:pt>
                <c:pt idx="115">
                  <c:v>13.281285</c:v>
                </c:pt>
                <c:pt idx="116">
                  <c:v>13.661236000000001</c:v>
                </c:pt>
                <c:pt idx="117">
                  <c:v>13.889275</c:v>
                </c:pt>
                <c:pt idx="118">
                  <c:v>14.044962</c:v>
                </c:pt>
                <c:pt idx="119">
                  <c:v>14.351117</c:v>
                </c:pt>
                <c:pt idx="120">
                  <c:v>14.43018</c:v>
                </c:pt>
                <c:pt idx="121">
                  <c:v>14.705620999999999</c:v>
                </c:pt>
                <c:pt idx="122">
                  <c:v>14.822330000000001</c:v>
                </c:pt>
                <c:pt idx="123">
                  <c:v>15.102307000000001</c:v>
                </c:pt>
                <c:pt idx="124">
                  <c:v>15.222436000000002</c:v>
                </c:pt>
                <c:pt idx="125">
                  <c:v>15.468791000000001</c:v>
                </c:pt>
                <c:pt idx="126">
                  <c:v>15.588503000000001</c:v>
                </c:pt>
                <c:pt idx="127">
                  <c:v>15.883073000000001</c:v>
                </c:pt>
                <c:pt idx="128">
                  <c:v>16.007079999999998</c:v>
                </c:pt>
                <c:pt idx="129">
                  <c:v>16.265540000000001</c:v>
                </c:pt>
                <c:pt idx="130">
                  <c:v>16.400265000000001</c:v>
                </c:pt>
                <c:pt idx="131">
                  <c:v>16.666799000000001</c:v>
                </c:pt>
                <c:pt idx="132">
                  <c:v>16.797160000000002</c:v>
                </c:pt>
                <c:pt idx="133">
                  <c:v>17.029539</c:v>
                </c:pt>
                <c:pt idx="134">
                  <c:v>17.168934</c:v>
                </c:pt>
                <c:pt idx="135">
                  <c:v>17.452912000000001</c:v>
                </c:pt>
                <c:pt idx="136">
                  <c:v>17.602292000000002</c:v>
                </c:pt>
                <c:pt idx="137">
                  <c:v>17.858779999999999</c:v>
                </c:pt>
                <c:pt idx="138">
                  <c:v>18.010189999999998</c:v>
                </c:pt>
                <c:pt idx="139">
                  <c:v>18.255969</c:v>
                </c:pt>
                <c:pt idx="140">
                  <c:v>18.372185000000002</c:v>
                </c:pt>
                <c:pt idx="141">
                  <c:v>18.639185000000001</c:v>
                </c:pt>
                <c:pt idx="142">
                  <c:v>18.750979999999998</c:v>
                </c:pt>
                <c:pt idx="143">
                  <c:v>19.028765</c:v>
                </c:pt>
                <c:pt idx="144">
                  <c:v>19.144840000000002</c:v>
                </c:pt>
                <c:pt idx="145">
                  <c:v>19.447817000000001</c:v>
                </c:pt>
                <c:pt idx="146">
                  <c:v>19.574643000000002</c:v>
                </c:pt>
                <c:pt idx="147">
                  <c:v>19.831225</c:v>
                </c:pt>
                <c:pt idx="148">
                  <c:v>19.942765999999999</c:v>
                </c:pt>
                <c:pt idx="149">
                  <c:v>20.213736000000001</c:v>
                </c:pt>
                <c:pt idx="150">
                  <c:v>20.342713</c:v>
                </c:pt>
                <c:pt idx="151">
                  <c:v>20.609648</c:v>
                </c:pt>
                <c:pt idx="152">
                  <c:v>20.742883000000003</c:v>
                </c:pt>
                <c:pt idx="153">
                  <c:v>21.019856000000001</c:v>
                </c:pt>
                <c:pt idx="154">
                  <c:v>21.178138000000001</c:v>
                </c:pt>
                <c:pt idx="155">
                  <c:v>21.41517</c:v>
                </c:pt>
                <c:pt idx="156">
                  <c:v>21.556902999999998</c:v>
                </c:pt>
                <c:pt idx="157">
                  <c:v>21.805765999999998</c:v>
                </c:pt>
                <c:pt idx="158">
                  <c:v>21.911184000000002</c:v>
                </c:pt>
                <c:pt idx="159">
                  <c:v>22.206697000000002</c:v>
                </c:pt>
                <c:pt idx="160">
                  <c:v>22.307514000000001</c:v>
                </c:pt>
                <c:pt idx="161">
                  <c:v>22.624072999999999</c:v>
                </c:pt>
                <c:pt idx="162">
                  <c:v>22.747246000000001</c:v>
                </c:pt>
                <c:pt idx="163">
                  <c:v>22.996606</c:v>
                </c:pt>
                <c:pt idx="164">
                  <c:v>23.106725999999998</c:v>
                </c:pt>
                <c:pt idx="165">
                  <c:v>23.373419000000002</c:v>
                </c:pt>
                <c:pt idx="166">
                  <c:v>23.488237000000002</c:v>
                </c:pt>
                <c:pt idx="167">
                  <c:v>23.712607999999999</c:v>
                </c:pt>
                <c:pt idx="168">
                  <c:v>23.907130000000002</c:v>
                </c:pt>
                <c:pt idx="169">
                  <c:v>24.128666000000003</c:v>
                </c:pt>
                <c:pt idx="170">
                  <c:v>24.289944999999999</c:v>
                </c:pt>
                <c:pt idx="171">
                  <c:v>24.527794999999998</c:v>
                </c:pt>
                <c:pt idx="172">
                  <c:v>24.644193000000001</c:v>
                </c:pt>
                <c:pt idx="173">
                  <c:v>24.89237</c:v>
                </c:pt>
                <c:pt idx="174">
                  <c:v>24.996586000000001</c:v>
                </c:pt>
                <c:pt idx="175">
                  <c:v>25.263116</c:v>
                </c:pt>
                <c:pt idx="176">
                  <c:v>25.42576</c:v>
                </c:pt>
                <c:pt idx="177">
                  <c:v>25.664352999999998</c:v>
                </c:pt>
                <c:pt idx="178">
                  <c:v>25.748076000000001</c:v>
                </c:pt>
                <c:pt idx="179">
                  <c:v>25.979945000000001</c:v>
                </c:pt>
                <c:pt idx="180">
                  <c:v>26.142471</c:v>
                </c:pt>
                <c:pt idx="181">
                  <c:v>26.358550000000001</c:v>
                </c:pt>
                <c:pt idx="182">
                  <c:v>26.497526000000001</c:v>
                </c:pt>
                <c:pt idx="183">
                  <c:v>26.747990999999999</c:v>
                </c:pt>
                <c:pt idx="184">
                  <c:v>26.872881000000003</c:v>
                </c:pt>
                <c:pt idx="185">
                  <c:v>27.060044000000001</c:v>
                </c:pt>
                <c:pt idx="186">
                  <c:v>27.226815999999999</c:v>
                </c:pt>
                <c:pt idx="187">
                  <c:v>27.459322</c:v>
                </c:pt>
                <c:pt idx="188">
                  <c:v>27.562785000000002</c:v>
                </c:pt>
                <c:pt idx="189">
                  <c:v>27.826228</c:v>
                </c:pt>
                <c:pt idx="190">
                  <c:v>27.926694000000001</c:v>
                </c:pt>
                <c:pt idx="191">
                  <c:v>28.176732000000001</c:v>
                </c:pt>
                <c:pt idx="192">
                  <c:v>28.259029999999999</c:v>
                </c:pt>
                <c:pt idx="193">
                  <c:v>28.504799999999999</c:v>
                </c:pt>
                <c:pt idx="194">
                  <c:v>28.632007000000002</c:v>
                </c:pt>
                <c:pt idx="195">
                  <c:v>28.876190999999999</c:v>
                </c:pt>
                <c:pt idx="196">
                  <c:v>29.032122999999999</c:v>
                </c:pt>
                <c:pt idx="197">
                  <c:v>29.185450000000003</c:v>
                </c:pt>
                <c:pt idx="198">
                  <c:v>29.299885</c:v>
                </c:pt>
                <c:pt idx="199">
                  <c:v>29.483349999999998</c:v>
                </c:pt>
                <c:pt idx="200">
                  <c:v>29.529315</c:v>
                </c:pt>
                <c:pt idx="201">
                  <c:v>29.738928000000001</c:v>
                </c:pt>
                <c:pt idx="202">
                  <c:v>29.792674999999999</c:v>
                </c:pt>
                <c:pt idx="203">
                  <c:v>29.876891000000001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197-46DE-91C7-C538E92A73D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74424448"/>
        <c:axId val="1174441088"/>
      </c:scatterChart>
      <c:valAx>
        <c:axId val="1174424448"/>
        <c:scaling>
          <c:orientation val="minMax"/>
          <c:max val="3"/>
          <c:min val="-3"/>
        </c:scaling>
        <c:delete val="0"/>
        <c:axPos val="b"/>
        <c:majorGridlines>
          <c:spPr>
            <a:ln>
              <a:solidFill>
                <a:schemeClr val="tx1">
                  <a:lumMod val="15000"/>
                  <a:lumOff val="85000"/>
                </a:schemeClr>
              </a:solidFill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ja-JP"/>
                  <a:t>x[m]</a:t>
                </a:r>
                <a:endParaRPr lang="ja-JP" altLang="en-US"/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in"/>
        <c:tickLblPos val="nextTo"/>
        <c:spPr>
          <a:noFill/>
          <a:ln w="1587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1174441088"/>
        <c:crosses val="autoZero"/>
        <c:crossBetween val="midCat"/>
      </c:valAx>
      <c:valAx>
        <c:axId val="1174441088"/>
        <c:scaling>
          <c:orientation val="minMax"/>
          <c:max val="35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ja-JP"/>
                  <a:t>y[m]</a:t>
                </a:r>
                <a:endParaRPr lang="ja-JP" altLang="en-US"/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1587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1174424448"/>
        <c:crosses val="autoZero"/>
        <c:crossBetween val="midCat"/>
      </c:valAx>
      <c:spPr>
        <a:noFill/>
        <a:ln w="12700">
          <a:solidFill>
            <a:schemeClr val="tx1">
              <a:lumMod val="25000"/>
              <a:lumOff val="75000"/>
            </a:schemeClr>
          </a:solidFill>
        </a:ln>
        <a:effectLst/>
      </c:spPr>
    </c:plotArea>
    <c:plotVisOnly val="1"/>
    <c:dispBlanksAs val="gap"/>
    <c:showDLblsOverMax val="0"/>
    <c:extLst/>
  </c:chart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4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1"/>
          <c:tx>
            <c:v>yaw(face angle)</c:v>
          </c:tx>
          <c:spPr>
            <a:ln w="19050">
              <a:noFill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Souma1!$AH$4:$AH$1000</c:f>
              <c:numCache>
                <c:formatCode>General</c:formatCode>
                <c:ptCount val="997"/>
                <c:pt idx="0">
                  <c:v>-36.409999847412109</c:v>
                </c:pt>
                <c:pt idx="1">
                  <c:v>-37.299999237060547</c:v>
                </c:pt>
                <c:pt idx="2">
                  <c:v>-42.630001068115234</c:v>
                </c:pt>
                <c:pt idx="3">
                  <c:v>-43.069999694824219</c:v>
                </c:pt>
                <c:pt idx="4">
                  <c:v>-45.360000610351563</c:v>
                </c:pt>
                <c:pt idx="5">
                  <c:v>-45.869998931884766</c:v>
                </c:pt>
                <c:pt idx="6">
                  <c:v>-45.430000305175781</c:v>
                </c:pt>
                <c:pt idx="7">
                  <c:v>-44.509998321533203</c:v>
                </c:pt>
                <c:pt idx="8">
                  <c:v>-45.080001831054688</c:v>
                </c:pt>
                <c:pt idx="9">
                  <c:v>-44.5</c:v>
                </c:pt>
                <c:pt idx="10">
                  <c:v>-46.639999389648438</c:v>
                </c:pt>
                <c:pt idx="11">
                  <c:v>-42.520000457763672</c:v>
                </c:pt>
                <c:pt idx="12">
                  <c:v>-46.5</c:v>
                </c:pt>
                <c:pt idx="13">
                  <c:v>-44.509998321533203</c:v>
                </c:pt>
                <c:pt idx="14">
                  <c:v>-40.450000762939453</c:v>
                </c:pt>
                <c:pt idx="15">
                  <c:v>-40.930000305175781</c:v>
                </c:pt>
                <c:pt idx="16">
                  <c:v>-39.119998931884766</c:v>
                </c:pt>
                <c:pt idx="17">
                  <c:v>-44.770000457763672</c:v>
                </c:pt>
                <c:pt idx="18">
                  <c:v>-45.919998168945313</c:v>
                </c:pt>
                <c:pt idx="19">
                  <c:v>-43.740001678466797</c:v>
                </c:pt>
                <c:pt idx="20">
                  <c:v>-41.580001831054688</c:v>
                </c:pt>
                <c:pt idx="21">
                  <c:v>-45.430000305175781</c:v>
                </c:pt>
                <c:pt idx="22">
                  <c:v>-45.430000305175781</c:v>
                </c:pt>
                <c:pt idx="23">
                  <c:v>-45.979999542236328</c:v>
                </c:pt>
                <c:pt idx="24">
                  <c:v>-43.939998626708984</c:v>
                </c:pt>
                <c:pt idx="25">
                  <c:v>-47.970001220703125</c:v>
                </c:pt>
                <c:pt idx="26">
                  <c:v>-47.810001373291016</c:v>
                </c:pt>
                <c:pt idx="27">
                  <c:v>-45.990001678466797</c:v>
                </c:pt>
                <c:pt idx="28">
                  <c:v>-46.590000152587891</c:v>
                </c:pt>
                <c:pt idx="29">
                  <c:v>-47.520000457763672</c:v>
                </c:pt>
                <c:pt idx="30">
                  <c:v>-48.020000457763672</c:v>
                </c:pt>
                <c:pt idx="31">
                  <c:v>-51.740001678466797</c:v>
                </c:pt>
                <c:pt idx="32">
                  <c:v>-51.950000762939453</c:v>
                </c:pt>
                <c:pt idx="33">
                  <c:v>-47.020000457763672</c:v>
                </c:pt>
                <c:pt idx="34">
                  <c:v>-52.529998779296875</c:v>
                </c:pt>
                <c:pt idx="35">
                  <c:v>-51.759998321533203</c:v>
                </c:pt>
                <c:pt idx="36">
                  <c:v>-44.520000457763672</c:v>
                </c:pt>
                <c:pt idx="37">
                  <c:v>-45.619998931884766</c:v>
                </c:pt>
                <c:pt idx="38">
                  <c:v>-47.770000457763672</c:v>
                </c:pt>
                <c:pt idx="39">
                  <c:v>-40</c:v>
                </c:pt>
                <c:pt idx="40">
                  <c:v>-43.819999694824219</c:v>
                </c:pt>
                <c:pt idx="41">
                  <c:v>-46.029998779296875</c:v>
                </c:pt>
                <c:pt idx="42">
                  <c:v>-46.689998626708984</c:v>
                </c:pt>
                <c:pt idx="43">
                  <c:v>-47</c:v>
                </c:pt>
                <c:pt idx="44">
                  <c:v>-46.459999084472656</c:v>
                </c:pt>
                <c:pt idx="45">
                  <c:v>-49.970001220703125</c:v>
                </c:pt>
                <c:pt idx="46">
                  <c:v>-49.779998779296875</c:v>
                </c:pt>
                <c:pt idx="47">
                  <c:v>-44.049999237060547</c:v>
                </c:pt>
                <c:pt idx="48">
                  <c:v>-45.580001831054688</c:v>
                </c:pt>
                <c:pt idx="49">
                  <c:v>-47.389999389648438</c:v>
                </c:pt>
                <c:pt idx="50">
                  <c:v>-43.880001068115234</c:v>
                </c:pt>
                <c:pt idx="51">
                  <c:v>-41.549999237060547</c:v>
                </c:pt>
                <c:pt idx="52">
                  <c:v>-50.029998779296875</c:v>
                </c:pt>
                <c:pt idx="53">
                  <c:v>-44.970001220703125</c:v>
                </c:pt>
                <c:pt idx="54">
                  <c:v>-47.229999542236328</c:v>
                </c:pt>
                <c:pt idx="55">
                  <c:v>-41.479999542236328</c:v>
                </c:pt>
                <c:pt idx="56">
                  <c:v>-44.700000762939453</c:v>
                </c:pt>
                <c:pt idx="57">
                  <c:v>-44.459999084472656</c:v>
                </c:pt>
                <c:pt idx="58">
                  <c:v>-43.189998626708984</c:v>
                </c:pt>
                <c:pt idx="59">
                  <c:v>-43.889999389648438</c:v>
                </c:pt>
                <c:pt idx="60">
                  <c:v>-41.639999389648438</c:v>
                </c:pt>
                <c:pt idx="61">
                  <c:v>-48.450000762939453</c:v>
                </c:pt>
                <c:pt idx="62">
                  <c:v>-49.409999847412109</c:v>
                </c:pt>
                <c:pt idx="63">
                  <c:v>-44.790000915527344</c:v>
                </c:pt>
                <c:pt idx="64">
                  <c:v>-46.860000610351563</c:v>
                </c:pt>
                <c:pt idx="65">
                  <c:v>-47.840000152587891</c:v>
                </c:pt>
                <c:pt idx="66">
                  <c:v>-42.450000762939453</c:v>
                </c:pt>
                <c:pt idx="67">
                  <c:v>-46.729999542236328</c:v>
                </c:pt>
                <c:pt idx="68">
                  <c:v>-44.970001220703125</c:v>
                </c:pt>
                <c:pt idx="69">
                  <c:v>-49.680000305175781</c:v>
                </c:pt>
                <c:pt idx="70">
                  <c:v>-49.069999694824219</c:v>
                </c:pt>
                <c:pt idx="71">
                  <c:v>-52.299999237060547</c:v>
                </c:pt>
                <c:pt idx="72">
                  <c:v>-52.299999237060547</c:v>
                </c:pt>
                <c:pt idx="73">
                  <c:v>-52.75</c:v>
                </c:pt>
                <c:pt idx="74">
                  <c:v>-46.029998779296875</c:v>
                </c:pt>
                <c:pt idx="75">
                  <c:v>-48.009998321533203</c:v>
                </c:pt>
                <c:pt idx="76">
                  <c:v>-48.009998321533203</c:v>
                </c:pt>
                <c:pt idx="77">
                  <c:v>-46.159999847412109</c:v>
                </c:pt>
                <c:pt idx="78">
                  <c:v>-43.650001525878906</c:v>
                </c:pt>
                <c:pt idx="79">
                  <c:v>-41.810001373291016</c:v>
                </c:pt>
                <c:pt idx="80">
                  <c:v>-42.860000610351563</c:v>
                </c:pt>
                <c:pt idx="81">
                  <c:v>-47.75</c:v>
                </c:pt>
                <c:pt idx="82">
                  <c:v>-42.830001831054688</c:v>
                </c:pt>
                <c:pt idx="83">
                  <c:v>-43.549999237060547</c:v>
                </c:pt>
                <c:pt idx="84">
                  <c:v>-42.959999084472656</c:v>
                </c:pt>
                <c:pt idx="85">
                  <c:v>-45.020000457763672</c:v>
                </c:pt>
                <c:pt idx="86">
                  <c:v>-46.180000305175781</c:v>
                </c:pt>
                <c:pt idx="87">
                  <c:v>-46.740001678466797</c:v>
                </c:pt>
                <c:pt idx="88">
                  <c:v>-48.310001373291016</c:v>
                </c:pt>
                <c:pt idx="89">
                  <c:v>-53.029998779296875</c:v>
                </c:pt>
                <c:pt idx="90">
                  <c:v>-36.799999237060547</c:v>
                </c:pt>
                <c:pt idx="91">
                  <c:v>-30.879999160766602</c:v>
                </c:pt>
                <c:pt idx="92">
                  <c:v>-48.529998779296875</c:v>
                </c:pt>
                <c:pt idx="93">
                  <c:v>-43.840000152587891</c:v>
                </c:pt>
                <c:pt idx="94">
                  <c:v>-49.150001525878906</c:v>
                </c:pt>
                <c:pt idx="95">
                  <c:v>-61.319999694824219</c:v>
                </c:pt>
                <c:pt idx="96">
                  <c:v>-59.990001678466797</c:v>
                </c:pt>
                <c:pt idx="97">
                  <c:v>-61.430000305175781</c:v>
                </c:pt>
                <c:pt idx="98">
                  <c:v>-61.060001373291016</c:v>
                </c:pt>
                <c:pt idx="99">
                  <c:v>-64.480003356933594</c:v>
                </c:pt>
                <c:pt idx="100">
                  <c:v>-61.130001068115234</c:v>
                </c:pt>
                <c:pt idx="101">
                  <c:v>-61.290000915527344</c:v>
                </c:pt>
                <c:pt idx="102">
                  <c:v>-65.949996948242188</c:v>
                </c:pt>
                <c:pt idx="103">
                  <c:v>-71.540000915527344</c:v>
                </c:pt>
                <c:pt idx="104">
                  <c:v>-69.330001831054688</c:v>
                </c:pt>
                <c:pt idx="105">
                  <c:v>-66.69000244140625</c:v>
                </c:pt>
                <c:pt idx="106">
                  <c:v>-66.779998779296875</c:v>
                </c:pt>
                <c:pt idx="107">
                  <c:v>-67.599998474121094</c:v>
                </c:pt>
                <c:pt idx="108">
                  <c:v>-67.120002746582031</c:v>
                </c:pt>
                <c:pt idx="109">
                  <c:v>-60.619998931884766</c:v>
                </c:pt>
                <c:pt idx="110">
                  <c:v>-61.610000610351563</c:v>
                </c:pt>
                <c:pt idx="111">
                  <c:v>0</c:v>
                </c:pt>
                <c:pt idx="112">
                  <c:v>-22.959999084472656</c:v>
                </c:pt>
                <c:pt idx="113">
                  <c:v>-67.660003662109375</c:v>
                </c:pt>
                <c:pt idx="114">
                  <c:v>-89.370002746582031</c:v>
                </c:pt>
                <c:pt idx="115">
                  <c:v>-72.769996643066406</c:v>
                </c:pt>
                <c:pt idx="116">
                  <c:v>0</c:v>
                </c:pt>
                <c:pt idx="117">
                  <c:v>-60.150001525878906</c:v>
                </c:pt>
                <c:pt idx="118">
                  <c:v>-67.610000610351563</c:v>
                </c:pt>
                <c:pt idx="119">
                  <c:v>-60.700000762939453</c:v>
                </c:pt>
                <c:pt idx="120">
                  <c:v>-71.599998474121094</c:v>
                </c:pt>
                <c:pt idx="121">
                  <c:v>-82.330001831054688</c:v>
                </c:pt>
                <c:pt idx="122">
                  <c:v>-89.800003051757813</c:v>
                </c:pt>
                <c:pt idx="123">
                  <c:v>-86.459999084472656</c:v>
                </c:pt>
                <c:pt idx="124">
                  <c:v>-87.339996337890625</c:v>
                </c:pt>
                <c:pt idx="125">
                  <c:v>0</c:v>
                </c:pt>
                <c:pt idx="126">
                  <c:v>-84.769996643066406</c:v>
                </c:pt>
                <c:pt idx="127">
                  <c:v>0</c:v>
                </c:pt>
                <c:pt idx="128">
                  <c:v>0</c:v>
                </c:pt>
                <c:pt idx="129">
                  <c:v>-88.819999694824219</c:v>
                </c:pt>
                <c:pt idx="130">
                  <c:v>0</c:v>
                </c:pt>
                <c:pt idx="131">
                  <c:v>-88.419998168945313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-89.069999694824219</c:v>
                </c:pt>
                <c:pt idx="142">
                  <c:v>-85.199996948242188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-83.970001220703125</c:v>
                </c:pt>
                <c:pt idx="154">
                  <c:v>-84.489997863769531</c:v>
                </c:pt>
                <c:pt idx="155">
                  <c:v>-85.080001831054688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-85.25</c:v>
                </c:pt>
                <c:pt idx="160">
                  <c:v>-82.459999084472656</c:v>
                </c:pt>
                <c:pt idx="161">
                  <c:v>-85.050003051757813</c:v>
                </c:pt>
                <c:pt idx="162">
                  <c:v>-81.620002746582031</c:v>
                </c:pt>
                <c:pt idx="163">
                  <c:v>-80.790000915527344</c:v>
                </c:pt>
                <c:pt idx="164">
                  <c:v>0</c:v>
                </c:pt>
              </c:numCache>
            </c:numRef>
          </c:xVal>
          <c:yVal>
            <c:numRef>
              <c:f>Souma1!$AE$4:$AE$1000</c:f>
              <c:numCache>
                <c:formatCode>General</c:formatCode>
                <c:ptCount val="997"/>
                <c:pt idx="0">
                  <c:v>0</c:v>
                </c:pt>
                <c:pt idx="1">
                  <c:v>6.5000000000000002E-2</c:v>
                </c:pt>
                <c:pt idx="2">
                  <c:v>0.129</c:v>
                </c:pt>
                <c:pt idx="3">
                  <c:v>0.19800000000000001</c:v>
                </c:pt>
                <c:pt idx="4">
                  <c:v>0.26600000000000001</c:v>
                </c:pt>
                <c:pt idx="5">
                  <c:v>0.35299999999999998</c:v>
                </c:pt>
                <c:pt idx="6">
                  <c:v>0.433</c:v>
                </c:pt>
                <c:pt idx="7">
                  <c:v>0.51600000000000001</c:v>
                </c:pt>
                <c:pt idx="8">
                  <c:v>0.58499999999999996</c:v>
                </c:pt>
                <c:pt idx="9">
                  <c:v>0.65900000000000003</c:v>
                </c:pt>
                <c:pt idx="10">
                  <c:v>0.73</c:v>
                </c:pt>
                <c:pt idx="11">
                  <c:v>0.8</c:v>
                </c:pt>
                <c:pt idx="12">
                  <c:v>0.85799999999999998</c:v>
                </c:pt>
                <c:pt idx="13">
                  <c:v>0.94099999999999995</c:v>
                </c:pt>
                <c:pt idx="14">
                  <c:v>0.99399999999999999</c:v>
                </c:pt>
                <c:pt idx="15">
                  <c:v>1.0589999999999999</c:v>
                </c:pt>
                <c:pt idx="16">
                  <c:v>1.123</c:v>
                </c:pt>
                <c:pt idx="17">
                  <c:v>1.1919999999999999</c:v>
                </c:pt>
                <c:pt idx="18">
                  <c:v>1.2589999999999999</c:v>
                </c:pt>
                <c:pt idx="19">
                  <c:v>1.3320000000000001</c:v>
                </c:pt>
                <c:pt idx="20">
                  <c:v>1.41</c:v>
                </c:pt>
                <c:pt idx="21">
                  <c:v>1.4830000000000001</c:v>
                </c:pt>
                <c:pt idx="22">
                  <c:v>1.534</c:v>
                </c:pt>
                <c:pt idx="23">
                  <c:v>1.5860000000000001</c:v>
                </c:pt>
                <c:pt idx="24">
                  <c:v>1.661</c:v>
                </c:pt>
                <c:pt idx="25">
                  <c:v>1.7210000000000001</c:v>
                </c:pt>
                <c:pt idx="26">
                  <c:v>1.792</c:v>
                </c:pt>
                <c:pt idx="27">
                  <c:v>1.871</c:v>
                </c:pt>
                <c:pt idx="28">
                  <c:v>1.95</c:v>
                </c:pt>
                <c:pt idx="29">
                  <c:v>2.0369999999999999</c:v>
                </c:pt>
                <c:pt idx="30">
                  <c:v>2.109</c:v>
                </c:pt>
                <c:pt idx="31">
                  <c:v>2.1659999999999999</c:v>
                </c:pt>
                <c:pt idx="32">
                  <c:v>2.2290000000000001</c:v>
                </c:pt>
                <c:pt idx="33">
                  <c:v>2.286</c:v>
                </c:pt>
                <c:pt idx="34">
                  <c:v>2.3490000000000002</c:v>
                </c:pt>
                <c:pt idx="35">
                  <c:v>2.4079999999999999</c:v>
                </c:pt>
                <c:pt idx="36">
                  <c:v>2.476</c:v>
                </c:pt>
                <c:pt idx="37">
                  <c:v>2.5390000000000001</c:v>
                </c:pt>
                <c:pt idx="38">
                  <c:v>2.5950000000000002</c:v>
                </c:pt>
                <c:pt idx="39">
                  <c:v>2.661</c:v>
                </c:pt>
                <c:pt idx="40">
                  <c:v>2.72</c:v>
                </c:pt>
                <c:pt idx="41">
                  <c:v>2.7829999999999999</c:v>
                </c:pt>
                <c:pt idx="42">
                  <c:v>2.859</c:v>
                </c:pt>
                <c:pt idx="43">
                  <c:v>2.9340000000000002</c:v>
                </c:pt>
                <c:pt idx="44">
                  <c:v>3.0019999999999998</c:v>
                </c:pt>
                <c:pt idx="45">
                  <c:v>3.0590000000000002</c:v>
                </c:pt>
                <c:pt idx="46">
                  <c:v>3.1190000000000002</c:v>
                </c:pt>
                <c:pt idx="47">
                  <c:v>3.19</c:v>
                </c:pt>
                <c:pt idx="48">
                  <c:v>3.258</c:v>
                </c:pt>
                <c:pt idx="49">
                  <c:v>3.3159999999999998</c:v>
                </c:pt>
                <c:pt idx="50">
                  <c:v>3.3889999999999998</c:v>
                </c:pt>
                <c:pt idx="51">
                  <c:v>3.452</c:v>
                </c:pt>
                <c:pt idx="52">
                  <c:v>3.5339999999999998</c:v>
                </c:pt>
                <c:pt idx="53">
                  <c:v>3.6070000000000002</c:v>
                </c:pt>
                <c:pt idx="54">
                  <c:v>3.6760000000000002</c:v>
                </c:pt>
                <c:pt idx="55">
                  <c:v>3.7330000000000001</c:v>
                </c:pt>
                <c:pt idx="56">
                  <c:v>3.7890000000000001</c:v>
                </c:pt>
                <c:pt idx="57">
                  <c:v>3.8530000000000002</c:v>
                </c:pt>
                <c:pt idx="58">
                  <c:v>3.919</c:v>
                </c:pt>
                <c:pt idx="59">
                  <c:v>3.9769999999999999</c:v>
                </c:pt>
                <c:pt idx="60">
                  <c:v>4.04</c:v>
                </c:pt>
                <c:pt idx="61">
                  <c:v>4.1079999999999997</c:v>
                </c:pt>
                <c:pt idx="62">
                  <c:v>4.1959999999999997</c:v>
                </c:pt>
                <c:pt idx="63">
                  <c:v>4.2720000000000002</c:v>
                </c:pt>
                <c:pt idx="64">
                  <c:v>4.3330000000000002</c:v>
                </c:pt>
                <c:pt idx="65">
                  <c:v>4.3899999999999997</c:v>
                </c:pt>
                <c:pt idx="66">
                  <c:v>4.4480000000000004</c:v>
                </c:pt>
                <c:pt idx="67">
                  <c:v>4.51</c:v>
                </c:pt>
                <c:pt idx="68">
                  <c:v>4.5780000000000003</c:v>
                </c:pt>
                <c:pt idx="69">
                  <c:v>4.6509999999999998</c:v>
                </c:pt>
                <c:pt idx="70">
                  <c:v>4.7119999999999997</c:v>
                </c:pt>
                <c:pt idx="71">
                  <c:v>4.774</c:v>
                </c:pt>
                <c:pt idx="72">
                  <c:v>4.8419999999999996</c:v>
                </c:pt>
                <c:pt idx="73">
                  <c:v>4.9059999999999997</c:v>
                </c:pt>
                <c:pt idx="74">
                  <c:v>4.984</c:v>
                </c:pt>
                <c:pt idx="75">
                  <c:v>5.0599999999999996</c:v>
                </c:pt>
                <c:pt idx="76">
                  <c:v>5.1120000000000001</c:v>
                </c:pt>
                <c:pt idx="77">
                  <c:v>5.1970000000000001</c:v>
                </c:pt>
                <c:pt idx="78">
                  <c:v>5.2380000000000004</c:v>
                </c:pt>
                <c:pt idx="79">
                  <c:v>5.3049999999999997</c:v>
                </c:pt>
                <c:pt idx="80">
                  <c:v>5.3780000000000001</c:v>
                </c:pt>
                <c:pt idx="81">
                  <c:v>5.4569999999999999</c:v>
                </c:pt>
                <c:pt idx="82">
                  <c:v>5.532</c:v>
                </c:pt>
                <c:pt idx="83">
                  <c:v>5.6079999999999997</c:v>
                </c:pt>
                <c:pt idx="84">
                  <c:v>5.6749999999999998</c:v>
                </c:pt>
                <c:pt idx="85">
                  <c:v>5.7329999999999997</c:v>
                </c:pt>
                <c:pt idx="86">
                  <c:v>5.7859999999999996</c:v>
                </c:pt>
                <c:pt idx="87">
                  <c:v>5.8470000000000004</c:v>
                </c:pt>
                <c:pt idx="88">
                  <c:v>5.9080000000000004</c:v>
                </c:pt>
                <c:pt idx="89">
                  <c:v>5.97</c:v>
                </c:pt>
                <c:pt idx="90">
                  <c:v>6.0380000000000003</c:v>
                </c:pt>
                <c:pt idx="91">
                  <c:v>6.0979999999999999</c:v>
                </c:pt>
                <c:pt idx="92">
                  <c:v>6.1760000000000002</c:v>
                </c:pt>
                <c:pt idx="93">
                  <c:v>6.2380000000000004</c:v>
                </c:pt>
                <c:pt idx="94">
                  <c:v>6.3040000000000003</c:v>
                </c:pt>
                <c:pt idx="95">
                  <c:v>6.3650000000000002</c:v>
                </c:pt>
                <c:pt idx="96">
                  <c:v>6.4409999999999998</c:v>
                </c:pt>
                <c:pt idx="97">
                  <c:v>6.516</c:v>
                </c:pt>
                <c:pt idx="98">
                  <c:v>6.5990000000000002</c:v>
                </c:pt>
                <c:pt idx="99">
                  <c:v>6.67</c:v>
                </c:pt>
                <c:pt idx="100">
                  <c:v>6.7359999999999998</c:v>
                </c:pt>
                <c:pt idx="101">
                  <c:v>6.7910000000000004</c:v>
                </c:pt>
                <c:pt idx="102">
                  <c:v>6.8520000000000003</c:v>
                </c:pt>
                <c:pt idx="103">
                  <c:v>6.9109999999999996</c:v>
                </c:pt>
                <c:pt idx="104">
                  <c:v>6.9710000000000001</c:v>
                </c:pt>
                <c:pt idx="105">
                  <c:v>7.0309999999999997</c:v>
                </c:pt>
                <c:pt idx="106">
                  <c:v>7.1059999999999999</c:v>
                </c:pt>
                <c:pt idx="107">
                  <c:v>7.1769999999999996</c:v>
                </c:pt>
                <c:pt idx="108">
                  <c:v>7.2519999999999998</c:v>
                </c:pt>
                <c:pt idx="109">
                  <c:v>7.3109999999999999</c:v>
                </c:pt>
                <c:pt idx="110">
                  <c:v>7.367</c:v>
                </c:pt>
                <c:pt idx="111">
                  <c:v>7.4290000000000003</c:v>
                </c:pt>
                <c:pt idx="112">
                  <c:v>7.4969999999999999</c:v>
                </c:pt>
                <c:pt idx="113">
                  <c:v>7.5730000000000004</c:v>
                </c:pt>
                <c:pt idx="114">
                  <c:v>7.6280000000000001</c:v>
                </c:pt>
                <c:pt idx="115">
                  <c:v>7.6909999999999998</c:v>
                </c:pt>
                <c:pt idx="116">
                  <c:v>7.77</c:v>
                </c:pt>
                <c:pt idx="117">
                  <c:v>7.8620000000000001</c:v>
                </c:pt>
                <c:pt idx="118">
                  <c:v>7.9359999999999999</c:v>
                </c:pt>
                <c:pt idx="119">
                  <c:v>8</c:v>
                </c:pt>
                <c:pt idx="120">
                  <c:v>8.0609999999999999</c:v>
                </c:pt>
                <c:pt idx="121">
                  <c:v>8.1280000000000001</c:v>
                </c:pt>
                <c:pt idx="122">
                  <c:v>8.19</c:v>
                </c:pt>
                <c:pt idx="123">
                  <c:v>8.2509999999999994</c:v>
                </c:pt>
                <c:pt idx="124">
                  <c:v>8.3049999999999997</c:v>
                </c:pt>
                <c:pt idx="125">
                  <c:v>8.3680000000000003</c:v>
                </c:pt>
                <c:pt idx="126">
                  <c:v>8.43</c:v>
                </c:pt>
                <c:pt idx="127">
                  <c:v>8.4870000000000001</c:v>
                </c:pt>
                <c:pt idx="128">
                  <c:v>8.5690000000000008</c:v>
                </c:pt>
                <c:pt idx="129">
                  <c:v>8.6430000000000007</c:v>
                </c:pt>
                <c:pt idx="130">
                  <c:v>8.6989999999999998</c:v>
                </c:pt>
                <c:pt idx="131">
                  <c:v>8.7609999999999992</c:v>
                </c:pt>
                <c:pt idx="132">
                  <c:v>8.8379999999999992</c:v>
                </c:pt>
                <c:pt idx="133">
                  <c:v>8.8940000000000001</c:v>
                </c:pt>
                <c:pt idx="134">
                  <c:v>8.9670000000000005</c:v>
                </c:pt>
                <c:pt idx="135">
                  <c:v>9.0269999999999992</c:v>
                </c:pt>
                <c:pt idx="136">
                  <c:v>9.0909999999999993</c:v>
                </c:pt>
                <c:pt idx="137">
                  <c:v>9.1549999999999994</c:v>
                </c:pt>
                <c:pt idx="138">
                  <c:v>9.2159999999999993</c:v>
                </c:pt>
                <c:pt idx="139">
                  <c:v>9.2859999999999996</c:v>
                </c:pt>
                <c:pt idx="140">
                  <c:v>9.3680000000000003</c:v>
                </c:pt>
                <c:pt idx="141">
                  <c:v>9.4260000000000002</c:v>
                </c:pt>
                <c:pt idx="142">
                  <c:v>9.4890000000000008</c:v>
                </c:pt>
                <c:pt idx="143">
                  <c:v>9.5630000000000006</c:v>
                </c:pt>
                <c:pt idx="144">
                  <c:v>9.6229999999999993</c:v>
                </c:pt>
                <c:pt idx="145">
                  <c:v>9.6890000000000001</c:v>
                </c:pt>
                <c:pt idx="146">
                  <c:v>9.7560000000000002</c:v>
                </c:pt>
                <c:pt idx="147">
                  <c:v>9.8390000000000004</c:v>
                </c:pt>
                <c:pt idx="148">
                  <c:v>9.9009999999999998</c:v>
                </c:pt>
                <c:pt idx="149">
                  <c:v>9.9570000000000007</c:v>
                </c:pt>
                <c:pt idx="150">
                  <c:v>10.02</c:v>
                </c:pt>
                <c:pt idx="151">
                  <c:v>10.085000000000001</c:v>
                </c:pt>
                <c:pt idx="152">
                  <c:v>10.147</c:v>
                </c:pt>
                <c:pt idx="153">
                  <c:v>10.224</c:v>
                </c:pt>
                <c:pt idx="154">
                  <c:v>10.282999999999999</c:v>
                </c:pt>
                <c:pt idx="155">
                  <c:v>10.352</c:v>
                </c:pt>
                <c:pt idx="156">
                  <c:v>10.417</c:v>
                </c:pt>
                <c:pt idx="157">
                  <c:v>10.487</c:v>
                </c:pt>
                <c:pt idx="158">
                  <c:v>10.574999999999999</c:v>
                </c:pt>
                <c:pt idx="159">
                  <c:v>10.663</c:v>
                </c:pt>
                <c:pt idx="160">
                  <c:v>10.712999999999999</c:v>
                </c:pt>
                <c:pt idx="161">
                  <c:v>10.763</c:v>
                </c:pt>
                <c:pt idx="162">
                  <c:v>10.829000000000001</c:v>
                </c:pt>
                <c:pt idx="163">
                  <c:v>10.895</c:v>
                </c:pt>
                <c:pt idx="164">
                  <c:v>10.956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8A0-42EF-8AE1-C01945CA2F5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74424448"/>
        <c:axId val="1174441088"/>
      </c:scatterChart>
      <c:scatterChart>
        <c:scatterStyle val="lineMarker"/>
        <c:varyColors val="0"/>
        <c:ser>
          <c:idx val="1"/>
          <c:order val="0"/>
          <c:tx>
            <c:v>Orbit</c:v>
          </c:tx>
          <c:spPr>
            <a:ln w="19050">
              <a:noFill/>
            </a:ln>
          </c:spPr>
          <c:xVal>
            <c:numRef>
              <c:f>Souma1!$N$4:$N$1000</c:f>
              <c:numCache>
                <c:formatCode>General</c:formatCode>
                <c:ptCount val="997"/>
                <c:pt idx="0">
                  <c:v>0</c:v>
                </c:pt>
                <c:pt idx="1">
                  <c:v>-3.1608000000000004E-2</c:v>
                </c:pt>
                <c:pt idx="2">
                  <c:v>5.1840000000000263E-3</c:v>
                </c:pt>
                <c:pt idx="3">
                  <c:v>-1.3990000000000009E-2</c:v>
                </c:pt>
                <c:pt idx="4">
                  <c:v>4.0648000000000024E-2</c:v>
                </c:pt>
                <c:pt idx="5">
                  <c:v>3.7465000000000033E-2</c:v>
                </c:pt>
                <c:pt idx="6">
                  <c:v>2.5490000000000009E-2</c:v>
                </c:pt>
                <c:pt idx="7">
                  <c:v>1.6229000000000042E-2</c:v>
                </c:pt>
                <c:pt idx="8">
                  <c:v>5.6179999999999954E-3</c:v>
                </c:pt>
                <c:pt idx="9">
                  <c:v>6.8230000000000356E-3</c:v>
                </c:pt>
                <c:pt idx="10">
                  <c:v>7.6680000000000064E-3</c:v>
                </c:pt>
                <c:pt idx="11">
                  <c:v>1.9682000000000015E-2</c:v>
                </c:pt>
                <c:pt idx="12">
                  <c:v>1.8536E-2</c:v>
                </c:pt>
                <c:pt idx="13">
                  <c:v>-2.3401999999999989E-2</c:v>
                </c:pt>
                <c:pt idx="14">
                  <c:v>-6.19399999999996E-3</c:v>
                </c:pt>
                <c:pt idx="15">
                  <c:v>-8.012E-3</c:v>
                </c:pt>
                <c:pt idx="16">
                  <c:v>-2.5108000000000005E-2</c:v>
                </c:pt>
                <c:pt idx="17">
                  <c:v>-1.1246999999999957E-2</c:v>
                </c:pt>
                <c:pt idx="18">
                  <c:v>-2.7608999999999981E-2</c:v>
                </c:pt>
                <c:pt idx="19">
                  <c:v>-4.7229999999999564E-3</c:v>
                </c:pt>
                <c:pt idx="20">
                  <c:v>-1.5064999999999999E-2</c:v>
                </c:pt>
                <c:pt idx="21">
                  <c:v>-1.1284999999999969E-2</c:v>
                </c:pt>
                <c:pt idx="22">
                  <c:v>-1.0409999999999968E-3</c:v>
                </c:pt>
                <c:pt idx="23">
                  <c:v>-1.6764999999999988E-2</c:v>
                </c:pt>
                <c:pt idx="24">
                  <c:v>-5.9950000000000047E-3</c:v>
                </c:pt>
                <c:pt idx="25">
                  <c:v>1.4699000000000012E-2</c:v>
                </c:pt>
                <c:pt idx="26">
                  <c:v>-1.3859999999999673E-3</c:v>
                </c:pt>
                <c:pt idx="27">
                  <c:v>-1.5064999999999999E-2</c:v>
                </c:pt>
                <c:pt idx="28">
                  <c:v>1.5770000000000037E-2</c:v>
                </c:pt>
                <c:pt idx="29">
                  <c:v>1.6575000000000045E-2</c:v>
                </c:pt>
                <c:pt idx="30">
                  <c:v>1.3944000000000017E-2</c:v>
                </c:pt>
                <c:pt idx="31">
                  <c:v>2.0283000000000016E-2</c:v>
                </c:pt>
                <c:pt idx="32">
                  <c:v>5.1340000000000144E-3</c:v>
                </c:pt>
                <c:pt idx="33">
                  <c:v>1.1384999999999991E-2</c:v>
                </c:pt>
                <c:pt idx="34">
                  <c:v>1.1271000000000015E-2</c:v>
                </c:pt>
                <c:pt idx="35">
                  <c:v>4.2247000000000014E-2</c:v>
                </c:pt>
                <c:pt idx="36">
                  <c:v>3.0563000000000045E-2</c:v>
                </c:pt>
                <c:pt idx="37">
                  <c:v>3.6117999999999997E-2</c:v>
                </c:pt>
                <c:pt idx="38">
                  <c:v>1.554400000000004E-2</c:v>
                </c:pt>
                <c:pt idx="39">
                  <c:v>3.970300000000003E-2</c:v>
                </c:pt>
                <c:pt idx="40">
                  <c:v>5.0028000000000024E-2</c:v>
                </c:pt>
                <c:pt idx="41">
                  <c:v>3.1922000000000027E-2</c:v>
                </c:pt>
                <c:pt idx="42">
                  <c:v>4.9593000000000019E-2</c:v>
                </c:pt>
                <c:pt idx="43">
                  <c:v>5.8021000000000017E-2</c:v>
                </c:pt>
                <c:pt idx="44">
                  <c:v>5.110300000000001E-2</c:v>
                </c:pt>
                <c:pt idx="45">
                  <c:v>5.6396999999999996E-2</c:v>
                </c:pt>
                <c:pt idx="46">
                  <c:v>6.1452E-2</c:v>
                </c:pt>
                <c:pt idx="47">
                  <c:v>6.3095000000000026E-2</c:v>
                </c:pt>
                <c:pt idx="48">
                  <c:v>7.1097000000000035E-2</c:v>
                </c:pt>
                <c:pt idx="49">
                  <c:v>7.1759000000000017E-2</c:v>
                </c:pt>
                <c:pt idx="50">
                  <c:v>6.3316000000000039E-2</c:v>
                </c:pt>
                <c:pt idx="51">
                  <c:v>8.5013000000000033E-2</c:v>
                </c:pt>
                <c:pt idx="52">
                  <c:v>7.0723000000000008E-2</c:v>
                </c:pt>
                <c:pt idx="53">
                  <c:v>7.6152000000000039E-2</c:v>
                </c:pt>
                <c:pt idx="54">
                  <c:v>7.0698000000000039E-2</c:v>
                </c:pt>
                <c:pt idx="55">
                  <c:v>7.0713000000000026E-2</c:v>
                </c:pt>
                <c:pt idx="56">
                  <c:v>6.6789000000000043E-2</c:v>
                </c:pt>
                <c:pt idx="57">
                  <c:v>7.9223999999999989E-2</c:v>
                </c:pt>
                <c:pt idx="58">
                  <c:v>6.0289000000000044E-2</c:v>
                </c:pt>
                <c:pt idx="59">
                  <c:v>2.423599999999999E-2</c:v>
                </c:pt>
                <c:pt idx="60">
                  <c:v>1.8192000000000007E-2</c:v>
                </c:pt>
                <c:pt idx="61">
                  <c:v>-7.5589999999999694E-3</c:v>
                </c:pt>
                <c:pt idx="62">
                  <c:v>-2.2924999999999956E-2</c:v>
                </c:pt>
                <c:pt idx="63">
                  <c:v>-2.1658999999999991E-2</c:v>
                </c:pt>
                <c:pt idx="64">
                  <c:v>-5.0620000000000005E-2</c:v>
                </c:pt>
                <c:pt idx="65">
                  <c:v>-4.0209000000000002E-2</c:v>
                </c:pt>
                <c:pt idx="66">
                  <c:v>-6.7182999999999993E-2</c:v>
                </c:pt>
                <c:pt idx="67">
                  <c:v>-7.2596999999999981E-2</c:v>
                </c:pt>
                <c:pt idx="68">
                  <c:v>-9.6228000000000008E-2</c:v>
                </c:pt>
                <c:pt idx="69">
                  <c:v>-0.10303299999999996</c:v>
                </c:pt>
                <c:pt idx="70">
                  <c:v>-0.12209699999999998</c:v>
                </c:pt>
                <c:pt idx="71">
                  <c:v>-0.13185999999999995</c:v>
                </c:pt>
                <c:pt idx="72">
                  <c:v>-0.13566699999999998</c:v>
                </c:pt>
                <c:pt idx="73">
                  <c:v>-0.15475599999999998</c:v>
                </c:pt>
                <c:pt idx="74">
                  <c:v>-0.18226899999999999</c:v>
                </c:pt>
                <c:pt idx="75">
                  <c:v>-0.18754199999999999</c:v>
                </c:pt>
                <c:pt idx="76">
                  <c:v>-0.22264999999999999</c:v>
                </c:pt>
                <c:pt idx="77">
                  <c:v>-0.23225499999999999</c:v>
                </c:pt>
                <c:pt idx="78">
                  <c:v>-0.27155299999999999</c:v>
                </c:pt>
                <c:pt idx="79">
                  <c:v>-0.26785599999999998</c:v>
                </c:pt>
                <c:pt idx="80">
                  <c:v>-0.29201700000000003</c:v>
                </c:pt>
                <c:pt idx="81">
                  <c:v>-0.30993399999999999</c:v>
                </c:pt>
                <c:pt idx="82">
                  <c:v>-0.33699800000000002</c:v>
                </c:pt>
                <c:pt idx="83">
                  <c:v>-0.37319099999999999</c:v>
                </c:pt>
                <c:pt idx="84">
                  <c:v>-0.39216600000000001</c:v>
                </c:pt>
                <c:pt idx="85">
                  <c:v>-0.393793</c:v>
                </c:pt>
                <c:pt idx="86">
                  <c:v>-0.41303000000000001</c:v>
                </c:pt>
                <c:pt idx="87">
                  <c:v>-0.48301099999999997</c:v>
                </c:pt>
                <c:pt idx="88">
                  <c:v>-0.49955700000000003</c:v>
                </c:pt>
                <c:pt idx="89">
                  <c:v>-0.50768500000000005</c:v>
                </c:pt>
                <c:pt idx="90">
                  <c:v>-0.56876599999999999</c:v>
                </c:pt>
                <c:pt idx="91">
                  <c:v>-0.582565</c:v>
                </c:pt>
                <c:pt idx="92">
                  <c:v>-0.64234799999999992</c:v>
                </c:pt>
                <c:pt idx="93">
                  <c:v>-0.68816999999999995</c:v>
                </c:pt>
                <c:pt idx="94">
                  <c:v>-0.69160400000000011</c:v>
                </c:pt>
                <c:pt idx="95">
                  <c:v>-0.72846100000000003</c:v>
                </c:pt>
                <c:pt idx="96">
                  <c:v>-0.78671399999999991</c:v>
                </c:pt>
                <c:pt idx="97">
                  <c:v>-0.82185300000000006</c:v>
                </c:pt>
                <c:pt idx="98">
                  <c:v>-0.90400700000000012</c:v>
                </c:pt>
                <c:pt idx="99">
                  <c:v>-0.88701800000000008</c:v>
                </c:pt>
                <c:pt idx="100">
                  <c:v>-0.97007300000000007</c:v>
                </c:pt>
                <c:pt idx="101">
                  <c:v>-0.99016400000000004</c:v>
                </c:pt>
                <c:pt idx="102">
                  <c:v>-1.0603579999999999</c:v>
                </c:pt>
                <c:pt idx="103">
                  <c:v>-1.1618250000000001</c:v>
                </c:pt>
                <c:pt idx="104">
                  <c:v>-1.2608650000000001</c:v>
                </c:pt>
              </c:numCache>
            </c:numRef>
          </c:xVal>
          <c:yVal>
            <c:numRef>
              <c:f>Souma1!$D$4:$D$1000</c:f>
              <c:numCache>
                <c:formatCode>General</c:formatCode>
                <c:ptCount val="997"/>
                <c:pt idx="0">
                  <c:v>0</c:v>
                </c:pt>
                <c:pt idx="1">
                  <c:v>9.1000000000349246E-2</c:v>
                </c:pt>
                <c:pt idx="2">
                  <c:v>0.19599999999627471</c:v>
                </c:pt>
                <c:pt idx="3">
                  <c:v>0.29099999999743886</c:v>
                </c:pt>
                <c:pt idx="4">
                  <c:v>0.40700000000651926</c:v>
                </c:pt>
                <c:pt idx="5">
                  <c:v>0.50800000000162981</c:v>
                </c:pt>
                <c:pt idx="6">
                  <c:v>0.60000000000582077</c:v>
                </c:pt>
                <c:pt idx="7">
                  <c:v>0.69400000000314321</c:v>
                </c:pt>
                <c:pt idx="8">
                  <c:v>0.79200000000128057</c:v>
                </c:pt>
                <c:pt idx="9">
                  <c:v>0.88300000000162981</c:v>
                </c:pt>
                <c:pt idx="10">
                  <c:v>0.97599999999511056</c:v>
                </c:pt>
                <c:pt idx="11">
                  <c:v>1.0709999999962747</c:v>
                </c:pt>
                <c:pt idx="12">
                  <c:v>1.161999999996624</c:v>
                </c:pt>
                <c:pt idx="13">
                  <c:v>1.2700000000040745</c:v>
                </c:pt>
                <c:pt idx="14">
                  <c:v>1.3629999999975553</c:v>
                </c:pt>
                <c:pt idx="15">
                  <c:v>1.4550000000017462</c:v>
                </c:pt>
                <c:pt idx="16">
                  <c:v>1.547999999995227</c:v>
                </c:pt>
                <c:pt idx="17">
                  <c:v>1.6410000000032596</c:v>
                </c:pt>
                <c:pt idx="18">
                  <c:v>1.7290000000066357</c:v>
                </c:pt>
                <c:pt idx="19">
                  <c:v>1.8220000000001164</c:v>
                </c:pt>
                <c:pt idx="20">
                  <c:v>1.9159999999974389</c:v>
                </c:pt>
                <c:pt idx="21">
                  <c:v>2.0240000000048894</c:v>
                </c:pt>
                <c:pt idx="22">
                  <c:v>2.1319999999977881</c:v>
                </c:pt>
                <c:pt idx="23">
                  <c:v>2.2400000000052387</c:v>
                </c:pt>
                <c:pt idx="24">
                  <c:v>2.3289999999979045</c:v>
                </c:pt>
                <c:pt idx="25">
                  <c:v>2.422999999995227</c:v>
                </c:pt>
                <c:pt idx="26">
                  <c:v>2.5299999999988358</c:v>
                </c:pt>
                <c:pt idx="27">
                  <c:v>2.625</c:v>
                </c:pt>
                <c:pt idx="28">
                  <c:v>2.728000000002794</c:v>
                </c:pt>
                <c:pt idx="29">
                  <c:v>2.8230000000039581</c:v>
                </c:pt>
                <c:pt idx="30">
                  <c:v>2.9279999999998836</c:v>
                </c:pt>
                <c:pt idx="31">
                  <c:v>3.0190000000002328</c:v>
                </c:pt>
                <c:pt idx="32">
                  <c:v>3.1120000000082655</c:v>
                </c:pt>
                <c:pt idx="33">
                  <c:v>3.2090000000025611</c:v>
                </c:pt>
                <c:pt idx="34">
                  <c:v>3.3139999999984866</c:v>
                </c:pt>
                <c:pt idx="35">
                  <c:v>3.4060000000026776</c:v>
                </c:pt>
                <c:pt idx="36">
                  <c:v>3.5139999999955762</c:v>
                </c:pt>
                <c:pt idx="37">
                  <c:v>3.6110000000044238</c:v>
                </c:pt>
                <c:pt idx="38">
                  <c:v>3.717000000004191</c:v>
                </c:pt>
                <c:pt idx="39">
                  <c:v>3.8099999999976717</c:v>
                </c:pt>
                <c:pt idx="40">
                  <c:v>3.9060000000026776</c:v>
                </c:pt>
                <c:pt idx="41">
                  <c:v>4.0099999999947613</c:v>
                </c:pt>
                <c:pt idx="42">
                  <c:v>4.1159999999945285</c:v>
                </c:pt>
                <c:pt idx="43">
                  <c:v>4.2090000000025611</c:v>
                </c:pt>
                <c:pt idx="44">
                  <c:v>4.3080000000045402</c:v>
                </c:pt>
                <c:pt idx="45">
                  <c:v>4.4100000000034925</c:v>
                </c:pt>
                <c:pt idx="46">
                  <c:v>4.5050000000046566</c:v>
                </c:pt>
                <c:pt idx="47">
                  <c:v>4.5950000000011642</c:v>
                </c:pt>
                <c:pt idx="48">
                  <c:v>4.69100000000617</c:v>
                </c:pt>
                <c:pt idx="49">
                  <c:v>4.7960000000020955</c:v>
                </c:pt>
                <c:pt idx="50">
                  <c:v>4.8920000000071013</c:v>
                </c:pt>
                <c:pt idx="51">
                  <c:v>4.9959999999991851</c:v>
                </c:pt>
                <c:pt idx="52">
                  <c:v>5.0859999999956926</c:v>
                </c:pt>
                <c:pt idx="53">
                  <c:v>5.1919999999954598</c:v>
                </c:pt>
                <c:pt idx="54">
                  <c:v>5.286999999996624</c:v>
                </c:pt>
                <c:pt idx="55">
                  <c:v>5.396999999997206</c:v>
                </c:pt>
                <c:pt idx="56">
                  <c:v>5.4989999999961583</c:v>
                </c:pt>
                <c:pt idx="57">
                  <c:v>5.592000000004191</c:v>
                </c:pt>
                <c:pt idx="58">
                  <c:v>5.6840000000083819</c:v>
                </c:pt>
                <c:pt idx="59">
                  <c:v>6.4210000000020955</c:v>
                </c:pt>
                <c:pt idx="60">
                  <c:v>6.5289999999949941</c:v>
                </c:pt>
                <c:pt idx="61">
                  <c:v>6.6209999999991851</c:v>
                </c:pt>
                <c:pt idx="62">
                  <c:v>6.7140000000072177</c:v>
                </c:pt>
                <c:pt idx="63">
                  <c:v>6.805000000007567</c:v>
                </c:pt>
                <c:pt idx="64">
                  <c:v>6.9009999999980209</c:v>
                </c:pt>
                <c:pt idx="65">
                  <c:v>7.0059999999939464</c:v>
                </c:pt>
                <c:pt idx="66">
                  <c:v>7.1019999999989523</c:v>
                </c:pt>
                <c:pt idx="67">
                  <c:v>7.2079999999987194</c:v>
                </c:pt>
                <c:pt idx="68">
                  <c:v>7.3000000000029104</c:v>
                </c:pt>
                <c:pt idx="69">
                  <c:v>7.3940000000002328</c:v>
                </c:pt>
                <c:pt idx="70">
                  <c:v>7.4900000000052387</c:v>
                </c:pt>
                <c:pt idx="71">
                  <c:v>7.5950000000011642</c:v>
                </c:pt>
                <c:pt idx="72">
                  <c:v>7.6849999999976717</c:v>
                </c:pt>
                <c:pt idx="73">
                  <c:v>7.782999999995809</c:v>
                </c:pt>
                <c:pt idx="74">
                  <c:v>7.8870000000024447</c:v>
                </c:pt>
                <c:pt idx="75">
                  <c:v>7.9839999999967404</c:v>
                </c:pt>
                <c:pt idx="76">
                  <c:v>8.0890000000072177</c:v>
                </c:pt>
                <c:pt idx="77">
                  <c:v>8.1830000000045402</c:v>
                </c:pt>
                <c:pt idx="78">
                  <c:v>8.2890000000043074</c:v>
                </c:pt>
                <c:pt idx="79">
                  <c:v>8.3870000000024447</c:v>
                </c:pt>
                <c:pt idx="80">
                  <c:v>8.4919999999983702</c:v>
                </c:pt>
                <c:pt idx="81">
                  <c:v>8.6000000000058208</c:v>
                </c:pt>
                <c:pt idx="82">
                  <c:v>8.7050000000017462</c:v>
                </c:pt>
                <c:pt idx="83">
                  <c:v>8.8099999999976717</c:v>
                </c:pt>
                <c:pt idx="84">
                  <c:v>8.9049999999988358</c:v>
                </c:pt>
                <c:pt idx="85">
                  <c:v>8.9980000000068685</c:v>
                </c:pt>
                <c:pt idx="86">
                  <c:v>9.092000000004191</c:v>
                </c:pt>
                <c:pt idx="87">
                  <c:v>9.1879999999946449</c:v>
                </c:pt>
                <c:pt idx="88">
                  <c:v>9.2939999999944121</c:v>
                </c:pt>
                <c:pt idx="89">
                  <c:v>9.4070000000065193</c:v>
                </c:pt>
                <c:pt idx="90">
                  <c:v>9.5069999999977881</c:v>
                </c:pt>
                <c:pt idx="91">
                  <c:v>9.6000000000058208</c:v>
                </c:pt>
                <c:pt idx="92">
                  <c:v>9.6959999999962747</c:v>
                </c:pt>
                <c:pt idx="93">
                  <c:v>9.7989999999990687</c:v>
                </c:pt>
                <c:pt idx="94">
                  <c:v>9.8950000000040745</c:v>
                </c:pt>
                <c:pt idx="95">
                  <c:v>9.9980000000068685</c:v>
                </c:pt>
                <c:pt idx="96">
                  <c:v>10.093999999997322</c:v>
                </c:pt>
                <c:pt idx="97">
                  <c:v>10.197000000000116</c:v>
                </c:pt>
                <c:pt idx="98">
                  <c:v>10.290999999997439</c:v>
                </c:pt>
                <c:pt idx="99">
                  <c:v>10.381999999997788</c:v>
                </c:pt>
                <c:pt idx="100">
                  <c:v>10.475000000005821</c:v>
                </c:pt>
                <c:pt idx="101">
                  <c:v>10.582999999998719</c:v>
                </c:pt>
                <c:pt idx="102">
                  <c:v>10.69100000000617</c:v>
                </c:pt>
                <c:pt idx="103">
                  <c:v>10.797000000005937</c:v>
                </c:pt>
                <c:pt idx="104">
                  <c:v>10.904999999998836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E8A0-42EF-8AE1-C01945CA2F5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95148224"/>
        <c:axId val="1195154464"/>
      </c:scatterChart>
      <c:valAx>
        <c:axId val="1174424448"/>
        <c:scaling>
          <c:orientation val="minMax"/>
          <c:max val="90"/>
          <c:min val="-9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ja-JP" baseline="0"/>
                  <a:t>yaw</a:t>
                </a:r>
                <a:r>
                  <a:rPr lang="en-US" altLang="ja-JP"/>
                  <a:t>[°]</a:t>
                </a:r>
                <a:endParaRPr lang="ja-JP" altLang="en-US"/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in"/>
        <c:tickLblPos val="nextTo"/>
        <c:spPr>
          <a:noFill/>
          <a:ln w="1587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1174441088"/>
        <c:crosses val="autoZero"/>
        <c:crossBetween val="midCat"/>
      </c:valAx>
      <c:valAx>
        <c:axId val="11744410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ja-JP"/>
                  <a:t>Time[s]</a:t>
                </a:r>
                <a:endParaRPr lang="ja-JP" altLang="en-US"/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1587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1174424448"/>
        <c:crosses val="autoZero"/>
        <c:crossBetween val="midCat"/>
      </c:valAx>
      <c:valAx>
        <c:axId val="1195154464"/>
        <c:scaling>
          <c:orientation val="minMax"/>
        </c:scaling>
        <c:delete val="1"/>
        <c:axPos val="r"/>
        <c:numFmt formatCode="General" sourceLinked="1"/>
        <c:majorTickMark val="out"/>
        <c:minorTickMark val="none"/>
        <c:tickLblPos val="nextTo"/>
        <c:crossAx val="1195148224"/>
        <c:crosses val="max"/>
        <c:crossBetween val="midCat"/>
      </c:valAx>
      <c:valAx>
        <c:axId val="1195148224"/>
        <c:scaling>
          <c:orientation val="minMax"/>
          <c:max val="2"/>
          <c:min val="-2"/>
        </c:scaling>
        <c:delete val="0"/>
        <c:axPos val="t"/>
        <c:title>
          <c:tx>
            <c:rich>
              <a:bodyPr/>
              <a:lstStyle/>
              <a:p>
                <a:pPr>
                  <a:defRPr/>
                </a:pPr>
                <a:r>
                  <a:rPr lang="en-US" altLang="ja-JP" b="0"/>
                  <a:t>x[m]</a:t>
                </a:r>
                <a:endParaRPr lang="ja-JP" altLang="en-US" b="0"/>
              </a:p>
            </c:rich>
          </c:tx>
          <c:overlay val="0"/>
        </c:title>
        <c:numFmt formatCode="General" sourceLinked="1"/>
        <c:majorTickMark val="in"/>
        <c:minorTickMark val="none"/>
        <c:tickLblPos val="nextTo"/>
        <c:spPr>
          <a:ln w="15875">
            <a:solidFill>
              <a:schemeClr val="tx1"/>
            </a:solidFill>
          </a:ln>
        </c:spPr>
        <c:crossAx val="1195154464"/>
        <c:crosses val="max"/>
        <c:crossBetween val="midCat"/>
      </c:valAx>
      <c:spPr>
        <a:noFill/>
        <a:ln w="12700">
          <a:solidFill>
            <a:schemeClr val="tx1">
              <a:lumMod val="25000"/>
              <a:lumOff val="75000"/>
            </a:schemeClr>
          </a:solidFill>
        </a:ln>
        <a:effectLst/>
      </c:spPr>
    </c:plotArea>
    <c:legend>
      <c:legendPos val="b"/>
      <c:overlay val="0"/>
    </c:legend>
    <c:plotVisOnly val="1"/>
    <c:dispBlanksAs val="gap"/>
    <c:showDLblsOverMax val="0"/>
    <c:extLst/>
  </c:chart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4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1"/>
          <c:tx>
            <c:v>pitch(face angle)</c:v>
          </c:tx>
          <c:spPr>
            <a:ln w="19050">
              <a:noFill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Souma1!$AI$4:$AI$1000</c:f>
              <c:numCache>
                <c:formatCode>General</c:formatCode>
                <c:ptCount val="997"/>
                <c:pt idx="0">
                  <c:v>-7.4099998474121094</c:v>
                </c:pt>
                <c:pt idx="1">
                  <c:v>-7.5300002098083496</c:v>
                </c:pt>
                <c:pt idx="2">
                  <c:v>-6.4600000381469727</c:v>
                </c:pt>
                <c:pt idx="3">
                  <c:v>-10.979999542236328</c:v>
                </c:pt>
                <c:pt idx="4">
                  <c:v>-7.6399998664855957</c:v>
                </c:pt>
                <c:pt idx="5">
                  <c:v>-6.9200000762939453</c:v>
                </c:pt>
                <c:pt idx="6">
                  <c:v>-9.2899999618530273</c:v>
                </c:pt>
                <c:pt idx="7">
                  <c:v>-10.170000076293945</c:v>
                </c:pt>
                <c:pt idx="8">
                  <c:v>-7.940000057220459</c:v>
                </c:pt>
                <c:pt idx="9">
                  <c:v>-8.0299997329711914</c:v>
                </c:pt>
                <c:pt idx="10">
                  <c:v>-8.5900001525878906</c:v>
                </c:pt>
                <c:pt idx="11">
                  <c:v>-10.020000457763672</c:v>
                </c:pt>
                <c:pt idx="12">
                  <c:v>-12.779999732971191</c:v>
                </c:pt>
                <c:pt idx="13">
                  <c:v>-16.829999923706055</c:v>
                </c:pt>
                <c:pt idx="14">
                  <c:v>-18.219999313354492</c:v>
                </c:pt>
                <c:pt idx="15">
                  <c:v>-10.890000343322754</c:v>
                </c:pt>
                <c:pt idx="16">
                  <c:v>-19.700000762939453</c:v>
                </c:pt>
                <c:pt idx="17">
                  <c:v>-15.199999809265137</c:v>
                </c:pt>
                <c:pt idx="18">
                  <c:v>-13.800000190734863</c:v>
                </c:pt>
                <c:pt idx="19">
                  <c:v>-15.960000038146973</c:v>
                </c:pt>
                <c:pt idx="20">
                  <c:v>-12.020000457763672</c:v>
                </c:pt>
                <c:pt idx="21">
                  <c:v>-13.199999809265137</c:v>
                </c:pt>
                <c:pt idx="22">
                  <c:v>-13.199999809265137</c:v>
                </c:pt>
                <c:pt idx="23">
                  <c:v>-9.6099996566772461</c:v>
                </c:pt>
                <c:pt idx="24">
                  <c:v>-14.239999771118164</c:v>
                </c:pt>
                <c:pt idx="25">
                  <c:v>-9.9300003051757813</c:v>
                </c:pt>
                <c:pt idx="26">
                  <c:v>-5.869999885559082</c:v>
                </c:pt>
                <c:pt idx="27">
                  <c:v>-6.8600001335144043</c:v>
                </c:pt>
                <c:pt idx="28">
                  <c:v>-6.2699999809265137</c:v>
                </c:pt>
                <c:pt idx="29">
                  <c:v>-5.7199997901916504</c:v>
                </c:pt>
                <c:pt idx="30">
                  <c:v>-7.2399997711181641</c:v>
                </c:pt>
                <c:pt idx="31">
                  <c:v>-4.0999999046325684</c:v>
                </c:pt>
                <c:pt idx="32">
                  <c:v>-8.4499998092651367</c:v>
                </c:pt>
                <c:pt idx="33">
                  <c:v>-11.149999618530273</c:v>
                </c:pt>
                <c:pt idx="34">
                  <c:v>-14.029999732971191</c:v>
                </c:pt>
                <c:pt idx="35">
                  <c:v>-9.3199996948242188</c:v>
                </c:pt>
                <c:pt idx="36">
                  <c:v>-12.159999847412109</c:v>
                </c:pt>
                <c:pt idx="37">
                  <c:v>-13.75</c:v>
                </c:pt>
                <c:pt idx="38">
                  <c:v>-10.880000114440918</c:v>
                </c:pt>
                <c:pt idx="39">
                  <c:v>-18.209999084472656</c:v>
                </c:pt>
                <c:pt idx="40">
                  <c:v>-14.789999961853027</c:v>
                </c:pt>
                <c:pt idx="41">
                  <c:v>-14.930000305175781</c:v>
                </c:pt>
                <c:pt idx="42">
                  <c:v>-14.659999847412109</c:v>
                </c:pt>
                <c:pt idx="43">
                  <c:v>-9.8400001525878906</c:v>
                </c:pt>
                <c:pt idx="44">
                  <c:v>-11.720000267028809</c:v>
                </c:pt>
                <c:pt idx="45">
                  <c:v>-13.920000076293945</c:v>
                </c:pt>
                <c:pt idx="46">
                  <c:v>-14.529999732971191</c:v>
                </c:pt>
                <c:pt idx="47">
                  <c:v>-13.699999809265137</c:v>
                </c:pt>
                <c:pt idx="48">
                  <c:v>-16.219999313354492</c:v>
                </c:pt>
                <c:pt idx="49">
                  <c:v>-11.920000076293945</c:v>
                </c:pt>
                <c:pt idx="50">
                  <c:v>-12.989999771118164</c:v>
                </c:pt>
                <c:pt idx="51">
                  <c:v>-13.039999961853027</c:v>
                </c:pt>
                <c:pt idx="52">
                  <c:v>-12.270000457763672</c:v>
                </c:pt>
                <c:pt idx="53">
                  <c:v>-15.529999732971191</c:v>
                </c:pt>
                <c:pt idx="54">
                  <c:v>-13.020000457763672</c:v>
                </c:pt>
                <c:pt idx="55">
                  <c:v>-18</c:v>
                </c:pt>
                <c:pt idx="56">
                  <c:v>-13.420000076293945</c:v>
                </c:pt>
                <c:pt idx="57">
                  <c:v>-12.609999656677246</c:v>
                </c:pt>
                <c:pt idx="58">
                  <c:v>-12.649999618530273</c:v>
                </c:pt>
                <c:pt idx="59">
                  <c:v>-13.289999961853027</c:v>
                </c:pt>
                <c:pt idx="60">
                  <c:v>-16.870000839233398</c:v>
                </c:pt>
                <c:pt idx="61">
                  <c:v>-23.170000076293945</c:v>
                </c:pt>
                <c:pt idx="62">
                  <c:v>-16</c:v>
                </c:pt>
                <c:pt idx="63">
                  <c:v>-11.340000152587891</c:v>
                </c:pt>
                <c:pt idx="64">
                  <c:v>-11.670000076293945</c:v>
                </c:pt>
                <c:pt idx="65">
                  <c:v>-10.649999618530273</c:v>
                </c:pt>
                <c:pt idx="66">
                  <c:v>-13.789999961853027</c:v>
                </c:pt>
                <c:pt idx="67">
                  <c:v>-14.399999618530273</c:v>
                </c:pt>
                <c:pt idx="68">
                  <c:v>-12.590000152587891</c:v>
                </c:pt>
                <c:pt idx="69">
                  <c:v>-14.069999694824219</c:v>
                </c:pt>
                <c:pt idx="70">
                  <c:v>-10.319999694824219</c:v>
                </c:pt>
                <c:pt idx="71">
                  <c:v>-11.010000228881836</c:v>
                </c:pt>
                <c:pt idx="72">
                  <c:v>-11.010000228881836</c:v>
                </c:pt>
                <c:pt idx="73">
                  <c:v>-27.069999694824219</c:v>
                </c:pt>
                <c:pt idx="74">
                  <c:v>-18.879999160766602</c:v>
                </c:pt>
                <c:pt idx="75">
                  <c:v>-18.760000228881836</c:v>
                </c:pt>
                <c:pt idx="76">
                  <c:v>-18.760000228881836</c:v>
                </c:pt>
                <c:pt idx="77">
                  <c:v>-16.239999771118164</c:v>
                </c:pt>
                <c:pt idx="78">
                  <c:v>-19.340000152587891</c:v>
                </c:pt>
                <c:pt idx="79">
                  <c:v>-21.170000076293945</c:v>
                </c:pt>
                <c:pt idx="80">
                  <c:v>-24.719999313354492</c:v>
                </c:pt>
                <c:pt idx="81">
                  <c:v>-26.180000305175781</c:v>
                </c:pt>
                <c:pt idx="82">
                  <c:v>-27.610000610351563</c:v>
                </c:pt>
                <c:pt idx="83">
                  <c:v>-32.590000152587891</c:v>
                </c:pt>
                <c:pt idx="84">
                  <c:v>-31.489999771118164</c:v>
                </c:pt>
                <c:pt idx="85">
                  <c:v>-31.469999313354492</c:v>
                </c:pt>
                <c:pt idx="86">
                  <c:v>-27.770000457763672</c:v>
                </c:pt>
                <c:pt idx="87">
                  <c:v>-40.75</c:v>
                </c:pt>
                <c:pt idx="88">
                  <c:v>-24.600000381469727</c:v>
                </c:pt>
                <c:pt idx="89">
                  <c:v>-21.299999237060547</c:v>
                </c:pt>
                <c:pt idx="90">
                  <c:v>-45.909999847412109</c:v>
                </c:pt>
                <c:pt idx="91">
                  <c:v>-60.689998626708984</c:v>
                </c:pt>
                <c:pt idx="92">
                  <c:v>-34.400001525878906</c:v>
                </c:pt>
                <c:pt idx="93">
                  <c:v>-27.709999084472656</c:v>
                </c:pt>
                <c:pt idx="94">
                  <c:v>-25.040000915527344</c:v>
                </c:pt>
                <c:pt idx="95">
                  <c:v>-19.389999389648438</c:v>
                </c:pt>
                <c:pt idx="96">
                  <c:v>-24.790000915527344</c:v>
                </c:pt>
                <c:pt idx="97">
                  <c:v>-7.619999885559082</c:v>
                </c:pt>
                <c:pt idx="98">
                  <c:v>-8.7899999618530273</c:v>
                </c:pt>
                <c:pt idx="99">
                  <c:v>-8.9300003051757813</c:v>
                </c:pt>
                <c:pt idx="100">
                  <c:v>-18.120000839233398</c:v>
                </c:pt>
                <c:pt idx="101">
                  <c:v>-7.9499998092651367</c:v>
                </c:pt>
                <c:pt idx="102">
                  <c:v>-9.1999998092651367</c:v>
                </c:pt>
                <c:pt idx="103">
                  <c:v>-5.6399998664855957</c:v>
                </c:pt>
                <c:pt idx="104">
                  <c:v>-9.9799995422363281</c:v>
                </c:pt>
                <c:pt idx="105">
                  <c:v>-2.1600000858306885</c:v>
                </c:pt>
                <c:pt idx="106">
                  <c:v>-0.18000000715255737</c:v>
                </c:pt>
                <c:pt idx="107">
                  <c:v>0.25999999046325684</c:v>
                </c:pt>
                <c:pt idx="108">
                  <c:v>3.4200000762939453</c:v>
                </c:pt>
                <c:pt idx="109">
                  <c:v>-0.28999999165534973</c:v>
                </c:pt>
                <c:pt idx="110">
                  <c:v>-14.449999809265137</c:v>
                </c:pt>
                <c:pt idx="111">
                  <c:v>0</c:v>
                </c:pt>
                <c:pt idx="112">
                  <c:v>-61.279998779296875</c:v>
                </c:pt>
                <c:pt idx="113">
                  <c:v>-20.889999389648438</c:v>
                </c:pt>
                <c:pt idx="114">
                  <c:v>6.570000171661377</c:v>
                </c:pt>
                <c:pt idx="115">
                  <c:v>0.2800000011920929</c:v>
                </c:pt>
                <c:pt idx="116">
                  <c:v>0</c:v>
                </c:pt>
                <c:pt idx="117">
                  <c:v>-11.460000038146973</c:v>
                </c:pt>
                <c:pt idx="118">
                  <c:v>-13.189999580383301</c:v>
                </c:pt>
                <c:pt idx="119">
                  <c:v>1.1399999856948853</c:v>
                </c:pt>
                <c:pt idx="120">
                  <c:v>5.5399999618530273</c:v>
                </c:pt>
                <c:pt idx="121">
                  <c:v>6.8299999237060547</c:v>
                </c:pt>
                <c:pt idx="122">
                  <c:v>8.3500003814697266</c:v>
                </c:pt>
                <c:pt idx="123">
                  <c:v>1.3500000238418579</c:v>
                </c:pt>
                <c:pt idx="124">
                  <c:v>-0.95999997854232788</c:v>
                </c:pt>
                <c:pt idx="125">
                  <c:v>0</c:v>
                </c:pt>
                <c:pt idx="126">
                  <c:v>-8.3900003433227539</c:v>
                </c:pt>
                <c:pt idx="127">
                  <c:v>0</c:v>
                </c:pt>
                <c:pt idx="128">
                  <c:v>0</c:v>
                </c:pt>
                <c:pt idx="129">
                  <c:v>-3.6600000858306885</c:v>
                </c:pt>
                <c:pt idx="130">
                  <c:v>0</c:v>
                </c:pt>
                <c:pt idx="131">
                  <c:v>-4.5199999809265137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-4.9200000762939453</c:v>
                </c:pt>
                <c:pt idx="142">
                  <c:v>-12.859999656677246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-5.869999885559082</c:v>
                </c:pt>
                <c:pt idx="154">
                  <c:v>-7.6399998664855957</c:v>
                </c:pt>
                <c:pt idx="155">
                  <c:v>-6.9899997711181641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-3.7200000286102295</c:v>
                </c:pt>
                <c:pt idx="160">
                  <c:v>-5.570000171661377</c:v>
                </c:pt>
                <c:pt idx="161">
                  <c:v>-7.1599998474121094</c:v>
                </c:pt>
                <c:pt idx="162">
                  <c:v>-8.9399995803833008</c:v>
                </c:pt>
                <c:pt idx="163">
                  <c:v>-6.7300000190734863</c:v>
                </c:pt>
                <c:pt idx="164">
                  <c:v>0</c:v>
                </c:pt>
              </c:numCache>
            </c:numRef>
          </c:xVal>
          <c:yVal>
            <c:numRef>
              <c:f>Souma1!$AE$4:$AE$1000</c:f>
              <c:numCache>
                <c:formatCode>General</c:formatCode>
                <c:ptCount val="997"/>
                <c:pt idx="0">
                  <c:v>0</c:v>
                </c:pt>
                <c:pt idx="1">
                  <c:v>6.5000000000000002E-2</c:v>
                </c:pt>
                <c:pt idx="2">
                  <c:v>0.129</c:v>
                </c:pt>
                <c:pt idx="3">
                  <c:v>0.19800000000000001</c:v>
                </c:pt>
                <c:pt idx="4">
                  <c:v>0.26600000000000001</c:v>
                </c:pt>
                <c:pt idx="5">
                  <c:v>0.35299999999999998</c:v>
                </c:pt>
                <c:pt idx="6">
                  <c:v>0.433</c:v>
                </c:pt>
                <c:pt idx="7">
                  <c:v>0.51600000000000001</c:v>
                </c:pt>
                <c:pt idx="8">
                  <c:v>0.58499999999999996</c:v>
                </c:pt>
                <c:pt idx="9">
                  <c:v>0.65900000000000003</c:v>
                </c:pt>
                <c:pt idx="10">
                  <c:v>0.73</c:v>
                </c:pt>
                <c:pt idx="11">
                  <c:v>0.8</c:v>
                </c:pt>
                <c:pt idx="12">
                  <c:v>0.85799999999999998</c:v>
                </c:pt>
                <c:pt idx="13">
                  <c:v>0.94099999999999995</c:v>
                </c:pt>
                <c:pt idx="14">
                  <c:v>0.99399999999999999</c:v>
                </c:pt>
                <c:pt idx="15">
                  <c:v>1.0589999999999999</c:v>
                </c:pt>
                <c:pt idx="16">
                  <c:v>1.123</c:v>
                </c:pt>
                <c:pt idx="17">
                  <c:v>1.1919999999999999</c:v>
                </c:pt>
                <c:pt idx="18">
                  <c:v>1.2589999999999999</c:v>
                </c:pt>
                <c:pt idx="19">
                  <c:v>1.3320000000000001</c:v>
                </c:pt>
                <c:pt idx="20">
                  <c:v>1.41</c:v>
                </c:pt>
                <c:pt idx="21">
                  <c:v>1.4830000000000001</c:v>
                </c:pt>
                <c:pt idx="22">
                  <c:v>1.534</c:v>
                </c:pt>
                <c:pt idx="23">
                  <c:v>1.5860000000000001</c:v>
                </c:pt>
                <c:pt idx="24">
                  <c:v>1.661</c:v>
                </c:pt>
                <c:pt idx="25">
                  <c:v>1.7210000000000001</c:v>
                </c:pt>
                <c:pt idx="26">
                  <c:v>1.792</c:v>
                </c:pt>
                <c:pt idx="27">
                  <c:v>1.871</c:v>
                </c:pt>
                <c:pt idx="28">
                  <c:v>1.95</c:v>
                </c:pt>
                <c:pt idx="29">
                  <c:v>2.0369999999999999</c:v>
                </c:pt>
                <c:pt idx="30">
                  <c:v>2.109</c:v>
                </c:pt>
                <c:pt idx="31">
                  <c:v>2.1659999999999999</c:v>
                </c:pt>
                <c:pt idx="32">
                  <c:v>2.2290000000000001</c:v>
                </c:pt>
                <c:pt idx="33">
                  <c:v>2.286</c:v>
                </c:pt>
                <c:pt idx="34">
                  <c:v>2.3490000000000002</c:v>
                </c:pt>
                <c:pt idx="35">
                  <c:v>2.4079999999999999</c:v>
                </c:pt>
                <c:pt idx="36">
                  <c:v>2.476</c:v>
                </c:pt>
                <c:pt idx="37">
                  <c:v>2.5390000000000001</c:v>
                </c:pt>
                <c:pt idx="38">
                  <c:v>2.5950000000000002</c:v>
                </c:pt>
                <c:pt idx="39">
                  <c:v>2.661</c:v>
                </c:pt>
                <c:pt idx="40">
                  <c:v>2.72</c:v>
                </c:pt>
                <c:pt idx="41">
                  <c:v>2.7829999999999999</c:v>
                </c:pt>
                <c:pt idx="42">
                  <c:v>2.859</c:v>
                </c:pt>
                <c:pt idx="43">
                  <c:v>2.9340000000000002</c:v>
                </c:pt>
                <c:pt idx="44">
                  <c:v>3.0019999999999998</c:v>
                </c:pt>
                <c:pt idx="45">
                  <c:v>3.0590000000000002</c:v>
                </c:pt>
                <c:pt idx="46">
                  <c:v>3.1190000000000002</c:v>
                </c:pt>
                <c:pt idx="47">
                  <c:v>3.19</c:v>
                </c:pt>
                <c:pt idx="48">
                  <c:v>3.258</c:v>
                </c:pt>
                <c:pt idx="49">
                  <c:v>3.3159999999999998</c:v>
                </c:pt>
                <c:pt idx="50">
                  <c:v>3.3889999999999998</c:v>
                </c:pt>
                <c:pt idx="51">
                  <c:v>3.452</c:v>
                </c:pt>
                <c:pt idx="52">
                  <c:v>3.5339999999999998</c:v>
                </c:pt>
                <c:pt idx="53">
                  <c:v>3.6070000000000002</c:v>
                </c:pt>
                <c:pt idx="54">
                  <c:v>3.6760000000000002</c:v>
                </c:pt>
                <c:pt idx="55">
                  <c:v>3.7330000000000001</c:v>
                </c:pt>
                <c:pt idx="56">
                  <c:v>3.7890000000000001</c:v>
                </c:pt>
                <c:pt idx="57">
                  <c:v>3.8530000000000002</c:v>
                </c:pt>
                <c:pt idx="58">
                  <c:v>3.919</c:v>
                </c:pt>
                <c:pt idx="59">
                  <c:v>3.9769999999999999</c:v>
                </c:pt>
                <c:pt idx="60">
                  <c:v>4.04</c:v>
                </c:pt>
                <c:pt idx="61">
                  <c:v>4.1079999999999997</c:v>
                </c:pt>
                <c:pt idx="62">
                  <c:v>4.1959999999999997</c:v>
                </c:pt>
                <c:pt idx="63">
                  <c:v>4.2720000000000002</c:v>
                </c:pt>
                <c:pt idx="64">
                  <c:v>4.3330000000000002</c:v>
                </c:pt>
                <c:pt idx="65">
                  <c:v>4.3899999999999997</c:v>
                </c:pt>
                <c:pt idx="66">
                  <c:v>4.4480000000000004</c:v>
                </c:pt>
                <c:pt idx="67">
                  <c:v>4.51</c:v>
                </c:pt>
                <c:pt idx="68">
                  <c:v>4.5780000000000003</c:v>
                </c:pt>
                <c:pt idx="69">
                  <c:v>4.6509999999999998</c:v>
                </c:pt>
                <c:pt idx="70">
                  <c:v>4.7119999999999997</c:v>
                </c:pt>
                <c:pt idx="71">
                  <c:v>4.774</c:v>
                </c:pt>
                <c:pt idx="72">
                  <c:v>4.8419999999999996</c:v>
                </c:pt>
                <c:pt idx="73">
                  <c:v>4.9059999999999997</c:v>
                </c:pt>
                <c:pt idx="74">
                  <c:v>4.984</c:v>
                </c:pt>
                <c:pt idx="75">
                  <c:v>5.0599999999999996</c:v>
                </c:pt>
                <c:pt idx="76">
                  <c:v>5.1120000000000001</c:v>
                </c:pt>
                <c:pt idx="77">
                  <c:v>5.1970000000000001</c:v>
                </c:pt>
                <c:pt idx="78">
                  <c:v>5.2380000000000004</c:v>
                </c:pt>
                <c:pt idx="79">
                  <c:v>5.3049999999999997</c:v>
                </c:pt>
                <c:pt idx="80">
                  <c:v>5.3780000000000001</c:v>
                </c:pt>
                <c:pt idx="81">
                  <c:v>5.4569999999999999</c:v>
                </c:pt>
                <c:pt idx="82">
                  <c:v>5.532</c:v>
                </c:pt>
                <c:pt idx="83">
                  <c:v>5.6079999999999997</c:v>
                </c:pt>
                <c:pt idx="84">
                  <c:v>5.6749999999999998</c:v>
                </c:pt>
                <c:pt idx="85">
                  <c:v>5.7329999999999997</c:v>
                </c:pt>
                <c:pt idx="86">
                  <c:v>5.7859999999999996</c:v>
                </c:pt>
                <c:pt idx="87">
                  <c:v>5.8470000000000004</c:v>
                </c:pt>
                <c:pt idx="88">
                  <c:v>5.9080000000000004</c:v>
                </c:pt>
                <c:pt idx="89">
                  <c:v>5.97</c:v>
                </c:pt>
                <c:pt idx="90">
                  <c:v>6.0380000000000003</c:v>
                </c:pt>
                <c:pt idx="91">
                  <c:v>6.0979999999999999</c:v>
                </c:pt>
                <c:pt idx="92">
                  <c:v>6.1760000000000002</c:v>
                </c:pt>
                <c:pt idx="93">
                  <c:v>6.2380000000000004</c:v>
                </c:pt>
                <c:pt idx="94">
                  <c:v>6.3040000000000003</c:v>
                </c:pt>
                <c:pt idx="95">
                  <c:v>6.3650000000000002</c:v>
                </c:pt>
                <c:pt idx="96">
                  <c:v>6.4409999999999998</c:v>
                </c:pt>
                <c:pt idx="97">
                  <c:v>6.516</c:v>
                </c:pt>
                <c:pt idx="98">
                  <c:v>6.5990000000000002</c:v>
                </c:pt>
                <c:pt idx="99">
                  <c:v>6.67</c:v>
                </c:pt>
                <c:pt idx="100">
                  <c:v>6.7359999999999998</c:v>
                </c:pt>
                <c:pt idx="101">
                  <c:v>6.7910000000000004</c:v>
                </c:pt>
                <c:pt idx="102">
                  <c:v>6.8520000000000003</c:v>
                </c:pt>
                <c:pt idx="103">
                  <c:v>6.9109999999999996</c:v>
                </c:pt>
                <c:pt idx="104">
                  <c:v>6.9710000000000001</c:v>
                </c:pt>
                <c:pt idx="105">
                  <c:v>7.0309999999999997</c:v>
                </c:pt>
                <c:pt idx="106">
                  <c:v>7.1059999999999999</c:v>
                </c:pt>
                <c:pt idx="107">
                  <c:v>7.1769999999999996</c:v>
                </c:pt>
                <c:pt idx="108">
                  <c:v>7.2519999999999998</c:v>
                </c:pt>
                <c:pt idx="109">
                  <c:v>7.3109999999999999</c:v>
                </c:pt>
                <c:pt idx="110">
                  <c:v>7.367</c:v>
                </c:pt>
                <c:pt idx="111">
                  <c:v>7.4290000000000003</c:v>
                </c:pt>
                <c:pt idx="112">
                  <c:v>7.4969999999999999</c:v>
                </c:pt>
                <c:pt idx="113">
                  <c:v>7.5730000000000004</c:v>
                </c:pt>
                <c:pt idx="114">
                  <c:v>7.6280000000000001</c:v>
                </c:pt>
                <c:pt idx="115">
                  <c:v>7.6909999999999998</c:v>
                </c:pt>
                <c:pt idx="116">
                  <c:v>7.77</c:v>
                </c:pt>
                <c:pt idx="117">
                  <c:v>7.8620000000000001</c:v>
                </c:pt>
                <c:pt idx="118">
                  <c:v>7.9359999999999999</c:v>
                </c:pt>
                <c:pt idx="119">
                  <c:v>8</c:v>
                </c:pt>
                <c:pt idx="120">
                  <c:v>8.0609999999999999</c:v>
                </c:pt>
                <c:pt idx="121">
                  <c:v>8.1280000000000001</c:v>
                </c:pt>
                <c:pt idx="122">
                  <c:v>8.19</c:v>
                </c:pt>
                <c:pt idx="123">
                  <c:v>8.2509999999999994</c:v>
                </c:pt>
                <c:pt idx="124">
                  <c:v>8.3049999999999997</c:v>
                </c:pt>
                <c:pt idx="125">
                  <c:v>8.3680000000000003</c:v>
                </c:pt>
                <c:pt idx="126">
                  <c:v>8.43</c:v>
                </c:pt>
                <c:pt idx="127">
                  <c:v>8.4870000000000001</c:v>
                </c:pt>
                <c:pt idx="128">
                  <c:v>8.5690000000000008</c:v>
                </c:pt>
                <c:pt idx="129">
                  <c:v>8.6430000000000007</c:v>
                </c:pt>
                <c:pt idx="130">
                  <c:v>8.6989999999999998</c:v>
                </c:pt>
                <c:pt idx="131">
                  <c:v>8.7609999999999992</c:v>
                </c:pt>
                <c:pt idx="132">
                  <c:v>8.8379999999999992</c:v>
                </c:pt>
                <c:pt idx="133">
                  <c:v>8.8940000000000001</c:v>
                </c:pt>
                <c:pt idx="134">
                  <c:v>8.9670000000000005</c:v>
                </c:pt>
                <c:pt idx="135">
                  <c:v>9.0269999999999992</c:v>
                </c:pt>
                <c:pt idx="136">
                  <c:v>9.0909999999999993</c:v>
                </c:pt>
                <c:pt idx="137">
                  <c:v>9.1549999999999994</c:v>
                </c:pt>
                <c:pt idx="138">
                  <c:v>9.2159999999999993</c:v>
                </c:pt>
                <c:pt idx="139">
                  <c:v>9.2859999999999996</c:v>
                </c:pt>
                <c:pt idx="140">
                  <c:v>9.3680000000000003</c:v>
                </c:pt>
                <c:pt idx="141">
                  <c:v>9.4260000000000002</c:v>
                </c:pt>
                <c:pt idx="142">
                  <c:v>9.4890000000000008</c:v>
                </c:pt>
                <c:pt idx="143">
                  <c:v>9.5630000000000006</c:v>
                </c:pt>
                <c:pt idx="144">
                  <c:v>9.6229999999999993</c:v>
                </c:pt>
                <c:pt idx="145">
                  <c:v>9.6890000000000001</c:v>
                </c:pt>
                <c:pt idx="146">
                  <c:v>9.7560000000000002</c:v>
                </c:pt>
                <c:pt idx="147">
                  <c:v>9.8390000000000004</c:v>
                </c:pt>
                <c:pt idx="148">
                  <c:v>9.9009999999999998</c:v>
                </c:pt>
                <c:pt idx="149">
                  <c:v>9.9570000000000007</c:v>
                </c:pt>
                <c:pt idx="150">
                  <c:v>10.02</c:v>
                </c:pt>
                <c:pt idx="151">
                  <c:v>10.085000000000001</c:v>
                </c:pt>
                <c:pt idx="152">
                  <c:v>10.147</c:v>
                </c:pt>
                <c:pt idx="153">
                  <c:v>10.224</c:v>
                </c:pt>
                <c:pt idx="154">
                  <c:v>10.282999999999999</c:v>
                </c:pt>
                <c:pt idx="155">
                  <c:v>10.352</c:v>
                </c:pt>
                <c:pt idx="156">
                  <c:v>10.417</c:v>
                </c:pt>
                <c:pt idx="157">
                  <c:v>10.487</c:v>
                </c:pt>
                <c:pt idx="158">
                  <c:v>10.574999999999999</c:v>
                </c:pt>
                <c:pt idx="159">
                  <c:v>10.663</c:v>
                </c:pt>
                <c:pt idx="160">
                  <c:v>10.712999999999999</c:v>
                </c:pt>
                <c:pt idx="161">
                  <c:v>10.763</c:v>
                </c:pt>
                <c:pt idx="162">
                  <c:v>10.829000000000001</c:v>
                </c:pt>
                <c:pt idx="163">
                  <c:v>10.895</c:v>
                </c:pt>
                <c:pt idx="164">
                  <c:v>10.956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1043-4232-AE2F-61D6190BB45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74424448"/>
        <c:axId val="1174441088"/>
      </c:scatterChart>
      <c:scatterChart>
        <c:scatterStyle val="lineMarker"/>
        <c:varyColors val="0"/>
        <c:ser>
          <c:idx val="1"/>
          <c:order val="0"/>
          <c:tx>
            <c:v>Orbit</c:v>
          </c:tx>
          <c:spPr>
            <a:ln w="19050">
              <a:noFill/>
            </a:ln>
          </c:spPr>
          <c:xVal>
            <c:numRef>
              <c:f>Souma1!$N$4:$N$1000</c:f>
              <c:numCache>
                <c:formatCode>General</c:formatCode>
                <c:ptCount val="997"/>
                <c:pt idx="0">
                  <c:v>0</c:v>
                </c:pt>
                <c:pt idx="1">
                  <c:v>-3.1608000000000004E-2</c:v>
                </c:pt>
                <c:pt idx="2">
                  <c:v>5.1840000000000263E-3</c:v>
                </c:pt>
                <c:pt idx="3">
                  <c:v>-1.3990000000000009E-2</c:v>
                </c:pt>
                <c:pt idx="4">
                  <c:v>4.0648000000000024E-2</c:v>
                </c:pt>
                <c:pt idx="5">
                  <c:v>3.7465000000000033E-2</c:v>
                </c:pt>
                <c:pt idx="6">
                  <c:v>2.5490000000000009E-2</c:v>
                </c:pt>
                <c:pt idx="7">
                  <c:v>1.6229000000000042E-2</c:v>
                </c:pt>
                <c:pt idx="8">
                  <c:v>5.6179999999999954E-3</c:v>
                </c:pt>
                <c:pt idx="9">
                  <c:v>6.8230000000000356E-3</c:v>
                </c:pt>
                <c:pt idx="10">
                  <c:v>7.6680000000000064E-3</c:v>
                </c:pt>
                <c:pt idx="11">
                  <c:v>1.9682000000000015E-2</c:v>
                </c:pt>
                <c:pt idx="12">
                  <c:v>1.8536E-2</c:v>
                </c:pt>
                <c:pt idx="13">
                  <c:v>-2.3401999999999989E-2</c:v>
                </c:pt>
                <c:pt idx="14">
                  <c:v>-6.19399999999996E-3</c:v>
                </c:pt>
                <c:pt idx="15">
                  <c:v>-8.012E-3</c:v>
                </c:pt>
                <c:pt idx="16">
                  <c:v>-2.5108000000000005E-2</c:v>
                </c:pt>
                <c:pt idx="17">
                  <c:v>-1.1246999999999957E-2</c:v>
                </c:pt>
                <c:pt idx="18">
                  <c:v>-2.7608999999999981E-2</c:v>
                </c:pt>
                <c:pt idx="19">
                  <c:v>-4.7229999999999564E-3</c:v>
                </c:pt>
                <c:pt idx="20">
                  <c:v>-1.5064999999999999E-2</c:v>
                </c:pt>
                <c:pt idx="21">
                  <c:v>-1.1284999999999969E-2</c:v>
                </c:pt>
                <c:pt idx="22">
                  <c:v>-1.0409999999999968E-3</c:v>
                </c:pt>
                <c:pt idx="23">
                  <c:v>-1.6764999999999988E-2</c:v>
                </c:pt>
                <c:pt idx="24">
                  <c:v>-5.9950000000000047E-3</c:v>
                </c:pt>
                <c:pt idx="25">
                  <c:v>1.4699000000000012E-2</c:v>
                </c:pt>
                <c:pt idx="26">
                  <c:v>-1.3859999999999673E-3</c:v>
                </c:pt>
                <c:pt idx="27">
                  <c:v>-1.5064999999999999E-2</c:v>
                </c:pt>
                <c:pt idx="28">
                  <c:v>1.5770000000000037E-2</c:v>
                </c:pt>
                <c:pt idx="29">
                  <c:v>1.6575000000000045E-2</c:v>
                </c:pt>
                <c:pt idx="30">
                  <c:v>1.3944000000000017E-2</c:v>
                </c:pt>
                <c:pt idx="31">
                  <c:v>2.0283000000000016E-2</c:v>
                </c:pt>
                <c:pt idx="32">
                  <c:v>5.1340000000000144E-3</c:v>
                </c:pt>
                <c:pt idx="33">
                  <c:v>1.1384999999999991E-2</c:v>
                </c:pt>
                <c:pt idx="34">
                  <c:v>1.1271000000000015E-2</c:v>
                </c:pt>
                <c:pt idx="35">
                  <c:v>4.2247000000000014E-2</c:v>
                </c:pt>
                <c:pt idx="36">
                  <c:v>3.0563000000000045E-2</c:v>
                </c:pt>
                <c:pt idx="37">
                  <c:v>3.6117999999999997E-2</c:v>
                </c:pt>
                <c:pt idx="38">
                  <c:v>1.554400000000004E-2</c:v>
                </c:pt>
                <c:pt idx="39">
                  <c:v>3.970300000000003E-2</c:v>
                </c:pt>
                <c:pt idx="40">
                  <c:v>5.0028000000000024E-2</c:v>
                </c:pt>
                <c:pt idx="41">
                  <c:v>3.1922000000000027E-2</c:v>
                </c:pt>
                <c:pt idx="42">
                  <c:v>4.9593000000000019E-2</c:v>
                </c:pt>
                <c:pt idx="43">
                  <c:v>5.8021000000000017E-2</c:v>
                </c:pt>
                <c:pt idx="44">
                  <c:v>5.110300000000001E-2</c:v>
                </c:pt>
                <c:pt idx="45">
                  <c:v>5.6396999999999996E-2</c:v>
                </c:pt>
                <c:pt idx="46">
                  <c:v>6.1452E-2</c:v>
                </c:pt>
                <c:pt idx="47">
                  <c:v>6.3095000000000026E-2</c:v>
                </c:pt>
                <c:pt idx="48">
                  <c:v>7.1097000000000035E-2</c:v>
                </c:pt>
                <c:pt idx="49">
                  <c:v>7.1759000000000017E-2</c:v>
                </c:pt>
                <c:pt idx="50">
                  <c:v>6.3316000000000039E-2</c:v>
                </c:pt>
                <c:pt idx="51">
                  <c:v>8.5013000000000033E-2</c:v>
                </c:pt>
                <c:pt idx="52">
                  <c:v>7.0723000000000008E-2</c:v>
                </c:pt>
                <c:pt idx="53">
                  <c:v>7.6152000000000039E-2</c:v>
                </c:pt>
                <c:pt idx="54">
                  <c:v>7.0698000000000039E-2</c:v>
                </c:pt>
                <c:pt idx="55">
                  <c:v>7.0713000000000026E-2</c:v>
                </c:pt>
                <c:pt idx="56">
                  <c:v>6.6789000000000043E-2</c:v>
                </c:pt>
                <c:pt idx="57">
                  <c:v>7.9223999999999989E-2</c:v>
                </c:pt>
                <c:pt idx="58">
                  <c:v>6.0289000000000044E-2</c:v>
                </c:pt>
                <c:pt idx="59">
                  <c:v>2.423599999999999E-2</c:v>
                </c:pt>
                <c:pt idx="60">
                  <c:v>1.8192000000000007E-2</c:v>
                </c:pt>
                <c:pt idx="61">
                  <c:v>-7.5589999999999694E-3</c:v>
                </c:pt>
                <c:pt idx="62">
                  <c:v>-2.2924999999999956E-2</c:v>
                </c:pt>
                <c:pt idx="63">
                  <c:v>-2.1658999999999991E-2</c:v>
                </c:pt>
                <c:pt idx="64">
                  <c:v>-5.0620000000000005E-2</c:v>
                </c:pt>
                <c:pt idx="65">
                  <c:v>-4.0209000000000002E-2</c:v>
                </c:pt>
                <c:pt idx="66">
                  <c:v>-6.7182999999999993E-2</c:v>
                </c:pt>
                <c:pt idx="67">
                  <c:v>-7.2596999999999981E-2</c:v>
                </c:pt>
                <c:pt idx="68">
                  <c:v>-9.6228000000000008E-2</c:v>
                </c:pt>
                <c:pt idx="69">
                  <c:v>-0.10303299999999996</c:v>
                </c:pt>
                <c:pt idx="70">
                  <c:v>-0.12209699999999998</c:v>
                </c:pt>
                <c:pt idx="71">
                  <c:v>-0.13185999999999995</c:v>
                </c:pt>
                <c:pt idx="72">
                  <c:v>-0.13566699999999998</c:v>
                </c:pt>
                <c:pt idx="73">
                  <c:v>-0.15475599999999998</c:v>
                </c:pt>
                <c:pt idx="74">
                  <c:v>-0.18226899999999999</c:v>
                </c:pt>
                <c:pt idx="75">
                  <c:v>-0.18754199999999999</c:v>
                </c:pt>
                <c:pt idx="76">
                  <c:v>-0.22264999999999999</c:v>
                </c:pt>
                <c:pt idx="77">
                  <c:v>-0.23225499999999999</c:v>
                </c:pt>
                <c:pt idx="78">
                  <c:v>-0.27155299999999999</c:v>
                </c:pt>
                <c:pt idx="79">
                  <c:v>-0.26785599999999998</c:v>
                </c:pt>
                <c:pt idx="80">
                  <c:v>-0.29201700000000003</c:v>
                </c:pt>
                <c:pt idx="81">
                  <c:v>-0.30993399999999999</c:v>
                </c:pt>
                <c:pt idx="82">
                  <c:v>-0.33699800000000002</c:v>
                </c:pt>
                <c:pt idx="83">
                  <c:v>-0.37319099999999999</c:v>
                </c:pt>
                <c:pt idx="84">
                  <c:v>-0.39216600000000001</c:v>
                </c:pt>
                <c:pt idx="85">
                  <c:v>-0.393793</c:v>
                </c:pt>
                <c:pt idx="86">
                  <c:v>-0.41303000000000001</c:v>
                </c:pt>
                <c:pt idx="87">
                  <c:v>-0.48301099999999997</c:v>
                </c:pt>
                <c:pt idx="88">
                  <c:v>-0.49955700000000003</c:v>
                </c:pt>
                <c:pt idx="89">
                  <c:v>-0.50768500000000005</c:v>
                </c:pt>
                <c:pt idx="90">
                  <c:v>-0.56876599999999999</c:v>
                </c:pt>
                <c:pt idx="91">
                  <c:v>-0.582565</c:v>
                </c:pt>
                <c:pt idx="92">
                  <c:v>-0.64234799999999992</c:v>
                </c:pt>
                <c:pt idx="93">
                  <c:v>-0.68816999999999995</c:v>
                </c:pt>
                <c:pt idx="94">
                  <c:v>-0.69160400000000011</c:v>
                </c:pt>
                <c:pt idx="95">
                  <c:v>-0.72846100000000003</c:v>
                </c:pt>
                <c:pt idx="96">
                  <c:v>-0.78671399999999991</c:v>
                </c:pt>
                <c:pt idx="97">
                  <c:v>-0.82185300000000006</c:v>
                </c:pt>
                <c:pt idx="98">
                  <c:v>-0.90400700000000012</c:v>
                </c:pt>
                <c:pt idx="99">
                  <c:v>-0.88701800000000008</c:v>
                </c:pt>
                <c:pt idx="100">
                  <c:v>-0.97007300000000007</c:v>
                </c:pt>
                <c:pt idx="101">
                  <c:v>-0.99016400000000004</c:v>
                </c:pt>
                <c:pt idx="102">
                  <c:v>-1.0603579999999999</c:v>
                </c:pt>
                <c:pt idx="103">
                  <c:v>-1.1618250000000001</c:v>
                </c:pt>
                <c:pt idx="104">
                  <c:v>-1.2608650000000001</c:v>
                </c:pt>
              </c:numCache>
            </c:numRef>
          </c:xVal>
          <c:yVal>
            <c:numRef>
              <c:f>Souma1!$D$4:$D$1000</c:f>
              <c:numCache>
                <c:formatCode>General</c:formatCode>
                <c:ptCount val="997"/>
                <c:pt idx="0">
                  <c:v>0</c:v>
                </c:pt>
                <c:pt idx="1">
                  <c:v>9.1000000000349246E-2</c:v>
                </c:pt>
                <c:pt idx="2">
                  <c:v>0.19599999999627471</c:v>
                </c:pt>
                <c:pt idx="3">
                  <c:v>0.29099999999743886</c:v>
                </c:pt>
                <c:pt idx="4">
                  <c:v>0.40700000000651926</c:v>
                </c:pt>
                <c:pt idx="5">
                  <c:v>0.50800000000162981</c:v>
                </c:pt>
                <c:pt idx="6">
                  <c:v>0.60000000000582077</c:v>
                </c:pt>
                <c:pt idx="7">
                  <c:v>0.69400000000314321</c:v>
                </c:pt>
                <c:pt idx="8">
                  <c:v>0.79200000000128057</c:v>
                </c:pt>
                <c:pt idx="9">
                  <c:v>0.88300000000162981</c:v>
                </c:pt>
                <c:pt idx="10">
                  <c:v>0.97599999999511056</c:v>
                </c:pt>
                <c:pt idx="11">
                  <c:v>1.0709999999962747</c:v>
                </c:pt>
                <c:pt idx="12">
                  <c:v>1.161999999996624</c:v>
                </c:pt>
                <c:pt idx="13">
                  <c:v>1.2700000000040745</c:v>
                </c:pt>
                <c:pt idx="14">
                  <c:v>1.3629999999975553</c:v>
                </c:pt>
                <c:pt idx="15">
                  <c:v>1.4550000000017462</c:v>
                </c:pt>
                <c:pt idx="16">
                  <c:v>1.547999999995227</c:v>
                </c:pt>
                <c:pt idx="17">
                  <c:v>1.6410000000032596</c:v>
                </c:pt>
                <c:pt idx="18">
                  <c:v>1.7290000000066357</c:v>
                </c:pt>
                <c:pt idx="19">
                  <c:v>1.8220000000001164</c:v>
                </c:pt>
                <c:pt idx="20">
                  <c:v>1.9159999999974389</c:v>
                </c:pt>
                <c:pt idx="21">
                  <c:v>2.0240000000048894</c:v>
                </c:pt>
                <c:pt idx="22">
                  <c:v>2.1319999999977881</c:v>
                </c:pt>
                <c:pt idx="23">
                  <c:v>2.2400000000052387</c:v>
                </c:pt>
                <c:pt idx="24">
                  <c:v>2.3289999999979045</c:v>
                </c:pt>
                <c:pt idx="25">
                  <c:v>2.422999999995227</c:v>
                </c:pt>
                <c:pt idx="26">
                  <c:v>2.5299999999988358</c:v>
                </c:pt>
                <c:pt idx="27">
                  <c:v>2.625</c:v>
                </c:pt>
                <c:pt idx="28">
                  <c:v>2.728000000002794</c:v>
                </c:pt>
                <c:pt idx="29">
                  <c:v>2.8230000000039581</c:v>
                </c:pt>
                <c:pt idx="30">
                  <c:v>2.9279999999998836</c:v>
                </c:pt>
                <c:pt idx="31">
                  <c:v>3.0190000000002328</c:v>
                </c:pt>
                <c:pt idx="32">
                  <c:v>3.1120000000082655</c:v>
                </c:pt>
                <c:pt idx="33">
                  <c:v>3.2090000000025611</c:v>
                </c:pt>
                <c:pt idx="34">
                  <c:v>3.3139999999984866</c:v>
                </c:pt>
                <c:pt idx="35">
                  <c:v>3.4060000000026776</c:v>
                </c:pt>
                <c:pt idx="36">
                  <c:v>3.5139999999955762</c:v>
                </c:pt>
                <c:pt idx="37">
                  <c:v>3.6110000000044238</c:v>
                </c:pt>
                <c:pt idx="38">
                  <c:v>3.717000000004191</c:v>
                </c:pt>
                <c:pt idx="39">
                  <c:v>3.8099999999976717</c:v>
                </c:pt>
                <c:pt idx="40">
                  <c:v>3.9060000000026776</c:v>
                </c:pt>
                <c:pt idx="41">
                  <c:v>4.0099999999947613</c:v>
                </c:pt>
                <c:pt idx="42">
                  <c:v>4.1159999999945285</c:v>
                </c:pt>
                <c:pt idx="43">
                  <c:v>4.2090000000025611</c:v>
                </c:pt>
                <c:pt idx="44">
                  <c:v>4.3080000000045402</c:v>
                </c:pt>
                <c:pt idx="45">
                  <c:v>4.4100000000034925</c:v>
                </c:pt>
                <c:pt idx="46">
                  <c:v>4.5050000000046566</c:v>
                </c:pt>
                <c:pt idx="47">
                  <c:v>4.5950000000011642</c:v>
                </c:pt>
                <c:pt idx="48">
                  <c:v>4.69100000000617</c:v>
                </c:pt>
                <c:pt idx="49">
                  <c:v>4.7960000000020955</c:v>
                </c:pt>
                <c:pt idx="50">
                  <c:v>4.8920000000071013</c:v>
                </c:pt>
                <c:pt idx="51">
                  <c:v>4.9959999999991851</c:v>
                </c:pt>
                <c:pt idx="52">
                  <c:v>5.0859999999956926</c:v>
                </c:pt>
                <c:pt idx="53">
                  <c:v>5.1919999999954598</c:v>
                </c:pt>
                <c:pt idx="54">
                  <c:v>5.286999999996624</c:v>
                </c:pt>
                <c:pt idx="55">
                  <c:v>5.396999999997206</c:v>
                </c:pt>
                <c:pt idx="56">
                  <c:v>5.4989999999961583</c:v>
                </c:pt>
                <c:pt idx="57">
                  <c:v>5.592000000004191</c:v>
                </c:pt>
                <c:pt idx="58">
                  <c:v>5.6840000000083819</c:v>
                </c:pt>
                <c:pt idx="59">
                  <c:v>6.4210000000020955</c:v>
                </c:pt>
                <c:pt idx="60">
                  <c:v>6.5289999999949941</c:v>
                </c:pt>
                <c:pt idx="61">
                  <c:v>6.6209999999991851</c:v>
                </c:pt>
                <c:pt idx="62">
                  <c:v>6.7140000000072177</c:v>
                </c:pt>
                <c:pt idx="63">
                  <c:v>6.805000000007567</c:v>
                </c:pt>
                <c:pt idx="64">
                  <c:v>6.9009999999980209</c:v>
                </c:pt>
                <c:pt idx="65">
                  <c:v>7.0059999999939464</c:v>
                </c:pt>
                <c:pt idx="66">
                  <c:v>7.1019999999989523</c:v>
                </c:pt>
                <c:pt idx="67">
                  <c:v>7.2079999999987194</c:v>
                </c:pt>
                <c:pt idx="68">
                  <c:v>7.3000000000029104</c:v>
                </c:pt>
                <c:pt idx="69">
                  <c:v>7.3940000000002328</c:v>
                </c:pt>
                <c:pt idx="70">
                  <c:v>7.4900000000052387</c:v>
                </c:pt>
                <c:pt idx="71">
                  <c:v>7.5950000000011642</c:v>
                </c:pt>
                <c:pt idx="72">
                  <c:v>7.6849999999976717</c:v>
                </c:pt>
                <c:pt idx="73">
                  <c:v>7.782999999995809</c:v>
                </c:pt>
                <c:pt idx="74">
                  <c:v>7.8870000000024447</c:v>
                </c:pt>
                <c:pt idx="75">
                  <c:v>7.9839999999967404</c:v>
                </c:pt>
                <c:pt idx="76">
                  <c:v>8.0890000000072177</c:v>
                </c:pt>
                <c:pt idx="77">
                  <c:v>8.1830000000045402</c:v>
                </c:pt>
                <c:pt idx="78">
                  <c:v>8.2890000000043074</c:v>
                </c:pt>
                <c:pt idx="79">
                  <c:v>8.3870000000024447</c:v>
                </c:pt>
                <c:pt idx="80">
                  <c:v>8.4919999999983702</c:v>
                </c:pt>
                <c:pt idx="81">
                  <c:v>8.6000000000058208</c:v>
                </c:pt>
                <c:pt idx="82">
                  <c:v>8.7050000000017462</c:v>
                </c:pt>
                <c:pt idx="83">
                  <c:v>8.8099999999976717</c:v>
                </c:pt>
                <c:pt idx="84">
                  <c:v>8.9049999999988358</c:v>
                </c:pt>
                <c:pt idx="85">
                  <c:v>8.9980000000068685</c:v>
                </c:pt>
                <c:pt idx="86">
                  <c:v>9.092000000004191</c:v>
                </c:pt>
                <c:pt idx="87">
                  <c:v>9.1879999999946449</c:v>
                </c:pt>
                <c:pt idx="88">
                  <c:v>9.2939999999944121</c:v>
                </c:pt>
                <c:pt idx="89">
                  <c:v>9.4070000000065193</c:v>
                </c:pt>
                <c:pt idx="90">
                  <c:v>9.5069999999977881</c:v>
                </c:pt>
                <c:pt idx="91">
                  <c:v>9.6000000000058208</c:v>
                </c:pt>
                <c:pt idx="92">
                  <c:v>9.6959999999962747</c:v>
                </c:pt>
                <c:pt idx="93">
                  <c:v>9.7989999999990687</c:v>
                </c:pt>
                <c:pt idx="94">
                  <c:v>9.8950000000040745</c:v>
                </c:pt>
                <c:pt idx="95">
                  <c:v>9.9980000000068685</c:v>
                </c:pt>
                <c:pt idx="96">
                  <c:v>10.093999999997322</c:v>
                </c:pt>
                <c:pt idx="97">
                  <c:v>10.197000000000116</c:v>
                </c:pt>
                <c:pt idx="98">
                  <c:v>10.290999999997439</c:v>
                </c:pt>
                <c:pt idx="99">
                  <c:v>10.381999999997788</c:v>
                </c:pt>
                <c:pt idx="100">
                  <c:v>10.475000000005821</c:v>
                </c:pt>
                <c:pt idx="101">
                  <c:v>10.582999999998719</c:v>
                </c:pt>
                <c:pt idx="102">
                  <c:v>10.69100000000617</c:v>
                </c:pt>
                <c:pt idx="103">
                  <c:v>10.797000000005937</c:v>
                </c:pt>
                <c:pt idx="104">
                  <c:v>10.904999999998836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1043-4232-AE2F-61D6190BB45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95148224"/>
        <c:axId val="1195154464"/>
      </c:scatterChart>
      <c:valAx>
        <c:axId val="1174424448"/>
        <c:scaling>
          <c:orientation val="minMax"/>
          <c:max val="90"/>
          <c:min val="-9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ja-JP" baseline="0"/>
                  <a:t>pitch</a:t>
                </a:r>
                <a:r>
                  <a:rPr lang="en-US" altLang="ja-JP"/>
                  <a:t>[°]</a:t>
                </a:r>
                <a:endParaRPr lang="ja-JP" altLang="en-US"/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in"/>
        <c:tickLblPos val="nextTo"/>
        <c:spPr>
          <a:noFill/>
          <a:ln w="1587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1174441088"/>
        <c:crosses val="autoZero"/>
        <c:crossBetween val="midCat"/>
      </c:valAx>
      <c:valAx>
        <c:axId val="11744410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ja-JP"/>
                  <a:t>Time[s]</a:t>
                </a:r>
                <a:endParaRPr lang="ja-JP" altLang="en-US"/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1587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1174424448"/>
        <c:crosses val="autoZero"/>
        <c:crossBetween val="midCat"/>
      </c:valAx>
      <c:valAx>
        <c:axId val="1195154464"/>
        <c:scaling>
          <c:orientation val="minMax"/>
        </c:scaling>
        <c:delete val="1"/>
        <c:axPos val="r"/>
        <c:numFmt formatCode="General" sourceLinked="1"/>
        <c:majorTickMark val="out"/>
        <c:minorTickMark val="none"/>
        <c:tickLblPos val="nextTo"/>
        <c:crossAx val="1195148224"/>
        <c:crosses val="max"/>
        <c:crossBetween val="midCat"/>
      </c:valAx>
      <c:valAx>
        <c:axId val="1195148224"/>
        <c:scaling>
          <c:orientation val="minMax"/>
          <c:max val="2"/>
          <c:min val="-2"/>
        </c:scaling>
        <c:delete val="0"/>
        <c:axPos val="t"/>
        <c:title>
          <c:tx>
            <c:rich>
              <a:bodyPr/>
              <a:lstStyle/>
              <a:p>
                <a:pPr>
                  <a:defRPr/>
                </a:pPr>
                <a:r>
                  <a:rPr lang="en-US" altLang="ja-JP" b="0"/>
                  <a:t>x[m]</a:t>
                </a:r>
                <a:endParaRPr lang="ja-JP" altLang="en-US" b="0"/>
              </a:p>
            </c:rich>
          </c:tx>
          <c:overlay val="0"/>
        </c:title>
        <c:numFmt formatCode="General" sourceLinked="1"/>
        <c:majorTickMark val="in"/>
        <c:minorTickMark val="none"/>
        <c:tickLblPos val="nextTo"/>
        <c:spPr>
          <a:ln w="15875">
            <a:solidFill>
              <a:schemeClr val="tx1"/>
            </a:solidFill>
          </a:ln>
        </c:spPr>
        <c:crossAx val="1195154464"/>
        <c:crosses val="max"/>
        <c:crossBetween val="midCat"/>
      </c:valAx>
      <c:spPr>
        <a:noFill/>
        <a:ln w="12700">
          <a:solidFill>
            <a:schemeClr val="tx1">
              <a:lumMod val="25000"/>
              <a:lumOff val="75000"/>
            </a:schemeClr>
          </a:solidFill>
        </a:ln>
        <a:effectLst/>
      </c:spPr>
    </c:plotArea>
    <c:legend>
      <c:legendPos val="b"/>
      <c:overlay val="0"/>
    </c:legend>
    <c:plotVisOnly val="1"/>
    <c:dispBlanksAs val="gap"/>
    <c:showDLblsOverMax val="0"/>
    <c:extLst/>
  </c:chart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4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strRef>
              <c:f>[1]Souma1!$A$1</c:f>
              <c:strCache>
                <c:ptCount val="1"/>
                <c:pt idx="0">
                  <c:v>Orbit</c:v>
                </c:pt>
              </c:strCache>
            </c:strRef>
          </c:tx>
          <c:xVal>
            <c:numRef>
              <c:f>[1]Souma1!$N$4:$N$122</c:f>
              <c:numCache>
                <c:formatCode>General</c:formatCode>
                <c:ptCount val="119"/>
                <c:pt idx="0">
                  <c:v>0</c:v>
                </c:pt>
                <c:pt idx="1">
                  <c:v>-3.1608000000000004E-2</c:v>
                </c:pt>
                <c:pt idx="2">
                  <c:v>5.1840000000000263E-3</c:v>
                </c:pt>
                <c:pt idx="3">
                  <c:v>-1.3990000000000009E-2</c:v>
                </c:pt>
                <c:pt idx="4">
                  <c:v>4.0648000000000024E-2</c:v>
                </c:pt>
                <c:pt idx="5">
                  <c:v>3.7465000000000033E-2</c:v>
                </c:pt>
                <c:pt idx="6">
                  <c:v>2.5490000000000009E-2</c:v>
                </c:pt>
                <c:pt idx="7">
                  <c:v>1.6229000000000042E-2</c:v>
                </c:pt>
                <c:pt idx="8">
                  <c:v>5.6179999999999954E-3</c:v>
                </c:pt>
                <c:pt idx="9">
                  <c:v>6.8230000000000356E-3</c:v>
                </c:pt>
                <c:pt idx="10">
                  <c:v>7.6680000000000064E-3</c:v>
                </c:pt>
                <c:pt idx="11">
                  <c:v>1.9682000000000015E-2</c:v>
                </c:pt>
                <c:pt idx="12">
                  <c:v>1.8536E-2</c:v>
                </c:pt>
                <c:pt idx="13">
                  <c:v>-2.3401999999999989E-2</c:v>
                </c:pt>
                <c:pt idx="14">
                  <c:v>-6.19399999999996E-3</c:v>
                </c:pt>
                <c:pt idx="15">
                  <c:v>-8.012E-3</c:v>
                </c:pt>
                <c:pt idx="16">
                  <c:v>-2.5108000000000005E-2</c:v>
                </c:pt>
                <c:pt idx="17">
                  <c:v>-1.1246999999999957E-2</c:v>
                </c:pt>
                <c:pt idx="18">
                  <c:v>-2.7608999999999981E-2</c:v>
                </c:pt>
                <c:pt idx="19">
                  <c:v>-4.7229999999999564E-3</c:v>
                </c:pt>
                <c:pt idx="20">
                  <c:v>-1.5064999999999999E-2</c:v>
                </c:pt>
                <c:pt idx="21">
                  <c:v>-1.1284999999999969E-2</c:v>
                </c:pt>
                <c:pt idx="22">
                  <c:v>-1.0409999999999968E-3</c:v>
                </c:pt>
                <c:pt idx="23">
                  <c:v>-1.6764999999999988E-2</c:v>
                </c:pt>
                <c:pt idx="24">
                  <c:v>-5.9950000000000047E-3</c:v>
                </c:pt>
                <c:pt idx="25">
                  <c:v>1.4699000000000012E-2</c:v>
                </c:pt>
                <c:pt idx="26">
                  <c:v>-1.3859999999999673E-3</c:v>
                </c:pt>
                <c:pt idx="27">
                  <c:v>-1.5064999999999999E-2</c:v>
                </c:pt>
                <c:pt idx="28">
                  <c:v>1.5770000000000037E-2</c:v>
                </c:pt>
                <c:pt idx="29">
                  <c:v>1.6575000000000045E-2</c:v>
                </c:pt>
                <c:pt idx="30">
                  <c:v>1.3944000000000017E-2</c:v>
                </c:pt>
                <c:pt idx="31">
                  <c:v>2.0283000000000016E-2</c:v>
                </c:pt>
                <c:pt idx="32">
                  <c:v>5.1340000000000144E-3</c:v>
                </c:pt>
                <c:pt idx="33">
                  <c:v>1.1384999999999991E-2</c:v>
                </c:pt>
                <c:pt idx="34">
                  <c:v>1.1271000000000015E-2</c:v>
                </c:pt>
                <c:pt idx="35">
                  <c:v>4.2247000000000014E-2</c:v>
                </c:pt>
                <c:pt idx="36">
                  <c:v>3.0563000000000045E-2</c:v>
                </c:pt>
                <c:pt idx="37">
                  <c:v>3.6117999999999997E-2</c:v>
                </c:pt>
                <c:pt idx="38">
                  <c:v>1.554400000000004E-2</c:v>
                </c:pt>
                <c:pt idx="39">
                  <c:v>3.970300000000003E-2</c:v>
                </c:pt>
                <c:pt idx="40">
                  <c:v>5.0028000000000024E-2</c:v>
                </c:pt>
                <c:pt idx="41">
                  <c:v>3.1922000000000027E-2</c:v>
                </c:pt>
                <c:pt idx="42">
                  <c:v>4.9593000000000019E-2</c:v>
                </c:pt>
                <c:pt idx="43">
                  <c:v>5.8021000000000017E-2</c:v>
                </c:pt>
                <c:pt idx="44">
                  <c:v>5.110300000000001E-2</c:v>
                </c:pt>
                <c:pt idx="45">
                  <c:v>5.6396999999999996E-2</c:v>
                </c:pt>
                <c:pt idx="46">
                  <c:v>6.1452E-2</c:v>
                </c:pt>
                <c:pt idx="47">
                  <c:v>6.3095000000000026E-2</c:v>
                </c:pt>
                <c:pt idx="48">
                  <c:v>7.1097000000000035E-2</c:v>
                </c:pt>
                <c:pt idx="49">
                  <c:v>7.1759000000000017E-2</c:v>
                </c:pt>
                <c:pt idx="50">
                  <c:v>6.3316000000000039E-2</c:v>
                </c:pt>
                <c:pt idx="51">
                  <c:v>8.5013000000000033E-2</c:v>
                </c:pt>
                <c:pt idx="52">
                  <c:v>7.0723000000000008E-2</c:v>
                </c:pt>
                <c:pt idx="53">
                  <c:v>7.6152000000000039E-2</c:v>
                </c:pt>
                <c:pt idx="54">
                  <c:v>7.0698000000000039E-2</c:v>
                </c:pt>
                <c:pt idx="55">
                  <c:v>7.0713000000000026E-2</c:v>
                </c:pt>
                <c:pt idx="56">
                  <c:v>6.6789000000000043E-2</c:v>
                </c:pt>
                <c:pt idx="57">
                  <c:v>7.9223999999999989E-2</c:v>
                </c:pt>
                <c:pt idx="58">
                  <c:v>6.0289000000000044E-2</c:v>
                </c:pt>
                <c:pt idx="59">
                  <c:v>2.423599999999999E-2</c:v>
                </c:pt>
                <c:pt idx="60">
                  <c:v>1.8192000000000007E-2</c:v>
                </c:pt>
                <c:pt idx="61">
                  <c:v>-7.5589999999999694E-3</c:v>
                </c:pt>
                <c:pt idx="62">
                  <c:v>-2.2924999999999956E-2</c:v>
                </c:pt>
                <c:pt idx="63">
                  <c:v>-2.1658999999999991E-2</c:v>
                </c:pt>
                <c:pt idx="64">
                  <c:v>-5.0620000000000005E-2</c:v>
                </c:pt>
                <c:pt idx="65">
                  <c:v>-4.0209000000000002E-2</c:v>
                </c:pt>
                <c:pt idx="66">
                  <c:v>-6.7182999999999993E-2</c:v>
                </c:pt>
                <c:pt idx="67">
                  <c:v>-7.2596999999999981E-2</c:v>
                </c:pt>
                <c:pt idx="68">
                  <c:v>-9.6228000000000008E-2</c:v>
                </c:pt>
                <c:pt idx="69">
                  <c:v>-0.10303299999999996</c:v>
                </c:pt>
                <c:pt idx="70">
                  <c:v>-0.12209699999999998</c:v>
                </c:pt>
                <c:pt idx="71">
                  <c:v>-0.13185999999999995</c:v>
                </c:pt>
                <c:pt idx="72">
                  <c:v>-0.13566699999999998</c:v>
                </c:pt>
                <c:pt idx="73">
                  <c:v>-0.15475599999999998</c:v>
                </c:pt>
                <c:pt idx="74">
                  <c:v>-0.18226899999999999</c:v>
                </c:pt>
                <c:pt idx="75">
                  <c:v>-0.18754199999999999</c:v>
                </c:pt>
                <c:pt idx="76">
                  <c:v>-0.22264999999999999</c:v>
                </c:pt>
                <c:pt idx="77">
                  <c:v>-0.23225499999999999</c:v>
                </c:pt>
                <c:pt idx="78">
                  <c:v>-0.27155299999999999</c:v>
                </c:pt>
                <c:pt idx="79">
                  <c:v>-0.26785599999999998</c:v>
                </c:pt>
                <c:pt idx="80">
                  <c:v>-0.29201700000000003</c:v>
                </c:pt>
                <c:pt idx="81">
                  <c:v>-0.30993399999999999</c:v>
                </c:pt>
                <c:pt idx="82">
                  <c:v>-0.33699800000000002</c:v>
                </c:pt>
                <c:pt idx="83">
                  <c:v>-0.37319099999999999</c:v>
                </c:pt>
                <c:pt idx="84">
                  <c:v>-0.39216600000000001</c:v>
                </c:pt>
                <c:pt idx="85">
                  <c:v>-0.393793</c:v>
                </c:pt>
                <c:pt idx="86">
                  <c:v>-0.41303000000000001</c:v>
                </c:pt>
                <c:pt idx="87">
                  <c:v>-0.48301099999999997</c:v>
                </c:pt>
                <c:pt idx="88">
                  <c:v>-0.49955700000000003</c:v>
                </c:pt>
                <c:pt idx="89">
                  <c:v>-0.50768500000000005</c:v>
                </c:pt>
                <c:pt idx="90">
                  <c:v>-0.56876599999999999</c:v>
                </c:pt>
                <c:pt idx="91">
                  <c:v>-0.582565</c:v>
                </c:pt>
                <c:pt idx="92">
                  <c:v>-0.64234799999999992</c:v>
                </c:pt>
                <c:pt idx="93">
                  <c:v>-0.68816999999999995</c:v>
                </c:pt>
                <c:pt idx="94">
                  <c:v>-0.69160400000000011</c:v>
                </c:pt>
                <c:pt idx="95">
                  <c:v>-0.72846100000000003</c:v>
                </c:pt>
                <c:pt idx="96">
                  <c:v>-0.78671399999999991</c:v>
                </c:pt>
                <c:pt idx="97">
                  <c:v>-0.82185300000000006</c:v>
                </c:pt>
                <c:pt idx="98">
                  <c:v>-0.90400700000000012</c:v>
                </c:pt>
                <c:pt idx="99">
                  <c:v>-0.88701800000000008</c:v>
                </c:pt>
                <c:pt idx="100">
                  <c:v>-0.97007300000000007</c:v>
                </c:pt>
                <c:pt idx="101">
                  <c:v>-0.99016400000000004</c:v>
                </c:pt>
                <c:pt idx="102">
                  <c:v>-1.0603579999999999</c:v>
                </c:pt>
                <c:pt idx="103">
                  <c:v>-1.1618250000000001</c:v>
                </c:pt>
                <c:pt idx="104">
                  <c:v>-1.2608650000000001</c:v>
                </c:pt>
                <c:pt idx="105">
                  <c:v>-1.326071</c:v>
                </c:pt>
                <c:pt idx="106">
                  <c:v>-1.3857549999999998</c:v>
                </c:pt>
                <c:pt idx="107">
                  <c:v>-1.5187600000000001</c:v>
                </c:pt>
                <c:pt idx="108">
                  <c:v>-1.640744</c:v>
                </c:pt>
                <c:pt idx="109">
                  <c:v>-1.6645649999999999</c:v>
                </c:pt>
                <c:pt idx="110">
                  <c:v>-1.7926550000000001</c:v>
                </c:pt>
                <c:pt idx="111">
                  <c:v>-1.9753640000000001</c:v>
                </c:pt>
                <c:pt idx="112">
                  <c:v>-1.9982169999999999</c:v>
                </c:pt>
                <c:pt idx="113">
                  <c:v>-2.1485630000000002</c:v>
                </c:pt>
                <c:pt idx="114">
                  <c:v>-2.3232980000000003</c:v>
                </c:pt>
                <c:pt idx="115">
                  <c:v>-2.4155920000000002</c:v>
                </c:pt>
                <c:pt idx="116">
                  <c:v>-2.5984170000000004</c:v>
                </c:pt>
                <c:pt idx="117">
                  <c:v>-2.6875130000000005</c:v>
                </c:pt>
                <c:pt idx="118">
                  <c:v>-2.8729420000000001</c:v>
                </c:pt>
              </c:numCache>
            </c:numRef>
          </c:xVal>
          <c:yVal>
            <c:numRef>
              <c:f>[1]Souma1!$O$4:$O$122</c:f>
              <c:numCache>
                <c:formatCode>General</c:formatCode>
                <c:ptCount val="119"/>
                <c:pt idx="0">
                  <c:v>0</c:v>
                </c:pt>
                <c:pt idx="1">
                  <c:v>0.17541500000000018</c:v>
                </c:pt>
                <c:pt idx="2">
                  <c:v>0.22531900000000019</c:v>
                </c:pt>
                <c:pt idx="3">
                  <c:v>0.41283799999999998</c:v>
                </c:pt>
                <c:pt idx="4">
                  <c:v>0.48560799999999998</c:v>
                </c:pt>
                <c:pt idx="5">
                  <c:v>0.6887549999999999</c:v>
                </c:pt>
                <c:pt idx="6">
                  <c:v>0.87607399999999991</c:v>
                </c:pt>
                <c:pt idx="7">
                  <c:v>0.96410000000000018</c:v>
                </c:pt>
                <c:pt idx="8">
                  <c:v>1.1473190000000002</c:v>
                </c:pt>
                <c:pt idx="9">
                  <c:v>1.2455930000000002</c:v>
                </c:pt>
                <c:pt idx="10">
                  <c:v>1.4370319999999999</c:v>
                </c:pt>
                <c:pt idx="11">
                  <c:v>1.5452700000000001</c:v>
                </c:pt>
                <c:pt idx="12">
                  <c:v>1.7280629999999999</c:v>
                </c:pt>
                <c:pt idx="13">
                  <c:v>1.8596090000000003</c:v>
                </c:pt>
                <c:pt idx="14">
                  <c:v>2.0570429999999997</c:v>
                </c:pt>
                <c:pt idx="15">
                  <c:v>2.1422979999999998</c:v>
                </c:pt>
                <c:pt idx="16">
                  <c:v>2.3803130000000001</c:v>
                </c:pt>
                <c:pt idx="17">
                  <c:v>2.4797190000000002</c:v>
                </c:pt>
                <c:pt idx="18">
                  <c:v>2.7095889999999998</c:v>
                </c:pt>
                <c:pt idx="19">
                  <c:v>2.8149220000000006</c:v>
                </c:pt>
                <c:pt idx="20">
                  <c:v>3.0424290000000003</c:v>
                </c:pt>
                <c:pt idx="21">
                  <c:v>3.2783890000000002</c:v>
                </c:pt>
                <c:pt idx="22">
                  <c:v>3.364509</c:v>
                </c:pt>
                <c:pt idx="23">
                  <c:v>3.6466560000000001</c:v>
                </c:pt>
                <c:pt idx="24">
                  <c:v>3.8734859999999998</c:v>
                </c:pt>
                <c:pt idx="25">
                  <c:v>3.963664000000001</c:v>
                </c:pt>
                <c:pt idx="26">
                  <c:v>4.2269730000000001</c:v>
                </c:pt>
                <c:pt idx="27">
                  <c:v>4.3508209999999998</c:v>
                </c:pt>
                <c:pt idx="28">
                  <c:v>4.5774520000000001</c:v>
                </c:pt>
                <c:pt idx="29">
                  <c:v>4.8373020000000011</c:v>
                </c:pt>
                <c:pt idx="30">
                  <c:v>4.9619540000000004</c:v>
                </c:pt>
                <c:pt idx="31">
                  <c:v>5.2152660000000006</c:v>
                </c:pt>
                <c:pt idx="32">
                  <c:v>5.3853759999999999</c:v>
                </c:pt>
                <c:pt idx="33">
                  <c:v>5.6271380000000004</c:v>
                </c:pt>
                <c:pt idx="34">
                  <c:v>5.9148260000000006</c:v>
                </c:pt>
                <c:pt idx="35">
                  <c:v>6.0488429999999997</c:v>
                </c:pt>
                <c:pt idx="36">
                  <c:v>6.3159709999999993</c:v>
                </c:pt>
                <c:pt idx="37">
                  <c:v>6.4273850000000001</c:v>
                </c:pt>
                <c:pt idx="38">
                  <c:v>6.7311360000000002</c:v>
                </c:pt>
                <c:pt idx="39">
                  <c:v>6.9510220000000009</c:v>
                </c:pt>
                <c:pt idx="40">
                  <c:v>7.1080540000000001</c:v>
                </c:pt>
                <c:pt idx="41">
                  <c:v>7.3937370000000016</c:v>
                </c:pt>
                <c:pt idx="42">
                  <c:v>7.6904009999999996</c:v>
                </c:pt>
                <c:pt idx="43">
                  <c:v>7.8352960000000005</c:v>
                </c:pt>
                <c:pt idx="44">
                  <c:v>8.1081710000000005</c:v>
                </c:pt>
                <c:pt idx="45">
                  <c:v>8.2461370000000009</c:v>
                </c:pt>
                <c:pt idx="46">
                  <c:v>8.5148090000000014</c:v>
                </c:pt>
                <c:pt idx="47">
                  <c:v>8.6900010000000005</c:v>
                </c:pt>
                <c:pt idx="48">
                  <c:v>8.950152000000001</c:v>
                </c:pt>
                <c:pt idx="49">
                  <c:v>9.2443540000000013</c:v>
                </c:pt>
                <c:pt idx="50">
                  <c:v>9.4072170000000011</c:v>
                </c:pt>
                <c:pt idx="51">
                  <c:v>9.7389740000000007</c:v>
                </c:pt>
                <c:pt idx="52">
                  <c:v>9.8956780000000002</c:v>
                </c:pt>
                <c:pt idx="53">
                  <c:v>10.174546000000001</c:v>
                </c:pt>
                <c:pt idx="54">
                  <c:v>10.330488000000001</c:v>
                </c:pt>
                <c:pt idx="55">
                  <c:v>10.680097</c:v>
                </c:pt>
                <c:pt idx="56">
                  <c:v>10.986732</c:v>
                </c:pt>
                <c:pt idx="57">
                  <c:v>11.102548000000001</c:v>
                </c:pt>
                <c:pt idx="58">
                  <c:v>11.404687000000001</c:v>
                </c:pt>
                <c:pt idx="59">
                  <c:v>13.305985000000002</c:v>
                </c:pt>
                <c:pt idx="60">
                  <c:v>13.618435</c:v>
                </c:pt>
                <c:pt idx="61">
                  <c:v>13.780818999999999</c:v>
                </c:pt>
                <c:pt idx="62">
                  <c:v>14.023032000000001</c:v>
                </c:pt>
                <c:pt idx="63">
                  <c:v>14.183627000000001</c:v>
                </c:pt>
                <c:pt idx="64">
                  <c:v>14.518136999999999</c:v>
                </c:pt>
                <c:pt idx="65">
                  <c:v>14.680969000000001</c:v>
                </c:pt>
                <c:pt idx="66">
                  <c:v>14.984664</c:v>
                </c:pt>
                <c:pt idx="67">
                  <c:v>15.288310000000001</c:v>
                </c:pt>
                <c:pt idx="68">
                  <c:v>15.473079000000002</c:v>
                </c:pt>
                <c:pt idx="69">
                  <c:v>15.789934000000001</c:v>
                </c:pt>
                <c:pt idx="70">
                  <c:v>15.935471000000001</c:v>
                </c:pt>
                <c:pt idx="71">
                  <c:v>16.267247000000001</c:v>
                </c:pt>
                <c:pt idx="72">
                  <c:v>16.412376999999999</c:v>
                </c:pt>
                <c:pt idx="73">
                  <c:v>16.714818000000001</c:v>
                </c:pt>
                <c:pt idx="74">
                  <c:v>17.031518000000002</c:v>
                </c:pt>
                <c:pt idx="75">
                  <c:v>17.240960000000001</c:v>
                </c:pt>
                <c:pt idx="76">
                  <c:v>17.526712</c:v>
                </c:pt>
                <c:pt idx="77">
                  <c:v>17.695482999999999</c:v>
                </c:pt>
                <c:pt idx="78">
                  <c:v>17.998965000000002</c:v>
                </c:pt>
                <c:pt idx="79">
                  <c:v>18.341546999999998</c:v>
                </c:pt>
                <c:pt idx="80">
                  <c:v>18.476719000000003</c:v>
                </c:pt>
                <c:pt idx="81">
                  <c:v>18.792152000000002</c:v>
                </c:pt>
                <c:pt idx="82">
                  <c:v>19.126149000000002</c:v>
                </c:pt>
                <c:pt idx="83">
                  <c:v>19.480409999999999</c:v>
                </c:pt>
                <c:pt idx="84">
                  <c:v>19.629946</c:v>
                </c:pt>
                <c:pt idx="85">
                  <c:v>19.974866000000002</c:v>
                </c:pt>
                <c:pt idx="86">
                  <c:v>20.133004</c:v>
                </c:pt>
                <c:pt idx="87">
                  <c:v>20.4133</c:v>
                </c:pt>
                <c:pt idx="88">
                  <c:v>20.576819</c:v>
                </c:pt>
                <c:pt idx="89">
                  <c:v>20.966685000000002</c:v>
                </c:pt>
                <c:pt idx="90">
                  <c:v>21.264818999999999</c:v>
                </c:pt>
                <c:pt idx="91">
                  <c:v>21.441520000000001</c:v>
                </c:pt>
                <c:pt idx="92">
                  <c:v>21.753645000000002</c:v>
                </c:pt>
                <c:pt idx="93">
                  <c:v>22.061071999999999</c:v>
                </c:pt>
                <c:pt idx="94">
                  <c:v>22.242000000000001</c:v>
                </c:pt>
                <c:pt idx="95">
                  <c:v>22.555465000000002</c:v>
                </c:pt>
                <c:pt idx="96">
                  <c:v>22.714076000000002</c:v>
                </c:pt>
                <c:pt idx="97">
                  <c:v>23.040728999999999</c:v>
                </c:pt>
                <c:pt idx="98">
                  <c:v>23.333810000000003</c:v>
                </c:pt>
                <c:pt idx="99">
                  <c:v>23.515396000000003</c:v>
                </c:pt>
                <c:pt idx="100">
                  <c:v>23.71838</c:v>
                </c:pt>
                <c:pt idx="101">
                  <c:v>24.059929</c:v>
                </c:pt>
                <c:pt idx="102">
                  <c:v>24.366027000000003</c:v>
                </c:pt>
                <c:pt idx="103">
                  <c:v>24.720444000000001</c:v>
                </c:pt>
                <c:pt idx="104">
                  <c:v>24.848038000000003</c:v>
                </c:pt>
                <c:pt idx="105">
                  <c:v>25.166901000000003</c:v>
                </c:pt>
                <c:pt idx="106">
                  <c:v>25.487326000000003</c:v>
                </c:pt>
                <c:pt idx="107">
                  <c:v>25.789361000000003</c:v>
                </c:pt>
                <c:pt idx="108">
                  <c:v>26.081420000000001</c:v>
                </c:pt>
                <c:pt idx="109">
                  <c:v>26.243290000000002</c:v>
                </c:pt>
                <c:pt idx="110">
                  <c:v>26.551691999999999</c:v>
                </c:pt>
                <c:pt idx="111">
                  <c:v>26.804574000000002</c:v>
                </c:pt>
                <c:pt idx="112">
                  <c:v>26.973137999999999</c:v>
                </c:pt>
                <c:pt idx="113">
                  <c:v>27.323796000000002</c:v>
                </c:pt>
                <c:pt idx="114">
                  <c:v>27.570122000000001</c:v>
                </c:pt>
                <c:pt idx="115">
                  <c:v>27.700169000000002</c:v>
                </c:pt>
                <c:pt idx="116">
                  <c:v>27.957952000000002</c:v>
                </c:pt>
                <c:pt idx="117">
                  <c:v>28.083476999999998</c:v>
                </c:pt>
                <c:pt idx="118">
                  <c:v>28.344978000000001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A02A-4010-963D-E8530FF3CF6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74424448"/>
        <c:axId val="1174441088"/>
      </c:scatterChart>
      <c:valAx>
        <c:axId val="1174424448"/>
        <c:scaling>
          <c:orientation val="minMax"/>
          <c:max val="3"/>
          <c:min val="-3"/>
        </c:scaling>
        <c:delete val="0"/>
        <c:axPos val="b"/>
        <c:majorGridlines>
          <c:spPr>
            <a:ln>
              <a:solidFill>
                <a:schemeClr val="tx1">
                  <a:lumMod val="15000"/>
                  <a:lumOff val="85000"/>
                </a:schemeClr>
              </a:solidFill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ja-JP"/>
                  <a:t>x[m]</a:t>
                </a:r>
                <a:endParaRPr lang="ja-JP" altLang="en-US"/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in"/>
        <c:tickLblPos val="nextTo"/>
        <c:spPr>
          <a:noFill/>
          <a:ln w="1587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1174441088"/>
        <c:crosses val="autoZero"/>
        <c:crossBetween val="midCat"/>
      </c:valAx>
      <c:valAx>
        <c:axId val="1174441088"/>
        <c:scaling>
          <c:orientation val="minMax"/>
          <c:max val="35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ja-JP"/>
                  <a:t>y[m]</a:t>
                </a:r>
                <a:endParaRPr lang="ja-JP" altLang="en-US"/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1587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1174424448"/>
        <c:crosses val="autoZero"/>
        <c:crossBetween val="midCat"/>
      </c:valAx>
      <c:spPr>
        <a:noFill/>
        <a:ln w="12700">
          <a:solidFill>
            <a:schemeClr val="tx1">
              <a:lumMod val="25000"/>
              <a:lumOff val="75000"/>
            </a:schemeClr>
          </a:solidFill>
        </a:ln>
        <a:effectLst/>
      </c:spPr>
    </c:plotArea>
    <c:plotVisOnly val="1"/>
    <c:dispBlanksAs val="gap"/>
    <c:showDLblsOverMax val="0"/>
    <c:extLst/>
  </c:chart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4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1"/>
          <c:tx>
            <c:v>yaw(face angle)</c:v>
          </c:tx>
          <c:spPr>
            <a:ln w="19050">
              <a:noFill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Souma2!$AH$4:$AH$1000</c:f>
              <c:numCache>
                <c:formatCode>General</c:formatCode>
                <c:ptCount val="997"/>
                <c:pt idx="0">
                  <c:v>8.5100002288818359</c:v>
                </c:pt>
                <c:pt idx="1">
                  <c:v>8.5699996948242188</c:v>
                </c:pt>
                <c:pt idx="2">
                  <c:v>2.8199999332427979</c:v>
                </c:pt>
                <c:pt idx="3">
                  <c:v>2.5199999809265137</c:v>
                </c:pt>
                <c:pt idx="4">
                  <c:v>2.5199999809265137</c:v>
                </c:pt>
                <c:pt idx="5">
                  <c:v>2.5199999809265137</c:v>
                </c:pt>
                <c:pt idx="6">
                  <c:v>-0.99000000953674316</c:v>
                </c:pt>
                <c:pt idx="7">
                  <c:v>2.869999885559082</c:v>
                </c:pt>
                <c:pt idx="8">
                  <c:v>2.2899999618530273</c:v>
                </c:pt>
                <c:pt idx="9">
                  <c:v>3.2100000381469727</c:v>
                </c:pt>
                <c:pt idx="10">
                  <c:v>3.9100000858306885</c:v>
                </c:pt>
                <c:pt idx="11">
                  <c:v>1.7899999618530273</c:v>
                </c:pt>
                <c:pt idx="12">
                  <c:v>10.210000038146973</c:v>
                </c:pt>
                <c:pt idx="13">
                  <c:v>16.739999771118164</c:v>
                </c:pt>
                <c:pt idx="14">
                  <c:v>16.739999771118164</c:v>
                </c:pt>
                <c:pt idx="15">
                  <c:v>23.600000381469727</c:v>
                </c:pt>
                <c:pt idx="16">
                  <c:v>27.290000915527344</c:v>
                </c:pt>
                <c:pt idx="17">
                  <c:v>17.700000762939453</c:v>
                </c:pt>
                <c:pt idx="18">
                  <c:v>32.909999847412109</c:v>
                </c:pt>
                <c:pt idx="19">
                  <c:v>15.079999923706055</c:v>
                </c:pt>
                <c:pt idx="20">
                  <c:v>13.460000038146973</c:v>
                </c:pt>
                <c:pt idx="21">
                  <c:v>17.739999771118164</c:v>
                </c:pt>
                <c:pt idx="22">
                  <c:v>2.1099998950958252</c:v>
                </c:pt>
                <c:pt idx="23">
                  <c:v>-1.9900000095367432</c:v>
                </c:pt>
                <c:pt idx="24">
                  <c:v>-6.6100001335144043</c:v>
                </c:pt>
                <c:pt idx="25">
                  <c:v>-7.5300002098083496</c:v>
                </c:pt>
                <c:pt idx="26">
                  <c:v>-14.899999618530273</c:v>
                </c:pt>
                <c:pt idx="27">
                  <c:v>-19.479999542236328</c:v>
                </c:pt>
                <c:pt idx="28">
                  <c:v>-21.280000686645508</c:v>
                </c:pt>
                <c:pt idx="29">
                  <c:v>-27.709999084472656</c:v>
                </c:pt>
                <c:pt idx="30">
                  <c:v>-21.520000457763672</c:v>
                </c:pt>
                <c:pt idx="31">
                  <c:v>-27.010000228881836</c:v>
                </c:pt>
                <c:pt idx="32">
                  <c:v>-28.5</c:v>
                </c:pt>
                <c:pt idx="33">
                  <c:v>-28.5</c:v>
                </c:pt>
                <c:pt idx="34">
                  <c:v>-31.719999313354492</c:v>
                </c:pt>
                <c:pt idx="35">
                  <c:v>-23.530000686645508</c:v>
                </c:pt>
                <c:pt idx="36">
                  <c:v>-23.639999389648438</c:v>
                </c:pt>
                <c:pt idx="37">
                  <c:v>-24.25</c:v>
                </c:pt>
                <c:pt idx="38">
                  <c:v>-24.700000762939453</c:v>
                </c:pt>
                <c:pt idx="39">
                  <c:v>-24.139999389648438</c:v>
                </c:pt>
                <c:pt idx="40">
                  <c:v>-29.979999542236328</c:v>
                </c:pt>
                <c:pt idx="41">
                  <c:v>-35.619998931884766</c:v>
                </c:pt>
                <c:pt idx="42">
                  <c:v>-32.150001525878906</c:v>
                </c:pt>
                <c:pt idx="43">
                  <c:v>-31.739999771118164</c:v>
                </c:pt>
                <c:pt idx="44">
                  <c:v>-25.530000686645508</c:v>
                </c:pt>
                <c:pt idx="45">
                  <c:v>-29.329999923706055</c:v>
                </c:pt>
                <c:pt idx="46">
                  <c:v>-26.899999618530273</c:v>
                </c:pt>
                <c:pt idx="47">
                  <c:v>-25.899999618530273</c:v>
                </c:pt>
                <c:pt idx="48">
                  <c:v>-27.670000076293945</c:v>
                </c:pt>
                <c:pt idx="49">
                  <c:v>-26.530000686645508</c:v>
                </c:pt>
                <c:pt idx="50">
                  <c:v>-29.889999389648438</c:v>
                </c:pt>
                <c:pt idx="51">
                  <c:v>-30.229999542236328</c:v>
                </c:pt>
                <c:pt idx="52">
                  <c:v>-32.270000457763672</c:v>
                </c:pt>
                <c:pt idx="53">
                  <c:v>-37.700000762939453</c:v>
                </c:pt>
                <c:pt idx="54">
                  <c:v>-31.180000305175781</c:v>
                </c:pt>
                <c:pt idx="55">
                  <c:v>-29.790000915527344</c:v>
                </c:pt>
                <c:pt idx="56">
                  <c:v>-39.270000457763672</c:v>
                </c:pt>
                <c:pt idx="57">
                  <c:v>-39.479999542236328</c:v>
                </c:pt>
                <c:pt idx="58">
                  <c:v>-38.069999694824219</c:v>
                </c:pt>
                <c:pt idx="59">
                  <c:v>-49.900001525878906</c:v>
                </c:pt>
                <c:pt idx="60">
                  <c:v>-45.860000610351563</c:v>
                </c:pt>
                <c:pt idx="61">
                  <c:v>-39.560001373291016</c:v>
                </c:pt>
                <c:pt idx="62">
                  <c:v>-36.209999084472656</c:v>
                </c:pt>
                <c:pt idx="63">
                  <c:v>-37.400001525878906</c:v>
                </c:pt>
                <c:pt idx="64">
                  <c:v>-36.939998626708984</c:v>
                </c:pt>
                <c:pt idx="65">
                  <c:v>-43.099998474121094</c:v>
                </c:pt>
                <c:pt idx="66">
                  <c:v>-42.439998626708984</c:v>
                </c:pt>
                <c:pt idx="67">
                  <c:v>-39.909999847412109</c:v>
                </c:pt>
                <c:pt idx="68">
                  <c:v>-45.369998931884766</c:v>
                </c:pt>
                <c:pt idx="69">
                  <c:v>-45.369998931884766</c:v>
                </c:pt>
                <c:pt idx="70">
                  <c:v>-45.259998321533203</c:v>
                </c:pt>
                <c:pt idx="71">
                  <c:v>-50.450000762939453</c:v>
                </c:pt>
                <c:pt idx="72">
                  <c:v>-48.849998474121094</c:v>
                </c:pt>
                <c:pt idx="73">
                  <c:v>-50.650001525878906</c:v>
                </c:pt>
                <c:pt idx="74">
                  <c:v>-47.150001525878906</c:v>
                </c:pt>
                <c:pt idx="75">
                  <c:v>-47.389999389648438</c:v>
                </c:pt>
                <c:pt idx="76">
                  <c:v>-51.860000610351563</c:v>
                </c:pt>
                <c:pt idx="77">
                  <c:v>-49.909999847412109</c:v>
                </c:pt>
                <c:pt idx="78">
                  <c:v>-45.240001678466797</c:v>
                </c:pt>
                <c:pt idx="79">
                  <c:v>-50.459999084472656</c:v>
                </c:pt>
                <c:pt idx="80">
                  <c:v>-51.939998626708984</c:v>
                </c:pt>
                <c:pt idx="81">
                  <c:v>-52.139999389648438</c:v>
                </c:pt>
                <c:pt idx="82">
                  <c:v>-52.139999389648438</c:v>
                </c:pt>
                <c:pt idx="83">
                  <c:v>-32.709999084472656</c:v>
                </c:pt>
                <c:pt idx="84">
                  <c:v>-37.439998626708984</c:v>
                </c:pt>
                <c:pt idx="85">
                  <c:v>-45.380001068115234</c:v>
                </c:pt>
                <c:pt idx="86">
                  <c:v>-44.290000915527344</c:v>
                </c:pt>
                <c:pt idx="87">
                  <c:v>-48.470001220703125</c:v>
                </c:pt>
                <c:pt idx="88">
                  <c:v>-50.310001373291016</c:v>
                </c:pt>
                <c:pt idx="89">
                  <c:v>-48.150001525878906</c:v>
                </c:pt>
                <c:pt idx="90">
                  <c:v>-51.099998474121094</c:v>
                </c:pt>
                <c:pt idx="91">
                  <c:v>-51.610000610351563</c:v>
                </c:pt>
                <c:pt idx="92">
                  <c:v>-52.470001220703125</c:v>
                </c:pt>
                <c:pt idx="93">
                  <c:v>-52.419998168945313</c:v>
                </c:pt>
                <c:pt idx="94">
                  <c:v>-49.020000457763672</c:v>
                </c:pt>
                <c:pt idx="95">
                  <c:v>-49.479999542236328</c:v>
                </c:pt>
                <c:pt idx="96">
                  <c:v>-52.930000305175781</c:v>
                </c:pt>
                <c:pt idx="97">
                  <c:v>-52.459999084472656</c:v>
                </c:pt>
                <c:pt idx="98">
                  <c:v>-50.220001220703125</c:v>
                </c:pt>
                <c:pt idx="99">
                  <c:v>-51.340000152587891</c:v>
                </c:pt>
                <c:pt idx="100">
                  <c:v>-44.790000915527344</c:v>
                </c:pt>
                <c:pt idx="101">
                  <c:v>-45.909999847412109</c:v>
                </c:pt>
                <c:pt idx="102">
                  <c:v>-43.849998474121094</c:v>
                </c:pt>
                <c:pt idx="103">
                  <c:v>-38.950000762939453</c:v>
                </c:pt>
                <c:pt idx="104">
                  <c:v>-41.799999237060547</c:v>
                </c:pt>
                <c:pt idx="105">
                  <c:v>-48.200000762939453</c:v>
                </c:pt>
                <c:pt idx="106">
                  <c:v>-44.110000610351563</c:v>
                </c:pt>
                <c:pt idx="107">
                  <c:v>-44.270000457763672</c:v>
                </c:pt>
                <c:pt idx="108">
                  <c:v>-43.419998168945313</c:v>
                </c:pt>
                <c:pt idx="109">
                  <c:v>-50.200000762939453</c:v>
                </c:pt>
                <c:pt idx="110">
                  <c:v>-47.770000457763672</c:v>
                </c:pt>
                <c:pt idx="111">
                  <c:v>-48.209999084472656</c:v>
                </c:pt>
                <c:pt idx="112">
                  <c:v>-46.830001831054688</c:v>
                </c:pt>
                <c:pt idx="113">
                  <c:v>-45.639999389648438</c:v>
                </c:pt>
                <c:pt idx="114">
                  <c:v>-44.319999694824219</c:v>
                </c:pt>
                <c:pt idx="115">
                  <c:v>-50.479999542236328</c:v>
                </c:pt>
                <c:pt idx="116">
                  <c:v>-50.279998779296875</c:v>
                </c:pt>
                <c:pt idx="117">
                  <c:v>-38.159999847412109</c:v>
                </c:pt>
                <c:pt idx="118">
                  <c:v>-49.020000457763672</c:v>
                </c:pt>
                <c:pt idx="119">
                  <c:v>-45.709999084472656</c:v>
                </c:pt>
                <c:pt idx="120">
                  <c:v>-34.529998779296875</c:v>
                </c:pt>
                <c:pt idx="121">
                  <c:v>-46.229999542236328</c:v>
                </c:pt>
                <c:pt idx="122">
                  <c:v>-41.569999694824219</c:v>
                </c:pt>
                <c:pt idx="123">
                  <c:v>-41.049999237060547</c:v>
                </c:pt>
                <c:pt idx="124">
                  <c:v>-43.560001373291016</c:v>
                </c:pt>
                <c:pt idx="125">
                  <c:v>-49.409999847412109</c:v>
                </c:pt>
                <c:pt idx="126">
                  <c:v>-47.849998474121094</c:v>
                </c:pt>
                <c:pt idx="127">
                  <c:v>-47.849998474121094</c:v>
                </c:pt>
                <c:pt idx="128">
                  <c:v>-45.580001831054688</c:v>
                </c:pt>
                <c:pt idx="129">
                  <c:v>-51.419998168945313</c:v>
                </c:pt>
                <c:pt idx="130">
                  <c:v>-54.790000915527344</c:v>
                </c:pt>
                <c:pt idx="131">
                  <c:v>-50.580001831054688</c:v>
                </c:pt>
                <c:pt idx="132">
                  <c:v>-56.490001678466797</c:v>
                </c:pt>
                <c:pt idx="133">
                  <c:v>-59.720001220703125</c:v>
                </c:pt>
                <c:pt idx="134">
                  <c:v>-42.549999237060547</c:v>
                </c:pt>
                <c:pt idx="135">
                  <c:v>-44.950000762939453</c:v>
                </c:pt>
                <c:pt idx="136">
                  <c:v>-59.150001525878906</c:v>
                </c:pt>
                <c:pt idx="137">
                  <c:v>-53.479999542236328</c:v>
                </c:pt>
                <c:pt idx="138">
                  <c:v>-53.619998931884766</c:v>
                </c:pt>
                <c:pt idx="139">
                  <c:v>-55.759998321533203</c:v>
                </c:pt>
                <c:pt idx="140">
                  <c:v>-57.889999389648438</c:v>
                </c:pt>
                <c:pt idx="141">
                  <c:v>-61.860000610351563</c:v>
                </c:pt>
                <c:pt idx="142">
                  <c:v>-68.449996948242188</c:v>
                </c:pt>
                <c:pt idx="143">
                  <c:v>-69.610000610351563</c:v>
                </c:pt>
                <c:pt idx="144">
                  <c:v>-65.480003356933594</c:v>
                </c:pt>
                <c:pt idx="145">
                  <c:v>-75.669998168945313</c:v>
                </c:pt>
                <c:pt idx="146">
                  <c:v>-71.169998168945313</c:v>
                </c:pt>
                <c:pt idx="147">
                  <c:v>-68.129997253417969</c:v>
                </c:pt>
                <c:pt idx="148">
                  <c:v>-67.260002136230469</c:v>
                </c:pt>
                <c:pt idx="149">
                  <c:v>-70.5</c:v>
                </c:pt>
                <c:pt idx="150">
                  <c:v>-68.300003051757813</c:v>
                </c:pt>
                <c:pt idx="151">
                  <c:v>-64.069999694824219</c:v>
                </c:pt>
                <c:pt idx="152">
                  <c:v>-57.669998168945313</c:v>
                </c:pt>
                <c:pt idx="153">
                  <c:v>-64.319999694824219</c:v>
                </c:pt>
                <c:pt idx="154">
                  <c:v>-69.610000610351563</c:v>
                </c:pt>
                <c:pt idx="155">
                  <c:v>-72.089996337890625</c:v>
                </c:pt>
                <c:pt idx="156">
                  <c:v>-65.550003051757813</c:v>
                </c:pt>
                <c:pt idx="157">
                  <c:v>-64.269996643066406</c:v>
                </c:pt>
                <c:pt idx="158">
                  <c:v>-72.220001220703125</c:v>
                </c:pt>
                <c:pt idx="159">
                  <c:v>-74.849998474121094</c:v>
                </c:pt>
                <c:pt idx="160">
                  <c:v>0</c:v>
                </c:pt>
                <c:pt idx="161">
                  <c:v>-84.129997253417969</c:v>
                </c:pt>
                <c:pt idx="162">
                  <c:v>-74.860000610351563</c:v>
                </c:pt>
                <c:pt idx="163">
                  <c:v>-70.779998779296875</c:v>
                </c:pt>
                <c:pt idx="164">
                  <c:v>-80.199996948242188</c:v>
                </c:pt>
                <c:pt idx="165">
                  <c:v>-81.040000915527344</c:v>
                </c:pt>
                <c:pt idx="166">
                  <c:v>-88.620002746582031</c:v>
                </c:pt>
                <c:pt idx="167">
                  <c:v>0</c:v>
                </c:pt>
                <c:pt idx="168">
                  <c:v>-81.819999694824219</c:v>
                </c:pt>
                <c:pt idx="169">
                  <c:v>-87.139999389648438</c:v>
                </c:pt>
                <c:pt idx="170">
                  <c:v>-88.930000305175781</c:v>
                </c:pt>
                <c:pt idx="171">
                  <c:v>0</c:v>
                </c:pt>
                <c:pt idx="172">
                  <c:v>-81.819999694824219</c:v>
                </c:pt>
                <c:pt idx="173">
                  <c:v>-80.19000244140625</c:v>
                </c:pt>
                <c:pt idx="174">
                  <c:v>-88.849998474121094</c:v>
                </c:pt>
                <c:pt idx="175">
                  <c:v>-89.160003662109375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-89.540000915527344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-87.680000305175781</c:v>
                </c:pt>
                <c:pt idx="190">
                  <c:v>-83.959999084472656</c:v>
                </c:pt>
                <c:pt idx="191">
                  <c:v>-78.739997863769531</c:v>
                </c:pt>
                <c:pt idx="192">
                  <c:v>-82.449996948242188</c:v>
                </c:pt>
                <c:pt idx="193">
                  <c:v>-86.069999694824219</c:v>
                </c:pt>
                <c:pt idx="194">
                  <c:v>-84.489997863769531</c:v>
                </c:pt>
                <c:pt idx="195">
                  <c:v>0</c:v>
                </c:pt>
                <c:pt idx="196">
                  <c:v>0</c:v>
                </c:pt>
              </c:numCache>
            </c:numRef>
          </c:xVal>
          <c:yVal>
            <c:numRef>
              <c:f>Souma2!$AE$4:$AE$1000</c:f>
              <c:numCache>
                <c:formatCode>General</c:formatCode>
                <c:ptCount val="997"/>
                <c:pt idx="0">
                  <c:v>0</c:v>
                </c:pt>
                <c:pt idx="1">
                  <c:v>6.2E-2</c:v>
                </c:pt>
                <c:pt idx="2">
                  <c:v>0.128</c:v>
                </c:pt>
                <c:pt idx="3">
                  <c:v>0.2</c:v>
                </c:pt>
                <c:pt idx="4">
                  <c:v>0.254</c:v>
                </c:pt>
                <c:pt idx="5">
                  <c:v>0.32400000000000001</c:v>
                </c:pt>
                <c:pt idx="6">
                  <c:v>0.39500000000000002</c:v>
                </c:pt>
                <c:pt idx="7">
                  <c:v>0.47</c:v>
                </c:pt>
                <c:pt idx="8">
                  <c:v>0.55200000000000005</c:v>
                </c:pt>
                <c:pt idx="9">
                  <c:v>0.61899999999999999</c:v>
                </c:pt>
                <c:pt idx="10">
                  <c:v>0.69699999999999995</c:v>
                </c:pt>
                <c:pt idx="11">
                  <c:v>0.76800000000000002</c:v>
                </c:pt>
                <c:pt idx="12">
                  <c:v>0.82699999999999996</c:v>
                </c:pt>
                <c:pt idx="13">
                  <c:v>0.88700000000000001</c:v>
                </c:pt>
                <c:pt idx="14">
                  <c:v>0.93</c:v>
                </c:pt>
                <c:pt idx="15">
                  <c:v>0.998</c:v>
                </c:pt>
                <c:pt idx="16">
                  <c:v>1.0509999999999999</c:v>
                </c:pt>
                <c:pt idx="17">
                  <c:v>1.117</c:v>
                </c:pt>
                <c:pt idx="18">
                  <c:v>1.1839999999999999</c:v>
                </c:pt>
                <c:pt idx="19">
                  <c:v>1.2470000000000001</c:v>
                </c:pt>
                <c:pt idx="20">
                  <c:v>1.319</c:v>
                </c:pt>
                <c:pt idx="21">
                  <c:v>1.379</c:v>
                </c:pt>
                <c:pt idx="22">
                  <c:v>1.4490000000000001</c:v>
                </c:pt>
                <c:pt idx="23">
                  <c:v>1.5149999999999999</c:v>
                </c:pt>
                <c:pt idx="24">
                  <c:v>1.581</c:v>
                </c:pt>
                <c:pt idx="25">
                  <c:v>1.647</c:v>
                </c:pt>
                <c:pt idx="26">
                  <c:v>1.716</c:v>
                </c:pt>
                <c:pt idx="27">
                  <c:v>1.782</c:v>
                </c:pt>
                <c:pt idx="28">
                  <c:v>1.85</c:v>
                </c:pt>
                <c:pt idx="29">
                  <c:v>1.9319999999999999</c:v>
                </c:pt>
                <c:pt idx="30">
                  <c:v>2.008</c:v>
                </c:pt>
                <c:pt idx="31">
                  <c:v>2.0670000000000002</c:v>
                </c:pt>
                <c:pt idx="32">
                  <c:v>2.1259999999999999</c:v>
                </c:pt>
                <c:pt idx="33">
                  <c:v>2.1829999999999998</c:v>
                </c:pt>
                <c:pt idx="34">
                  <c:v>2.2429999999999999</c:v>
                </c:pt>
                <c:pt idx="35">
                  <c:v>2.31</c:v>
                </c:pt>
                <c:pt idx="36">
                  <c:v>2.383</c:v>
                </c:pt>
                <c:pt idx="37">
                  <c:v>2.444</c:v>
                </c:pt>
                <c:pt idx="38">
                  <c:v>2.5169999999999999</c:v>
                </c:pt>
                <c:pt idx="39">
                  <c:v>2.6</c:v>
                </c:pt>
                <c:pt idx="40">
                  <c:v>2.67</c:v>
                </c:pt>
                <c:pt idx="41">
                  <c:v>2.73</c:v>
                </c:pt>
                <c:pt idx="42">
                  <c:v>2.7890000000000001</c:v>
                </c:pt>
                <c:pt idx="43">
                  <c:v>2.8530000000000002</c:v>
                </c:pt>
                <c:pt idx="44">
                  <c:v>2.9129999999999998</c:v>
                </c:pt>
                <c:pt idx="45">
                  <c:v>2.9950000000000001</c:v>
                </c:pt>
                <c:pt idx="46">
                  <c:v>3.06</c:v>
                </c:pt>
                <c:pt idx="47">
                  <c:v>3.1190000000000002</c:v>
                </c:pt>
                <c:pt idx="48">
                  <c:v>3.18</c:v>
                </c:pt>
                <c:pt idx="49">
                  <c:v>3.2509999999999999</c:v>
                </c:pt>
                <c:pt idx="50">
                  <c:v>3.3079999999999998</c:v>
                </c:pt>
                <c:pt idx="51">
                  <c:v>3.3759999999999999</c:v>
                </c:pt>
                <c:pt idx="52">
                  <c:v>3.4430000000000001</c:v>
                </c:pt>
                <c:pt idx="53">
                  <c:v>3.5089999999999999</c:v>
                </c:pt>
                <c:pt idx="54">
                  <c:v>3.573</c:v>
                </c:pt>
                <c:pt idx="55">
                  <c:v>3.6459999999999999</c:v>
                </c:pt>
                <c:pt idx="56">
                  <c:v>3.7130000000000001</c:v>
                </c:pt>
                <c:pt idx="57">
                  <c:v>3.7829999999999999</c:v>
                </c:pt>
                <c:pt idx="58">
                  <c:v>3.843</c:v>
                </c:pt>
                <c:pt idx="59">
                  <c:v>3.907</c:v>
                </c:pt>
                <c:pt idx="60">
                  <c:v>3.9780000000000002</c:v>
                </c:pt>
                <c:pt idx="61">
                  <c:v>4.0419999999999998</c:v>
                </c:pt>
                <c:pt idx="62">
                  <c:v>4.1109999999999998</c:v>
                </c:pt>
                <c:pt idx="63">
                  <c:v>4.1719999999999997</c:v>
                </c:pt>
                <c:pt idx="64">
                  <c:v>4.2389999999999999</c:v>
                </c:pt>
                <c:pt idx="65">
                  <c:v>4.3109999999999999</c:v>
                </c:pt>
                <c:pt idx="66">
                  <c:v>4.3730000000000002</c:v>
                </c:pt>
                <c:pt idx="67">
                  <c:v>4.4530000000000003</c:v>
                </c:pt>
                <c:pt idx="68">
                  <c:v>4.5190000000000001</c:v>
                </c:pt>
                <c:pt idx="69">
                  <c:v>4.617</c:v>
                </c:pt>
                <c:pt idx="70">
                  <c:v>4.6879999999999997</c:v>
                </c:pt>
                <c:pt idx="71">
                  <c:v>4.7619999999999996</c:v>
                </c:pt>
                <c:pt idx="72">
                  <c:v>4.8179999999999996</c:v>
                </c:pt>
                <c:pt idx="73">
                  <c:v>4.883</c:v>
                </c:pt>
                <c:pt idx="74">
                  <c:v>4.96</c:v>
                </c:pt>
                <c:pt idx="75">
                  <c:v>5.0250000000000004</c:v>
                </c:pt>
                <c:pt idx="76">
                  <c:v>5.0940000000000003</c:v>
                </c:pt>
                <c:pt idx="77">
                  <c:v>5.1470000000000002</c:v>
                </c:pt>
                <c:pt idx="78">
                  <c:v>5.2</c:v>
                </c:pt>
                <c:pt idx="79">
                  <c:v>5.2610000000000001</c:v>
                </c:pt>
                <c:pt idx="80">
                  <c:v>5.3319999999999999</c:v>
                </c:pt>
                <c:pt idx="81">
                  <c:v>5.3819999999999997</c:v>
                </c:pt>
                <c:pt idx="82">
                  <c:v>5.45</c:v>
                </c:pt>
                <c:pt idx="83">
                  <c:v>5.508</c:v>
                </c:pt>
                <c:pt idx="84">
                  <c:v>5.5670000000000002</c:v>
                </c:pt>
                <c:pt idx="85">
                  <c:v>5.6260000000000003</c:v>
                </c:pt>
                <c:pt idx="86">
                  <c:v>5.7089999999999996</c:v>
                </c:pt>
                <c:pt idx="87">
                  <c:v>5.7670000000000003</c:v>
                </c:pt>
                <c:pt idx="88">
                  <c:v>5.835</c:v>
                </c:pt>
                <c:pt idx="89">
                  <c:v>5.8949999999999996</c:v>
                </c:pt>
                <c:pt idx="90">
                  <c:v>5.9569999999999999</c:v>
                </c:pt>
                <c:pt idx="91">
                  <c:v>6.0250000000000004</c:v>
                </c:pt>
                <c:pt idx="92">
                  <c:v>6.0890000000000004</c:v>
                </c:pt>
                <c:pt idx="93">
                  <c:v>6.1589999999999998</c:v>
                </c:pt>
                <c:pt idx="94">
                  <c:v>6.234</c:v>
                </c:pt>
                <c:pt idx="95">
                  <c:v>6.306</c:v>
                </c:pt>
                <c:pt idx="96">
                  <c:v>6.367</c:v>
                </c:pt>
                <c:pt idx="97">
                  <c:v>6.4249999999999998</c:v>
                </c:pt>
                <c:pt idx="98">
                  <c:v>6.492</c:v>
                </c:pt>
                <c:pt idx="99">
                  <c:v>6.56</c:v>
                </c:pt>
                <c:pt idx="100">
                  <c:v>6.6459999999999999</c:v>
                </c:pt>
                <c:pt idx="101">
                  <c:v>6.7309999999999999</c:v>
                </c:pt>
                <c:pt idx="102">
                  <c:v>6.7850000000000001</c:v>
                </c:pt>
                <c:pt idx="103">
                  <c:v>6.8380000000000001</c:v>
                </c:pt>
                <c:pt idx="104">
                  <c:v>6.9109999999999996</c:v>
                </c:pt>
                <c:pt idx="105">
                  <c:v>6.9740000000000002</c:v>
                </c:pt>
                <c:pt idx="106">
                  <c:v>7.0389999999999997</c:v>
                </c:pt>
                <c:pt idx="107">
                  <c:v>7.1059999999999999</c:v>
                </c:pt>
                <c:pt idx="108">
                  <c:v>7.17</c:v>
                </c:pt>
                <c:pt idx="109">
                  <c:v>7.2290000000000001</c:v>
                </c:pt>
                <c:pt idx="110">
                  <c:v>7.2969999999999997</c:v>
                </c:pt>
                <c:pt idx="111">
                  <c:v>7.36</c:v>
                </c:pt>
                <c:pt idx="112">
                  <c:v>7.43</c:v>
                </c:pt>
                <c:pt idx="113">
                  <c:v>7.49</c:v>
                </c:pt>
                <c:pt idx="114">
                  <c:v>7.556</c:v>
                </c:pt>
                <c:pt idx="115">
                  <c:v>7.625</c:v>
                </c:pt>
                <c:pt idx="116">
                  <c:v>7.6950000000000003</c:v>
                </c:pt>
                <c:pt idx="117">
                  <c:v>7.76</c:v>
                </c:pt>
                <c:pt idx="118">
                  <c:v>7.8230000000000004</c:v>
                </c:pt>
                <c:pt idx="119">
                  <c:v>7.89</c:v>
                </c:pt>
                <c:pt idx="120">
                  <c:v>7.9569999999999999</c:v>
                </c:pt>
                <c:pt idx="121">
                  <c:v>8.0239999999999991</c:v>
                </c:pt>
                <c:pt idx="122">
                  <c:v>8.0920000000000005</c:v>
                </c:pt>
                <c:pt idx="123">
                  <c:v>8.1690000000000005</c:v>
                </c:pt>
                <c:pt idx="124">
                  <c:v>8.2279999999999998</c:v>
                </c:pt>
                <c:pt idx="125">
                  <c:v>8.2919999999999998</c:v>
                </c:pt>
                <c:pt idx="126">
                  <c:v>8.3559999999999999</c:v>
                </c:pt>
                <c:pt idx="127">
                  <c:v>8.4220000000000006</c:v>
                </c:pt>
                <c:pt idx="128">
                  <c:v>8.49</c:v>
                </c:pt>
                <c:pt idx="129">
                  <c:v>8.5519999999999996</c:v>
                </c:pt>
                <c:pt idx="130">
                  <c:v>8.6189999999999998</c:v>
                </c:pt>
                <c:pt idx="131">
                  <c:v>8.6829999999999998</c:v>
                </c:pt>
                <c:pt idx="132">
                  <c:v>8.7590000000000003</c:v>
                </c:pt>
                <c:pt idx="133">
                  <c:v>8.82</c:v>
                </c:pt>
                <c:pt idx="134">
                  <c:v>8.8889999999999993</c:v>
                </c:pt>
                <c:pt idx="135">
                  <c:v>8.9550000000000001</c:v>
                </c:pt>
                <c:pt idx="136">
                  <c:v>9.0229999999999997</c:v>
                </c:pt>
                <c:pt idx="137">
                  <c:v>9.0820000000000007</c:v>
                </c:pt>
                <c:pt idx="138">
                  <c:v>9.1560000000000006</c:v>
                </c:pt>
                <c:pt idx="139">
                  <c:v>9.2260000000000009</c:v>
                </c:pt>
                <c:pt idx="140">
                  <c:v>9.2899999999999991</c:v>
                </c:pt>
                <c:pt idx="141">
                  <c:v>9.3460000000000001</c:v>
                </c:pt>
                <c:pt idx="142">
                  <c:v>9.4250000000000007</c:v>
                </c:pt>
                <c:pt idx="143">
                  <c:v>9.4979999999999993</c:v>
                </c:pt>
                <c:pt idx="144">
                  <c:v>9.5549999999999997</c:v>
                </c:pt>
                <c:pt idx="145">
                  <c:v>9.6140000000000008</c:v>
                </c:pt>
                <c:pt idx="146">
                  <c:v>9.6760000000000002</c:v>
                </c:pt>
                <c:pt idx="147">
                  <c:v>9.7430000000000003</c:v>
                </c:pt>
                <c:pt idx="148">
                  <c:v>9.81</c:v>
                </c:pt>
                <c:pt idx="149">
                  <c:v>9.8759999999999994</c:v>
                </c:pt>
                <c:pt idx="150">
                  <c:v>9.9570000000000007</c:v>
                </c:pt>
                <c:pt idx="151">
                  <c:v>10.019</c:v>
                </c:pt>
                <c:pt idx="152">
                  <c:v>10.08</c:v>
                </c:pt>
                <c:pt idx="153">
                  <c:v>10.154</c:v>
                </c:pt>
                <c:pt idx="154">
                  <c:v>10.218</c:v>
                </c:pt>
                <c:pt idx="155">
                  <c:v>10.281000000000001</c:v>
                </c:pt>
                <c:pt idx="156">
                  <c:v>10.340999999999999</c:v>
                </c:pt>
                <c:pt idx="157">
                  <c:v>10.420999999999999</c:v>
                </c:pt>
                <c:pt idx="158">
                  <c:v>10.502000000000001</c:v>
                </c:pt>
                <c:pt idx="159">
                  <c:v>10.569000000000001</c:v>
                </c:pt>
                <c:pt idx="160">
                  <c:v>10.632999999999999</c:v>
                </c:pt>
                <c:pt idx="161">
                  <c:v>10.701000000000001</c:v>
                </c:pt>
                <c:pt idx="162">
                  <c:v>10.765000000000001</c:v>
                </c:pt>
                <c:pt idx="163">
                  <c:v>10.823</c:v>
                </c:pt>
                <c:pt idx="164">
                  <c:v>10.885999999999999</c:v>
                </c:pt>
                <c:pt idx="165">
                  <c:v>10.955</c:v>
                </c:pt>
                <c:pt idx="166">
                  <c:v>11.021000000000001</c:v>
                </c:pt>
                <c:pt idx="167">
                  <c:v>11.08</c:v>
                </c:pt>
                <c:pt idx="168">
                  <c:v>11.148999999999999</c:v>
                </c:pt>
                <c:pt idx="169">
                  <c:v>11.212999999999999</c:v>
                </c:pt>
                <c:pt idx="170">
                  <c:v>11.276</c:v>
                </c:pt>
                <c:pt idx="171">
                  <c:v>11.339</c:v>
                </c:pt>
                <c:pt idx="172">
                  <c:v>11.404999999999999</c:v>
                </c:pt>
                <c:pt idx="173">
                  <c:v>11.468999999999999</c:v>
                </c:pt>
                <c:pt idx="174">
                  <c:v>11.538</c:v>
                </c:pt>
                <c:pt idx="175">
                  <c:v>11.606</c:v>
                </c:pt>
                <c:pt idx="176">
                  <c:v>11.669</c:v>
                </c:pt>
                <c:pt idx="177">
                  <c:v>11.731999999999999</c:v>
                </c:pt>
                <c:pt idx="178">
                  <c:v>11.807</c:v>
                </c:pt>
                <c:pt idx="179">
                  <c:v>11.878</c:v>
                </c:pt>
                <c:pt idx="180">
                  <c:v>11.938000000000001</c:v>
                </c:pt>
                <c:pt idx="181">
                  <c:v>12.009</c:v>
                </c:pt>
                <c:pt idx="182">
                  <c:v>12.07</c:v>
                </c:pt>
                <c:pt idx="183">
                  <c:v>12.137</c:v>
                </c:pt>
                <c:pt idx="184">
                  <c:v>12.205</c:v>
                </c:pt>
                <c:pt idx="185">
                  <c:v>12.263999999999999</c:v>
                </c:pt>
                <c:pt idx="186">
                  <c:v>12.353999999999999</c:v>
                </c:pt>
                <c:pt idx="187">
                  <c:v>12.406000000000001</c:v>
                </c:pt>
                <c:pt idx="188">
                  <c:v>12.472</c:v>
                </c:pt>
                <c:pt idx="189">
                  <c:v>12.539</c:v>
                </c:pt>
                <c:pt idx="190">
                  <c:v>12.603999999999999</c:v>
                </c:pt>
                <c:pt idx="191">
                  <c:v>12.667999999999999</c:v>
                </c:pt>
                <c:pt idx="192">
                  <c:v>12.731</c:v>
                </c:pt>
                <c:pt idx="193">
                  <c:v>12.807</c:v>
                </c:pt>
                <c:pt idx="194">
                  <c:v>12.87</c:v>
                </c:pt>
                <c:pt idx="195">
                  <c:v>12.929</c:v>
                </c:pt>
                <c:pt idx="196">
                  <c:v>12.997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1B60-41D9-94E0-919D6BDCBFD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74424448"/>
        <c:axId val="1174441088"/>
      </c:scatterChart>
      <c:scatterChart>
        <c:scatterStyle val="lineMarker"/>
        <c:varyColors val="0"/>
        <c:ser>
          <c:idx val="1"/>
          <c:order val="0"/>
          <c:tx>
            <c:v>Orbit</c:v>
          </c:tx>
          <c:spPr>
            <a:ln w="19050">
              <a:noFill/>
            </a:ln>
          </c:spPr>
          <c:xVal>
            <c:numRef>
              <c:f>Souma2!$N$4:$N$1000</c:f>
              <c:numCache>
                <c:formatCode>General</c:formatCode>
                <c:ptCount val="997"/>
                <c:pt idx="0">
                  <c:v>0</c:v>
                </c:pt>
                <c:pt idx="1">
                  <c:v>-3.9029999999999634E-3</c:v>
                </c:pt>
                <c:pt idx="2">
                  <c:v>-7.8079999999999929E-3</c:v>
                </c:pt>
                <c:pt idx="3">
                  <c:v>-5.0190000000000052E-3</c:v>
                </c:pt>
                <c:pt idx="4">
                  <c:v>-7.2500000000000004E-3</c:v>
                </c:pt>
                <c:pt idx="5">
                  <c:v>5.5799999999999275E-4</c:v>
                </c:pt>
                <c:pt idx="6">
                  <c:v>-8.9239999999999788E-3</c:v>
                </c:pt>
                <c:pt idx="7">
                  <c:v>-1.0596000000000005E-2</c:v>
                </c:pt>
                <c:pt idx="8">
                  <c:v>-2.788000000000011E-3</c:v>
                </c:pt>
                <c:pt idx="9">
                  <c:v>2.7889999999999872E-3</c:v>
                </c:pt>
                <c:pt idx="10">
                  <c:v>5.5799999999999275E-4</c:v>
                </c:pt>
                <c:pt idx="11">
                  <c:v>-1.003800000000001E-2</c:v>
                </c:pt>
                <c:pt idx="12">
                  <c:v>-3.3449999999999704E-3</c:v>
                </c:pt>
                <c:pt idx="13">
                  <c:v>-4.4610000000000127E-3</c:v>
                </c:pt>
                <c:pt idx="14">
                  <c:v>2.7889999999999872E-3</c:v>
                </c:pt>
                <c:pt idx="15">
                  <c:v>-1.1153999999999997E-2</c:v>
                </c:pt>
                <c:pt idx="16">
                  <c:v>-6.1339999999999581E-3</c:v>
                </c:pt>
                <c:pt idx="17">
                  <c:v>-7.2500000000000004E-3</c:v>
                </c:pt>
                <c:pt idx="18">
                  <c:v>-1.1153999999999997E-2</c:v>
                </c:pt>
                <c:pt idx="19">
                  <c:v>-1.5057999999999993E-2</c:v>
                </c:pt>
                <c:pt idx="20">
                  <c:v>-1.6731999999999973E-2</c:v>
                </c:pt>
                <c:pt idx="21">
                  <c:v>-5.5769999999999986E-3</c:v>
                </c:pt>
                <c:pt idx="22">
                  <c:v>7.809000000000026E-3</c:v>
                </c:pt>
                <c:pt idx="23">
                  <c:v>1.5060000000000002E-2</c:v>
                </c:pt>
                <c:pt idx="24">
                  <c:v>3.8485000000000012E-2</c:v>
                </c:pt>
                <c:pt idx="25">
                  <c:v>-2.9640999999999963E-2</c:v>
                </c:pt>
                <c:pt idx="26">
                  <c:v>-1.043199999999996E-2</c:v>
                </c:pt>
                <c:pt idx="27">
                  <c:v>2.2901000000000012E-2</c:v>
                </c:pt>
                <c:pt idx="28">
                  <c:v>-4.2788000000000014E-2</c:v>
                </c:pt>
                <c:pt idx="29">
                  <c:v>-1.4180999999999984E-2</c:v>
                </c:pt>
                <c:pt idx="30">
                  <c:v>4.3033999999999996E-2</c:v>
                </c:pt>
                <c:pt idx="31">
                  <c:v>-2.4399999999999977E-3</c:v>
                </c:pt>
                <c:pt idx="32">
                  <c:v>2.3627000000000009E-2</c:v>
                </c:pt>
                <c:pt idx="33">
                  <c:v>-1.1722999999999957E-2</c:v>
                </c:pt>
                <c:pt idx="34">
                  <c:v>3.401400000000001E-2</c:v>
                </c:pt>
                <c:pt idx="35">
                  <c:v>7.5040000000000193E-3</c:v>
                </c:pt>
                <c:pt idx="36">
                  <c:v>2.959899999999999E-2</c:v>
                </c:pt>
                <c:pt idx="37">
                  <c:v>3.1513000000000034E-2</c:v>
                </c:pt>
                <c:pt idx="38">
                  <c:v>1.355600000000004E-2</c:v>
                </c:pt>
                <c:pt idx="39">
                  <c:v>5.1819999999999991E-2</c:v>
                </c:pt>
                <c:pt idx="40">
                  <c:v>3.8057999999999995E-2</c:v>
                </c:pt>
                <c:pt idx="41">
                  <c:v>5.0143000000000028E-2</c:v>
                </c:pt>
                <c:pt idx="42">
                  <c:v>3.9437999999999987E-2</c:v>
                </c:pt>
                <c:pt idx="43">
                  <c:v>7.4200000000000044E-2</c:v>
                </c:pt>
                <c:pt idx="44">
                  <c:v>9.0947E-2</c:v>
                </c:pt>
                <c:pt idx="45">
                  <c:v>5.5550000000000009E-2</c:v>
                </c:pt>
                <c:pt idx="46">
                  <c:v>8.1536000000000067E-2</c:v>
                </c:pt>
                <c:pt idx="47">
                  <c:v>0.10077899999999999</c:v>
                </c:pt>
                <c:pt idx="48">
                  <c:v>9.2243000000000047E-2</c:v>
                </c:pt>
                <c:pt idx="49">
                  <c:v>0.14233100000000001</c:v>
                </c:pt>
                <c:pt idx="50">
                  <c:v>0.11203600000000007</c:v>
                </c:pt>
                <c:pt idx="51">
                  <c:v>0.11561800000000005</c:v>
                </c:pt>
                <c:pt idx="52">
                  <c:v>0.14095199999999999</c:v>
                </c:pt>
                <c:pt idx="53">
                  <c:v>0.13533200000000001</c:v>
                </c:pt>
                <c:pt idx="54">
                  <c:v>0.14727999999999997</c:v>
                </c:pt>
                <c:pt idx="55">
                  <c:v>0.17158100000000001</c:v>
                </c:pt>
                <c:pt idx="56">
                  <c:v>0.15859400000000004</c:v>
                </c:pt>
                <c:pt idx="57">
                  <c:v>0.19001800000000002</c:v>
                </c:pt>
                <c:pt idx="58">
                  <c:v>0.201769</c:v>
                </c:pt>
                <c:pt idx="59">
                  <c:v>0.20230899999999996</c:v>
                </c:pt>
                <c:pt idx="60">
                  <c:v>0.19913700000000006</c:v>
                </c:pt>
                <c:pt idx="61">
                  <c:v>0.21920200000000001</c:v>
                </c:pt>
                <c:pt idx="62">
                  <c:v>0.22416899999999998</c:v>
                </c:pt>
                <c:pt idx="63">
                  <c:v>0.15282900000000008</c:v>
                </c:pt>
                <c:pt idx="64">
                  <c:v>0.251525</c:v>
                </c:pt>
                <c:pt idx="65">
                  <c:v>0.23094900000000007</c:v>
                </c:pt>
                <c:pt idx="66">
                  <c:v>0.24712099999999998</c:v>
                </c:pt>
                <c:pt idx="67">
                  <c:v>0.24454800000000002</c:v>
                </c:pt>
                <c:pt idx="68">
                  <c:v>0.25942600000000005</c:v>
                </c:pt>
                <c:pt idx="69">
                  <c:v>0.259073</c:v>
                </c:pt>
                <c:pt idx="70">
                  <c:v>0.26585199999999998</c:v>
                </c:pt>
                <c:pt idx="71">
                  <c:v>0.28406899999999996</c:v>
                </c:pt>
                <c:pt idx="72">
                  <c:v>0.28226899999999999</c:v>
                </c:pt>
                <c:pt idx="73">
                  <c:v>0.29379600000000006</c:v>
                </c:pt>
                <c:pt idx="74">
                  <c:v>0.30239800000000006</c:v>
                </c:pt>
                <c:pt idx="75">
                  <c:v>0.299572</c:v>
                </c:pt>
                <c:pt idx="76">
                  <c:v>0.29305100000000006</c:v>
                </c:pt>
                <c:pt idx="77">
                  <c:v>0.31663999999999998</c:v>
                </c:pt>
                <c:pt idx="78">
                  <c:v>0.31798500000000002</c:v>
                </c:pt>
                <c:pt idx="79">
                  <c:v>0.318303</c:v>
                </c:pt>
                <c:pt idx="80">
                  <c:v>0.31980200000000003</c:v>
                </c:pt>
                <c:pt idx="81">
                  <c:v>0.30180000000000007</c:v>
                </c:pt>
                <c:pt idx="82">
                  <c:v>0.30573300000000009</c:v>
                </c:pt>
                <c:pt idx="83">
                  <c:v>0.30109299999999994</c:v>
                </c:pt>
                <c:pt idx="84">
                  <c:v>0.31464200000000003</c:v>
                </c:pt>
                <c:pt idx="85">
                  <c:v>0.31705600000000006</c:v>
                </c:pt>
                <c:pt idx="86">
                  <c:v>0.29716900000000002</c:v>
                </c:pt>
                <c:pt idx="87">
                  <c:v>0.30356399999999994</c:v>
                </c:pt>
                <c:pt idx="88">
                  <c:v>0.30328600000000006</c:v>
                </c:pt>
                <c:pt idx="89">
                  <c:v>0.26979600000000004</c:v>
                </c:pt>
                <c:pt idx="90">
                  <c:v>0.267405</c:v>
                </c:pt>
                <c:pt idx="91">
                  <c:v>0.27482000000000006</c:v>
                </c:pt>
                <c:pt idx="92">
                  <c:v>0.24990400000000002</c:v>
                </c:pt>
                <c:pt idx="93">
                  <c:v>0.24877200000000005</c:v>
                </c:pt>
                <c:pt idx="94">
                  <c:v>0.23672199999999999</c:v>
                </c:pt>
                <c:pt idx="95">
                  <c:v>0.23698900000000003</c:v>
                </c:pt>
                <c:pt idx="96">
                  <c:v>0.21388400000000002</c:v>
                </c:pt>
                <c:pt idx="97">
                  <c:v>0.18538300000000005</c:v>
                </c:pt>
                <c:pt idx="98">
                  <c:v>0.19877200000000006</c:v>
                </c:pt>
                <c:pt idx="99">
                  <c:v>0.18290400000000001</c:v>
                </c:pt>
                <c:pt idx="100">
                  <c:v>0.17421699999999998</c:v>
                </c:pt>
                <c:pt idx="101">
                  <c:v>0.14888800000000005</c:v>
                </c:pt>
                <c:pt idx="102">
                  <c:v>0.15266300000000002</c:v>
                </c:pt>
                <c:pt idx="103">
                  <c:v>0.11031600000000004</c:v>
                </c:pt>
                <c:pt idx="104">
                  <c:v>0.110082</c:v>
                </c:pt>
                <c:pt idx="105">
                  <c:v>8.4688999999999973E-2</c:v>
                </c:pt>
                <c:pt idx="106">
                  <c:v>9.4710000000000044E-2</c:v>
                </c:pt>
                <c:pt idx="107">
                  <c:v>5.965100000000001E-2</c:v>
                </c:pt>
                <c:pt idx="108">
                  <c:v>1.3937999999999989E-2</c:v>
                </c:pt>
                <c:pt idx="109">
                  <c:v>1.6371000000000038E-2</c:v>
                </c:pt>
                <c:pt idx="110">
                  <c:v>-1.0519999999999982E-2</c:v>
                </c:pt>
                <c:pt idx="111">
                  <c:v>-5.1404999999999972E-2</c:v>
                </c:pt>
                <c:pt idx="112">
                  <c:v>-7.8815999999999969E-2</c:v>
                </c:pt>
                <c:pt idx="113">
                  <c:v>-9.1882000000000005E-2</c:v>
                </c:pt>
                <c:pt idx="114">
                  <c:v>-0.14148399999999997</c:v>
                </c:pt>
                <c:pt idx="115">
                  <c:v>-0.161916</c:v>
                </c:pt>
                <c:pt idx="116">
                  <c:v>-0.199742</c:v>
                </c:pt>
                <c:pt idx="117">
                  <c:v>-0.21921399999999999</c:v>
                </c:pt>
                <c:pt idx="118">
                  <c:v>-0.251191</c:v>
                </c:pt>
                <c:pt idx="119">
                  <c:v>-0.25349699999999997</c:v>
                </c:pt>
                <c:pt idx="120">
                  <c:v>-0.31880199999999997</c:v>
                </c:pt>
                <c:pt idx="121">
                  <c:v>-0.391374</c:v>
                </c:pt>
                <c:pt idx="122">
                  <c:v>-0.37745699999999999</c:v>
                </c:pt>
                <c:pt idx="123">
                  <c:v>-0.48205899999999996</c:v>
                </c:pt>
                <c:pt idx="124">
                  <c:v>-0.51167799999999997</c:v>
                </c:pt>
                <c:pt idx="125">
                  <c:v>-0.60626700000000011</c:v>
                </c:pt>
                <c:pt idx="126">
                  <c:v>-0.64998</c:v>
                </c:pt>
                <c:pt idx="127">
                  <c:v>-0.68298799999999993</c:v>
                </c:pt>
              </c:numCache>
            </c:numRef>
          </c:xVal>
          <c:yVal>
            <c:numRef>
              <c:f>Souma2!$D$4:$D$1000</c:f>
              <c:numCache>
                <c:formatCode>General</c:formatCode>
                <c:ptCount val="997"/>
                <c:pt idx="0">
                  <c:v>0</c:v>
                </c:pt>
                <c:pt idx="1">
                  <c:v>9.6999999994295649E-2</c:v>
                </c:pt>
                <c:pt idx="2">
                  <c:v>0.19100000000617001</c:v>
                </c:pt>
                <c:pt idx="3">
                  <c:v>0.28299999999580905</c:v>
                </c:pt>
                <c:pt idx="4">
                  <c:v>0.37700000000768341</c:v>
                </c:pt>
                <c:pt idx="5">
                  <c:v>0.46899999999732245</c:v>
                </c:pt>
                <c:pt idx="6">
                  <c:v>0.5620000000053551</c:v>
                </c:pt>
                <c:pt idx="7">
                  <c:v>0.65200000000186265</c:v>
                </c:pt>
                <c:pt idx="8">
                  <c:v>0.74499999999534339</c:v>
                </c:pt>
                <c:pt idx="9">
                  <c:v>0.83599999999569263</c:v>
                </c:pt>
                <c:pt idx="10">
                  <c:v>0.92900000000372529</c:v>
                </c:pt>
                <c:pt idx="11">
                  <c:v>1.0270000000018626</c:v>
                </c:pt>
                <c:pt idx="12">
                  <c:v>1.1450000000040745</c:v>
                </c:pt>
                <c:pt idx="13">
                  <c:v>1.2430000000022119</c:v>
                </c:pt>
                <c:pt idx="14">
                  <c:v>1.3570000000036089</c:v>
                </c:pt>
                <c:pt idx="15">
                  <c:v>1.4490000000077998</c:v>
                </c:pt>
                <c:pt idx="16">
                  <c:v>1.5409999999974389</c:v>
                </c:pt>
                <c:pt idx="17">
                  <c:v>1.6389999999955762</c:v>
                </c:pt>
                <c:pt idx="18">
                  <c:v>1.7269999999989523</c:v>
                </c:pt>
                <c:pt idx="19">
                  <c:v>1.8329999999987194</c:v>
                </c:pt>
                <c:pt idx="20">
                  <c:v>1.9260000000067521</c:v>
                </c:pt>
                <c:pt idx="21">
                  <c:v>2.032999999995809</c:v>
                </c:pt>
                <c:pt idx="22">
                  <c:v>2.1389999999955762</c:v>
                </c:pt>
                <c:pt idx="23">
                  <c:v>2.2360000000044238</c:v>
                </c:pt>
                <c:pt idx="24">
                  <c:v>2.3430000000080327</c:v>
                </c:pt>
                <c:pt idx="25">
                  <c:v>2.43399999999383</c:v>
                </c:pt>
                <c:pt idx="26">
                  <c:v>2.5420000000012806</c:v>
                </c:pt>
                <c:pt idx="27">
                  <c:v>2.6480000000010477</c:v>
                </c:pt>
                <c:pt idx="28">
                  <c:v>2.7430000000022119</c:v>
                </c:pt>
                <c:pt idx="29">
                  <c:v>2.8350000000064028</c:v>
                </c:pt>
                <c:pt idx="30">
                  <c:v>2.9419999999954598</c:v>
                </c:pt>
                <c:pt idx="31">
                  <c:v>3.0489999999990687</c:v>
                </c:pt>
                <c:pt idx="32">
                  <c:v>3.1440000000002328</c:v>
                </c:pt>
                <c:pt idx="33">
                  <c:v>3.2360000000044238</c:v>
                </c:pt>
                <c:pt idx="34">
                  <c:v>3.3279999999940628</c:v>
                </c:pt>
                <c:pt idx="35">
                  <c:v>3.4199999999982538</c:v>
                </c:pt>
                <c:pt idx="36">
                  <c:v>3.5270000000018626</c:v>
                </c:pt>
                <c:pt idx="37">
                  <c:v>3.6199999999953434</c:v>
                </c:pt>
                <c:pt idx="38">
                  <c:v>3.7119999999995343</c:v>
                </c:pt>
                <c:pt idx="39">
                  <c:v>3.8059999999968568</c:v>
                </c:pt>
                <c:pt idx="40">
                  <c:v>3.9159999999974389</c:v>
                </c:pt>
                <c:pt idx="41">
                  <c:v>4.0069999999977881</c:v>
                </c:pt>
                <c:pt idx="42">
                  <c:v>4.1019999999989523</c:v>
                </c:pt>
                <c:pt idx="43">
                  <c:v>4.213000000003376</c:v>
                </c:pt>
                <c:pt idx="44">
                  <c:v>4.3319999999948777</c:v>
                </c:pt>
                <c:pt idx="45">
                  <c:v>4.4389999999984866</c:v>
                </c:pt>
                <c:pt idx="46">
                  <c:v>4.5320000000065193</c:v>
                </c:pt>
                <c:pt idx="47">
                  <c:v>4.625</c:v>
                </c:pt>
                <c:pt idx="48">
                  <c:v>4.7180000000080327</c:v>
                </c:pt>
                <c:pt idx="49">
                  <c:v>4.8289999999979045</c:v>
                </c:pt>
                <c:pt idx="50">
                  <c:v>4.9330000000045402</c:v>
                </c:pt>
                <c:pt idx="51">
                  <c:v>5.0299999999988358</c:v>
                </c:pt>
                <c:pt idx="52">
                  <c:v>5.1349999999947613</c:v>
                </c:pt>
                <c:pt idx="53">
                  <c:v>5.228000000002794</c:v>
                </c:pt>
                <c:pt idx="54">
                  <c:v>5.3209999999962747</c:v>
                </c:pt>
                <c:pt idx="55">
                  <c:v>5.4269999999960419</c:v>
                </c:pt>
                <c:pt idx="56">
                  <c:v>5.5210000000079162</c:v>
                </c:pt>
                <c:pt idx="57">
                  <c:v>5.6260000000038417</c:v>
                </c:pt>
                <c:pt idx="58">
                  <c:v>5.7200000000011642</c:v>
                </c:pt>
                <c:pt idx="59">
                  <c:v>5.8249999999970896</c:v>
                </c:pt>
                <c:pt idx="60">
                  <c:v>5.9180000000051223</c:v>
                </c:pt>
                <c:pt idx="61">
                  <c:v>6.010999999998603</c:v>
                </c:pt>
                <c:pt idx="62">
                  <c:v>6.1209999999991851</c:v>
                </c:pt>
                <c:pt idx="63">
                  <c:v>6.2259999999951106</c:v>
                </c:pt>
                <c:pt idx="64">
                  <c:v>6.31600000000617</c:v>
                </c:pt>
                <c:pt idx="65">
                  <c:v>6.4100000000034925</c:v>
                </c:pt>
                <c:pt idx="66">
                  <c:v>6.5170000000071013</c:v>
                </c:pt>
                <c:pt idx="67">
                  <c:v>6.6120000000082655</c:v>
                </c:pt>
                <c:pt idx="68">
                  <c:v>6.7060000000055879</c:v>
                </c:pt>
                <c:pt idx="69">
                  <c:v>6.8169999999954598</c:v>
                </c:pt>
                <c:pt idx="70">
                  <c:v>6.9180000000051223</c:v>
                </c:pt>
                <c:pt idx="71">
                  <c:v>7.0120000000024447</c:v>
                </c:pt>
                <c:pt idx="72">
                  <c:v>7.1180000000022119</c:v>
                </c:pt>
                <c:pt idx="73">
                  <c:v>7.2100000000064028</c:v>
                </c:pt>
                <c:pt idx="74">
                  <c:v>7.31600000000617</c:v>
                </c:pt>
                <c:pt idx="75">
                  <c:v>7.4260000000067521</c:v>
                </c:pt>
                <c:pt idx="76">
                  <c:v>7.5179999999963911</c:v>
                </c:pt>
                <c:pt idx="77">
                  <c:v>7.6169999999983702</c:v>
                </c:pt>
                <c:pt idx="78">
                  <c:v>7.7240000000019791</c:v>
                </c:pt>
                <c:pt idx="79">
                  <c:v>7.8319999999948777</c:v>
                </c:pt>
                <c:pt idx="80">
                  <c:v>7.9379999999946449</c:v>
                </c:pt>
                <c:pt idx="81">
                  <c:v>8.0299999999988358</c:v>
                </c:pt>
                <c:pt idx="82">
                  <c:v>8.1199999999953434</c:v>
                </c:pt>
                <c:pt idx="83">
                  <c:v>8.213000000003376</c:v>
                </c:pt>
                <c:pt idx="84">
                  <c:v>8.3179999999993015</c:v>
                </c:pt>
                <c:pt idx="85">
                  <c:v>8.4250000000029104</c:v>
                </c:pt>
                <c:pt idx="86">
                  <c:v>8.6070000000036089</c:v>
                </c:pt>
                <c:pt idx="87">
                  <c:v>8.7149999999965075</c:v>
                </c:pt>
                <c:pt idx="88">
                  <c:v>8.9030000000057044</c:v>
                </c:pt>
                <c:pt idx="89">
                  <c:v>9.1940000000031432</c:v>
                </c:pt>
                <c:pt idx="90">
                  <c:v>9.2880000000004657</c:v>
                </c:pt>
                <c:pt idx="91">
                  <c:v>9.3800000000046566</c:v>
                </c:pt>
                <c:pt idx="92">
                  <c:v>9.4729999999981374</c:v>
                </c:pt>
                <c:pt idx="93">
                  <c:v>9.5669999999954598</c:v>
                </c:pt>
                <c:pt idx="94">
                  <c:v>9.6589999999996508</c:v>
                </c:pt>
                <c:pt idx="95">
                  <c:v>9.75</c:v>
                </c:pt>
                <c:pt idx="96">
                  <c:v>9.8469999999942956</c:v>
                </c:pt>
                <c:pt idx="97">
                  <c:v>9.9529999999940628</c:v>
                </c:pt>
                <c:pt idx="98">
                  <c:v>10.047999999995227</c:v>
                </c:pt>
                <c:pt idx="99">
                  <c:v>10.153000000005704</c:v>
                </c:pt>
                <c:pt idx="100">
                  <c:v>10.25</c:v>
                </c:pt>
                <c:pt idx="101">
                  <c:v>10.343999999997322</c:v>
                </c:pt>
                <c:pt idx="102">
                  <c:v>10.452000000004773</c:v>
                </c:pt>
                <c:pt idx="103">
                  <c:v>10.559999999997672</c:v>
                </c:pt>
                <c:pt idx="104">
                  <c:v>10.665000000008149</c:v>
                </c:pt>
                <c:pt idx="105">
                  <c:v>10.771999999997206</c:v>
                </c:pt>
                <c:pt idx="106">
                  <c:v>10.869999999995343</c:v>
                </c:pt>
                <c:pt idx="107">
                  <c:v>10.975000000005821</c:v>
                </c:pt>
                <c:pt idx="108">
                  <c:v>11.082999999998719</c:v>
                </c:pt>
                <c:pt idx="109">
                  <c:v>11.19199999999546</c:v>
                </c:pt>
                <c:pt idx="110">
                  <c:v>11.293999999994412</c:v>
                </c:pt>
                <c:pt idx="111">
                  <c:v>11.39100000000326</c:v>
                </c:pt>
                <c:pt idx="112">
                  <c:v>11.497000000003027</c:v>
                </c:pt>
                <c:pt idx="113">
                  <c:v>11.592000000004191</c:v>
                </c:pt>
                <c:pt idx="114">
                  <c:v>11.697000000000116</c:v>
                </c:pt>
                <c:pt idx="115">
                  <c:v>11.792000000001281</c:v>
                </c:pt>
                <c:pt idx="116">
                  <c:v>11.898000000001048</c:v>
                </c:pt>
                <c:pt idx="117">
                  <c:v>11.989000000001397</c:v>
                </c:pt>
                <c:pt idx="118">
                  <c:v>12.080000000001746</c:v>
                </c:pt>
                <c:pt idx="119">
                  <c:v>12.177999999999884</c:v>
                </c:pt>
                <c:pt idx="120">
                  <c:v>12.279999999998836</c:v>
                </c:pt>
                <c:pt idx="121">
                  <c:v>12.387000000002445</c:v>
                </c:pt>
                <c:pt idx="122">
                  <c:v>12.48399999999674</c:v>
                </c:pt>
                <c:pt idx="123">
                  <c:v>12.591000000000349</c:v>
                </c:pt>
                <c:pt idx="124">
                  <c:v>12.702000000004773</c:v>
                </c:pt>
                <c:pt idx="125">
                  <c:v>12.802999999999884</c:v>
                </c:pt>
                <c:pt idx="126">
                  <c:v>12.894000000000233</c:v>
                </c:pt>
                <c:pt idx="127">
                  <c:v>12.986000000004424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1B60-41D9-94E0-919D6BDCBFD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95148224"/>
        <c:axId val="1195154464"/>
      </c:scatterChart>
      <c:valAx>
        <c:axId val="1174424448"/>
        <c:scaling>
          <c:orientation val="minMax"/>
          <c:max val="90"/>
          <c:min val="-9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ja-JP" baseline="0"/>
                  <a:t>yaw</a:t>
                </a:r>
                <a:r>
                  <a:rPr lang="en-US" altLang="ja-JP"/>
                  <a:t>[°]</a:t>
                </a:r>
                <a:endParaRPr lang="ja-JP" altLang="en-US"/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in"/>
        <c:tickLblPos val="nextTo"/>
        <c:spPr>
          <a:noFill/>
          <a:ln w="1587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1174441088"/>
        <c:crosses val="autoZero"/>
        <c:crossBetween val="midCat"/>
      </c:valAx>
      <c:valAx>
        <c:axId val="11744410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ja-JP"/>
                  <a:t>Time[s]</a:t>
                </a:r>
                <a:endParaRPr lang="ja-JP" altLang="en-US"/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1587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1174424448"/>
        <c:crosses val="autoZero"/>
        <c:crossBetween val="midCat"/>
      </c:valAx>
      <c:valAx>
        <c:axId val="1195154464"/>
        <c:scaling>
          <c:orientation val="minMax"/>
        </c:scaling>
        <c:delete val="1"/>
        <c:axPos val="r"/>
        <c:numFmt formatCode="General" sourceLinked="1"/>
        <c:majorTickMark val="out"/>
        <c:minorTickMark val="none"/>
        <c:tickLblPos val="nextTo"/>
        <c:crossAx val="1195148224"/>
        <c:crosses val="max"/>
        <c:crossBetween val="midCat"/>
      </c:valAx>
      <c:valAx>
        <c:axId val="1195148224"/>
        <c:scaling>
          <c:orientation val="minMax"/>
          <c:max val="2"/>
          <c:min val="-2"/>
        </c:scaling>
        <c:delete val="0"/>
        <c:axPos val="t"/>
        <c:title>
          <c:tx>
            <c:rich>
              <a:bodyPr/>
              <a:lstStyle/>
              <a:p>
                <a:pPr>
                  <a:defRPr/>
                </a:pPr>
                <a:r>
                  <a:rPr lang="en-US" altLang="ja-JP" b="0"/>
                  <a:t>x[m]</a:t>
                </a:r>
                <a:endParaRPr lang="ja-JP" altLang="en-US" b="0"/>
              </a:p>
            </c:rich>
          </c:tx>
          <c:overlay val="0"/>
        </c:title>
        <c:numFmt formatCode="General" sourceLinked="1"/>
        <c:majorTickMark val="in"/>
        <c:minorTickMark val="none"/>
        <c:tickLblPos val="nextTo"/>
        <c:spPr>
          <a:ln w="15875">
            <a:solidFill>
              <a:schemeClr val="tx1"/>
            </a:solidFill>
          </a:ln>
        </c:spPr>
        <c:crossAx val="1195154464"/>
        <c:crosses val="max"/>
        <c:crossBetween val="midCat"/>
      </c:valAx>
      <c:spPr>
        <a:noFill/>
        <a:ln w="12700">
          <a:solidFill>
            <a:schemeClr val="tx1">
              <a:lumMod val="25000"/>
              <a:lumOff val="75000"/>
            </a:schemeClr>
          </a:solidFill>
        </a:ln>
        <a:effectLst/>
      </c:spPr>
    </c:plotArea>
    <c:legend>
      <c:legendPos val="b"/>
      <c:overlay val="0"/>
    </c:legend>
    <c:plotVisOnly val="1"/>
    <c:dispBlanksAs val="gap"/>
    <c:showDLblsOverMax val="0"/>
    <c:extLst/>
  </c:chart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4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1"/>
          <c:tx>
            <c:v>pitch(face angle)</c:v>
          </c:tx>
          <c:spPr>
            <a:ln w="19050">
              <a:noFill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Souma2!$AI$4:$AI$1000</c:f>
              <c:numCache>
                <c:formatCode>General</c:formatCode>
                <c:ptCount val="997"/>
                <c:pt idx="0">
                  <c:v>-17.020000457763672</c:v>
                </c:pt>
                <c:pt idx="1">
                  <c:v>-15.439999580383301</c:v>
                </c:pt>
                <c:pt idx="2">
                  <c:v>-8.5399999618530273</c:v>
                </c:pt>
                <c:pt idx="3">
                  <c:v>-6.8600001335144043</c:v>
                </c:pt>
                <c:pt idx="4">
                  <c:v>-6.8600001335144043</c:v>
                </c:pt>
                <c:pt idx="5">
                  <c:v>-6.8600001335144043</c:v>
                </c:pt>
                <c:pt idx="6">
                  <c:v>-9.1599998474121094</c:v>
                </c:pt>
                <c:pt idx="7">
                  <c:v>-12.699999809265137</c:v>
                </c:pt>
                <c:pt idx="8">
                  <c:v>-12.939999580383301</c:v>
                </c:pt>
                <c:pt idx="9">
                  <c:v>-12.630000114440918</c:v>
                </c:pt>
                <c:pt idx="10">
                  <c:v>-13.170000076293945</c:v>
                </c:pt>
                <c:pt idx="11">
                  <c:v>-14.569999694824219</c:v>
                </c:pt>
                <c:pt idx="12">
                  <c:v>-17.559999465942383</c:v>
                </c:pt>
                <c:pt idx="13">
                  <c:v>-19.139999389648438</c:v>
                </c:pt>
                <c:pt idx="14">
                  <c:v>-19.139999389648438</c:v>
                </c:pt>
                <c:pt idx="15">
                  <c:v>-13.149999618530273</c:v>
                </c:pt>
                <c:pt idx="16">
                  <c:v>-18.040000915527344</c:v>
                </c:pt>
                <c:pt idx="17">
                  <c:v>-12.079999923706055</c:v>
                </c:pt>
                <c:pt idx="18">
                  <c:v>-18.25</c:v>
                </c:pt>
                <c:pt idx="19">
                  <c:v>-10.359999656677246</c:v>
                </c:pt>
                <c:pt idx="20">
                  <c:v>-37.900001525878906</c:v>
                </c:pt>
                <c:pt idx="21">
                  <c:v>-8.5799999237060547</c:v>
                </c:pt>
                <c:pt idx="22">
                  <c:v>-19.379999160766602</c:v>
                </c:pt>
                <c:pt idx="23">
                  <c:v>-18.299999237060547</c:v>
                </c:pt>
                <c:pt idx="24">
                  <c:v>-21.469999313354492</c:v>
                </c:pt>
                <c:pt idx="25">
                  <c:v>-13.350000381469727</c:v>
                </c:pt>
                <c:pt idx="26">
                  <c:v>-15.800000190734863</c:v>
                </c:pt>
                <c:pt idx="27">
                  <c:v>-22.479999542236328</c:v>
                </c:pt>
                <c:pt idx="28">
                  <c:v>-16.360000610351563</c:v>
                </c:pt>
                <c:pt idx="29">
                  <c:v>-22.520000457763672</c:v>
                </c:pt>
                <c:pt idx="30">
                  <c:v>-14.270000457763672</c:v>
                </c:pt>
                <c:pt idx="31">
                  <c:v>-12.470000267028809</c:v>
                </c:pt>
                <c:pt idx="32">
                  <c:v>-13.479999542236328</c:v>
                </c:pt>
                <c:pt idx="33">
                  <c:v>-13.479999542236328</c:v>
                </c:pt>
                <c:pt idx="34">
                  <c:v>-11.100000381469727</c:v>
                </c:pt>
                <c:pt idx="35">
                  <c:v>-6.619999885559082</c:v>
                </c:pt>
                <c:pt idx="36">
                  <c:v>-6.5399999618530273</c:v>
                </c:pt>
                <c:pt idx="37">
                  <c:v>-6.25</c:v>
                </c:pt>
                <c:pt idx="38">
                  <c:v>-9.2299995422363281</c:v>
                </c:pt>
                <c:pt idx="39">
                  <c:v>-7.940000057220459</c:v>
                </c:pt>
                <c:pt idx="40">
                  <c:v>-10.529999732971191</c:v>
                </c:pt>
                <c:pt idx="41">
                  <c:v>-16.739999771118164</c:v>
                </c:pt>
                <c:pt idx="42">
                  <c:v>-11.460000038146973</c:v>
                </c:pt>
                <c:pt idx="43">
                  <c:v>-11.470000267028809</c:v>
                </c:pt>
                <c:pt idx="44">
                  <c:v>-10.189999580383301</c:v>
                </c:pt>
                <c:pt idx="45">
                  <c:v>-9.6899995803833008</c:v>
                </c:pt>
                <c:pt idx="46">
                  <c:v>-8.2799997329711914</c:v>
                </c:pt>
                <c:pt idx="47">
                  <c:v>-9.1599998474121094</c:v>
                </c:pt>
                <c:pt idx="48">
                  <c:v>-10.239999771118164</c:v>
                </c:pt>
                <c:pt idx="49">
                  <c:v>-9.5699996948242188</c:v>
                </c:pt>
                <c:pt idx="50">
                  <c:v>-10.489999771118164</c:v>
                </c:pt>
                <c:pt idx="51">
                  <c:v>-11.340000152587891</c:v>
                </c:pt>
                <c:pt idx="52">
                  <c:v>-10.739999771118164</c:v>
                </c:pt>
                <c:pt idx="53">
                  <c:v>-17.510000228881836</c:v>
                </c:pt>
                <c:pt idx="54">
                  <c:v>-12.850000381469727</c:v>
                </c:pt>
                <c:pt idx="55">
                  <c:v>-11.760000228881836</c:v>
                </c:pt>
                <c:pt idx="56">
                  <c:v>-25.270000457763672</c:v>
                </c:pt>
                <c:pt idx="57">
                  <c:v>-26.069999694824219</c:v>
                </c:pt>
                <c:pt idx="58">
                  <c:v>-16.530000686645508</c:v>
                </c:pt>
                <c:pt idx="59">
                  <c:v>-19.879999160766602</c:v>
                </c:pt>
                <c:pt idx="60">
                  <c:v>-16.989999771118164</c:v>
                </c:pt>
                <c:pt idx="61">
                  <c:v>-12.699999809265137</c:v>
                </c:pt>
                <c:pt idx="62">
                  <c:v>-23.180000305175781</c:v>
                </c:pt>
                <c:pt idx="63">
                  <c:v>-18.190000534057617</c:v>
                </c:pt>
                <c:pt idx="64">
                  <c:v>-10.819999694824219</c:v>
                </c:pt>
                <c:pt idx="65">
                  <c:v>-14.350000381469727</c:v>
                </c:pt>
                <c:pt idx="66">
                  <c:v>-11.060000419616699</c:v>
                </c:pt>
                <c:pt idx="67">
                  <c:v>-10.649999618530273</c:v>
                </c:pt>
                <c:pt idx="68">
                  <c:v>-16.969999313354492</c:v>
                </c:pt>
                <c:pt idx="69">
                  <c:v>-16.969999313354492</c:v>
                </c:pt>
                <c:pt idx="70">
                  <c:v>-13.729999542236328</c:v>
                </c:pt>
                <c:pt idx="71">
                  <c:v>-12.989999771118164</c:v>
                </c:pt>
                <c:pt idx="72">
                  <c:v>-21.920000076293945</c:v>
                </c:pt>
                <c:pt idx="73">
                  <c:v>-12.539999961853027</c:v>
                </c:pt>
                <c:pt idx="74">
                  <c:v>-15.329999923706055</c:v>
                </c:pt>
                <c:pt idx="75">
                  <c:v>-12.720000267028809</c:v>
                </c:pt>
                <c:pt idx="76">
                  <c:v>-12.470000267028809</c:v>
                </c:pt>
                <c:pt idx="77">
                  <c:v>-14.180000305175781</c:v>
                </c:pt>
                <c:pt idx="78">
                  <c:v>-14.829999923706055</c:v>
                </c:pt>
                <c:pt idx="79">
                  <c:v>-9.4300003051757813</c:v>
                </c:pt>
                <c:pt idx="80">
                  <c:v>-11.659999847412109</c:v>
                </c:pt>
                <c:pt idx="81">
                  <c:v>-9.8900003433227539</c:v>
                </c:pt>
                <c:pt idx="82">
                  <c:v>-9.8900003433227539</c:v>
                </c:pt>
                <c:pt idx="83">
                  <c:v>-7.8499999046325684</c:v>
                </c:pt>
                <c:pt idx="84">
                  <c:v>-10.850000381469727</c:v>
                </c:pt>
                <c:pt idx="85">
                  <c:v>-10.039999961853027</c:v>
                </c:pt>
                <c:pt idx="86">
                  <c:v>-10.210000038146973</c:v>
                </c:pt>
                <c:pt idx="87">
                  <c:v>-11.489999771118164</c:v>
                </c:pt>
                <c:pt idx="88">
                  <c:v>-8</c:v>
                </c:pt>
                <c:pt idx="89">
                  <c:v>-12.119999885559082</c:v>
                </c:pt>
                <c:pt idx="90">
                  <c:v>-10.380000114440918</c:v>
                </c:pt>
                <c:pt idx="91">
                  <c:v>-8.6099996566772461</c:v>
                </c:pt>
                <c:pt idx="92">
                  <c:v>-21.530000686645508</c:v>
                </c:pt>
                <c:pt idx="93">
                  <c:v>-12.630000114440918</c:v>
                </c:pt>
                <c:pt idx="94">
                  <c:v>-14.180000305175781</c:v>
                </c:pt>
                <c:pt idx="95">
                  <c:v>-20.969999313354492</c:v>
                </c:pt>
                <c:pt idx="96">
                  <c:v>-16.010000228881836</c:v>
                </c:pt>
                <c:pt idx="97">
                  <c:v>-17.370000839233398</c:v>
                </c:pt>
                <c:pt idx="98">
                  <c:v>-14.149999618530273</c:v>
                </c:pt>
                <c:pt idx="99">
                  <c:v>-13.239999771118164</c:v>
                </c:pt>
                <c:pt idx="100">
                  <c:v>-19.850000381469727</c:v>
                </c:pt>
                <c:pt idx="101">
                  <c:v>-18.340000152587891</c:v>
                </c:pt>
                <c:pt idx="102">
                  <c:v>-18.819999694824219</c:v>
                </c:pt>
                <c:pt idx="103">
                  <c:v>-19.680000305175781</c:v>
                </c:pt>
                <c:pt idx="104">
                  <c:v>-19.969999313354492</c:v>
                </c:pt>
                <c:pt idx="105">
                  <c:v>-15.050000190734863</c:v>
                </c:pt>
                <c:pt idx="106">
                  <c:v>-18.979999542236328</c:v>
                </c:pt>
                <c:pt idx="107">
                  <c:v>-25.579999923706055</c:v>
                </c:pt>
                <c:pt idx="108">
                  <c:v>-19.270000457763672</c:v>
                </c:pt>
                <c:pt idx="109">
                  <c:v>-11.970000267028809</c:v>
                </c:pt>
                <c:pt idx="110">
                  <c:v>-14.710000038146973</c:v>
                </c:pt>
                <c:pt idx="111">
                  <c:v>-15.149999618530273</c:v>
                </c:pt>
                <c:pt idx="112">
                  <c:v>-15.479999542236328</c:v>
                </c:pt>
                <c:pt idx="113">
                  <c:v>-12.560000419616699</c:v>
                </c:pt>
                <c:pt idx="114">
                  <c:v>-27.489999771118164</c:v>
                </c:pt>
                <c:pt idx="115">
                  <c:v>-15.029999732971191</c:v>
                </c:pt>
                <c:pt idx="116">
                  <c:v>-18.799999237060547</c:v>
                </c:pt>
                <c:pt idx="117">
                  <c:v>-27.340000152587891</c:v>
                </c:pt>
                <c:pt idx="118">
                  <c:v>-13.739999771118164</c:v>
                </c:pt>
                <c:pt idx="119">
                  <c:v>-23.059999465942383</c:v>
                </c:pt>
                <c:pt idx="120">
                  <c:v>-45.540000915527344</c:v>
                </c:pt>
                <c:pt idx="121">
                  <c:v>-22.860000610351563</c:v>
                </c:pt>
                <c:pt idx="122">
                  <c:v>-24.860000610351563</c:v>
                </c:pt>
                <c:pt idx="123">
                  <c:v>-20.180000305175781</c:v>
                </c:pt>
                <c:pt idx="124">
                  <c:v>-22.010000228881836</c:v>
                </c:pt>
                <c:pt idx="125">
                  <c:v>-31.479999542236328</c:v>
                </c:pt>
                <c:pt idx="126">
                  <c:v>-29.079999923706055</c:v>
                </c:pt>
                <c:pt idx="127">
                  <c:v>-29.079999923706055</c:v>
                </c:pt>
                <c:pt idx="128">
                  <c:v>-40.799999237060547</c:v>
                </c:pt>
                <c:pt idx="129">
                  <c:v>-27.950000762939453</c:v>
                </c:pt>
                <c:pt idx="130">
                  <c:v>-27.329999923706055</c:v>
                </c:pt>
                <c:pt idx="131">
                  <c:v>-36.009998321533203</c:v>
                </c:pt>
                <c:pt idx="132">
                  <c:v>-25.200000762939453</c:v>
                </c:pt>
                <c:pt idx="133">
                  <c:v>-28.629999160766602</c:v>
                </c:pt>
                <c:pt idx="134">
                  <c:v>-45.560001373291016</c:v>
                </c:pt>
                <c:pt idx="135">
                  <c:v>-41.439998626708984</c:v>
                </c:pt>
                <c:pt idx="136">
                  <c:v>-21.799999237060547</c:v>
                </c:pt>
                <c:pt idx="137">
                  <c:v>-28.069999694824219</c:v>
                </c:pt>
                <c:pt idx="138">
                  <c:v>-22.600000381469727</c:v>
                </c:pt>
                <c:pt idx="139">
                  <c:v>-27.530000686645508</c:v>
                </c:pt>
                <c:pt idx="140">
                  <c:v>-19.739999771118164</c:v>
                </c:pt>
                <c:pt idx="141">
                  <c:v>-19.700000762939453</c:v>
                </c:pt>
                <c:pt idx="142">
                  <c:v>-14.779999732971191</c:v>
                </c:pt>
                <c:pt idx="143">
                  <c:v>-11.010000228881836</c:v>
                </c:pt>
                <c:pt idx="144">
                  <c:v>-11.100000381469727</c:v>
                </c:pt>
                <c:pt idx="145">
                  <c:v>-4.7899999618530273</c:v>
                </c:pt>
                <c:pt idx="146">
                  <c:v>-2.059999942779541</c:v>
                </c:pt>
                <c:pt idx="147">
                  <c:v>-6.429999828338623</c:v>
                </c:pt>
                <c:pt idx="148">
                  <c:v>-4.9699997901916504</c:v>
                </c:pt>
                <c:pt idx="149">
                  <c:v>-1.559999942779541</c:v>
                </c:pt>
                <c:pt idx="150">
                  <c:v>-2.9900000095367432</c:v>
                </c:pt>
                <c:pt idx="151">
                  <c:v>-4.7699999809265137</c:v>
                </c:pt>
                <c:pt idx="152">
                  <c:v>-23.989999771118164</c:v>
                </c:pt>
                <c:pt idx="153">
                  <c:v>-9.4300003051757813</c:v>
                </c:pt>
                <c:pt idx="154">
                  <c:v>-12.310000419616699</c:v>
                </c:pt>
                <c:pt idx="155">
                  <c:v>-8.6800003051757813</c:v>
                </c:pt>
                <c:pt idx="156">
                  <c:v>-8.75</c:v>
                </c:pt>
                <c:pt idx="157">
                  <c:v>-17.629999160766602</c:v>
                </c:pt>
                <c:pt idx="158">
                  <c:v>-12.829999923706055</c:v>
                </c:pt>
                <c:pt idx="159">
                  <c:v>-5.4200000762939453</c:v>
                </c:pt>
                <c:pt idx="160">
                  <c:v>0</c:v>
                </c:pt>
                <c:pt idx="161">
                  <c:v>3.7300000190734863</c:v>
                </c:pt>
                <c:pt idx="162">
                  <c:v>-16.229999542236328</c:v>
                </c:pt>
                <c:pt idx="163">
                  <c:v>-10.270000457763672</c:v>
                </c:pt>
                <c:pt idx="164">
                  <c:v>-2.9300000667572021</c:v>
                </c:pt>
                <c:pt idx="165">
                  <c:v>0.85000002384185791</c:v>
                </c:pt>
                <c:pt idx="166">
                  <c:v>-3.7300000190734863</c:v>
                </c:pt>
                <c:pt idx="167">
                  <c:v>0</c:v>
                </c:pt>
                <c:pt idx="168">
                  <c:v>-11.079999923706055</c:v>
                </c:pt>
                <c:pt idx="169">
                  <c:v>-4.0199999809265137</c:v>
                </c:pt>
                <c:pt idx="170">
                  <c:v>-6.6599998474121094</c:v>
                </c:pt>
                <c:pt idx="171">
                  <c:v>0</c:v>
                </c:pt>
                <c:pt idx="172">
                  <c:v>-13.720000267028809</c:v>
                </c:pt>
                <c:pt idx="173">
                  <c:v>-12.340000152587891</c:v>
                </c:pt>
                <c:pt idx="174">
                  <c:v>-9.5799999237060547</c:v>
                </c:pt>
                <c:pt idx="175">
                  <c:v>-10.130000114440918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-4.9000000953674316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-7.8899998664855957</c:v>
                </c:pt>
                <c:pt idx="190">
                  <c:v>-15.770000457763672</c:v>
                </c:pt>
                <c:pt idx="191">
                  <c:v>-16.690000534057617</c:v>
                </c:pt>
                <c:pt idx="192">
                  <c:v>-11.760000228881836</c:v>
                </c:pt>
                <c:pt idx="193">
                  <c:v>-14.180000305175781</c:v>
                </c:pt>
                <c:pt idx="194">
                  <c:v>-16.059999465942383</c:v>
                </c:pt>
                <c:pt idx="195">
                  <c:v>0</c:v>
                </c:pt>
                <c:pt idx="196">
                  <c:v>0</c:v>
                </c:pt>
              </c:numCache>
            </c:numRef>
          </c:xVal>
          <c:yVal>
            <c:numRef>
              <c:f>Souma2!$AE$4:$AE$1000</c:f>
              <c:numCache>
                <c:formatCode>General</c:formatCode>
                <c:ptCount val="997"/>
                <c:pt idx="0">
                  <c:v>0</c:v>
                </c:pt>
                <c:pt idx="1">
                  <c:v>6.2E-2</c:v>
                </c:pt>
                <c:pt idx="2">
                  <c:v>0.128</c:v>
                </c:pt>
                <c:pt idx="3">
                  <c:v>0.2</c:v>
                </c:pt>
                <c:pt idx="4">
                  <c:v>0.254</c:v>
                </c:pt>
                <c:pt idx="5">
                  <c:v>0.32400000000000001</c:v>
                </c:pt>
                <c:pt idx="6">
                  <c:v>0.39500000000000002</c:v>
                </c:pt>
                <c:pt idx="7">
                  <c:v>0.47</c:v>
                </c:pt>
                <c:pt idx="8">
                  <c:v>0.55200000000000005</c:v>
                </c:pt>
                <c:pt idx="9">
                  <c:v>0.61899999999999999</c:v>
                </c:pt>
                <c:pt idx="10">
                  <c:v>0.69699999999999995</c:v>
                </c:pt>
                <c:pt idx="11">
                  <c:v>0.76800000000000002</c:v>
                </c:pt>
                <c:pt idx="12">
                  <c:v>0.82699999999999996</c:v>
                </c:pt>
                <c:pt idx="13">
                  <c:v>0.88700000000000001</c:v>
                </c:pt>
                <c:pt idx="14">
                  <c:v>0.93</c:v>
                </c:pt>
                <c:pt idx="15">
                  <c:v>0.998</c:v>
                </c:pt>
                <c:pt idx="16">
                  <c:v>1.0509999999999999</c:v>
                </c:pt>
                <c:pt idx="17">
                  <c:v>1.117</c:v>
                </c:pt>
                <c:pt idx="18">
                  <c:v>1.1839999999999999</c:v>
                </c:pt>
                <c:pt idx="19">
                  <c:v>1.2470000000000001</c:v>
                </c:pt>
                <c:pt idx="20">
                  <c:v>1.319</c:v>
                </c:pt>
                <c:pt idx="21">
                  <c:v>1.379</c:v>
                </c:pt>
                <c:pt idx="22">
                  <c:v>1.4490000000000001</c:v>
                </c:pt>
                <c:pt idx="23">
                  <c:v>1.5149999999999999</c:v>
                </c:pt>
                <c:pt idx="24">
                  <c:v>1.581</c:v>
                </c:pt>
                <c:pt idx="25">
                  <c:v>1.647</c:v>
                </c:pt>
                <c:pt idx="26">
                  <c:v>1.716</c:v>
                </c:pt>
                <c:pt idx="27">
                  <c:v>1.782</c:v>
                </c:pt>
                <c:pt idx="28">
                  <c:v>1.85</c:v>
                </c:pt>
                <c:pt idx="29">
                  <c:v>1.9319999999999999</c:v>
                </c:pt>
                <c:pt idx="30">
                  <c:v>2.008</c:v>
                </c:pt>
                <c:pt idx="31">
                  <c:v>2.0670000000000002</c:v>
                </c:pt>
                <c:pt idx="32">
                  <c:v>2.1259999999999999</c:v>
                </c:pt>
                <c:pt idx="33">
                  <c:v>2.1829999999999998</c:v>
                </c:pt>
                <c:pt idx="34">
                  <c:v>2.2429999999999999</c:v>
                </c:pt>
                <c:pt idx="35">
                  <c:v>2.31</c:v>
                </c:pt>
                <c:pt idx="36">
                  <c:v>2.383</c:v>
                </c:pt>
                <c:pt idx="37">
                  <c:v>2.444</c:v>
                </c:pt>
                <c:pt idx="38">
                  <c:v>2.5169999999999999</c:v>
                </c:pt>
                <c:pt idx="39">
                  <c:v>2.6</c:v>
                </c:pt>
                <c:pt idx="40">
                  <c:v>2.67</c:v>
                </c:pt>
                <c:pt idx="41">
                  <c:v>2.73</c:v>
                </c:pt>
                <c:pt idx="42">
                  <c:v>2.7890000000000001</c:v>
                </c:pt>
                <c:pt idx="43">
                  <c:v>2.8530000000000002</c:v>
                </c:pt>
                <c:pt idx="44">
                  <c:v>2.9129999999999998</c:v>
                </c:pt>
                <c:pt idx="45">
                  <c:v>2.9950000000000001</c:v>
                </c:pt>
                <c:pt idx="46">
                  <c:v>3.06</c:v>
                </c:pt>
                <c:pt idx="47">
                  <c:v>3.1190000000000002</c:v>
                </c:pt>
                <c:pt idx="48">
                  <c:v>3.18</c:v>
                </c:pt>
                <c:pt idx="49">
                  <c:v>3.2509999999999999</c:v>
                </c:pt>
                <c:pt idx="50">
                  <c:v>3.3079999999999998</c:v>
                </c:pt>
                <c:pt idx="51">
                  <c:v>3.3759999999999999</c:v>
                </c:pt>
                <c:pt idx="52">
                  <c:v>3.4430000000000001</c:v>
                </c:pt>
                <c:pt idx="53">
                  <c:v>3.5089999999999999</c:v>
                </c:pt>
                <c:pt idx="54">
                  <c:v>3.573</c:v>
                </c:pt>
                <c:pt idx="55">
                  <c:v>3.6459999999999999</c:v>
                </c:pt>
                <c:pt idx="56">
                  <c:v>3.7130000000000001</c:v>
                </c:pt>
                <c:pt idx="57">
                  <c:v>3.7829999999999999</c:v>
                </c:pt>
                <c:pt idx="58">
                  <c:v>3.843</c:v>
                </c:pt>
                <c:pt idx="59">
                  <c:v>3.907</c:v>
                </c:pt>
                <c:pt idx="60">
                  <c:v>3.9780000000000002</c:v>
                </c:pt>
                <c:pt idx="61">
                  <c:v>4.0419999999999998</c:v>
                </c:pt>
                <c:pt idx="62">
                  <c:v>4.1109999999999998</c:v>
                </c:pt>
                <c:pt idx="63">
                  <c:v>4.1719999999999997</c:v>
                </c:pt>
                <c:pt idx="64">
                  <c:v>4.2389999999999999</c:v>
                </c:pt>
                <c:pt idx="65">
                  <c:v>4.3109999999999999</c:v>
                </c:pt>
                <c:pt idx="66">
                  <c:v>4.3730000000000002</c:v>
                </c:pt>
                <c:pt idx="67">
                  <c:v>4.4530000000000003</c:v>
                </c:pt>
                <c:pt idx="68">
                  <c:v>4.5190000000000001</c:v>
                </c:pt>
                <c:pt idx="69">
                  <c:v>4.617</c:v>
                </c:pt>
                <c:pt idx="70">
                  <c:v>4.6879999999999997</c:v>
                </c:pt>
                <c:pt idx="71">
                  <c:v>4.7619999999999996</c:v>
                </c:pt>
                <c:pt idx="72">
                  <c:v>4.8179999999999996</c:v>
                </c:pt>
                <c:pt idx="73">
                  <c:v>4.883</c:v>
                </c:pt>
                <c:pt idx="74">
                  <c:v>4.96</c:v>
                </c:pt>
                <c:pt idx="75">
                  <c:v>5.0250000000000004</c:v>
                </c:pt>
                <c:pt idx="76">
                  <c:v>5.0940000000000003</c:v>
                </c:pt>
                <c:pt idx="77">
                  <c:v>5.1470000000000002</c:v>
                </c:pt>
                <c:pt idx="78">
                  <c:v>5.2</c:v>
                </c:pt>
                <c:pt idx="79">
                  <c:v>5.2610000000000001</c:v>
                </c:pt>
                <c:pt idx="80">
                  <c:v>5.3319999999999999</c:v>
                </c:pt>
                <c:pt idx="81">
                  <c:v>5.3819999999999997</c:v>
                </c:pt>
                <c:pt idx="82">
                  <c:v>5.45</c:v>
                </c:pt>
                <c:pt idx="83">
                  <c:v>5.508</c:v>
                </c:pt>
                <c:pt idx="84">
                  <c:v>5.5670000000000002</c:v>
                </c:pt>
                <c:pt idx="85">
                  <c:v>5.6260000000000003</c:v>
                </c:pt>
                <c:pt idx="86">
                  <c:v>5.7089999999999996</c:v>
                </c:pt>
                <c:pt idx="87">
                  <c:v>5.7670000000000003</c:v>
                </c:pt>
                <c:pt idx="88">
                  <c:v>5.835</c:v>
                </c:pt>
                <c:pt idx="89">
                  <c:v>5.8949999999999996</c:v>
                </c:pt>
                <c:pt idx="90">
                  <c:v>5.9569999999999999</c:v>
                </c:pt>
                <c:pt idx="91">
                  <c:v>6.0250000000000004</c:v>
                </c:pt>
                <c:pt idx="92">
                  <c:v>6.0890000000000004</c:v>
                </c:pt>
                <c:pt idx="93">
                  <c:v>6.1589999999999998</c:v>
                </c:pt>
                <c:pt idx="94">
                  <c:v>6.234</c:v>
                </c:pt>
                <c:pt idx="95">
                  <c:v>6.306</c:v>
                </c:pt>
                <c:pt idx="96">
                  <c:v>6.367</c:v>
                </c:pt>
                <c:pt idx="97">
                  <c:v>6.4249999999999998</c:v>
                </c:pt>
                <c:pt idx="98">
                  <c:v>6.492</c:v>
                </c:pt>
                <c:pt idx="99">
                  <c:v>6.56</c:v>
                </c:pt>
                <c:pt idx="100">
                  <c:v>6.6459999999999999</c:v>
                </c:pt>
                <c:pt idx="101">
                  <c:v>6.7309999999999999</c:v>
                </c:pt>
                <c:pt idx="102">
                  <c:v>6.7850000000000001</c:v>
                </c:pt>
                <c:pt idx="103">
                  <c:v>6.8380000000000001</c:v>
                </c:pt>
                <c:pt idx="104">
                  <c:v>6.9109999999999996</c:v>
                </c:pt>
                <c:pt idx="105">
                  <c:v>6.9740000000000002</c:v>
                </c:pt>
                <c:pt idx="106">
                  <c:v>7.0389999999999997</c:v>
                </c:pt>
                <c:pt idx="107">
                  <c:v>7.1059999999999999</c:v>
                </c:pt>
                <c:pt idx="108">
                  <c:v>7.17</c:v>
                </c:pt>
                <c:pt idx="109">
                  <c:v>7.2290000000000001</c:v>
                </c:pt>
                <c:pt idx="110">
                  <c:v>7.2969999999999997</c:v>
                </c:pt>
                <c:pt idx="111">
                  <c:v>7.36</c:v>
                </c:pt>
                <c:pt idx="112">
                  <c:v>7.43</c:v>
                </c:pt>
                <c:pt idx="113">
                  <c:v>7.49</c:v>
                </c:pt>
                <c:pt idx="114">
                  <c:v>7.556</c:v>
                </c:pt>
                <c:pt idx="115">
                  <c:v>7.625</c:v>
                </c:pt>
                <c:pt idx="116">
                  <c:v>7.6950000000000003</c:v>
                </c:pt>
                <c:pt idx="117">
                  <c:v>7.76</c:v>
                </c:pt>
                <c:pt idx="118">
                  <c:v>7.8230000000000004</c:v>
                </c:pt>
                <c:pt idx="119">
                  <c:v>7.89</c:v>
                </c:pt>
                <c:pt idx="120">
                  <c:v>7.9569999999999999</c:v>
                </c:pt>
                <c:pt idx="121">
                  <c:v>8.0239999999999991</c:v>
                </c:pt>
                <c:pt idx="122">
                  <c:v>8.0920000000000005</c:v>
                </c:pt>
                <c:pt idx="123">
                  <c:v>8.1690000000000005</c:v>
                </c:pt>
                <c:pt idx="124">
                  <c:v>8.2279999999999998</c:v>
                </c:pt>
                <c:pt idx="125">
                  <c:v>8.2919999999999998</c:v>
                </c:pt>
                <c:pt idx="126">
                  <c:v>8.3559999999999999</c:v>
                </c:pt>
                <c:pt idx="127">
                  <c:v>8.4220000000000006</c:v>
                </c:pt>
                <c:pt idx="128">
                  <c:v>8.49</c:v>
                </c:pt>
                <c:pt idx="129">
                  <c:v>8.5519999999999996</c:v>
                </c:pt>
                <c:pt idx="130">
                  <c:v>8.6189999999999998</c:v>
                </c:pt>
                <c:pt idx="131">
                  <c:v>8.6829999999999998</c:v>
                </c:pt>
                <c:pt idx="132">
                  <c:v>8.7590000000000003</c:v>
                </c:pt>
                <c:pt idx="133">
                  <c:v>8.82</c:v>
                </c:pt>
                <c:pt idx="134">
                  <c:v>8.8889999999999993</c:v>
                </c:pt>
                <c:pt idx="135">
                  <c:v>8.9550000000000001</c:v>
                </c:pt>
                <c:pt idx="136">
                  <c:v>9.0229999999999997</c:v>
                </c:pt>
                <c:pt idx="137">
                  <c:v>9.0820000000000007</c:v>
                </c:pt>
                <c:pt idx="138">
                  <c:v>9.1560000000000006</c:v>
                </c:pt>
                <c:pt idx="139">
                  <c:v>9.2260000000000009</c:v>
                </c:pt>
                <c:pt idx="140">
                  <c:v>9.2899999999999991</c:v>
                </c:pt>
                <c:pt idx="141">
                  <c:v>9.3460000000000001</c:v>
                </c:pt>
                <c:pt idx="142">
                  <c:v>9.4250000000000007</c:v>
                </c:pt>
                <c:pt idx="143">
                  <c:v>9.4979999999999993</c:v>
                </c:pt>
                <c:pt idx="144">
                  <c:v>9.5549999999999997</c:v>
                </c:pt>
                <c:pt idx="145">
                  <c:v>9.6140000000000008</c:v>
                </c:pt>
                <c:pt idx="146">
                  <c:v>9.6760000000000002</c:v>
                </c:pt>
                <c:pt idx="147">
                  <c:v>9.7430000000000003</c:v>
                </c:pt>
                <c:pt idx="148">
                  <c:v>9.81</c:v>
                </c:pt>
                <c:pt idx="149">
                  <c:v>9.8759999999999994</c:v>
                </c:pt>
                <c:pt idx="150">
                  <c:v>9.9570000000000007</c:v>
                </c:pt>
                <c:pt idx="151">
                  <c:v>10.019</c:v>
                </c:pt>
                <c:pt idx="152">
                  <c:v>10.08</c:v>
                </c:pt>
                <c:pt idx="153">
                  <c:v>10.154</c:v>
                </c:pt>
                <c:pt idx="154">
                  <c:v>10.218</c:v>
                </c:pt>
                <c:pt idx="155">
                  <c:v>10.281000000000001</c:v>
                </c:pt>
                <c:pt idx="156">
                  <c:v>10.340999999999999</c:v>
                </c:pt>
                <c:pt idx="157">
                  <c:v>10.420999999999999</c:v>
                </c:pt>
                <c:pt idx="158">
                  <c:v>10.502000000000001</c:v>
                </c:pt>
                <c:pt idx="159">
                  <c:v>10.569000000000001</c:v>
                </c:pt>
                <c:pt idx="160">
                  <c:v>10.632999999999999</c:v>
                </c:pt>
                <c:pt idx="161">
                  <c:v>10.701000000000001</c:v>
                </c:pt>
                <c:pt idx="162">
                  <c:v>10.765000000000001</c:v>
                </c:pt>
                <c:pt idx="163">
                  <c:v>10.823</c:v>
                </c:pt>
                <c:pt idx="164">
                  <c:v>10.885999999999999</c:v>
                </c:pt>
                <c:pt idx="165">
                  <c:v>10.955</c:v>
                </c:pt>
                <c:pt idx="166">
                  <c:v>11.021000000000001</c:v>
                </c:pt>
                <c:pt idx="167">
                  <c:v>11.08</c:v>
                </c:pt>
                <c:pt idx="168">
                  <c:v>11.148999999999999</c:v>
                </c:pt>
                <c:pt idx="169">
                  <c:v>11.212999999999999</c:v>
                </c:pt>
                <c:pt idx="170">
                  <c:v>11.276</c:v>
                </c:pt>
                <c:pt idx="171">
                  <c:v>11.339</c:v>
                </c:pt>
                <c:pt idx="172">
                  <c:v>11.404999999999999</c:v>
                </c:pt>
                <c:pt idx="173">
                  <c:v>11.468999999999999</c:v>
                </c:pt>
                <c:pt idx="174">
                  <c:v>11.538</c:v>
                </c:pt>
                <c:pt idx="175">
                  <c:v>11.606</c:v>
                </c:pt>
                <c:pt idx="176">
                  <c:v>11.669</c:v>
                </c:pt>
                <c:pt idx="177">
                  <c:v>11.731999999999999</c:v>
                </c:pt>
                <c:pt idx="178">
                  <c:v>11.807</c:v>
                </c:pt>
                <c:pt idx="179">
                  <c:v>11.878</c:v>
                </c:pt>
                <c:pt idx="180">
                  <c:v>11.938000000000001</c:v>
                </c:pt>
                <c:pt idx="181">
                  <c:v>12.009</c:v>
                </c:pt>
                <c:pt idx="182">
                  <c:v>12.07</c:v>
                </c:pt>
                <c:pt idx="183">
                  <c:v>12.137</c:v>
                </c:pt>
                <c:pt idx="184">
                  <c:v>12.205</c:v>
                </c:pt>
                <c:pt idx="185">
                  <c:v>12.263999999999999</c:v>
                </c:pt>
                <c:pt idx="186">
                  <c:v>12.353999999999999</c:v>
                </c:pt>
                <c:pt idx="187">
                  <c:v>12.406000000000001</c:v>
                </c:pt>
                <c:pt idx="188">
                  <c:v>12.472</c:v>
                </c:pt>
                <c:pt idx="189">
                  <c:v>12.539</c:v>
                </c:pt>
                <c:pt idx="190">
                  <c:v>12.603999999999999</c:v>
                </c:pt>
                <c:pt idx="191">
                  <c:v>12.667999999999999</c:v>
                </c:pt>
                <c:pt idx="192">
                  <c:v>12.731</c:v>
                </c:pt>
                <c:pt idx="193">
                  <c:v>12.807</c:v>
                </c:pt>
                <c:pt idx="194">
                  <c:v>12.87</c:v>
                </c:pt>
                <c:pt idx="195">
                  <c:v>12.929</c:v>
                </c:pt>
                <c:pt idx="196">
                  <c:v>12.997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5872-423F-A3CF-EB7475689EF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74424448"/>
        <c:axId val="1174441088"/>
      </c:scatterChart>
      <c:scatterChart>
        <c:scatterStyle val="lineMarker"/>
        <c:varyColors val="0"/>
        <c:ser>
          <c:idx val="1"/>
          <c:order val="0"/>
          <c:tx>
            <c:v>Orbit</c:v>
          </c:tx>
          <c:spPr>
            <a:ln w="19050">
              <a:noFill/>
            </a:ln>
          </c:spPr>
          <c:xVal>
            <c:numRef>
              <c:f>Souma2!$N$4:$N$1000</c:f>
              <c:numCache>
                <c:formatCode>General</c:formatCode>
                <c:ptCount val="997"/>
                <c:pt idx="0">
                  <c:v>0</c:v>
                </c:pt>
                <c:pt idx="1">
                  <c:v>-3.9029999999999634E-3</c:v>
                </c:pt>
                <c:pt idx="2">
                  <c:v>-7.8079999999999929E-3</c:v>
                </c:pt>
                <c:pt idx="3">
                  <c:v>-5.0190000000000052E-3</c:v>
                </c:pt>
                <c:pt idx="4">
                  <c:v>-7.2500000000000004E-3</c:v>
                </c:pt>
                <c:pt idx="5">
                  <c:v>5.5799999999999275E-4</c:v>
                </c:pt>
                <c:pt idx="6">
                  <c:v>-8.9239999999999788E-3</c:v>
                </c:pt>
                <c:pt idx="7">
                  <c:v>-1.0596000000000005E-2</c:v>
                </c:pt>
                <c:pt idx="8">
                  <c:v>-2.788000000000011E-3</c:v>
                </c:pt>
                <c:pt idx="9">
                  <c:v>2.7889999999999872E-3</c:v>
                </c:pt>
                <c:pt idx="10">
                  <c:v>5.5799999999999275E-4</c:v>
                </c:pt>
                <c:pt idx="11">
                  <c:v>-1.003800000000001E-2</c:v>
                </c:pt>
                <c:pt idx="12">
                  <c:v>-3.3449999999999704E-3</c:v>
                </c:pt>
                <c:pt idx="13">
                  <c:v>-4.4610000000000127E-3</c:v>
                </c:pt>
                <c:pt idx="14">
                  <c:v>2.7889999999999872E-3</c:v>
                </c:pt>
                <c:pt idx="15">
                  <c:v>-1.1153999999999997E-2</c:v>
                </c:pt>
                <c:pt idx="16">
                  <c:v>-6.1339999999999581E-3</c:v>
                </c:pt>
                <c:pt idx="17">
                  <c:v>-7.2500000000000004E-3</c:v>
                </c:pt>
                <c:pt idx="18">
                  <c:v>-1.1153999999999997E-2</c:v>
                </c:pt>
                <c:pt idx="19">
                  <c:v>-1.5057999999999993E-2</c:v>
                </c:pt>
                <c:pt idx="20">
                  <c:v>-1.6731999999999973E-2</c:v>
                </c:pt>
                <c:pt idx="21">
                  <c:v>-5.5769999999999986E-3</c:v>
                </c:pt>
                <c:pt idx="22">
                  <c:v>7.809000000000026E-3</c:v>
                </c:pt>
                <c:pt idx="23">
                  <c:v>1.5060000000000002E-2</c:v>
                </c:pt>
                <c:pt idx="24">
                  <c:v>3.8485000000000012E-2</c:v>
                </c:pt>
                <c:pt idx="25">
                  <c:v>-2.9640999999999963E-2</c:v>
                </c:pt>
                <c:pt idx="26">
                  <c:v>-1.043199999999996E-2</c:v>
                </c:pt>
                <c:pt idx="27">
                  <c:v>2.2901000000000012E-2</c:v>
                </c:pt>
                <c:pt idx="28">
                  <c:v>-4.2788000000000014E-2</c:v>
                </c:pt>
                <c:pt idx="29">
                  <c:v>-1.4180999999999984E-2</c:v>
                </c:pt>
                <c:pt idx="30">
                  <c:v>4.3033999999999996E-2</c:v>
                </c:pt>
                <c:pt idx="31">
                  <c:v>-2.4399999999999977E-3</c:v>
                </c:pt>
                <c:pt idx="32">
                  <c:v>2.3627000000000009E-2</c:v>
                </c:pt>
                <c:pt idx="33">
                  <c:v>-1.1722999999999957E-2</c:v>
                </c:pt>
                <c:pt idx="34">
                  <c:v>3.401400000000001E-2</c:v>
                </c:pt>
                <c:pt idx="35">
                  <c:v>7.5040000000000193E-3</c:v>
                </c:pt>
                <c:pt idx="36">
                  <c:v>2.959899999999999E-2</c:v>
                </c:pt>
                <c:pt idx="37">
                  <c:v>3.1513000000000034E-2</c:v>
                </c:pt>
                <c:pt idx="38">
                  <c:v>1.355600000000004E-2</c:v>
                </c:pt>
                <c:pt idx="39">
                  <c:v>5.1819999999999991E-2</c:v>
                </c:pt>
                <c:pt idx="40">
                  <c:v>3.8057999999999995E-2</c:v>
                </c:pt>
                <c:pt idx="41">
                  <c:v>5.0143000000000028E-2</c:v>
                </c:pt>
                <c:pt idx="42">
                  <c:v>3.9437999999999987E-2</c:v>
                </c:pt>
                <c:pt idx="43">
                  <c:v>7.4200000000000044E-2</c:v>
                </c:pt>
                <c:pt idx="44">
                  <c:v>9.0947E-2</c:v>
                </c:pt>
                <c:pt idx="45">
                  <c:v>5.5550000000000009E-2</c:v>
                </c:pt>
                <c:pt idx="46">
                  <c:v>8.1536000000000067E-2</c:v>
                </c:pt>
                <c:pt idx="47">
                  <c:v>0.10077899999999999</c:v>
                </c:pt>
                <c:pt idx="48">
                  <c:v>9.2243000000000047E-2</c:v>
                </c:pt>
                <c:pt idx="49">
                  <c:v>0.14233100000000001</c:v>
                </c:pt>
                <c:pt idx="50">
                  <c:v>0.11203600000000007</c:v>
                </c:pt>
                <c:pt idx="51">
                  <c:v>0.11561800000000005</c:v>
                </c:pt>
                <c:pt idx="52">
                  <c:v>0.14095199999999999</c:v>
                </c:pt>
                <c:pt idx="53">
                  <c:v>0.13533200000000001</c:v>
                </c:pt>
                <c:pt idx="54">
                  <c:v>0.14727999999999997</c:v>
                </c:pt>
                <c:pt idx="55">
                  <c:v>0.17158100000000001</c:v>
                </c:pt>
                <c:pt idx="56">
                  <c:v>0.15859400000000004</c:v>
                </c:pt>
                <c:pt idx="57">
                  <c:v>0.19001800000000002</c:v>
                </c:pt>
                <c:pt idx="58">
                  <c:v>0.201769</c:v>
                </c:pt>
                <c:pt idx="59">
                  <c:v>0.20230899999999996</c:v>
                </c:pt>
                <c:pt idx="60">
                  <c:v>0.19913700000000006</c:v>
                </c:pt>
                <c:pt idx="61">
                  <c:v>0.21920200000000001</c:v>
                </c:pt>
                <c:pt idx="62">
                  <c:v>0.22416899999999998</c:v>
                </c:pt>
                <c:pt idx="63">
                  <c:v>0.15282900000000008</c:v>
                </c:pt>
                <c:pt idx="64">
                  <c:v>0.251525</c:v>
                </c:pt>
                <c:pt idx="65">
                  <c:v>0.23094900000000007</c:v>
                </c:pt>
                <c:pt idx="66">
                  <c:v>0.24712099999999998</c:v>
                </c:pt>
                <c:pt idx="67">
                  <c:v>0.24454800000000002</c:v>
                </c:pt>
                <c:pt idx="68">
                  <c:v>0.25942600000000005</c:v>
                </c:pt>
                <c:pt idx="69">
                  <c:v>0.259073</c:v>
                </c:pt>
                <c:pt idx="70">
                  <c:v>0.26585199999999998</c:v>
                </c:pt>
                <c:pt idx="71">
                  <c:v>0.28406899999999996</c:v>
                </c:pt>
                <c:pt idx="72">
                  <c:v>0.28226899999999999</c:v>
                </c:pt>
                <c:pt idx="73">
                  <c:v>0.29379600000000006</c:v>
                </c:pt>
                <c:pt idx="74">
                  <c:v>0.30239800000000006</c:v>
                </c:pt>
                <c:pt idx="75">
                  <c:v>0.299572</c:v>
                </c:pt>
                <c:pt idx="76">
                  <c:v>0.29305100000000006</c:v>
                </c:pt>
                <c:pt idx="77">
                  <c:v>0.31663999999999998</c:v>
                </c:pt>
                <c:pt idx="78">
                  <c:v>0.31798500000000002</c:v>
                </c:pt>
                <c:pt idx="79">
                  <c:v>0.318303</c:v>
                </c:pt>
                <c:pt idx="80">
                  <c:v>0.31980200000000003</c:v>
                </c:pt>
                <c:pt idx="81">
                  <c:v>0.30180000000000007</c:v>
                </c:pt>
                <c:pt idx="82">
                  <c:v>0.30573300000000009</c:v>
                </c:pt>
                <c:pt idx="83">
                  <c:v>0.30109299999999994</c:v>
                </c:pt>
                <c:pt idx="84">
                  <c:v>0.31464200000000003</c:v>
                </c:pt>
                <c:pt idx="85">
                  <c:v>0.31705600000000006</c:v>
                </c:pt>
                <c:pt idx="86">
                  <c:v>0.29716900000000002</c:v>
                </c:pt>
                <c:pt idx="87">
                  <c:v>0.30356399999999994</c:v>
                </c:pt>
                <c:pt idx="88">
                  <c:v>0.30328600000000006</c:v>
                </c:pt>
                <c:pt idx="89">
                  <c:v>0.26979600000000004</c:v>
                </c:pt>
                <c:pt idx="90">
                  <c:v>0.267405</c:v>
                </c:pt>
                <c:pt idx="91">
                  <c:v>0.27482000000000006</c:v>
                </c:pt>
                <c:pt idx="92">
                  <c:v>0.24990400000000002</c:v>
                </c:pt>
                <c:pt idx="93">
                  <c:v>0.24877200000000005</c:v>
                </c:pt>
                <c:pt idx="94">
                  <c:v>0.23672199999999999</c:v>
                </c:pt>
                <c:pt idx="95">
                  <c:v>0.23698900000000003</c:v>
                </c:pt>
                <c:pt idx="96">
                  <c:v>0.21388400000000002</c:v>
                </c:pt>
                <c:pt idx="97">
                  <c:v>0.18538300000000005</c:v>
                </c:pt>
                <c:pt idx="98">
                  <c:v>0.19877200000000006</c:v>
                </c:pt>
                <c:pt idx="99">
                  <c:v>0.18290400000000001</c:v>
                </c:pt>
                <c:pt idx="100">
                  <c:v>0.17421699999999998</c:v>
                </c:pt>
                <c:pt idx="101">
                  <c:v>0.14888800000000005</c:v>
                </c:pt>
                <c:pt idx="102">
                  <c:v>0.15266300000000002</c:v>
                </c:pt>
                <c:pt idx="103">
                  <c:v>0.11031600000000004</c:v>
                </c:pt>
                <c:pt idx="104">
                  <c:v>0.110082</c:v>
                </c:pt>
                <c:pt idx="105">
                  <c:v>8.4688999999999973E-2</c:v>
                </c:pt>
                <c:pt idx="106">
                  <c:v>9.4710000000000044E-2</c:v>
                </c:pt>
                <c:pt idx="107">
                  <c:v>5.965100000000001E-2</c:v>
                </c:pt>
                <c:pt idx="108">
                  <c:v>1.3937999999999989E-2</c:v>
                </c:pt>
                <c:pt idx="109">
                  <c:v>1.6371000000000038E-2</c:v>
                </c:pt>
                <c:pt idx="110">
                  <c:v>-1.0519999999999982E-2</c:v>
                </c:pt>
                <c:pt idx="111">
                  <c:v>-5.1404999999999972E-2</c:v>
                </c:pt>
                <c:pt idx="112">
                  <c:v>-7.8815999999999969E-2</c:v>
                </c:pt>
                <c:pt idx="113">
                  <c:v>-9.1882000000000005E-2</c:v>
                </c:pt>
                <c:pt idx="114">
                  <c:v>-0.14148399999999997</c:v>
                </c:pt>
                <c:pt idx="115">
                  <c:v>-0.161916</c:v>
                </c:pt>
                <c:pt idx="116">
                  <c:v>-0.199742</c:v>
                </c:pt>
                <c:pt idx="117">
                  <c:v>-0.21921399999999999</c:v>
                </c:pt>
                <c:pt idx="118">
                  <c:v>-0.251191</c:v>
                </c:pt>
                <c:pt idx="119">
                  <c:v>-0.25349699999999997</c:v>
                </c:pt>
                <c:pt idx="120">
                  <c:v>-0.31880199999999997</c:v>
                </c:pt>
                <c:pt idx="121">
                  <c:v>-0.391374</c:v>
                </c:pt>
                <c:pt idx="122">
                  <c:v>-0.37745699999999999</c:v>
                </c:pt>
                <c:pt idx="123">
                  <c:v>-0.48205899999999996</c:v>
                </c:pt>
                <c:pt idx="124">
                  <c:v>-0.51167799999999997</c:v>
                </c:pt>
                <c:pt idx="125">
                  <c:v>-0.60626700000000011</c:v>
                </c:pt>
                <c:pt idx="126">
                  <c:v>-0.64998</c:v>
                </c:pt>
                <c:pt idx="127">
                  <c:v>-0.68298799999999993</c:v>
                </c:pt>
              </c:numCache>
            </c:numRef>
          </c:xVal>
          <c:yVal>
            <c:numRef>
              <c:f>Souma2!$D$4:$D$1000</c:f>
              <c:numCache>
                <c:formatCode>General</c:formatCode>
                <c:ptCount val="997"/>
                <c:pt idx="0">
                  <c:v>0</c:v>
                </c:pt>
                <c:pt idx="1">
                  <c:v>9.6999999994295649E-2</c:v>
                </c:pt>
                <c:pt idx="2">
                  <c:v>0.19100000000617001</c:v>
                </c:pt>
                <c:pt idx="3">
                  <c:v>0.28299999999580905</c:v>
                </c:pt>
                <c:pt idx="4">
                  <c:v>0.37700000000768341</c:v>
                </c:pt>
                <c:pt idx="5">
                  <c:v>0.46899999999732245</c:v>
                </c:pt>
                <c:pt idx="6">
                  <c:v>0.5620000000053551</c:v>
                </c:pt>
                <c:pt idx="7">
                  <c:v>0.65200000000186265</c:v>
                </c:pt>
                <c:pt idx="8">
                  <c:v>0.74499999999534339</c:v>
                </c:pt>
                <c:pt idx="9">
                  <c:v>0.83599999999569263</c:v>
                </c:pt>
                <c:pt idx="10">
                  <c:v>0.92900000000372529</c:v>
                </c:pt>
                <c:pt idx="11">
                  <c:v>1.0270000000018626</c:v>
                </c:pt>
                <c:pt idx="12">
                  <c:v>1.1450000000040745</c:v>
                </c:pt>
                <c:pt idx="13">
                  <c:v>1.2430000000022119</c:v>
                </c:pt>
                <c:pt idx="14">
                  <c:v>1.3570000000036089</c:v>
                </c:pt>
                <c:pt idx="15">
                  <c:v>1.4490000000077998</c:v>
                </c:pt>
                <c:pt idx="16">
                  <c:v>1.5409999999974389</c:v>
                </c:pt>
                <c:pt idx="17">
                  <c:v>1.6389999999955762</c:v>
                </c:pt>
                <c:pt idx="18">
                  <c:v>1.7269999999989523</c:v>
                </c:pt>
                <c:pt idx="19">
                  <c:v>1.8329999999987194</c:v>
                </c:pt>
                <c:pt idx="20">
                  <c:v>1.9260000000067521</c:v>
                </c:pt>
                <c:pt idx="21">
                  <c:v>2.032999999995809</c:v>
                </c:pt>
                <c:pt idx="22">
                  <c:v>2.1389999999955762</c:v>
                </c:pt>
                <c:pt idx="23">
                  <c:v>2.2360000000044238</c:v>
                </c:pt>
                <c:pt idx="24">
                  <c:v>2.3430000000080327</c:v>
                </c:pt>
                <c:pt idx="25">
                  <c:v>2.43399999999383</c:v>
                </c:pt>
                <c:pt idx="26">
                  <c:v>2.5420000000012806</c:v>
                </c:pt>
                <c:pt idx="27">
                  <c:v>2.6480000000010477</c:v>
                </c:pt>
                <c:pt idx="28">
                  <c:v>2.7430000000022119</c:v>
                </c:pt>
                <c:pt idx="29">
                  <c:v>2.8350000000064028</c:v>
                </c:pt>
                <c:pt idx="30">
                  <c:v>2.9419999999954598</c:v>
                </c:pt>
                <c:pt idx="31">
                  <c:v>3.0489999999990687</c:v>
                </c:pt>
                <c:pt idx="32">
                  <c:v>3.1440000000002328</c:v>
                </c:pt>
                <c:pt idx="33">
                  <c:v>3.2360000000044238</c:v>
                </c:pt>
                <c:pt idx="34">
                  <c:v>3.3279999999940628</c:v>
                </c:pt>
                <c:pt idx="35">
                  <c:v>3.4199999999982538</c:v>
                </c:pt>
                <c:pt idx="36">
                  <c:v>3.5270000000018626</c:v>
                </c:pt>
                <c:pt idx="37">
                  <c:v>3.6199999999953434</c:v>
                </c:pt>
                <c:pt idx="38">
                  <c:v>3.7119999999995343</c:v>
                </c:pt>
                <c:pt idx="39">
                  <c:v>3.8059999999968568</c:v>
                </c:pt>
                <c:pt idx="40">
                  <c:v>3.9159999999974389</c:v>
                </c:pt>
                <c:pt idx="41">
                  <c:v>4.0069999999977881</c:v>
                </c:pt>
                <c:pt idx="42">
                  <c:v>4.1019999999989523</c:v>
                </c:pt>
                <c:pt idx="43">
                  <c:v>4.213000000003376</c:v>
                </c:pt>
                <c:pt idx="44">
                  <c:v>4.3319999999948777</c:v>
                </c:pt>
                <c:pt idx="45">
                  <c:v>4.4389999999984866</c:v>
                </c:pt>
                <c:pt idx="46">
                  <c:v>4.5320000000065193</c:v>
                </c:pt>
                <c:pt idx="47">
                  <c:v>4.625</c:v>
                </c:pt>
                <c:pt idx="48">
                  <c:v>4.7180000000080327</c:v>
                </c:pt>
                <c:pt idx="49">
                  <c:v>4.8289999999979045</c:v>
                </c:pt>
                <c:pt idx="50">
                  <c:v>4.9330000000045402</c:v>
                </c:pt>
                <c:pt idx="51">
                  <c:v>5.0299999999988358</c:v>
                </c:pt>
                <c:pt idx="52">
                  <c:v>5.1349999999947613</c:v>
                </c:pt>
                <c:pt idx="53">
                  <c:v>5.228000000002794</c:v>
                </c:pt>
                <c:pt idx="54">
                  <c:v>5.3209999999962747</c:v>
                </c:pt>
                <c:pt idx="55">
                  <c:v>5.4269999999960419</c:v>
                </c:pt>
                <c:pt idx="56">
                  <c:v>5.5210000000079162</c:v>
                </c:pt>
                <c:pt idx="57">
                  <c:v>5.6260000000038417</c:v>
                </c:pt>
                <c:pt idx="58">
                  <c:v>5.7200000000011642</c:v>
                </c:pt>
                <c:pt idx="59">
                  <c:v>5.8249999999970896</c:v>
                </c:pt>
                <c:pt idx="60">
                  <c:v>5.9180000000051223</c:v>
                </c:pt>
                <c:pt idx="61">
                  <c:v>6.010999999998603</c:v>
                </c:pt>
                <c:pt idx="62">
                  <c:v>6.1209999999991851</c:v>
                </c:pt>
                <c:pt idx="63">
                  <c:v>6.2259999999951106</c:v>
                </c:pt>
                <c:pt idx="64">
                  <c:v>6.31600000000617</c:v>
                </c:pt>
                <c:pt idx="65">
                  <c:v>6.4100000000034925</c:v>
                </c:pt>
                <c:pt idx="66">
                  <c:v>6.5170000000071013</c:v>
                </c:pt>
                <c:pt idx="67">
                  <c:v>6.6120000000082655</c:v>
                </c:pt>
                <c:pt idx="68">
                  <c:v>6.7060000000055879</c:v>
                </c:pt>
                <c:pt idx="69">
                  <c:v>6.8169999999954598</c:v>
                </c:pt>
                <c:pt idx="70">
                  <c:v>6.9180000000051223</c:v>
                </c:pt>
                <c:pt idx="71">
                  <c:v>7.0120000000024447</c:v>
                </c:pt>
                <c:pt idx="72">
                  <c:v>7.1180000000022119</c:v>
                </c:pt>
                <c:pt idx="73">
                  <c:v>7.2100000000064028</c:v>
                </c:pt>
                <c:pt idx="74">
                  <c:v>7.31600000000617</c:v>
                </c:pt>
                <c:pt idx="75">
                  <c:v>7.4260000000067521</c:v>
                </c:pt>
                <c:pt idx="76">
                  <c:v>7.5179999999963911</c:v>
                </c:pt>
                <c:pt idx="77">
                  <c:v>7.6169999999983702</c:v>
                </c:pt>
                <c:pt idx="78">
                  <c:v>7.7240000000019791</c:v>
                </c:pt>
                <c:pt idx="79">
                  <c:v>7.8319999999948777</c:v>
                </c:pt>
                <c:pt idx="80">
                  <c:v>7.9379999999946449</c:v>
                </c:pt>
                <c:pt idx="81">
                  <c:v>8.0299999999988358</c:v>
                </c:pt>
                <c:pt idx="82">
                  <c:v>8.1199999999953434</c:v>
                </c:pt>
                <c:pt idx="83">
                  <c:v>8.213000000003376</c:v>
                </c:pt>
                <c:pt idx="84">
                  <c:v>8.3179999999993015</c:v>
                </c:pt>
                <c:pt idx="85">
                  <c:v>8.4250000000029104</c:v>
                </c:pt>
                <c:pt idx="86">
                  <c:v>8.6070000000036089</c:v>
                </c:pt>
                <c:pt idx="87">
                  <c:v>8.7149999999965075</c:v>
                </c:pt>
                <c:pt idx="88">
                  <c:v>8.9030000000057044</c:v>
                </c:pt>
                <c:pt idx="89">
                  <c:v>9.1940000000031432</c:v>
                </c:pt>
                <c:pt idx="90">
                  <c:v>9.2880000000004657</c:v>
                </c:pt>
                <c:pt idx="91">
                  <c:v>9.3800000000046566</c:v>
                </c:pt>
                <c:pt idx="92">
                  <c:v>9.4729999999981374</c:v>
                </c:pt>
                <c:pt idx="93">
                  <c:v>9.5669999999954598</c:v>
                </c:pt>
                <c:pt idx="94">
                  <c:v>9.6589999999996508</c:v>
                </c:pt>
                <c:pt idx="95">
                  <c:v>9.75</c:v>
                </c:pt>
                <c:pt idx="96">
                  <c:v>9.8469999999942956</c:v>
                </c:pt>
                <c:pt idx="97">
                  <c:v>9.9529999999940628</c:v>
                </c:pt>
                <c:pt idx="98">
                  <c:v>10.047999999995227</c:v>
                </c:pt>
                <c:pt idx="99">
                  <c:v>10.153000000005704</c:v>
                </c:pt>
                <c:pt idx="100">
                  <c:v>10.25</c:v>
                </c:pt>
                <c:pt idx="101">
                  <c:v>10.343999999997322</c:v>
                </c:pt>
                <c:pt idx="102">
                  <c:v>10.452000000004773</c:v>
                </c:pt>
                <c:pt idx="103">
                  <c:v>10.559999999997672</c:v>
                </c:pt>
                <c:pt idx="104">
                  <c:v>10.665000000008149</c:v>
                </c:pt>
                <c:pt idx="105">
                  <c:v>10.771999999997206</c:v>
                </c:pt>
                <c:pt idx="106">
                  <c:v>10.869999999995343</c:v>
                </c:pt>
                <c:pt idx="107">
                  <c:v>10.975000000005821</c:v>
                </c:pt>
                <c:pt idx="108">
                  <c:v>11.082999999998719</c:v>
                </c:pt>
                <c:pt idx="109">
                  <c:v>11.19199999999546</c:v>
                </c:pt>
                <c:pt idx="110">
                  <c:v>11.293999999994412</c:v>
                </c:pt>
                <c:pt idx="111">
                  <c:v>11.39100000000326</c:v>
                </c:pt>
                <c:pt idx="112">
                  <c:v>11.497000000003027</c:v>
                </c:pt>
                <c:pt idx="113">
                  <c:v>11.592000000004191</c:v>
                </c:pt>
                <c:pt idx="114">
                  <c:v>11.697000000000116</c:v>
                </c:pt>
                <c:pt idx="115">
                  <c:v>11.792000000001281</c:v>
                </c:pt>
                <c:pt idx="116">
                  <c:v>11.898000000001048</c:v>
                </c:pt>
                <c:pt idx="117">
                  <c:v>11.989000000001397</c:v>
                </c:pt>
                <c:pt idx="118">
                  <c:v>12.080000000001746</c:v>
                </c:pt>
                <c:pt idx="119">
                  <c:v>12.177999999999884</c:v>
                </c:pt>
                <c:pt idx="120">
                  <c:v>12.279999999998836</c:v>
                </c:pt>
                <c:pt idx="121">
                  <c:v>12.387000000002445</c:v>
                </c:pt>
                <c:pt idx="122">
                  <c:v>12.48399999999674</c:v>
                </c:pt>
                <c:pt idx="123">
                  <c:v>12.591000000000349</c:v>
                </c:pt>
                <c:pt idx="124">
                  <c:v>12.702000000004773</c:v>
                </c:pt>
                <c:pt idx="125">
                  <c:v>12.802999999999884</c:v>
                </c:pt>
                <c:pt idx="126">
                  <c:v>12.894000000000233</c:v>
                </c:pt>
                <c:pt idx="127">
                  <c:v>12.986000000004424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5872-423F-A3CF-EB7475689EF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95148224"/>
        <c:axId val="1195154464"/>
      </c:scatterChart>
      <c:valAx>
        <c:axId val="1174424448"/>
        <c:scaling>
          <c:orientation val="minMax"/>
          <c:max val="90"/>
          <c:min val="-9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ja-JP" baseline="0"/>
                  <a:t>pitch</a:t>
                </a:r>
                <a:r>
                  <a:rPr lang="en-US" altLang="ja-JP"/>
                  <a:t>[°]</a:t>
                </a:r>
                <a:endParaRPr lang="ja-JP" altLang="en-US"/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in"/>
        <c:tickLblPos val="nextTo"/>
        <c:spPr>
          <a:noFill/>
          <a:ln w="1587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1174441088"/>
        <c:crosses val="autoZero"/>
        <c:crossBetween val="midCat"/>
      </c:valAx>
      <c:valAx>
        <c:axId val="11744410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ja-JP"/>
                  <a:t>Time[s]</a:t>
                </a:r>
                <a:endParaRPr lang="ja-JP" altLang="en-US"/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1587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1174424448"/>
        <c:crosses val="autoZero"/>
        <c:crossBetween val="midCat"/>
      </c:valAx>
      <c:valAx>
        <c:axId val="1195154464"/>
        <c:scaling>
          <c:orientation val="minMax"/>
        </c:scaling>
        <c:delete val="1"/>
        <c:axPos val="r"/>
        <c:numFmt formatCode="General" sourceLinked="1"/>
        <c:majorTickMark val="out"/>
        <c:minorTickMark val="none"/>
        <c:tickLblPos val="nextTo"/>
        <c:crossAx val="1195148224"/>
        <c:crosses val="max"/>
        <c:crossBetween val="midCat"/>
      </c:valAx>
      <c:valAx>
        <c:axId val="1195148224"/>
        <c:scaling>
          <c:orientation val="minMax"/>
          <c:max val="2"/>
          <c:min val="-2"/>
        </c:scaling>
        <c:delete val="0"/>
        <c:axPos val="t"/>
        <c:title>
          <c:tx>
            <c:rich>
              <a:bodyPr/>
              <a:lstStyle/>
              <a:p>
                <a:pPr>
                  <a:defRPr/>
                </a:pPr>
                <a:r>
                  <a:rPr lang="en-US" altLang="ja-JP" b="0"/>
                  <a:t>x[m]</a:t>
                </a:r>
                <a:endParaRPr lang="ja-JP" altLang="en-US" b="0"/>
              </a:p>
            </c:rich>
          </c:tx>
          <c:overlay val="0"/>
        </c:title>
        <c:numFmt formatCode="General" sourceLinked="1"/>
        <c:majorTickMark val="in"/>
        <c:minorTickMark val="none"/>
        <c:tickLblPos val="nextTo"/>
        <c:spPr>
          <a:ln w="15875">
            <a:solidFill>
              <a:schemeClr val="tx1"/>
            </a:solidFill>
          </a:ln>
        </c:spPr>
        <c:crossAx val="1195154464"/>
        <c:crosses val="max"/>
        <c:crossBetween val="midCat"/>
      </c:valAx>
      <c:spPr>
        <a:noFill/>
        <a:ln w="12700">
          <a:solidFill>
            <a:schemeClr val="tx1">
              <a:lumMod val="25000"/>
              <a:lumOff val="75000"/>
            </a:schemeClr>
          </a:solidFill>
        </a:ln>
        <a:effectLst/>
      </c:spPr>
    </c:plotArea>
    <c:legend>
      <c:legendPos val="b"/>
      <c:overlay val="0"/>
    </c:legend>
    <c:plotVisOnly val="1"/>
    <c:dispBlanksAs val="gap"/>
    <c:showDLblsOverMax val="0"/>
    <c:extLst/>
  </c:chart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4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strRef>
              <c:f>[1]Souma2!$A$1</c:f>
              <c:strCache>
                <c:ptCount val="1"/>
                <c:pt idx="0">
                  <c:v>Orbit</c:v>
                </c:pt>
              </c:strCache>
            </c:strRef>
          </c:tx>
          <c:xVal>
            <c:numRef>
              <c:f>[1]Souma2!$N$4:$N$146</c:f>
              <c:numCache>
                <c:formatCode>General</c:formatCode>
                <c:ptCount val="143"/>
                <c:pt idx="0">
                  <c:v>0</c:v>
                </c:pt>
                <c:pt idx="1">
                  <c:v>-3.9029999999999634E-3</c:v>
                </c:pt>
                <c:pt idx="2">
                  <c:v>-7.8079999999999929E-3</c:v>
                </c:pt>
                <c:pt idx="3">
                  <c:v>-5.0190000000000052E-3</c:v>
                </c:pt>
                <c:pt idx="4">
                  <c:v>-7.2500000000000004E-3</c:v>
                </c:pt>
                <c:pt idx="5">
                  <c:v>5.5799999999999275E-4</c:v>
                </c:pt>
                <c:pt idx="6">
                  <c:v>-8.9239999999999788E-3</c:v>
                </c:pt>
                <c:pt idx="7">
                  <c:v>-1.0596000000000005E-2</c:v>
                </c:pt>
                <c:pt idx="8">
                  <c:v>-2.788000000000011E-3</c:v>
                </c:pt>
                <c:pt idx="9">
                  <c:v>2.7889999999999872E-3</c:v>
                </c:pt>
                <c:pt idx="10">
                  <c:v>5.5799999999999275E-4</c:v>
                </c:pt>
                <c:pt idx="11">
                  <c:v>-1.003800000000001E-2</c:v>
                </c:pt>
                <c:pt idx="12">
                  <c:v>-3.3449999999999704E-3</c:v>
                </c:pt>
                <c:pt idx="13">
                  <c:v>-4.4610000000000127E-3</c:v>
                </c:pt>
                <c:pt idx="14">
                  <c:v>2.7889999999999872E-3</c:v>
                </c:pt>
                <c:pt idx="15">
                  <c:v>-1.1153999999999997E-2</c:v>
                </c:pt>
                <c:pt idx="16">
                  <c:v>-6.1339999999999581E-3</c:v>
                </c:pt>
                <c:pt idx="17">
                  <c:v>-7.2500000000000004E-3</c:v>
                </c:pt>
                <c:pt idx="18">
                  <c:v>-1.1153999999999997E-2</c:v>
                </c:pt>
                <c:pt idx="19">
                  <c:v>-1.5057999999999993E-2</c:v>
                </c:pt>
                <c:pt idx="20">
                  <c:v>-1.6731999999999973E-2</c:v>
                </c:pt>
                <c:pt idx="21">
                  <c:v>-5.5769999999999986E-3</c:v>
                </c:pt>
                <c:pt idx="22">
                  <c:v>7.809000000000026E-3</c:v>
                </c:pt>
                <c:pt idx="23">
                  <c:v>1.5060000000000002E-2</c:v>
                </c:pt>
                <c:pt idx="24">
                  <c:v>3.8485000000000012E-2</c:v>
                </c:pt>
                <c:pt idx="25">
                  <c:v>-2.9640999999999963E-2</c:v>
                </c:pt>
                <c:pt idx="26">
                  <c:v>-1.043199999999996E-2</c:v>
                </c:pt>
                <c:pt idx="27">
                  <c:v>2.2901000000000012E-2</c:v>
                </c:pt>
                <c:pt idx="28">
                  <c:v>-4.2788000000000014E-2</c:v>
                </c:pt>
                <c:pt idx="29">
                  <c:v>-1.4180999999999984E-2</c:v>
                </c:pt>
                <c:pt idx="30">
                  <c:v>4.3033999999999996E-2</c:v>
                </c:pt>
                <c:pt idx="31">
                  <c:v>-2.4399999999999977E-3</c:v>
                </c:pt>
                <c:pt idx="32">
                  <c:v>2.3627000000000009E-2</c:v>
                </c:pt>
                <c:pt idx="33">
                  <c:v>-1.1722999999999957E-2</c:v>
                </c:pt>
                <c:pt idx="34">
                  <c:v>3.401400000000001E-2</c:v>
                </c:pt>
                <c:pt idx="35">
                  <c:v>7.5040000000000193E-3</c:v>
                </c:pt>
                <c:pt idx="36">
                  <c:v>2.959899999999999E-2</c:v>
                </c:pt>
                <c:pt idx="37">
                  <c:v>3.1513000000000034E-2</c:v>
                </c:pt>
                <c:pt idx="38">
                  <c:v>1.355600000000004E-2</c:v>
                </c:pt>
                <c:pt idx="39">
                  <c:v>5.1819999999999991E-2</c:v>
                </c:pt>
                <c:pt idx="40">
                  <c:v>3.8057999999999995E-2</c:v>
                </c:pt>
                <c:pt idx="41">
                  <c:v>5.0143000000000028E-2</c:v>
                </c:pt>
                <c:pt idx="42">
                  <c:v>3.9437999999999987E-2</c:v>
                </c:pt>
                <c:pt idx="43">
                  <c:v>7.4200000000000044E-2</c:v>
                </c:pt>
                <c:pt idx="44">
                  <c:v>9.0947E-2</c:v>
                </c:pt>
                <c:pt idx="45">
                  <c:v>5.5550000000000009E-2</c:v>
                </c:pt>
                <c:pt idx="46">
                  <c:v>8.1536000000000067E-2</c:v>
                </c:pt>
                <c:pt idx="47">
                  <c:v>0.10077899999999999</c:v>
                </c:pt>
                <c:pt idx="48">
                  <c:v>9.2243000000000047E-2</c:v>
                </c:pt>
                <c:pt idx="49">
                  <c:v>0.14233100000000001</c:v>
                </c:pt>
                <c:pt idx="50">
                  <c:v>0.11203600000000007</c:v>
                </c:pt>
                <c:pt idx="51">
                  <c:v>0.11561800000000005</c:v>
                </c:pt>
                <c:pt idx="52">
                  <c:v>0.14095199999999999</c:v>
                </c:pt>
                <c:pt idx="53">
                  <c:v>0.13533200000000001</c:v>
                </c:pt>
                <c:pt idx="54">
                  <c:v>0.14727999999999997</c:v>
                </c:pt>
                <c:pt idx="55">
                  <c:v>0.17158100000000001</c:v>
                </c:pt>
                <c:pt idx="56">
                  <c:v>0.15859400000000004</c:v>
                </c:pt>
                <c:pt idx="57">
                  <c:v>0.19001800000000002</c:v>
                </c:pt>
                <c:pt idx="58">
                  <c:v>0.201769</c:v>
                </c:pt>
                <c:pt idx="59">
                  <c:v>0.20230899999999996</c:v>
                </c:pt>
                <c:pt idx="60">
                  <c:v>0.19913700000000006</c:v>
                </c:pt>
                <c:pt idx="61">
                  <c:v>0.21920200000000001</c:v>
                </c:pt>
                <c:pt idx="62">
                  <c:v>0.22416899999999998</c:v>
                </c:pt>
                <c:pt idx="63">
                  <c:v>0.15282900000000008</c:v>
                </c:pt>
                <c:pt idx="64">
                  <c:v>0.251525</c:v>
                </c:pt>
                <c:pt idx="65">
                  <c:v>0.23094900000000007</c:v>
                </c:pt>
                <c:pt idx="66">
                  <c:v>0.24712099999999998</c:v>
                </c:pt>
                <c:pt idx="67">
                  <c:v>0.24454800000000002</c:v>
                </c:pt>
                <c:pt idx="68">
                  <c:v>0.25942600000000005</c:v>
                </c:pt>
                <c:pt idx="69">
                  <c:v>0.259073</c:v>
                </c:pt>
                <c:pt idx="70">
                  <c:v>0.26585199999999998</c:v>
                </c:pt>
                <c:pt idx="71">
                  <c:v>0.28406899999999996</c:v>
                </c:pt>
                <c:pt idx="72">
                  <c:v>0.28226899999999999</c:v>
                </c:pt>
                <c:pt idx="73">
                  <c:v>0.29379600000000006</c:v>
                </c:pt>
                <c:pt idx="74">
                  <c:v>0.30239800000000006</c:v>
                </c:pt>
                <c:pt idx="75">
                  <c:v>0.299572</c:v>
                </c:pt>
                <c:pt idx="76">
                  <c:v>0.29305100000000006</c:v>
                </c:pt>
                <c:pt idx="77">
                  <c:v>0.31663999999999998</c:v>
                </c:pt>
                <c:pt idx="78">
                  <c:v>0.31798500000000002</c:v>
                </c:pt>
                <c:pt idx="79">
                  <c:v>0.318303</c:v>
                </c:pt>
                <c:pt idx="80">
                  <c:v>0.31980200000000003</c:v>
                </c:pt>
                <c:pt idx="81">
                  <c:v>0.30180000000000007</c:v>
                </c:pt>
                <c:pt idx="82">
                  <c:v>0.30573300000000009</c:v>
                </c:pt>
                <c:pt idx="83">
                  <c:v>0.30109299999999994</c:v>
                </c:pt>
                <c:pt idx="84">
                  <c:v>0.31464200000000003</c:v>
                </c:pt>
                <c:pt idx="85">
                  <c:v>0.31705600000000006</c:v>
                </c:pt>
                <c:pt idx="86">
                  <c:v>0.29716900000000002</c:v>
                </c:pt>
                <c:pt idx="87">
                  <c:v>0.30356399999999994</c:v>
                </c:pt>
                <c:pt idx="88">
                  <c:v>0.30328600000000006</c:v>
                </c:pt>
                <c:pt idx="89">
                  <c:v>0.26979600000000004</c:v>
                </c:pt>
                <c:pt idx="90">
                  <c:v>0.267405</c:v>
                </c:pt>
                <c:pt idx="91">
                  <c:v>0.27482000000000006</c:v>
                </c:pt>
                <c:pt idx="92">
                  <c:v>0.24990400000000002</c:v>
                </c:pt>
                <c:pt idx="93">
                  <c:v>0.24877200000000005</c:v>
                </c:pt>
                <c:pt idx="94">
                  <c:v>0.23672199999999999</c:v>
                </c:pt>
                <c:pt idx="95">
                  <c:v>0.23698900000000003</c:v>
                </c:pt>
                <c:pt idx="96">
                  <c:v>0.21388400000000002</c:v>
                </c:pt>
                <c:pt idx="97">
                  <c:v>0.18538300000000005</c:v>
                </c:pt>
                <c:pt idx="98">
                  <c:v>0.19877200000000006</c:v>
                </c:pt>
                <c:pt idx="99">
                  <c:v>0.18290400000000001</c:v>
                </c:pt>
                <c:pt idx="100">
                  <c:v>0.17421699999999998</c:v>
                </c:pt>
                <c:pt idx="101">
                  <c:v>0.14888800000000005</c:v>
                </c:pt>
                <c:pt idx="102">
                  <c:v>0.15266300000000002</c:v>
                </c:pt>
                <c:pt idx="103">
                  <c:v>0.11031600000000004</c:v>
                </c:pt>
                <c:pt idx="104">
                  <c:v>0.110082</c:v>
                </c:pt>
                <c:pt idx="105">
                  <c:v>8.4688999999999973E-2</c:v>
                </c:pt>
                <c:pt idx="106">
                  <c:v>9.4710000000000044E-2</c:v>
                </c:pt>
                <c:pt idx="107">
                  <c:v>5.965100000000001E-2</c:v>
                </c:pt>
                <c:pt idx="108">
                  <c:v>1.3937999999999989E-2</c:v>
                </c:pt>
                <c:pt idx="109">
                  <c:v>1.6371000000000038E-2</c:v>
                </c:pt>
                <c:pt idx="110">
                  <c:v>-1.0519999999999982E-2</c:v>
                </c:pt>
                <c:pt idx="111">
                  <c:v>-5.1404999999999972E-2</c:v>
                </c:pt>
                <c:pt idx="112">
                  <c:v>-7.8815999999999969E-2</c:v>
                </c:pt>
                <c:pt idx="113">
                  <c:v>-9.1882000000000005E-2</c:v>
                </c:pt>
                <c:pt idx="114">
                  <c:v>-0.14148399999999997</c:v>
                </c:pt>
                <c:pt idx="115">
                  <c:v>-0.161916</c:v>
                </c:pt>
                <c:pt idx="116">
                  <c:v>-0.199742</c:v>
                </c:pt>
                <c:pt idx="117">
                  <c:v>-0.21921399999999999</c:v>
                </c:pt>
                <c:pt idx="118">
                  <c:v>-0.251191</c:v>
                </c:pt>
                <c:pt idx="119">
                  <c:v>-0.25349699999999997</c:v>
                </c:pt>
                <c:pt idx="120">
                  <c:v>-0.31880199999999997</c:v>
                </c:pt>
                <c:pt idx="121">
                  <c:v>-0.391374</c:v>
                </c:pt>
                <c:pt idx="122">
                  <c:v>-0.37745699999999999</c:v>
                </c:pt>
                <c:pt idx="123">
                  <c:v>-0.48205899999999996</c:v>
                </c:pt>
                <c:pt idx="124">
                  <c:v>-0.51167799999999997</c:v>
                </c:pt>
                <c:pt idx="125">
                  <c:v>-0.60626700000000011</c:v>
                </c:pt>
                <c:pt idx="126">
                  <c:v>-0.64998</c:v>
                </c:pt>
                <c:pt idx="127">
                  <c:v>-0.68298799999999993</c:v>
                </c:pt>
                <c:pt idx="128">
                  <c:v>-0.77896799999999999</c:v>
                </c:pt>
                <c:pt idx="129">
                  <c:v>-0.85826500000000006</c:v>
                </c:pt>
                <c:pt idx="130">
                  <c:v>-0.84414200000000006</c:v>
                </c:pt>
                <c:pt idx="131">
                  <c:v>-0.98498299999999994</c:v>
                </c:pt>
                <c:pt idx="132">
                  <c:v>-1.105615</c:v>
                </c:pt>
                <c:pt idx="133">
                  <c:v>-1.0814279999999998</c:v>
                </c:pt>
                <c:pt idx="134">
                  <c:v>-1.2545839999999999</c:v>
                </c:pt>
                <c:pt idx="135">
                  <c:v>-1.3825909999999999</c:v>
                </c:pt>
                <c:pt idx="136">
                  <c:v>-1.4783409999999999</c:v>
                </c:pt>
                <c:pt idx="137">
                  <c:v>-1.612919</c:v>
                </c:pt>
                <c:pt idx="138">
                  <c:v>-1.6417579999999998</c:v>
                </c:pt>
                <c:pt idx="139">
                  <c:v>-1.8466390000000001</c:v>
                </c:pt>
                <c:pt idx="140">
                  <c:v>-2.038084</c:v>
                </c:pt>
                <c:pt idx="141">
                  <c:v>-2.1646579999999997</c:v>
                </c:pt>
                <c:pt idx="142">
                  <c:v>-2.352074</c:v>
                </c:pt>
              </c:numCache>
            </c:numRef>
          </c:xVal>
          <c:yVal>
            <c:numRef>
              <c:f>[1]Souma2!$O$4:$O$146</c:f>
              <c:numCache>
                <c:formatCode>General</c:formatCode>
                <c:ptCount val="143"/>
                <c:pt idx="0">
                  <c:v>0</c:v>
                </c:pt>
                <c:pt idx="1">
                  <c:v>-5.8130000000001019E-3</c:v>
                </c:pt>
                <c:pt idx="2">
                  <c:v>-1.1625999999999977E-2</c:v>
                </c:pt>
                <c:pt idx="3">
                  <c:v>-7.4749999999999088E-3</c:v>
                </c:pt>
                <c:pt idx="4">
                  <c:v>-1.0789999999999965E-2</c:v>
                </c:pt>
                <c:pt idx="5">
                  <c:v>8.2600000000002181E-4</c:v>
                </c:pt>
                <c:pt idx="6">
                  <c:v>-1.3278000000000021E-2</c:v>
                </c:pt>
                <c:pt idx="7">
                  <c:v>-1.5776000000000068E-2</c:v>
                </c:pt>
                <c:pt idx="8">
                  <c:v>-4.151000000000067E-3</c:v>
                </c:pt>
                <c:pt idx="9">
                  <c:v>4.151000000000067E-3</c:v>
                </c:pt>
                <c:pt idx="10">
                  <c:v>8.2600000000002181E-4</c:v>
                </c:pt>
                <c:pt idx="11">
                  <c:v>-1.4940000000000056E-2</c:v>
                </c:pt>
                <c:pt idx="12">
                  <c:v>-4.977000000000089E-3</c:v>
                </c:pt>
                <c:pt idx="13">
                  <c:v>-6.6389999999998967E-3</c:v>
                </c:pt>
                <c:pt idx="14">
                  <c:v>4.151000000000067E-3</c:v>
                </c:pt>
                <c:pt idx="15">
                  <c:v>-1.6603000000000066E-2</c:v>
                </c:pt>
                <c:pt idx="16">
                  <c:v>-9.1269999999999529E-3</c:v>
                </c:pt>
                <c:pt idx="17">
                  <c:v>-1.0789999999999965E-2</c:v>
                </c:pt>
                <c:pt idx="18">
                  <c:v>-1.6603000000000066E-2</c:v>
                </c:pt>
                <c:pt idx="19">
                  <c:v>-2.2414999999999963E-2</c:v>
                </c:pt>
                <c:pt idx="20">
                  <c:v>-2.4903999999999996E-2</c:v>
                </c:pt>
                <c:pt idx="21">
                  <c:v>-8.3009999999999317E-3</c:v>
                </c:pt>
                <c:pt idx="22">
                  <c:v>1.1615999999999986E-2</c:v>
                </c:pt>
                <c:pt idx="23">
                  <c:v>2.2404999999999974E-2</c:v>
                </c:pt>
                <c:pt idx="24">
                  <c:v>5.7272999999999914E-2</c:v>
                </c:pt>
                <c:pt idx="25">
                  <c:v>0.19652199999999995</c:v>
                </c:pt>
                <c:pt idx="26">
                  <c:v>0.22457799999999997</c:v>
                </c:pt>
                <c:pt idx="27">
                  <c:v>0.27325700000000008</c:v>
                </c:pt>
                <c:pt idx="28">
                  <c:v>0.41225900000000004</c:v>
                </c:pt>
                <c:pt idx="29">
                  <c:v>0.45327000000000001</c:v>
                </c:pt>
                <c:pt idx="30">
                  <c:v>0.53528299999999995</c:v>
                </c:pt>
                <c:pt idx="31">
                  <c:v>0.69816400000000001</c:v>
                </c:pt>
                <c:pt idx="32">
                  <c:v>0.73484300000000013</c:v>
                </c:pt>
                <c:pt idx="33">
                  <c:v>0.90787400000000007</c:v>
                </c:pt>
                <c:pt idx="34">
                  <c:v>0.97105600000000003</c:v>
                </c:pt>
                <c:pt idx="35">
                  <c:v>1.1514160000000002</c:v>
                </c:pt>
                <c:pt idx="36">
                  <c:v>1.2876650000000001</c:v>
                </c:pt>
                <c:pt idx="37">
                  <c:v>1.3953040000000001</c:v>
                </c:pt>
                <c:pt idx="38">
                  <c:v>1.578274</c:v>
                </c:pt>
                <c:pt idx="39">
                  <c:v>1.628328</c:v>
                </c:pt>
                <c:pt idx="40">
                  <c:v>1.8119780000000001</c:v>
                </c:pt>
                <c:pt idx="41">
                  <c:v>1.9264670000000002</c:v>
                </c:pt>
                <c:pt idx="42">
                  <c:v>2.1078459999999999</c:v>
                </c:pt>
                <c:pt idx="43">
                  <c:v>2.3412790000000001</c:v>
                </c:pt>
                <c:pt idx="44">
                  <c:v>2.547517</c:v>
                </c:pt>
                <c:pt idx="45">
                  <c:v>2.6872579999999999</c:v>
                </c:pt>
                <c:pt idx="46">
                  <c:v>2.8962409999999998</c:v>
                </c:pt>
                <c:pt idx="47">
                  <c:v>3.0062500000000001</c:v>
                </c:pt>
                <c:pt idx="48">
                  <c:v>3.2540749999999998</c:v>
                </c:pt>
                <c:pt idx="49">
                  <c:v>3.4771610000000002</c:v>
                </c:pt>
                <c:pt idx="50">
                  <c:v>3.6077360000000001</c:v>
                </c:pt>
                <c:pt idx="51">
                  <c:v>3.851817</c:v>
                </c:pt>
                <c:pt idx="52">
                  <c:v>4.1116060000000001</c:v>
                </c:pt>
                <c:pt idx="53">
                  <c:v>4.2577690000000006</c:v>
                </c:pt>
                <c:pt idx="54">
                  <c:v>4.4925309999999996</c:v>
                </c:pt>
                <c:pt idx="55">
                  <c:v>4.589264</c:v>
                </c:pt>
                <c:pt idx="56">
                  <c:v>4.8618709999999998</c:v>
                </c:pt>
                <c:pt idx="57">
                  <c:v>5.0986380000000002</c:v>
                </c:pt>
                <c:pt idx="58">
                  <c:v>5.2445789999999999</c:v>
                </c:pt>
                <c:pt idx="59">
                  <c:v>5.5090519999999996</c:v>
                </c:pt>
                <c:pt idx="60">
                  <c:v>5.6991189999999996</c:v>
                </c:pt>
                <c:pt idx="61">
                  <c:v>5.9661150000000003</c:v>
                </c:pt>
                <c:pt idx="62">
                  <c:v>6.0924040000000002</c:v>
                </c:pt>
                <c:pt idx="63">
                  <c:v>6.3948590000000003</c:v>
                </c:pt>
                <c:pt idx="64">
                  <c:v>6.6991870000000002</c:v>
                </c:pt>
                <c:pt idx="65">
                  <c:v>6.8524849999999997</c:v>
                </c:pt>
                <c:pt idx="66">
                  <c:v>7.137429</c:v>
                </c:pt>
                <c:pt idx="67">
                  <c:v>7.2958509999999999</c:v>
                </c:pt>
                <c:pt idx="68">
                  <c:v>7.5661330000000007</c:v>
                </c:pt>
                <c:pt idx="69">
                  <c:v>7.8691629999999995</c:v>
                </c:pt>
                <c:pt idx="70">
                  <c:v>8.0211100000000002</c:v>
                </c:pt>
                <c:pt idx="71">
                  <c:v>8.3676009999999987</c:v>
                </c:pt>
                <c:pt idx="72">
                  <c:v>8.5072370000000017</c:v>
                </c:pt>
                <c:pt idx="73">
                  <c:v>8.8336140000000007</c:v>
                </c:pt>
                <c:pt idx="74">
                  <c:v>9.1921230000000005</c:v>
                </c:pt>
                <c:pt idx="75">
                  <c:v>9.3639469999999996</c:v>
                </c:pt>
                <c:pt idx="76">
                  <c:v>9.7420020000000012</c:v>
                </c:pt>
                <c:pt idx="77">
                  <c:v>9.8749399999999987</c:v>
                </c:pt>
                <c:pt idx="78">
                  <c:v>10.200539000000001</c:v>
                </c:pt>
                <c:pt idx="79">
                  <c:v>10.518544000000002</c:v>
                </c:pt>
                <c:pt idx="80">
                  <c:v>10.675538000000001</c:v>
                </c:pt>
                <c:pt idx="81">
                  <c:v>11.018572000000001</c:v>
                </c:pt>
                <c:pt idx="82">
                  <c:v>11.171948</c:v>
                </c:pt>
                <c:pt idx="83">
                  <c:v>11.547989000000001</c:v>
                </c:pt>
                <c:pt idx="84">
                  <c:v>11.699098999999999</c:v>
                </c:pt>
                <c:pt idx="85">
                  <c:v>11.995188999999998</c:v>
                </c:pt>
                <c:pt idx="86">
                  <c:v>12.507040000000002</c:v>
                </c:pt>
                <c:pt idx="87">
                  <c:v>12.872204000000002</c:v>
                </c:pt>
                <c:pt idx="88">
                  <c:v>13.383219</c:v>
                </c:pt>
                <c:pt idx="89">
                  <c:v>14.200573</c:v>
                </c:pt>
                <c:pt idx="90">
                  <c:v>14.351393</c:v>
                </c:pt>
                <c:pt idx="91">
                  <c:v>14.73025</c:v>
                </c:pt>
                <c:pt idx="92">
                  <c:v>14.890227999999999</c:v>
                </c:pt>
                <c:pt idx="93">
                  <c:v>15.085440999999999</c:v>
                </c:pt>
                <c:pt idx="94">
                  <c:v>15.445834</c:v>
                </c:pt>
                <c:pt idx="95">
                  <c:v>15.607135999999999</c:v>
                </c:pt>
                <c:pt idx="96">
                  <c:v>15.944105</c:v>
                </c:pt>
                <c:pt idx="97">
                  <c:v>16.122709</c:v>
                </c:pt>
                <c:pt idx="98">
                  <c:v>16.548126</c:v>
                </c:pt>
                <c:pt idx="99">
                  <c:v>16.866543999999998</c:v>
                </c:pt>
                <c:pt idx="100">
                  <c:v>17.052909</c:v>
                </c:pt>
                <c:pt idx="101">
                  <c:v>17.392894000000002</c:v>
                </c:pt>
                <c:pt idx="102">
                  <c:v>17.582872999999999</c:v>
                </c:pt>
                <c:pt idx="103">
                  <c:v>17.902575999999996</c:v>
                </c:pt>
                <c:pt idx="104">
                  <c:v>18.260287000000002</c:v>
                </c:pt>
                <c:pt idx="105">
                  <c:v>18.594671999999999</c:v>
                </c:pt>
                <c:pt idx="106">
                  <c:v>18.806307</c:v>
                </c:pt>
                <c:pt idx="107">
                  <c:v>19.169460999999998</c:v>
                </c:pt>
                <c:pt idx="108">
                  <c:v>19.496887999999998</c:v>
                </c:pt>
                <c:pt idx="109">
                  <c:v>19.676075000000001</c:v>
                </c:pt>
                <c:pt idx="110">
                  <c:v>20.008470999999997</c:v>
                </c:pt>
                <c:pt idx="111">
                  <c:v>20.366165000000002</c:v>
                </c:pt>
                <c:pt idx="112">
                  <c:v>20.523160000000001</c:v>
                </c:pt>
                <c:pt idx="113">
                  <c:v>20.877959999999998</c:v>
                </c:pt>
                <c:pt idx="114">
                  <c:v>21.282615999999997</c:v>
                </c:pt>
                <c:pt idx="115">
                  <c:v>21.450263</c:v>
                </c:pt>
                <c:pt idx="116">
                  <c:v>21.792635999999998</c:v>
                </c:pt>
                <c:pt idx="117">
                  <c:v>21.969275999999997</c:v>
                </c:pt>
                <c:pt idx="118">
                  <c:v>22.326108000000001</c:v>
                </c:pt>
                <c:pt idx="119">
                  <c:v>22.495228000000001</c:v>
                </c:pt>
                <c:pt idx="120">
                  <c:v>22.823291999999999</c:v>
                </c:pt>
                <c:pt idx="121">
                  <c:v>23.171106999999999</c:v>
                </c:pt>
                <c:pt idx="122">
                  <c:v>23.337813999999998</c:v>
                </c:pt>
                <c:pt idx="123">
                  <c:v>23.647252000000002</c:v>
                </c:pt>
                <c:pt idx="124">
                  <c:v>24.071869</c:v>
                </c:pt>
                <c:pt idx="125">
                  <c:v>24.390537000000002</c:v>
                </c:pt>
                <c:pt idx="126">
                  <c:v>24.548646000000002</c:v>
                </c:pt>
                <c:pt idx="127">
                  <c:v>24.909385</c:v>
                </c:pt>
                <c:pt idx="128">
                  <c:v>25.033058</c:v>
                </c:pt>
                <c:pt idx="129">
                  <c:v>25.35812</c:v>
                </c:pt>
                <c:pt idx="130">
                  <c:v>25.567525999999997</c:v>
                </c:pt>
                <c:pt idx="131">
                  <c:v>25.873117000000001</c:v>
                </c:pt>
                <c:pt idx="132">
                  <c:v>26.156265999999999</c:v>
                </c:pt>
                <c:pt idx="133">
                  <c:v>26.368201999999997</c:v>
                </c:pt>
                <c:pt idx="134">
                  <c:v>26.734719999999999</c:v>
                </c:pt>
                <c:pt idx="135">
                  <c:v>27.043620999999998</c:v>
                </c:pt>
                <c:pt idx="136">
                  <c:v>27.178593000000003</c:v>
                </c:pt>
                <c:pt idx="137">
                  <c:v>27.503040000000002</c:v>
                </c:pt>
                <c:pt idx="138">
                  <c:v>27.680945999999999</c:v>
                </c:pt>
                <c:pt idx="139">
                  <c:v>27.975083999999999</c:v>
                </c:pt>
                <c:pt idx="140">
                  <c:v>28.250026999999999</c:v>
                </c:pt>
                <c:pt idx="141">
                  <c:v>28.431815</c:v>
                </c:pt>
                <c:pt idx="142">
                  <c:v>28.701029999999999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7AA6-4747-8BAE-41D905DE085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74424448"/>
        <c:axId val="1174441088"/>
      </c:scatterChart>
      <c:valAx>
        <c:axId val="1174424448"/>
        <c:scaling>
          <c:orientation val="minMax"/>
          <c:max val="3"/>
          <c:min val="-3"/>
        </c:scaling>
        <c:delete val="0"/>
        <c:axPos val="b"/>
        <c:majorGridlines>
          <c:spPr>
            <a:ln>
              <a:solidFill>
                <a:schemeClr val="tx1">
                  <a:lumMod val="15000"/>
                  <a:lumOff val="85000"/>
                </a:schemeClr>
              </a:solidFill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ja-JP"/>
                  <a:t>x[m]</a:t>
                </a:r>
                <a:endParaRPr lang="ja-JP" altLang="en-US"/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in"/>
        <c:tickLblPos val="nextTo"/>
        <c:spPr>
          <a:noFill/>
          <a:ln w="1587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1174441088"/>
        <c:crosses val="autoZero"/>
        <c:crossBetween val="midCat"/>
      </c:valAx>
      <c:valAx>
        <c:axId val="1174441088"/>
        <c:scaling>
          <c:orientation val="minMax"/>
          <c:max val="35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ja-JP"/>
                  <a:t>y[m]</a:t>
                </a:r>
                <a:endParaRPr lang="ja-JP" altLang="en-US"/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1587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1174424448"/>
        <c:crosses val="autoZero"/>
        <c:crossBetween val="midCat"/>
      </c:valAx>
      <c:spPr>
        <a:noFill/>
        <a:ln w="12700">
          <a:solidFill>
            <a:schemeClr val="tx1">
              <a:lumMod val="25000"/>
              <a:lumOff val="75000"/>
            </a:schemeClr>
          </a:solidFill>
        </a:ln>
        <a:effectLst/>
      </c:spPr>
    </c:plotArea>
    <c:plotVisOnly val="1"/>
    <c:dispBlanksAs val="gap"/>
    <c:showDLblsOverMax val="0"/>
    <c:extLst/>
  </c:chart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4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1"/>
          <c:tx>
            <c:v>yaw(face angle)</c:v>
          </c:tx>
          <c:spPr>
            <a:ln w="19050">
              <a:noFill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Daiki1!$AH$4:$AH$1000</c:f>
              <c:numCache>
                <c:formatCode>General</c:formatCode>
                <c:ptCount val="997"/>
                <c:pt idx="0">
                  <c:v>-22.370000839233398</c:v>
                </c:pt>
                <c:pt idx="1">
                  <c:v>-24.879999160766602</c:v>
                </c:pt>
                <c:pt idx="2">
                  <c:v>-23.579999923706055</c:v>
                </c:pt>
                <c:pt idx="3">
                  <c:v>-23.450000762939453</c:v>
                </c:pt>
                <c:pt idx="4">
                  <c:v>-23.020000457763672</c:v>
                </c:pt>
                <c:pt idx="5">
                  <c:v>-24.670000076293945</c:v>
                </c:pt>
                <c:pt idx="6">
                  <c:v>-23.469999313354492</c:v>
                </c:pt>
                <c:pt idx="7">
                  <c:v>-23.309999465942383</c:v>
                </c:pt>
                <c:pt idx="8">
                  <c:v>-24.889999389648438</c:v>
                </c:pt>
                <c:pt idx="9">
                  <c:v>-24.819999694824219</c:v>
                </c:pt>
                <c:pt idx="10">
                  <c:v>-25.829999923706055</c:v>
                </c:pt>
                <c:pt idx="11">
                  <c:v>-26.780000686645508</c:v>
                </c:pt>
                <c:pt idx="12">
                  <c:v>-27.329999923706055</c:v>
                </c:pt>
                <c:pt idx="13">
                  <c:v>-27.379999160766602</c:v>
                </c:pt>
                <c:pt idx="14">
                  <c:v>-27.149999618530273</c:v>
                </c:pt>
                <c:pt idx="15">
                  <c:v>-27.149999618530273</c:v>
                </c:pt>
                <c:pt idx="16">
                  <c:v>-27.170000076293945</c:v>
                </c:pt>
                <c:pt idx="17">
                  <c:v>-27.059999465942383</c:v>
                </c:pt>
                <c:pt idx="18">
                  <c:v>-23.860000610351563</c:v>
                </c:pt>
                <c:pt idx="19">
                  <c:v>-26.350000381469727</c:v>
                </c:pt>
                <c:pt idx="20">
                  <c:v>-26.770000457763672</c:v>
                </c:pt>
                <c:pt idx="21">
                  <c:v>-26.420000076293945</c:v>
                </c:pt>
                <c:pt idx="22">
                  <c:v>-25.719999313354492</c:v>
                </c:pt>
                <c:pt idx="23">
                  <c:v>-26.450000762939453</c:v>
                </c:pt>
                <c:pt idx="24">
                  <c:v>-25.329999923706055</c:v>
                </c:pt>
                <c:pt idx="25">
                  <c:v>-27.950000762939453</c:v>
                </c:pt>
                <c:pt idx="26">
                  <c:v>-25.229999542236328</c:v>
                </c:pt>
                <c:pt idx="27">
                  <c:v>-24.620000839233398</c:v>
                </c:pt>
                <c:pt idx="28">
                  <c:v>-23.770000457763672</c:v>
                </c:pt>
                <c:pt idx="29">
                  <c:v>-26.139999389648438</c:v>
                </c:pt>
                <c:pt idx="30">
                  <c:v>-27.129999160766602</c:v>
                </c:pt>
                <c:pt idx="31">
                  <c:v>-27.219999313354492</c:v>
                </c:pt>
                <c:pt idx="32">
                  <c:v>-25.969999313354492</c:v>
                </c:pt>
                <c:pt idx="33">
                  <c:v>-25.790000915527344</c:v>
                </c:pt>
                <c:pt idx="34">
                  <c:v>-26.760000228881836</c:v>
                </c:pt>
                <c:pt idx="35">
                  <c:v>-26.370000839233398</c:v>
                </c:pt>
                <c:pt idx="36">
                  <c:v>-26.229999542236328</c:v>
                </c:pt>
                <c:pt idx="37">
                  <c:v>-26.069999694824219</c:v>
                </c:pt>
                <c:pt idx="38">
                  <c:v>-26.729999542236328</c:v>
                </c:pt>
                <c:pt idx="39">
                  <c:v>-28.520000457763672</c:v>
                </c:pt>
                <c:pt idx="40">
                  <c:v>-27.840000152587891</c:v>
                </c:pt>
                <c:pt idx="41">
                  <c:v>-27.459999084472656</c:v>
                </c:pt>
                <c:pt idx="42">
                  <c:v>-30.450000762939453</c:v>
                </c:pt>
                <c:pt idx="43">
                  <c:v>-26.379999160766602</c:v>
                </c:pt>
                <c:pt idx="44">
                  <c:v>-28.329999923706055</c:v>
                </c:pt>
                <c:pt idx="45">
                  <c:v>-29.309999465942383</c:v>
                </c:pt>
                <c:pt idx="46">
                  <c:v>-28.510000228881836</c:v>
                </c:pt>
                <c:pt idx="47">
                  <c:v>-29.340000152587891</c:v>
                </c:pt>
                <c:pt idx="48">
                  <c:v>-28.25</c:v>
                </c:pt>
                <c:pt idx="49">
                  <c:v>-29.680000305175781</c:v>
                </c:pt>
                <c:pt idx="50">
                  <c:v>-29.680000305175781</c:v>
                </c:pt>
                <c:pt idx="51">
                  <c:v>-30.889999389648438</c:v>
                </c:pt>
                <c:pt idx="52">
                  <c:v>-31.149999618530273</c:v>
                </c:pt>
                <c:pt idx="53">
                  <c:v>-29.950000762939453</c:v>
                </c:pt>
                <c:pt idx="54">
                  <c:v>-32.459999084472656</c:v>
                </c:pt>
                <c:pt idx="55">
                  <c:v>-33.009998321533203</c:v>
                </c:pt>
                <c:pt idx="56">
                  <c:v>-34.080001831054688</c:v>
                </c:pt>
                <c:pt idx="57">
                  <c:v>-34.400001525878906</c:v>
                </c:pt>
                <c:pt idx="58">
                  <c:v>-33.979999542236328</c:v>
                </c:pt>
                <c:pt idx="59">
                  <c:v>-35.810001373291016</c:v>
                </c:pt>
                <c:pt idx="60">
                  <c:v>-34.599998474121094</c:v>
                </c:pt>
                <c:pt idx="61">
                  <c:v>-36.439998626708984</c:v>
                </c:pt>
                <c:pt idx="62">
                  <c:v>-37.770000457763672</c:v>
                </c:pt>
                <c:pt idx="63">
                  <c:v>-42.580001831054688</c:v>
                </c:pt>
                <c:pt idx="64">
                  <c:v>-43.270000457763672</c:v>
                </c:pt>
                <c:pt idx="65">
                  <c:v>-44.020000457763672</c:v>
                </c:pt>
                <c:pt idx="66">
                  <c:v>-39.360000610351563</c:v>
                </c:pt>
                <c:pt idx="67">
                  <c:v>-37.409999847412109</c:v>
                </c:pt>
                <c:pt idx="68">
                  <c:v>-32.299999237060547</c:v>
                </c:pt>
                <c:pt idx="69">
                  <c:v>-25.719999313354492</c:v>
                </c:pt>
                <c:pt idx="70">
                  <c:v>-37.130001068115234</c:v>
                </c:pt>
                <c:pt idx="71">
                  <c:v>-30.090000152587891</c:v>
                </c:pt>
                <c:pt idx="72">
                  <c:v>-20.350000381469727</c:v>
                </c:pt>
                <c:pt idx="73">
                  <c:v>-24.770000457763672</c:v>
                </c:pt>
                <c:pt idx="74">
                  <c:v>-40.509998321533203</c:v>
                </c:pt>
                <c:pt idx="75">
                  <c:v>-42.240001678466797</c:v>
                </c:pt>
                <c:pt idx="76">
                  <c:v>-56.020000457763672</c:v>
                </c:pt>
                <c:pt idx="77">
                  <c:v>-59.599998474121094</c:v>
                </c:pt>
                <c:pt idx="78">
                  <c:v>-64.260002136230469</c:v>
                </c:pt>
                <c:pt idx="79">
                  <c:v>-68.739997863769531</c:v>
                </c:pt>
                <c:pt idx="80">
                  <c:v>-70.660003662109375</c:v>
                </c:pt>
                <c:pt idx="81">
                  <c:v>-72.489997863769531</c:v>
                </c:pt>
                <c:pt idx="82">
                  <c:v>-73.510002136230469</c:v>
                </c:pt>
                <c:pt idx="83">
                  <c:v>-74.959999084472656</c:v>
                </c:pt>
                <c:pt idx="84">
                  <c:v>-74.699996948242188</c:v>
                </c:pt>
                <c:pt idx="85">
                  <c:v>-76.569999694824219</c:v>
                </c:pt>
                <c:pt idx="86">
                  <c:v>-77.550003051757813</c:v>
                </c:pt>
                <c:pt idx="87">
                  <c:v>-78.139999389648438</c:v>
                </c:pt>
                <c:pt idx="88">
                  <c:v>-78.040000915527344</c:v>
                </c:pt>
                <c:pt idx="89">
                  <c:v>-80.449996948242188</c:v>
                </c:pt>
                <c:pt idx="90">
                  <c:v>-80.019996643066406</c:v>
                </c:pt>
                <c:pt idx="91">
                  <c:v>-82.230003356933594</c:v>
                </c:pt>
                <c:pt idx="92">
                  <c:v>-81.569999694824219</c:v>
                </c:pt>
                <c:pt idx="93">
                  <c:v>-81.69000244140625</c:v>
                </c:pt>
                <c:pt idx="94">
                  <c:v>-82.099998474121094</c:v>
                </c:pt>
                <c:pt idx="95">
                  <c:v>-85.110000610351563</c:v>
                </c:pt>
                <c:pt idx="96">
                  <c:v>-82.889999389648438</c:v>
                </c:pt>
                <c:pt idx="97">
                  <c:v>-85.139999389648438</c:v>
                </c:pt>
                <c:pt idx="98">
                  <c:v>-82.019996643066406</c:v>
                </c:pt>
                <c:pt idx="99">
                  <c:v>-81.519996643066406</c:v>
                </c:pt>
                <c:pt idx="100">
                  <c:v>-80.489997863769531</c:v>
                </c:pt>
                <c:pt idx="101">
                  <c:v>-84.819999694824219</c:v>
                </c:pt>
                <c:pt idx="102">
                  <c:v>-81.959999084472656</c:v>
                </c:pt>
                <c:pt idx="103">
                  <c:v>-83.55999755859375</c:v>
                </c:pt>
                <c:pt idx="104">
                  <c:v>0</c:v>
                </c:pt>
                <c:pt idx="105">
                  <c:v>0</c:v>
                </c:pt>
                <c:pt idx="106">
                  <c:v>-85.239997863769531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-89.489997863769531</c:v>
                </c:pt>
                <c:pt idx="142">
                  <c:v>-73.860000610351563</c:v>
                </c:pt>
                <c:pt idx="143">
                  <c:v>-63.360000610351563</c:v>
                </c:pt>
                <c:pt idx="144">
                  <c:v>-62.240001678466797</c:v>
                </c:pt>
              </c:numCache>
            </c:numRef>
          </c:xVal>
          <c:yVal>
            <c:numRef>
              <c:f>Daiki1!$AE$4:$AE$1000</c:f>
              <c:numCache>
                <c:formatCode>General</c:formatCode>
                <c:ptCount val="997"/>
                <c:pt idx="0">
                  <c:v>0</c:v>
                </c:pt>
                <c:pt idx="1">
                  <c:v>6.8000000000000005E-2</c:v>
                </c:pt>
                <c:pt idx="2">
                  <c:v>0.13</c:v>
                </c:pt>
                <c:pt idx="3">
                  <c:v>0.191</c:v>
                </c:pt>
                <c:pt idx="4">
                  <c:v>0.26200000000000001</c:v>
                </c:pt>
                <c:pt idx="5">
                  <c:v>0.33300000000000002</c:v>
                </c:pt>
                <c:pt idx="6">
                  <c:v>0.39100000000000001</c:v>
                </c:pt>
                <c:pt idx="7">
                  <c:v>0.45500000000000002</c:v>
                </c:pt>
                <c:pt idx="8">
                  <c:v>0.52600000000000002</c:v>
                </c:pt>
                <c:pt idx="9">
                  <c:v>0.58199999999999996</c:v>
                </c:pt>
                <c:pt idx="10">
                  <c:v>0.66</c:v>
                </c:pt>
                <c:pt idx="11">
                  <c:v>0.72499999999999998</c:v>
                </c:pt>
                <c:pt idx="12">
                  <c:v>0.80400000000000005</c:v>
                </c:pt>
                <c:pt idx="13">
                  <c:v>0.88200000000000001</c:v>
                </c:pt>
                <c:pt idx="14">
                  <c:v>0.95099999999999996</c:v>
                </c:pt>
                <c:pt idx="15">
                  <c:v>1.0089999999999999</c:v>
                </c:pt>
                <c:pt idx="16">
                  <c:v>1.0609999999999999</c:v>
                </c:pt>
                <c:pt idx="17">
                  <c:v>1.1259999999999999</c:v>
                </c:pt>
                <c:pt idx="18">
                  <c:v>1.1859999999999999</c:v>
                </c:pt>
                <c:pt idx="19">
                  <c:v>1.2509999999999999</c:v>
                </c:pt>
                <c:pt idx="20">
                  <c:v>1.3240000000000001</c:v>
                </c:pt>
                <c:pt idx="21">
                  <c:v>1.383</c:v>
                </c:pt>
                <c:pt idx="22">
                  <c:v>1.4570000000000001</c:v>
                </c:pt>
                <c:pt idx="23">
                  <c:v>1.5249999999999999</c:v>
                </c:pt>
                <c:pt idx="24">
                  <c:v>1.601</c:v>
                </c:pt>
                <c:pt idx="25">
                  <c:v>1.667</c:v>
                </c:pt>
                <c:pt idx="26">
                  <c:v>1.726</c:v>
                </c:pt>
                <c:pt idx="27">
                  <c:v>1.786</c:v>
                </c:pt>
                <c:pt idx="28">
                  <c:v>1.847</c:v>
                </c:pt>
                <c:pt idx="29">
                  <c:v>1.9239999999999999</c:v>
                </c:pt>
                <c:pt idx="30">
                  <c:v>1.988</c:v>
                </c:pt>
                <c:pt idx="31">
                  <c:v>2.0550000000000002</c:v>
                </c:pt>
                <c:pt idx="32">
                  <c:v>2.12</c:v>
                </c:pt>
                <c:pt idx="33">
                  <c:v>2.1880000000000002</c:v>
                </c:pt>
                <c:pt idx="34">
                  <c:v>2.2559999999999998</c:v>
                </c:pt>
                <c:pt idx="35">
                  <c:v>2.3359999999999999</c:v>
                </c:pt>
                <c:pt idx="36">
                  <c:v>2.4020000000000001</c:v>
                </c:pt>
                <c:pt idx="37">
                  <c:v>2.468</c:v>
                </c:pt>
                <c:pt idx="38">
                  <c:v>2.5350000000000001</c:v>
                </c:pt>
                <c:pt idx="39">
                  <c:v>2.5950000000000002</c:v>
                </c:pt>
                <c:pt idx="40">
                  <c:v>2.661</c:v>
                </c:pt>
                <c:pt idx="41">
                  <c:v>2.7320000000000002</c:v>
                </c:pt>
                <c:pt idx="42">
                  <c:v>2.798</c:v>
                </c:pt>
                <c:pt idx="43">
                  <c:v>2.8780000000000001</c:v>
                </c:pt>
                <c:pt idx="44">
                  <c:v>2.9369999999999998</c:v>
                </c:pt>
                <c:pt idx="45">
                  <c:v>2.9950000000000001</c:v>
                </c:pt>
                <c:pt idx="46">
                  <c:v>3.0569999999999999</c:v>
                </c:pt>
                <c:pt idx="47">
                  <c:v>3.125</c:v>
                </c:pt>
                <c:pt idx="48">
                  <c:v>3.198</c:v>
                </c:pt>
                <c:pt idx="49">
                  <c:v>3.2669999999999999</c:v>
                </c:pt>
                <c:pt idx="50">
                  <c:v>3.3279999999999998</c:v>
                </c:pt>
                <c:pt idx="51">
                  <c:v>3.3929999999999998</c:v>
                </c:pt>
                <c:pt idx="52">
                  <c:v>3.4390000000000001</c:v>
                </c:pt>
                <c:pt idx="53">
                  <c:v>3.508</c:v>
                </c:pt>
                <c:pt idx="54">
                  <c:v>3.57</c:v>
                </c:pt>
                <c:pt idx="55">
                  <c:v>3.637</c:v>
                </c:pt>
                <c:pt idx="56">
                  <c:v>3.7040000000000002</c:v>
                </c:pt>
                <c:pt idx="57">
                  <c:v>3.778</c:v>
                </c:pt>
                <c:pt idx="58">
                  <c:v>3.8450000000000002</c:v>
                </c:pt>
                <c:pt idx="59">
                  <c:v>3.9089999999999998</c:v>
                </c:pt>
                <c:pt idx="60">
                  <c:v>3.9729999999999999</c:v>
                </c:pt>
                <c:pt idx="61">
                  <c:v>4.0490000000000004</c:v>
                </c:pt>
                <c:pt idx="62">
                  <c:v>4.1210000000000004</c:v>
                </c:pt>
                <c:pt idx="63">
                  <c:v>4.1760000000000002</c:v>
                </c:pt>
                <c:pt idx="64">
                  <c:v>4.2539999999999996</c:v>
                </c:pt>
                <c:pt idx="65">
                  <c:v>4.3220000000000001</c:v>
                </c:pt>
                <c:pt idx="66">
                  <c:v>4.399</c:v>
                </c:pt>
                <c:pt idx="67">
                  <c:v>4.476</c:v>
                </c:pt>
                <c:pt idx="68">
                  <c:v>4.5430000000000001</c:v>
                </c:pt>
                <c:pt idx="69">
                  <c:v>4.609</c:v>
                </c:pt>
                <c:pt idx="70">
                  <c:v>4.6669999999999998</c:v>
                </c:pt>
                <c:pt idx="71">
                  <c:v>4.7279999999999998</c:v>
                </c:pt>
                <c:pt idx="72">
                  <c:v>4.7889999999999997</c:v>
                </c:pt>
                <c:pt idx="73">
                  <c:v>4.8440000000000003</c:v>
                </c:pt>
                <c:pt idx="74">
                  <c:v>4.9139999999999997</c:v>
                </c:pt>
                <c:pt idx="75">
                  <c:v>4.9749999999999996</c:v>
                </c:pt>
                <c:pt idx="76">
                  <c:v>5.0359999999999996</c:v>
                </c:pt>
                <c:pt idx="77">
                  <c:v>5.1059999999999999</c:v>
                </c:pt>
                <c:pt idx="78">
                  <c:v>5.1639999999999997</c:v>
                </c:pt>
                <c:pt idx="79">
                  <c:v>5.2359999999999998</c:v>
                </c:pt>
                <c:pt idx="80">
                  <c:v>5.3049999999999997</c:v>
                </c:pt>
                <c:pt idx="81">
                  <c:v>5.37</c:v>
                </c:pt>
                <c:pt idx="82">
                  <c:v>5.4390000000000001</c:v>
                </c:pt>
                <c:pt idx="83">
                  <c:v>5.51</c:v>
                </c:pt>
                <c:pt idx="84">
                  <c:v>5.5759999999999996</c:v>
                </c:pt>
                <c:pt idx="85">
                  <c:v>5.6440000000000001</c:v>
                </c:pt>
                <c:pt idx="86">
                  <c:v>5.7270000000000003</c:v>
                </c:pt>
                <c:pt idx="87">
                  <c:v>5.8019999999999996</c:v>
                </c:pt>
                <c:pt idx="88">
                  <c:v>5.8719999999999999</c:v>
                </c:pt>
                <c:pt idx="89">
                  <c:v>5.9269999999999996</c:v>
                </c:pt>
                <c:pt idx="90">
                  <c:v>5.976</c:v>
                </c:pt>
                <c:pt idx="91">
                  <c:v>6.0339999999999998</c:v>
                </c:pt>
                <c:pt idx="92">
                  <c:v>6.1180000000000003</c:v>
                </c:pt>
                <c:pt idx="93">
                  <c:v>6.2119999999999997</c:v>
                </c:pt>
                <c:pt idx="94">
                  <c:v>6.2670000000000003</c:v>
                </c:pt>
                <c:pt idx="95">
                  <c:v>6.3280000000000003</c:v>
                </c:pt>
                <c:pt idx="96">
                  <c:v>6.39</c:v>
                </c:pt>
                <c:pt idx="97">
                  <c:v>6.4470000000000001</c:v>
                </c:pt>
                <c:pt idx="98">
                  <c:v>6.5069999999999997</c:v>
                </c:pt>
                <c:pt idx="99">
                  <c:v>6.5640000000000001</c:v>
                </c:pt>
                <c:pt idx="100">
                  <c:v>6.6360000000000001</c:v>
                </c:pt>
                <c:pt idx="101">
                  <c:v>6.6920000000000002</c:v>
                </c:pt>
                <c:pt idx="102">
                  <c:v>6.7690000000000001</c:v>
                </c:pt>
                <c:pt idx="103">
                  <c:v>6.83</c:v>
                </c:pt>
                <c:pt idx="104">
                  <c:v>6.8970000000000002</c:v>
                </c:pt>
                <c:pt idx="105">
                  <c:v>6.97</c:v>
                </c:pt>
                <c:pt idx="106">
                  <c:v>7.0330000000000004</c:v>
                </c:pt>
                <c:pt idx="107">
                  <c:v>7.1070000000000002</c:v>
                </c:pt>
                <c:pt idx="108">
                  <c:v>7.157</c:v>
                </c:pt>
                <c:pt idx="109">
                  <c:v>7.226</c:v>
                </c:pt>
                <c:pt idx="110">
                  <c:v>7.2869999999999999</c:v>
                </c:pt>
                <c:pt idx="111">
                  <c:v>7.3579999999999997</c:v>
                </c:pt>
                <c:pt idx="112">
                  <c:v>7.4340000000000002</c:v>
                </c:pt>
                <c:pt idx="113">
                  <c:v>7.5220000000000002</c:v>
                </c:pt>
                <c:pt idx="114">
                  <c:v>7.5830000000000002</c:v>
                </c:pt>
                <c:pt idx="115">
                  <c:v>7.641</c:v>
                </c:pt>
                <c:pt idx="116">
                  <c:v>7.6870000000000003</c:v>
                </c:pt>
                <c:pt idx="117">
                  <c:v>7.7530000000000001</c:v>
                </c:pt>
                <c:pt idx="118">
                  <c:v>7.8179999999999996</c:v>
                </c:pt>
                <c:pt idx="119">
                  <c:v>7.8970000000000002</c:v>
                </c:pt>
                <c:pt idx="120">
                  <c:v>7.9619999999999997</c:v>
                </c:pt>
                <c:pt idx="121">
                  <c:v>8.0229999999999997</c:v>
                </c:pt>
                <c:pt idx="122">
                  <c:v>8.0920000000000005</c:v>
                </c:pt>
                <c:pt idx="123">
                  <c:v>8.1519999999999992</c:v>
                </c:pt>
                <c:pt idx="124">
                  <c:v>8.218</c:v>
                </c:pt>
                <c:pt idx="125">
                  <c:v>8.2850000000000001</c:v>
                </c:pt>
                <c:pt idx="126">
                  <c:v>8.3670000000000009</c:v>
                </c:pt>
                <c:pt idx="127">
                  <c:v>8.4440000000000008</c:v>
                </c:pt>
                <c:pt idx="128">
                  <c:v>8.5120000000000005</c:v>
                </c:pt>
                <c:pt idx="129">
                  <c:v>8.577</c:v>
                </c:pt>
                <c:pt idx="130">
                  <c:v>8.625</c:v>
                </c:pt>
                <c:pt idx="131">
                  <c:v>8.6880000000000006</c:v>
                </c:pt>
                <c:pt idx="132">
                  <c:v>8.766</c:v>
                </c:pt>
                <c:pt idx="133">
                  <c:v>8.8569999999999993</c:v>
                </c:pt>
                <c:pt idx="134">
                  <c:v>8.93</c:v>
                </c:pt>
                <c:pt idx="135">
                  <c:v>9.0050000000000008</c:v>
                </c:pt>
                <c:pt idx="136">
                  <c:v>9.0760000000000005</c:v>
                </c:pt>
                <c:pt idx="137">
                  <c:v>9.1219999999999999</c:v>
                </c:pt>
                <c:pt idx="138">
                  <c:v>9.1739999999999995</c:v>
                </c:pt>
                <c:pt idx="139">
                  <c:v>9.2289999999999992</c:v>
                </c:pt>
                <c:pt idx="140">
                  <c:v>9.282</c:v>
                </c:pt>
                <c:pt idx="141">
                  <c:v>9.3529999999999998</c:v>
                </c:pt>
                <c:pt idx="142">
                  <c:v>9.4109999999999996</c:v>
                </c:pt>
                <c:pt idx="143">
                  <c:v>9.4819999999999993</c:v>
                </c:pt>
                <c:pt idx="144">
                  <c:v>9.5500000000000007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BB31-4112-9358-D3E2AC6E6DD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74424448"/>
        <c:axId val="1174441088"/>
      </c:scatterChart>
      <c:scatterChart>
        <c:scatterStyle val="lineMarker"/>
        <c:varyColors val="0"/>
        <c:ser>
          <c:idx val="1"/>
          <c:order val="0"/>
          <c:tx>
            <c:v>Orbit</c:v>
          </c:tx>
          <c:spPr>
            <a:ln w="19050">
              <a:noFill/>
            </a:ln>
          </c:spPr>
          <c:xVal>
            <c:numRef>
              <c:f>Daiki1!$N$4:$N$1000</c:f>
              <c:numCache>
                <c:formatCode>General</c:formatCode>
                <c:ptCount val="997"/>
                <c:pt idx="0">
                  <c:v>0</c:v>
                </c:pt>
                <c:pt idx="1">
                  <c:v>-6.4199999999999587E-4</c:v>
                </c:pt>
                <c:pt idx="2">
                  <c:v>-1.0699999999999933E-3</c:v>
                </c:pt>
                <c:pt idx="3">
                  <c:v>-6.5609999999999792E-3</c:v>
                </c:pt>
                <c:pt idx="4">
                  <c:v>-2.4479999999999793E-3</c:v>
                </c:pt>
                <c:pt idx="5">
                  <c:v>1.1299999999999955E-4</c:v>
                </c:pt>
                <c:pt idx="6">
                  <c:v>5.0730000000000358E-3</c:v>
                </c:pt>
                <c:pt idx="7">
                  <c:v>-2.6014999999999986E-2</c:v>
                </c:pt>
                <c:pt idx="8">
                  <c:v>-1.1497999999999991E-2</c:v>
                </c:pt>
                <c:pt idx="9">
                  <c:v>-8.3099999999999459E-3</c:v>
                </c:pt>
                <c:pt idx="10">
                  <c:v>-3.0434999999999945E-2</c:v>
                </c:pt>
                <c:pt idx="11">
                  <c:v>-3.6499999999995228E-4</c:v>
                </c:pt>
                <c:pt idx="12">
                  <c:v>-1.9986999999999967E-2</c:v>
                </c:pt>
                <c:pt idx="13">
                  <c:v>1.8973000000000014E-2</c:v>
                </c:pt>
                <c:pt idx="14">
                  <c:v>-8.1919999999999511E-3</c:v>
                </c:pt>
                <c:pt idx="15">
                  <c:v>2.8040000000000304E-3</c:v>
                </c:pt>
                <c:pt idx="16">
                  <c:v>3.0929000000000029E-2</c:v>
                </c:pt>
                <c:pt idx="17">
                  <c:v>2.6976E-2</c:v>
                </c:pt>
                <c:pt idx="18">
                  <c:v>-9.1569999999999829E-3</c:v>
                </c:pt>
                <c:pt idx="19">
                  <c:v>1.3947000000000003E-2</c:v>
                </c:pt>
                <c:pt idx="20">
                  <c:v>2.3012000000000001E-2</c:v>
                </c:pt>
                <c:pt idx="21">
                  <c:v>2.132000000000005E-3</c:v>
                </c:pt>
                <c:pt idx="22">
                  <c:v>2.5844000000000051E-2</c:v>
                </c:pt>
                <c:pt idx="23">
                  <c:v>2.6822000000000002E-2</c:v>
                </c:pt>
                <c:pt idx="24">
                  <c:v>-1.0575999999999966E-2</c:v>
                </c:pt>
                <c:pt idx="25">
                  <c:v>1.1798000000000003E-2</c:v>
                </c:pt>
                <c:pt idx="26">
                  <c:v>-1.2436999999999955E-2</c:v>
                </c:pt>
                <c:pt idx="27">
                  <c:v>9.0100000000001052E-4</c:v>
                </c:pt>
                <c:pt idx="28">
                  <c:v>2.0550000000000069E-3</c:v>
                </c:pt>
                <c:pt idx="29">
                  <c:v>-3.0478999999999985E-2</c:v>
                </c:pt>
                <c:pt idx="30">
                  <c:v>-1.4849999999999966E-2</c:v>
                </c:pt>
                <c:pt idx="31">
                  <c:v>-4.2351E-2</c:v>
                </c:pt>
                <c:pt idx="32">
                  <c:v>-3.2972999999999954E-2</c:v>
                </c:pt>
                <c:pt idx="33">
                  <c:v>-2.9004999999999996E-2</c:v>
                </c:pt>
                <c:pt idx="34">
                  <c:v>-5.2528999999999999E-2</c:v>
                </c:pt>
                <c:pt idx="35">
                  <c:v>-5.4570999999999974E-2</c:v>
                </c:pt>
                <c:pt idx="36">
                  <c:v>-7.6190999999999981E-2</c:v>
                </c:pt>
                <c:pt idx="37">
                  <c:v>-7.4464000000000002E-2</c:v>
                </c:pt>
                <c:pt idx="38">
                  <c:v>-8.4541999999999978E-2</c:v>
                </c:pt>
                <c:pt idx="39">
                  <c:v>-0.11260599999999997</c:v>
                </c:pt>
                <c:pt idx="40">
                  <c:v>-0.12026999999999999</c:v>
                </c:pt>
                <c:pt idx="41">
                  <c:v>-0.13587499999999997</c:v>
                </c:pt>
                <c:pt idx="42">
                  <c:v>-0.14285999999999999</c:v>
                </c:pt>
                <c:pt idx="43">
                  <c:v>-0.15524099999999999</c:v>
                </c:pt>
                <c:pt idx="44">
                  <c:v>-0.18387999999999996</c:v>
                </c:pt>
                <c:pt idx="45">
                  <c:v>-0.18838099999999997</c:v>
                </c:pt>
                <c:pt idx="46">
                  <c:v>-0.21538499999999997</c:v>
                </c:pt>
                <c:pt idx="47">
                  <c:v>-0.26740799999999998</c:v>
                </c:pt>
                <c:pt idx="48">
                  <c:v>-0.30634899999999998</c:v>
                </c:pt>
                <c:pt idx="49">
                  <c:v>-0.34863899999999998</c:v>
                </c:pt>
                <c:pt idx="50">
                  <c:v>-0.36713599999999996</c:v>
                </c:pt>
                <c:pt idx="51">
                  <c:v>-0.38115199999999999</c:v>
                </c:pt>
                <c:pt idx="52">
                  <c:v>-0.42144300000000001</c:v>
                </c:pt>
                <c:pt idx="53">
                  <c:v>-0.44079400000000002</c:v>
                </c:pt>
                <c:pt idx="54">
                  <c:v>-0.47402799999999995</c:v>
                </c:pt>
                <c:pt idx="55">
                  <c:v>-0.49100699999999997</c:v>
                </c:pt>
                <c:pt idx="56">
                  <c:v>-0.49025799999999997</c:v>
                </c:pt>
                <c:pt idx="57">
                  <c:v>-0.49909199999999998</c:v>
                </c:pt>
                <c:pt idx="58">
                  <c:v>-0.51856899999999995</c:v>
                </c:pt>
                <c:pt idx="59">
                  <c:v>-0.53060499999999999</c:v>
                </c:pt>
                <c:pt idx="60">
                  <c:v>-0.54349999999999998</c:v>
                </c:pt>
                <c:pt idx="61">
                  <c:v>-0.55395100000000008</c:v>
                </c:pt>
                <c:pt idx="62">
                  <c:v>-0.56775100000000001</c:v>
                </c:pt>
                <c:pt idx="63">
                  <c:v>-0.573434</c:v>
                </c:pt>
                <c:pt idx="64">
                  <c:v>-0.58394999999999997</c:v>
                </c:pt>
                <c:pt idx="65">
                  <c:v>-0.60105300000000006</c:v>
                </c:pt>
                <c:pt idx="66">
                  <c:v>-0.571017</c:v>
                </c:pt>
                <c:pt idx="67">
                  <c:v>-0.57015400000000005</c:v>
                </c:pt>
                <c:pt idx="68">
                  <c:v>-0.62045499999999998</c:v>
                </c:pt>
                <c:pt idx="69">
                  <c:v>-0.59930300000000003</c:v>
                </c:pt>
                <c:pt idx="70">
                  <c:v>-0.59657499999999997</c:v>
                </c:pt>
                <c:pt idx="71">
                  <c:v>-0.612012</c:v>
                </c:pt>
                <c:pt idx="72">
                  <c:v>-0.62095000000000011</c:v>
                </c:pt>
                <c:pt idx="73">
                  <c:v>-0.63077400000000006</c:v>
                </c:pt>
                <c:pt idx="74">
                  <c:v>-0.63532999999999995</c:v>
                </c:pt>
                <c:pt idx="75">
                  <c:v>-0.63298100000000002</c:v>
                </c:pt>
                <c:pt idx="76">
                  <c:v>-0.65580099999999997</c:v>
                </c:pt>
                <c:pt idx="77">
                  <c:v>-0.65256199999999986</c:v>
                </c:pt>
                <c:pt idx="78">
                  <c:v>-0.62719399999999992</c:v>
                </c:pt>
                <c:pt idx="79">
                  <c:v>-0.664103</c:v>
                </c:pt>
                <c:pt idx="80">
                  <c:v>-0.69795499999999999</c:v>
                </c:pt>
                <c:pt idx="81">
                  <c:v>-0.65339400000000003</c:v>
                </c:pt>
                <c:pt idx="82">
                  <c:v>-0.72292299999999998</c:v>
                </c:pt>
                <c:pt idx="83">
                  <c:v>-0.72106500000000007</c:v>
                </c:pt>
                <c:pt idx="84">
                  <c:v>-0.70301599999999997</c:v>
                </c:pt>
                <c:pt idx="85">
                  <c:v>-0.723132</c:v>
                </c:pt>
                <c:pt idx="86">
                  <c:v>-0.75411499999999998</c:v>
                </c:pt>
                <c:pt idx="87">
                  <c:v>-0.73516200000000009</c:v>
                </c:pt>
                <c:pt idx="88">
                  <c:v>-0.80438199999999993</c:v>
                </c:pt>
                <c:pt idx="89">
                  <c:v>-0.80965500000000001</c:v>
                </c:pt>
                <c:pt idx="90">
                  <c:v>-0.804674</c:v>
                </c:pt>
                <c:pt idx="91">
                  <c:v>-0.83204700000000009</c:v>
                </c:pt>
                <c:pt idx="92">
                  <c:v>-0.87471100000000002</c:v>
                </c:pt>
              </c:numCache>
            </c:numRef>
          </c:xVal>
          <c:yVal>
            <c:numRef>
              <c:f>Daiki1!$D$4:$D$1000</c:f>
              <c:numCache>
                <c:formatCode>General</c:formatCode>
                <c:ptCount val="997"/>
                <c:pt idx="0">
                  <c:v>0</c:v>
                </c:pt>
                <c:pt idx="1">
                  <c:v>0.10300000000279397</c:v>
                </c:pt>
                <c:pt idx="2">
                  <c:v>0.21300000000337604</c:v>
                </c:pt>
                <c:pt idx="3">
                  <c:v>0.3169999999954598</c:v>
                </c:pt>
                <c:pt idx="4">
                  <c:v>0.41000000000349246</c:v>
                </c:pt>
                <c:pt idx="5">
                  <c:v>0.50500000000465661</c:v>
                </c:pt>
                <c:pt idx="6">
                  <c:v>0.61599999999452848</c:v>
                </c:pt>
                <c:pt idx="7">
                  <c:v>0.73600000000442378</c:v>
                </c:pt>
                <c:pt idx="8">
                  <c:v>0.84399999999732245</c:v>
                </c:pt>
                <c:pt idx="9">
                  <c:v>0.9389999999984866</c:v>
                </c:pt>
                <c:pt idx="10">
                  <c:v>1.047999999995227</c:v>
                </c:pt>
                <c:pt idx="11">
                  <c:v>1.1530000000057044</c:v>
                </c:pt>
                <c:pt idx="12">
                  <c:v>1.25</c:v>
                </c:pt>
                <c:pt idx="13">
                  <c:v>1.3680000000022119</c:v>
                </c:pt>
                <c:pt idx="14">
                  <c:v>1.4750000000058208</c:v>
                </c:pt>
                <c:pt idx="15">
                  <c:v>1.5800000000017462</c:v>
                </c:pt>
                <c:pt idx="16">
                  <c:v>1.6870000000053551</c:v>
                </c:pt>
                <c:pt idx="17">
                  <c:v>1.7789999999949941</c:v>
                </c:pt>
                <c:pt idx="18">
                  <c:v>1.8730000000068685</c:v>
                </c:pt>
                <c:pt idx="19">
                  <c:v>1.9660000000003492</c:v>
                </c:pt>
                <c:pt idx="20">
                  <c:v>2.0580000000045402</c:v>
                </c:pt>
                <c:pt idx="21">
                  <c:v>2.1539999999949941</c:v>
                </c:pt>
                <c:pt idx="22">
                  <c:v>2.2580000000016298</c:v>
                </c:pt>
                <c:pt idx="23">
                  <c:v>2.3500000000058208</c:v>
                </c:pt>
                <c:pt idx="24">
                  <c:v>2.4429999999993015</c:v>
                </c:pt>
                <c:pt idx="25">
                  <c:v>2.536999999996624</c:v>
                </c:pt>
                <c:pt idx="26">
                  <c:v>2.6309999999939464</c:v>
                </c:pt>
                <c:pt idx="27">
                  <c:v>2.7379999999975553</c:v>
                </c:pt>
                <c:pt idx="28">
                  <c:v>2.8430000000080327</c:v>
                </c:pt>
                <c:pt idx="29">
                  <c:v>2.9370000000053551</c:v>
                </c:pt>
                <c:pt idx="30">
                  <c:v>3.0320000000065193</c:v>
                </c:pt>
                <c:pt idx="31">
                  <c:v>3.1399999999994179</c:v>
                </c:pt>
                <c:pt idx="32">
                  <c:v>3.2360000000044238</c:v>
                </c:pt>
                <c:pt idx="33">
                  <c:v>3.342000000004191</c:v>
                </c:pt>
                <c:pt idx="34">
                  <c:v>3.4379999999946449</c:v>
                </c:pt>
                <c:pt idx="35">
                  <c:v>3.5430000000051223</c:v>
                </c:pt>
                <c:pt idx="36">
                  <c:v>3.6349999999947613</c:v>
                </c:pt>
                <c:pt idx="37">
                  <c:v>3.7309999999997672</c:v>
                </c:pt>
                <c:pt idx="38">
                  <c:v>3.8369999999995343</c:v>
                </c:pt>
                <c:pt idx="39">
                  <c:v>3.9330000000045402</c:v>
                </c:pt>
                <c:pt idx="40">
                  <c:v>4.0390000000043074</c:v>
                </c:pt>
                <c:pt idx="41">
                  <c:v>4.1319999999977881</c:v>
                </c:pt>
                <c:pt idx="42">
                  <c:v>4.2229999999981374</c:v>
                </c:pt>
                <c:pt idx="43">
                  <c:v>4.3200000000069849</c:v>
                </c:pt>
                <c:pt idx="44">
                  <c:v>4.4220000000059372</c:v>
                </c:pt>
                <c:pt idx="45">
                  <c:v>4.5179999999963911</c:v>
                </c:pt>
                <c:pt idx="46">
                  <c:v>4.6230000000068685</c:v>
                </c:pt>
                <c:pt idx="47">
                  <c:v>4.9009999999980209</c:v>
                </c:pt>
                <c:pt idx="48">
                  <c:v>5.088000000003376</c:v>
                </c:pt>
                <c:pt idx="49">
                  <c:v>5.1790000000037253</c:v>
                </c:pt>
                <c:pt idx="50">
                  <c:v>5.364000000001397</c:v>
                </c:pt>
                <c:pt idx="51">
                  <c:v>5.4579999999987194</c:v>
                </c:pt>
                <c:pt idx="52">
                  <c:v>5.5679999999993015</c:v>
                </c:pt>
                <c:pt idx="53">
                  <c:v>5.6750000000029104</c:v>
                </c:pt>
                <c:pt idx="54">
                  <c:v>5.7850000000034925</c:v>
                </c:pt>
                <c:pt idx="55">
                  <c:v>5.8910000000032596</c:v>
                </c:pt>
                <c:pt idx="56">
                  <c:v>5.9839999999967404</c:v>
                </c:pt>
                <c:pt idx="57">
                  <c:v>6.0779999999940628</c:v>
                </c:pt>
                <c:pt idx="58">
                  <c:v>6.172999999995227</c:v>
                </c:pt>
                <c:pt idx="59">
                  <c:v>6.2710000000079162</c:v>
                </c:pt>
                <c:pt idx="60">
                  <c:v>6.3730000000068685</c:v>
                </c:pt>
                <c:pt idx="61">
                  <c:v>6.4700000000011642</c:v>
                </c:pt>
                <c:pt idx="62">
                  <c:v>6.5730000000039581</c:v>
                </c:pt>
                <c:pt idx="63">
                  <c:v>6.6670000000012806</c:v>
                </c:pt>
                <c:pt idx="64">
                  <c:v>6.7630000000062864</c:v>
                </c:pt>
                <c:pt idx="65">
                  <c:v>6.8690000000060536</c:v>
                </c:pt>
                <c:pt idx="66">
                  <c:v>6.9619999999995343</c:v>
                </c:pt>
                <c:pt idx="67">
                  <c:v>7.0700000000069849</c:v>
                </c:pt>
                <c:pt idx="68">
                  <c:v>7.1640000000043074</c:v>
                </c:pt>
                <c:pt idx="69">
                  <c:v>7.2569999999977881</c:v>
                </c:pt>
                <c:pt idx="70">
                  <c:v>7.3540000000066357</c:v>
                </c:pt>
                <c:pt idx="71">
                  <c:v>7.4579999999987194</c:v>
                </c:pt>
                <c:pt idx="72">
                  <c:v>7.5540000000037253</c:v>
                </c:pt>
                <c:pt idx="73">
                  <c:v>7.6589999999996508</c:v>
                </c:pt>
                <c:pt idx="74">
                  <c:v>7.7510000000038417</c:v>
                </c:pt>
                <c:pt idx="75">
                  <c:v>7.8469999999942956</c:v>
                </c:pt>
                <c:pt idx="76">
                  <c:v>7.9539999999979045</c:v>
                </c:pt>
                <c:pt idx="77">
                  <c:v>8.0500000000029104</c:v>
                </c:pt>
                <c:pt idx="78">
                  <c:v>8.157999999995809</c:v>
                </c:pt>
                <c:pt idx="79">
                  <c:v>8.2620000000024447</c:v>
                </c:pt>
                <c:pt idx="80">
                  <c:v>8.3559999999997672</c:v>
                </c:pt>
                <c:pt idx="81">
                  <c:v>8.4529999999940628</c:v>
                </c:pt>
                <c:pt idx="82">
                  <c:v>8.55899999999383</c:v>
                </c:pt>
                <c:pt idx="83">
                  <c:v>8.6520000000018626</c:v>
                </c:pt>
                <c:pt idx="84">
                  <c:v>8.7569999999977881</c:v>
                </c:pt>
                <c:pt idx="85">
                  <c:v>8.8629999999975553</c:v>
                </c:pt>
                <c:pt idx="86">
                  <c:v>8.9729999999981374</c:v>
                </c:pt>
                <c:pt idx="87">
                  <c:v>9.0679999999993015</c:v>
                </c:pt>
                <c:pt idx="88">
                  <c:v>9.172999999995227</c:v>
                </c:pt>
                <c:pt idx="89">
                  <c:v>9.2660000000032596</c:v>
                </c:pt>
                <c:pt idx="90">
                  <c:v>9.3730000000068685</c:v>
                </c:pt>
                <c:pt idx="91">
                  <c:v>9.4689999999973224</c:v>
                </c:pt>
                <c:pt idx="92">
                  <c:v>9.5779999999940628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BB31-4112-9358-D3E2AC6E6DD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95148224"/>
        <c:axId val="1195154464"/>
      </c:scatterChart>
      <c:valAx>
        <c:axId val="1174424448"/>
        <c:scaling>
          <c:orientation val="minMax"/>
          <c:max val="90"/>
          <c:min val="-9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ja-JP" baseline="0"/>
                  <a:t>yaw</a:t>
                </a:r>
                <a:r>
                  <a:rPr lang="en-US" altLang="ja-JP"/>
                  <a:t>[°]</a:t>
                </a:r>
                <a:endParaRPr lang="ja-JP" altLang="en-US"/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in"/>
        <c:tickLblPos val="nextTo"/>
        <c:spPr>
          <a:noFill/>
          <a:ln w="1587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1174441088"/>
        <c:crosses val="autoZero"/>
        <c:crossBetween val="midCat"/>
      </c:valAx>
      <c:valAx>
        <c:axId val="11744410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ja-JP"/>
                  <a:t>Time[s]</a:t>
                </a:r>
                <a:endParaRPr lang="ja-JP" altLang="en-US"/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1587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1174424448"/>
        <c:crosses val="autoZero"/>
        <c:crossBetween val="midCat"/>
      </c:valAx>
      <c:valAx>
        <c:axId val="1195154464"/>
        <c:scaling>
          <c:orientation val="minMax"/>
        </c:scaling>
        <c:delete val="1"/>
        <c:axPos val="r"/>
        <c:numFmt formatCode="General" sourceLinked="1"/>
        <c:majorTickMark val="out"/>
        <c:minorTickMark val="none"/>
        <c:tickLblPos val="nextTo"/>
        <c:crossAx val="1195148224"/>
        <c:crosses val="max"/>
        <c:crossBetween val="midCat"/>
      </c:valAx>
      <c:valAx>
        <c:axId val="1195148224"/>
        <c:scaling>
          <c:orientation val="minMax"/>
          <c:max val="2"/>
          <c:min val="-2"/>
        </c:scaling>
        <c:delete val="0"/>
        <c:axPos val="t"/>
        <c:title>
          <c:tx>
            <c:rich>
              <a:bodyPr/>
              <a:lstStyle/>
              <a:p>
                <a:pPr>
                  <a:defRPr/>
                </a:pPr>
                <a:r>
                  <a:rPr lang="en-US" altLang="ja-JP" b="0"/>
                  <a:t>x[m]</a:t>
                </a:r>
                <a:endParaRPr lang="ja-JP" altLang="en-US" b="0"/>
              </a:p>
            </c:rich>
          </c:tx>
          <c:overlay val="0"/>
        </c:title>
        <c:numFmt formatCode="General" sourceLinked="1"/>
        <c:majorTickMark val="in"/>
        <c:minorTickMark val="none"/>
        <c:tickLblPos val="nextTo"/>
        <c:spPr>
          <a:ln w="15875">
            <a:solidFill>
              <a:schemeClr val="tx1"/>
            </a:solidFill>
          </a:ln>
        </c:spPr>
        <c:crossAx val="1195154464"/>
        <c:crosses val="max"/>
        <c:crossBetween val="midCat"/>
      </c:valAx>
      <c:spPr>
        <a:noFill/>
        <a:ln w="12700">
          <a:solidFill>
            <a:schemeClr val="tx1">
              <a:lumMod val="25000"/>
              <a:lumOff val="75000"/>
            </a:schemeClr>
          </a:solidFill>
        </a:ln>
        <a:effectLst/>
      </c:spPr>
    </c:plotArea>
    <c:legend>
      <c:legendPos val="b"/>
      <c:overlay val="0"/>
    </c:legend>
    <c:plotVisOnly val="1"/>
    <c:dispBlanksAs val="gap"/>
    <c:showDLblsOverMax val="0"/>
    <c:extLst/>
  </c:chart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5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1"/>
          <c:tx>
            <c:v>pitch(face angle)</c:v>
          </c:tx>
          <c:spPr>
            <a:ln w="19050">
              <a:noFill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Daiki1!$AI$4:$AI$1000</c:f>
              <c:numCache>
                <c:formatCode>General</c:formatCode>
                <c:ptCount val="997"/>
                <c:pt idx="0">
                  <c:v>1.2300000190734863</c:v>
                </c:pt>
                <c:pt idx="1">
                  <c:v>1</c:v>
                </c:pt>
                <c:pt idx="2">
                  <c:v>1.5</c:v>
                </c:pt>
                <c:pt idx="3">
                  <c:v>1.2999999523162842</c:v>
                </c:pt>
                <c:pt idx="4">
                  <c:v>0.93999999761581421</c:v>
                </c:pt>
                <c:pt idx="5">
                  <c:v>1.3999999761581421</c:v>
                </c:pt>
                <c:pt idx="6">
                  <c:v>0.62000000476837158</c:v>
                </c:pt>
                <c:pt idx="7">
                  <c:v>1.1100000143051147</c:v>
                </c:pt>
                <c:pt idx="8">
                  <c:v>1.559999942779541</c:v>
                </c:pt>
                <c:pt idx="9">
                  <c:v>2.059999942779541</c:v>
                </c:pt>
                <c:pt idx="10">
                  <c:v>1.6699999570846558</c:v>
                </c:pt>
                <c:pt idx="11">
                  <c:v>2.9200000762939453</c:v>
                </c:pt>
                <c:pt idx="12">
                  <c:v>1.8799999952316284</c:v>
                </c:pt>
                <c:pt idx="13">
                  <c:v>1.2200000286102295</c:v>
                </c:pt>
                <c:pt idx="14">
                  <c:v>2.0299999713897705</c:v>
                </c:pt>
                <c:pt idx="15">
                  <c:v>1.4900000095367432</c:v>
                </c:pt>
                <c:pt idx="16">
                  <c:v>0.72000002861022949</c:v>
                </c:pt>
                <c:pt idx="17">
                  <c:v>1.2999999523162842</c:v>
                </c:pt>
                <c:pt idx="18">
                  <c:v>0.25999999046325684</c:v>
                </c:pt>
                <c:pt idx="19">
                  <c:v>-1.4299999475479126</c:v>
                </c:pt>
                <c:pt idx="20">
                  <c:v>0.20999999344348907</c:v>
                </c:pt>
                <c:pt idx="21">
                  <c:v>-0.36000001430511475</c:v>
                </c:pt>
                <c:pt idx="22">
                  <c:v>-0.51999998092651367</c:v>
                </c:pt>
                <c:pt idx="23">
                  <c:v>0.18999999761581421</c:v>
                </c:pt>
                <c:pt idx="24">
                  <c:v>1.0099999904632568</c:v>
                </c:pt>
                <c:pt idx="25">
                  <c:v>0.50999999046325684</c:v>
                </c:pt>
                <c:pt idx="26">
                  <c:v>1.1699999570846558</c:v>
                </c:pt>
                <c:pt idx="27">
                  <c:v>1.3799999952316284</c:v>
                </c:pt>
                <c:pt idx="28">
                  <c:v>2.0099999904632568</c:v>
                </c:pt>
                <c:pt idx="29">
                  <c:v>0.51999998092651367</c:v>
                </c:pt>
                <c:pt idx="30">
                  <c:v>1.9700000286102295</c:v>
                </c:pt>
                <c:pt idx="31">
                  <c:v>2.25</c:v>
                </c:pt>
                <c:pt idx="32">
                  <c:v>0.23000000417232513</c:v>
                </c:pt>
                <c:pt idx="33">
                  <c:v>1.6499999761581421</c:v>
                </c:pt>
                <c:pt idx="34">
                  <c:v>-0.77999997138977051</c:v>
                </c:pt>
                <c:pt idx="35">
                  <c:v>0.81000000238418579</c:v>
                </c:pt>
                <c:pt idx="36">
                  <c:v>1.8899999856948853</c:v>
                </c:pt>
                <c:pt idx="37">
                  <c:v>1.309999942779541</c:v>
                </c:pt>
                <c:pt idx="38">
                  <c:v>1.4299999475479126</c:v>
                </c:pt>
                <c:pt idx="39">
                  <c:v>1.4500000476837158</c:v>
                </c:pt>
                <c:pt idx="40">
                  <c:v>1.559999942779541</c:v>
                </c:pt>
                <c:pt idx="41">
                  <c:v>0.37999999523162842</c:v>
                </c:pt>
                <c:pt idx="42">
                  <c:v>1.0700000524520874</c:v>
                </c:pt>
                <c:pt idx="43">
                  <c:v>2.5999999046325684</c:v>
                </c:pt>
                <c:pt idx="44">
                  <c:v>0.46000000834465027</c:v>
                </c:pt>
                <c:pt idx="45">
                  <c:v>-0.34000000357627869</c:v>
                </c:pt>
                <c:pt idx="46">
                  <c:v>0.6600000262260437</c:v>
                </c:pt>
                <c:pt idx="47">
                  <c:v>0.56999999284744263</c:v>
                </c:pt>
                <c:pt idx="48">
                  <c:v>-0.73000001907348633</c:v>
                </c:pt>
                <c:pt idx="49">
                  <c:v>0</c:v>
                </c:pt>
                <c:pt idx="50">
                  <c:v>0</c:v>
                </c:pt>
                <c:pt idx="51">
                  <c:v>-0.55000001192092896</c:v>
                </c:pt>
                <c:pt idx="52">
                  <c:v>-1.0399999618530273</c:v>
                </c:pt>
                <c:pt idx="53">
                  <c:v>-0.49000000953674316</c:v>
                </c:pt>
                <c:pt idx="54">
                  <c:v>-1.690000057220459</c:v>
                </c:pt>
                <c:pt idx="55">
                  <c:v>-1.8799999952316284</c:v>
                </c:pt>
                <c:pt idx="56">
                  <c:v>-2.0099999904632568</c:v>
                </c:pt>
                <c:pt idx="57">
                  <c:v>-0.55000001192092896</c:v>
                </c:pt>
                <c:pt idx="58">
                  <c:v>1.3899999856948853</c:v>
                </c:pt>
                <c:pt idx="59">
                  <c:v>-2.4900000095367432</c:v>
                </c:pt>
                <c:pt idx="60">
                  <c:v>-0.8399999737739563</c:v>
                </c:pt>
                <c:pt idx="61">
                  <c:v>-0.61000001430511475</c:v>
                </c:pt>
                <c:pt idx="62">
                  <c:v>-1.1100000143051147</c:v>
                </c:pt>
                <c:pt idx="63">
                  <c:v>1.2899999618530273</c:v>
                </c:pt>
                <c:pt idx="64">
                  <c:v>-3.9600000381469727</c:v>
                </c:pt>
                <c:pt idx="65">
                  <c:v>5.929999828338623</c:v>
                </c:pt>
                <c:pt idx="66">
                  <c:v>3.380000114440918</c:v>
                </c:pt>
                <c:pt idx="67">
                  <c:v>6.6100001335144043</c:v>
                </c:pt>
                <c:pt idx="68">
                  <c:v>-3.7400000095367432</c:v>
                </c:pt>
                <c:pt idx="69">
                  <c:v>4.369999885559082</c:v>
                </c:pt>
                <c:pt idx="70">
                  <c:v>9.6499996185302734</c:v>
                </c:pt>
                <c:pt idx="71">
                  <c:v>9.5500001907348633</c:v>
                </c:pt>
                <c:pt idx="72">
                  <c:v>13.670000076293945</c:v>
                </c:pt>
                <c:pt idx="73">
                  <c:v>21.180000305175781</c:v>
                </c:pt>
                <c:pt idx="74">
                  <c:v>17.719999313354492</c:v>
                </c:pt>
                <c:pt idx="75">
                  <c:v>18.440000534057617</c:v>
                </c:pt>
                <c:pt idx="76">
                  <c:v>19.479999542236328</c:v>
                </c:pt>
                <c:pt idx="77">
                  <c:v>15.180000305175781</c:v>
                </c:pt>
                <c:pt idx="78">
                  <c:v>17.860000610351563</c:v>
                </c:pt>
                <c:pt idx="79">
                  <c:v>5.6100001335144043</c:v>
                </c:pt>
                <c:pt idx="80">
                  <c:v>6.9499998092651367</c:v>
                </c:pt>
                <c:pt idx="81">
                  <c:v>3.5799999237060547</c:v>
                </c:pt>
                <c:pt idx="82">
                  <c:v>-0.97000002861022949</c:v>
                </c:pt>
                <c:pt idx="83">
                  <c:v>3.440000057220459</c:v>
                </c:pt>
                <c:pt idx="84">
                  <c:v>8.1899995803833008</c:v>
                </c:pt>
                <c:pt idx="85">
                  <c:v>7.5399999618530273</c:v>
                </c:pt>
                <c:pt idx="86">
                  <c:v>6.059999942779541</c:v>
                </c:pt>
                <c:pt idx="87">
                  <c:v>1.4900000095367432</c:v>
                </c:pt>
                <c:pt idx="88">
                  <c:v>9.4499998092651367</c:v>
                </c:pt>
                <c:pt idx="89">
                  <c:v>2.3900001049041748</c:v>
                </c:pt>
                <c:pt idx="90">
                  <c:v>0.92000001668930054</c:v>
                </c:pt>
                <c:pt idx="91">
                  <c:v>1.1100000143051147</c:v>
                </c:pt>
                <c:pt idx="92">
                  <c:v>3.5399999618530273</c:v>
                </c:pt>
                <c:pt idx="93">
                  <c:v>7.9000000953674316</c:v>
                </c:pt>
                <c:pt idx="94">
                  <c:v>7.309999942779541</c:v>
                </c:pt>
                <c:pt idx="95">
                  <c:v>4.1999998092651367</c:v>
                </c:pt>
                <c:pt idx="96">
                  <c:v>4.9200000762939453</c:v>
                </c:pt>
                <c:pt idx="97">
                  <c:v>3.9300000667572021</c:v>
                </c:pt>
                <c:pt idx="98">
                  <c:v>2.8499999046325684</c:v>
                </c:pt>
                <c:pt idx="99">
                  <c:v>3.3299999237060547</c:v>
                </c:pt>
                <c:pt idx="100">
                  <c:v>1.4500000476837158</c:v>
                </c:pt>
                <c:pt idx="101">
                  <c:v>6.2800002098083496</c:v>
                </c:pt>
                <c:pt idx="102">
                  <c:v>3.2000000476837158</c:v>
                </c:pt>
                <c:pt idx="103">
                  <c:v>3.5499999523162842</c:v>
                </c:pt>
                <c:pt idx="104">
                  <c:v>0</c:v>
                </c:pt>
                <c:pt idx="105">
                  <c:v>0</c:v>
                </c:pt>
                <c:pt idx="106">
                  <c:v>1.5399999618530273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-1.75</c:v>
                </c:pt>
                <c:pt idx="142">
                  <c:v>2.8199999332427979</c:v>
                </c:pt>
                <c:pt idx="143">
                  <c:v>3.8599998950958252</c:v>
                </c:pt>
                <c:pt idx="144">
                  <c:v>4.1399998664855957</c:v>
                </c:pt>
              </c:numCache>
            </c:numRef>
          </c:xVal>
          <c:yVal>
            <c:numRef>
              <c:f>Daiki1!$AE$4:$AE$1000</c:f>
              <c:numCache>
                <c:formatCode>General</c:formatCode>
                <c:ptCount val="997"/>
                <c:pt idx="0">
                  <c:v>0</c:v>
                </c:pt>
                <c:pt idx="1">
                  <c:v>6.8000000000000005E-2</c:v>
                </c:pt>
                <c:pt idx="2">
                  <c:v>0.13</c:v>
                </c:pt>
                <c:pt idx="3">
                  <c:v>0.191</c:v>
                </c:pt>
                <c:pt idx="4">
                  <c:v>0.26200000000000001</c:v>
                </c:pt>
                <c:pt idx="5">
                  <c:v>0.33300000000000002</c:v>
                </c:pt>
                <c:pt idx="6">
                  <c:v>0.39100000000000001</c:v>
                </c:pt>
                <c:pt idx="7">
                  <c:v>0.45500000000000002</c:v>
                </c:pt>
                <c:pt idx="8">
                  <c:v>0.52600000000000002</c:v>
                </c:pt>
                <c:pt idx="9">
                  <c:v>0.58199999999999996</c:v>
                </c:pt>
                <c:pt idx="10">
                  <c:v>0.66</c:v>
                </c:pt>
                <c:pt idx="11">
                  <c:v>0.72499999999999998</c:v>
                </c:pt>
                <c:pt idx="12">
                  <c:v>0.80400000000000005</c:v>
                </c:pt>
                <c:pt idx="13">
                  <c:v>0.88200000000000001</c:v>
                </c:pt>
                <c:pt idx="14">
                  <c:v>0.95099999999999996</c:v>
                </c:pt>
                <c:pt idx="15">
                  <c:v>1.0089999999999999</c:v>
                </c:pt>
                <c:pt idx="16">
                  <c:v>1.0609999999999999</c:v>
                </c:pt>
                <c:pt idx="17">
                  <c:v>1.1259999999999999</c:v>
                </c:pt>
                <c:pt idx="18">
                  <c:v>1.1859999999999999</c:v>
                </c:pt>
                <c:pt idx="19">
                  <c:v>1.2509999999999999</c:v>
                </c:pt>
                <c:pt idx="20">
                  <c:v>1.3240000000000001</c:v>
                </c:pt>
                <c:pt idx="21">
                  <c:v>1.383</c:v>
                </c:pt>
                <c:pt idx="22">
                  <c:v>1.4570000000000001</c:v>
                </c:pt>
                <c:pt idx="23">
                  <c:v>1.5249999999999999</c:v>
                </c:pt>
                <c:pt idx="24">
                  <c:v>1.601</c:v>
                </c:pt>
                <c:pt idx="25">
                  <c:v>1.667</c:v>
                </c:pt>
                <c:pt idx="26">
                  <c:v>1.726</c:v>
                </c:pt>
                <c:pt idx="27">
                  <c:v>1.786</c:v>
                </c:pt>
                <c:pt idx="28">
                  <c:v>1.847</c:v>
                </c:pt>
                <c:pt idx="29">
                  <c:v>1.9239999999999999</c:v>
                </c:pt>
                <c:pt idx="30">
                  <c:v>1.988</c:v>
                </c:pt>
                <c:pt idx="31">
                  <c:v>2.0550000000000002</c:v>
                </c:pt>
                <c:pt idx="32">
                  <c:v>2.12</c:v>
                </c:pt>
                <c:pt idx="33">
                  <c:v>2.1880000000000002</c:v>
                </c:pt>
                <c:pt idx="34">
                  <c:v>2.2559999999999998</c:v>
                </c:pt>
                <c:pt idx="35">
                  <c:v>2.3359999999999999</c:v>
                </c:pt>
                <c:pt idx="36">
                  <c:v>2.4020000000000001</c:v>
                </c:pt>
                <c:pt idx="37">
                  <c:v>2.468</c:v>
                </c:pt>
                <c:pt idx="38">
                  <c:v>2.5350000000000001</c:v>
                </c:pt>
                <c:pt idx="39">
                  <c:v>2.5950000000000002</c:v>
                </c:pt>
                <c:pt idx="40">
                  <c:v>2.661</c:v>
                </c:pt>
                <c:pt idx="41">
                  <c:v>2.7320000000000002</c:v>
                </c:pt>
                <c:pt idx="42">
                  <c:v>2.798</c:v>
                </c:pt>
                <c:pt idx="43">
                  <c:v>2.8780000000000001</c:v>
                </c:pt>
                <c:pt idx="44">
                  <c:v>2.9369999999999998</c:v>
                </c:pt>
                <c:pt idx="45">
                  <c:v>2.9950000000000001</c:v>
                </c:pt>
                <c:pt idx="46">
                  <c:v>3.0569999999999999</c:v>
                </c:pt>
                <c:pt idx="47">
                  <c:v>3.125</c:v>
                </c:pt>
                <c:pt idx="48">
                  <c:v>3.198</c:v>
                </c:pt>
                <c:pt idx="49">
                  <c:v>3.2669999999999999</c:v>
                </c:pt>
                <c:pt idx="50">
                  <c:v>3.3279999999999998</c:v>
                </c:pt>
                <c:pt idx="51">
                  <c:v>3.3929999999999998</c:v>
                </c:pt>
                <c:pt idx="52">
                  <c:v>3.4390000000000001</c:v>
                </c:pt>
                <c:pt idx="53">
                  <c:v>3.508</c:v>
                </c:pt>
                <c:pt idx="54">
                  <c:v>3.57</c:v>
                </c:pt>
                <c:pt idx="55">
                  <c:v>3.637</c:v>
                </c:pt>
                <c:pt idx="56">
                  <c:v>3.7040000000000002</c:v>
                </c:pt>
                <c:pt idx="57">
                  <c:v>3.778</c:v>
                </c:pt>
                <c:pt idx="58">
                  <c:v>3.8450000000000002</c:v>
                </c:pt>
                <c:pt idx="59">
                  <c:v>3.9089999999999998</c:v>
                </c:pt>
                <c:pt idx="60">
                  <c:v>3.9729999999999999</c:v>
                </c:pt>
                <c:pt idx="61">
                  <c:v>4.0490000000000004</c:v>
                </c:pt>
                <c:pt idx="62">
                  <c:v>4.1210000000000004</c:v>
                </c:pt>
                <c:pt idx="63">
                  <c:v>4.1760000000000002</c:v>
                </c:pt>
                <c:pt idx="64">
                  <c:v>4.2539999999999996</c:v>
                </c:pt>
                <c:pt idx="65">
                  <c:v>4.3220000000000001</c:v>
                </c:pt>
                <c:pt idx="66">
                  <c:v>4.399</c:v>
                </c:pt>
                <c:pt idx="67">
                  <c:v>4.476</c:v>
                </c:pt>
                <c:pt idx="68">
                  <c:v>4.5430000000000001</c:v>
                </c:pt>
                <c:pt idx="69">
                  <c:v>4.609</c:v>
                </c:pt>
                <c:pt idx="70">
                  <c:v>4.6669999999999998</c:v>
                </c:pt>
                <c:pt idx="71">
                  <c:v>4.7279999999999998</c:v>
                </c:pt>
                <c:pt idx="72">
                  <c:v>4.7889999999999997</c:v>
                </c:pt>
                <c:pt idx="73">
                  <c:v>4.8440000000000003</c:v>
                </c:pt>
                <c:pt idx="74">
                  <c:v>4.9139999999999997</c:v>
                </c:pt>
                <c:pt idx="75">
                  <c:v>4.9749999999999996</c:v>
                </c:pt>
                <c:pt idx="76">
                  <c:v>5.0359999999999996</c:v>
                </c:pt>
                <c:pt idx="77">
                  <c:v>5.1059999999999999</c:v>
                </c:pt>
                <c:pt idx="78">
                  <c:v>5.1639999999999997</c:v>
                </c:pt>
                <c:pt idx="79">
                  <c:v>5.2359999999999998</c:v>
                </c:pt>
                <c:pt idx="80">
                  <c:v>5.3049999999999997</c:v>
                </c:pt>
                <c:pt idx="81">
                  <c:v>5.37</c:v>
                </c:pt>
                <c:pt idx="82">
                  <c:v>5.4390000000000001</c:v>
                </c:pt>
                <c:pt idx="83">
                  <c:v>5.51</c:v>
                </c:pt>
                <c:pt idx="84">
                  <c:v>5.5759999999999996</c:v>
                </c:pt>
                <c:pt idx="85">
                  <c:v>5.6440000000000001</c:v>
                </c:pt>
                <c:pt idx="86">
                  <c:v>5.7270000000000003</c:v>
                </c:pt>
                <c:pt idx="87">
                  <c:v>5.8019999999999996</c:v>
                </c:pt>
                <c:pt idx="88">
                  <c:v>5.8719999999999999</c:v>
                </c:pt>
                <c:pt idx="89">
                  <c:v>5.9269999999999996</c:v>
                </c:pt>
                <c:pt idx="90">
                  <c:v>5.976</c:v>
                </c:pt>
                <c:pt idx="91">
                  <c:v>6.0339999999999998</c:v>
                </c:pt>
                <c:pt idx="92">
                  <c:v>6.1180000000000003</c:v>
                </c:pt>
                <c:pt idx="93">
                  <c:v>6.2119999999999997</c:v>
                </c:pt>
                <c:pt idx="94">
                  <c:v>6.2670000000000003</c:v>
                </c:pt>
                <c:pt idx="95">
                  <c:v>6.3280000000000003</c:v>
                </c:pt>
                <c:pt idx="96">
                  <c:v>6.39</c:v>
                </c:pt>
                <c:pt idx="97">
                  <c:v>6.4470000000000001</c:v>
                </c:pt>
                <c:pt idx="98">
                  <c:v>6.5069999999999997</c:v>
                </c:pt>
                <c:pt idx="99">
                  <c:v>6.5640000000000001</c:v>
                </c:pt>
                <c:pt idx="100">
                  <c:v>6.6360000000000001</c:v>
                </c:pt>
                <c:pt idx="101">
                  <c:v>6.6920000000000002</c:v>
                </c:pt>
                <c:pt idx="102">
                  <c:v>6.7690000000000001</c:v>
                </c:pt>
                <c:pt idx="103">
                  <c:v>6.83</c:v>
                </c:pt>
                <c:pt idx="104">
                  <c:v>6.8970000000000002</c:v>
                </c:pt>
                <c:pt idx="105">
                  <c:v>6.97</c:v>
                </c:pt>
                <c:pt idx="106">
                  <c:v>7.0330000000000004</c:v>
                </c:pt>
                <c:pt idx="107">
                  <c:v>7.1070000000000002</c:v>
                </c:pt>
                <c:pt idx="108">
                  <c:v>7.157</c:v>
                </c:pt>
                <c:pt idx="109">
                  <c:v>7.226</c:v>
                </c:pt>
                <c:pt idx="110">
                  <c:v>7.2869999999999999</c:v>
                </c:pt>
                <c:pt idx="111">
                  <c:v>7.3579999999999997</c:v>
                </c:pt>
                <c:pt idx="112">
                  <c:v>7.4340000000000002</c:v>
                </c:pt>
                <c:pt idx="113">
                  <c:v>7.5220000000000002</c:v>
                </c:pt>
                <c:pt idx="114">
                  <c:v>7.5830000000000002</c:v>
                </c:pt>
                <c:pt idx="115">
                  <c:v>7.641</c:v>
                </c:pt>
                <c:pt idx="116">
                  <c:v>7.6870000000000003</c:v>
                </c:pt>
                <c:pt idx="117">
                  <c:v>7.7530000000000001</c:v>
                </c:pt>
                <c:pt idx="118">
                  <c:v>7.8179999999999996</c:v>
                </c:pt>
                <c:pt idx="119">
                  <c:v>7.8970000000000002</c:v>
                </c:pt>
                <c:pt idx="120">
                  <c:v>7.9619999999999997</c:v>
                </c:pt>
                <c:pt idx="121">
                  <c:v>8.0229999999999997</c:v>
                </c:pt>
                <c:pt idx="122">
                  <c:v>8.0920000000000005</c:v>
                </c:pt>
                <c:pt idx="123">
                  <c:v>8.1519999999999992</c:v>
                </c:pt>
                <c:pt idx="124">
                  <c:v>8.218</c:v>
                </c:pt>
                <c:pt idx="125">
                  <c:v>8.2850000000000001</c:v>
                </c:pt>
                <c:pt idx="126">
                  <c:v>8.3670000000000009</c:v>
                </c:pt>
                <c:pt idx="127">
                  <c:v>8.4440000000000008</c:v>
                </c:pt>
                <c:pt idx="128">
                  <c:v>8.5120000000000005</c:v>
                </c:pt>
                <c:pt idx="129">
                  <c:v>8.577</c:v>
                </c:pt>
                <c:pt idx="130">
                  <c:v>8.625</c:v>
                </c:pt>
                <c:pt idx="131">
                  <c:v>8.6880000000000006</c:v>
                </c:pt>
                <c:pt idx="132">
                  <c:v>8.766</c:v>
                </c:pt>
                <c:pt idx="133">
                  <c:v>8.8569999999999993</c:v>
                </c:pt>
                <c:pt idx="134">
                  <c:v>8.93</c:v>
                </c:pt>
                <c:pt idx="135">
                  <c:v>9.0050000000000008</c:v>
                </c:pt>
                <c:pt idx="136">
                  <c:v>9.0760000000000005</c:v>
                </c:pt>
                <c:pt idx="137">
                  <c:v>9.1219999999999999</c:v>
                </c:pt>
                <c:pt idx="138">
                  <c:v>9.1739999999999995</c:v>
                </c:pt>
                <c:pt idx="139">
                  <c:v>9.2289999999999992</c:v>
                </c:pt>
                <c:pt idx="140">
                  <c:v>9.282</c:v>
                </c:pt>
                <c:pt idx="141">
                  <c:v>9.3529999999999998</c:v>
                </c:pt>
                <c:pt idx="142">
                  <c:v>9.4109999999999996</c:v>
                </c:pt>
                <c:pt idx="143">
                  <c:v>9.4819999999999993</c:v>
                </c:pt>
                <c:pt idx="144">
                  <c:v>9.5500000000000007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2170-4A2C-B9FA-0FC003EAC01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74424448"/>
        <c:axId val="1174441088"/>
      </c:scatterChart>
      <c:scatterChart>
        <c:scatterStyle val="lineMarker"/>
        <c:varyColors val="0"/>
        <c:ser>
          <c:idx val="1"/>
          <c:order val="0"/>
          <c:tx>
            <c:v>Orbit</c:v>
          </c:tx>
          <c:spPr>
            <a:ln w="19050">
              <a:noFill/>
            </a:ln>
          </c:spPr>
          <c:xVal>
            <c:numRef>
              <c:f>Daiki1!$N$4:$N$1000</c:f>
              <c:numCache>
                <c:formatCode>General</c:formatCode>
                <c:ptCount val="997"/>
                <c:pt idx="0">
                  <c:v>0</c:v>
                </c:pt>
                <c:pt idx="1">
                  <c:v>-6.4199999999999587E-4</c:v>
                </c:pt>
                <c:pt idx="2">
                  <c:v>-1.0699999999999933E-3</c:v>
                </c:pt>
                <c:pt idx="3">
                  <c:v>-6.5609999999999792E-3</c:v>
                </c:pt>
                <c:pt idx="4">
                  <c:v>-2.4479999999999793E-3</c:v>
                </c:pt>
                <c:pt idx="5">
                  <c:v>1.1299999999999955E-4</c:v>
                </c:pt>
                <c:pt idx="6">
                  <c:v>5.0730000000000358E-3</c:v>
                </c:pt>
                <c:pt idx="7">
                  <c:v>-2.6014999999999986E-2</c:v>
                </c:pt>
                <c:pt idx="8">
                  <c:v>-1.1497999999999991E-2</c:v>
                </c:pt>
                <c:pt idx="9">
                  <c:v>-8.3099999999999459E-3</c:v>
                </c:pt>
                <c:pt idx="10">
                  <c:v>-3.0434999999999945E-2</c:v>
                </c:pt>
                <c:pt idx="11">
                  <c:v>-3.6499999999995228E-4</c:v>
                </c:pt>
                <c:pt idx="12">
                  <c:v>-1.9986999999999967E-2</c:v>
                </c:pt>
                <c:pt idx="13">
                  <c:v>1.8973000000000014E-2</c:v>
                </c:pt>
                <c:pt idx="14">
                  <c:v>-8.1919999999999511E-3</c:v>
                </c:pt>
                <c:pt idx="15">
                  <c:v>2.8040000000000304E-3</c:v>
                </c:pt>
                <c:pt idx="16">
                  <c:v>3.0929000000000029E-2</c:v>
                </c:pt>
                <c:pt idx="17">
                  <c:v>2.6976E-2</c:v>
                </c:pt>
                <c:pt idx="18">
                  <c:v>-9.1569999999999829E-3</c:v>
                </c:pt>
                <c:pt idx="19">
                  <c:v>1.3947000000000003E-2</c:v>
                </c:pt>
                <c:pt idx="20">
                  <c:v>2.3012000000000001E-2</c:v>
                </c:pt>
                <c:pt idx="21">
                  <c:v>2.132000000000005E-3</c:v>
                </c:pt>
                <c:pt idx="22">
                  <c:v>2.5844000000000051E-2</c:v>
                </c:pt>
                <c:pt idx="23">
                  <c:v>2.6822000000000002E-2</c:v>
                </c:pt>
                <c:pt idx="24">
                  <c:v>-1.0575999999999966E-2</c:v>
                </c:pt>
                <c:pt idx="25">
                  <c:v>1.1798000000000003E-2</c:v>
                </c:pt>
                <c:pt idx="26">
                  <c:v>-1.2436999999999955E-2</c:v>
                </c:pt>
                <c:pt idx="27">
                  <c:v>9.0100000000001052E-4</c:v>
                </c:pt>
                <c:pt idx="28">
                  <c:v>2.0550000000000069E-3</c:v>
                </c:pt>
                <c:pt idx="29">
                  <c:v>-3.0478999999999985E-2</c:v>
                </c:pt>
                <c:pt idx="30">
                  <c:v>-1.4849999999999966E-2</c:v>
                </c:pt>
                <c:pt idx="31">
                  <c:v>-4.2351E-2</c:v>
                </c:pt>
                <c:pt idx="32">
                  <c:v>-3.2972999999999954E-2</c:v>
                </c:pt>
                <c:pt idx="33">
                  <c:v>-2.9004999999999996E-2</c:v>
                </c:pt>
                <c:pt idx="34">
                  <c:v>-5.2528999999999999E-2</c:v>
                </c:pt>
                <c:pt idx="35">
                  <c:v>-5.4570999999999974E-2</c:v>
                </c:pt>
                <c:pt idx="36">
                  <c:v>-7.6190999999999981E-2</c:v>
                </c:pt>
                <c:pt idx="37">
                  <c:v>-7.4464000000000002E-2</c:v>
                </c:pt>
                <c:pt idx="38">
                  <c:v>-8.4541999999999978E-2</c:v>
                </c:pt>
                <c:pt idx="39">
                  <c:v>-0.11260599999999997</c:v>
                </c:pt>
                <c:pt idx="40">
                  <c:v>-0.12026999999999999</c:v>
                </c:pt>
                <c:pt idx="41">
                  <c:v>-0.13587499999999997</c:v>
                </c:pt>
                <c:pt idx="42">
                  <c:v>-0.14285999999999999</c:v>
                </c:pt>
                <c:pt idx="43">
                  <c:v>-0.15524099999999999</c:v>
                </c:pt>
                <c:pt idx="44">
                  <c:v>-0.18387999999999996</c:v>
                </c:pt>
                <c:pt idx="45">
                  <c:v>-0.18838099999999997</c:v>
                </c:pt>
                <c:pt idx="46">
                  <c:v>-0.21538499999999997</c:v>
                </c:pt>
                <c:pt idx="47">
                  <c:v>-0.26740799999999998</c:v>
                </c:pt>
                <c:pt idx="48">
                  <c:v>-0.30634899999999998</c:v>
                </c:pt>
                <c:pt idx="49">
                  <c:v>-0.34863899999999998</c:v>
                </c:pt>
                <c:pt idx="50">
                  <c:v>-0.36713599999999996</c:v>
                </c:pt>
                <c:pt idx="51">
                  <c:v>-0.38115199999999999</c:v>
                </c:pt>
                <c:pt idx="52">
                  <c:v>-0.42144300000000001</c:v>
                </c:pt>
                <c:pt idx="53">
                  <c:v>-0.44079400000000002</c:v>
                </c:pt>
                <c:pt idx="54">
                  <c:v>-0.47402799999999995</c:v>
                </c:pt>
                <c:pt idx="55">
                  <c:v>-0.49100699999999997</c:v>
                </c:pt>
                <c:pt idx="56">
                  <c:v>-0.49025799999999997</c:v>
                </c:pt>
                <c:pt idx="57">
                  <c:v>-0.49909199999999998</c:v>
                </c:pt>
                <c:pt idx="58">
                  <c:v>-0.51856899999999995</c:v>
                </c:pt>
                <c:pt idx="59">
                  <c:v>-0.53060499999999999</c:v>
                </c:pt>
                <c:pt idx="60">
                  <c:v>-0.54349999999999998</c:v>
                </c:pt>
                <c:pt idx="61">
                  <c:v>-0.55395100000000008</c:v>
                </c:pt>
                <c:pt idx="62">
                  <c:v>-0.56775100000000001</c:v>
                </c:pt>
                <c:pt idx="63">
                  <c:v>-0.573434</c:v>
                </c:pt>
                <c:pt idx="64">
                  <c:v>-0.58394999999999997</c:v>
                </c:pt>
                <c:pt idx="65">
                  <c:v>-0.60105300000000006</c:v>
                </c:pt>
                <c:pt idx="66">
                  <c:v>-0.571017</c:v>
                </c:pt>
                <c:pt idx="67">
                  <c:v>-0.57015400000000005</c:v>
                </c:pt>
                <c:pt idx="68">
                  <c:v>-0.62045499999999998</c:v>
                </c:pt>
                <c:pt idx="69">
                  <c:v>-0.59930300000000003</c:v>
                </c:pt>
                <c:pt idx="70">
                  <c:v>-0.59657499999999997</c:v>
                </c:pt>
                <c:pt idx="71">
                  <c:v>-0.612012</c:v>
                </c:pt>
                <c:pt idx="72">
                  <c:v>-0.62095000000000011</c:v>
                </c:pt>
                <c:pt idx="73">
                  <c:v>-0.63077400000000006</c:v>
                </c:pt>
                <c:pt idx="74">
                  <c:v>-0.63532999999999995</c:v>
                </c:pt>
                <c:pt idx="75">
                  <c:v>-0.63298100000000002</c:v>
                </c:pt>
                <c:pt idx="76">
                  <c:v>-0.65580099999999997</c:v>
                </c:pt>
                <c:pt idx="77">
                  <c:v>-0.65256199999999986</c:v>
                </c:pt>
                <c:pt idx="78">
                  <c:v>-0.62719399999999992</c:v>
                </c:pt>
                <c:pt idx="79">
                  <c:v>-0.664103</c:v>
                </c:pt>
                <c:pt idx="80">
                  <c:v>-0.69795499999999999</c:v>
                </c:pt>
                <c:pt idx="81">
                  <c:v>-0.65339400000000003</c:v>
                </c:pt>
                <c:pt idx="82">
                  <c:v>-0.72292299999999998</c:v>
                </c:pt>
                <c:pt idx="83">
                  <c:v>-0.72106500000000007</c:v>
                </c:pt>
                <c:pt idx="84">
                  <c:v>-0.70301599999999997</c:v>
                </c:pt>
                <c:pt idx="85">
                  <c:v>-0.723132</c:v>
                </c:pt>
                <c:pt idx="86">
                  <c:v>-0.75411499999999998</c:v>
                </c:pt>
                <c:pt idx="87">
                  <c:v>-0.73516200000000009</c:v>
                </c:pt>
                <c:pt idx="88">
                  <c:v>-0.80438199999999993</c:v>
                </c:pt>
                <c:pt idx="89">
                  <c:v>-0.80965500000000001</c:v>
                </c:pt>
                <c:pt idx="90">
                  <c:v>-0.804674</c:v>
                </c:pt>
                <c:pt idx="91">
                  <c:v>-0.83204700000000009</c:v>
                </c:pt>
                <c:pt idx="92">
                  <c:v>-0.87471100000000002</c:v>
                </c:pt>
              </c:numCache>
            </c:numRef>
          </c:xVal>
          <c:yVal>
            <c:numRef>
              <c:f>Daiki1!$D$4:$D$1000</c:f>
              <c:numCache>
                <c:formatCode>General</c:formatCode>
                <c:ptCount val="997"/>
                <c:pt idx="0">
                  <c:v>0</c:v>
                </c:pt>
                <c:pt idx="1">
                  <c:v>0.10300000000279397</c:v>
                </c:pt>
                <c:pt idx="2">
                  <c:v>0.21300000000337604</c:v>
                </c:pt>
                <c:pt idx="3">
                  <c:v>0.3169999999954598</c:v>
                </c:pt>
                <c:pt idx="4">
                  <c:v>0.41000000000349246</c:v>
                </c:pt>
                <c:pt idx="5">
                  <c:v>0.50500000000465661</c:v>
                </c:pt>
                <c:pt idx="6">
                  <c:v>0.61599999999452848</c:v>
                </c:pt>
                <c:pt idx="7">
                  <c:v>0.73600000000442378</c:v>
                </c:pt>
                <c:pt idx="8">
                  <c:v>0.84399999999732245</c:v>
                </c:pt>
                <c:pt idx="9">
                  <c:v>0.9389999999984866</c:v>
                </c:pt>
                <c:pt idx="10">
                  <c:v>1.047999999995227</c:v>
                </c:pt>
                <c:pt idx="11">
                  <c:v>1.1530000000057044</c:v>
                </c:pt>
                <c:pt idx="12">
                  <c:v>1.25</c:v>
                </c:pt>
                <c:pt idx="13">
                  <c:v>1.3680000000022119</c:v>
                </c:pt>
                <c:pt idx="14">
                  <c:v>1.4750000000058208</c:v>
                </c:pt>
                <c:pt idx="15">
                  <c:v>1.5800000000017462</c:v>
                </c:pt>
                <c:pt idx="16">
                  <c:v>1.6870000000053551</c:v>
                </c:pt>
                <c:pt idx="17">
                  <c:v>1.7789999999949941</c:v>
                </c:pt>
                <c:pt idx="18">
                  <c:v>1.8730000000068685</c:v>
                </c:pt>
                <c:pt idx="19">
                  <c:v>1.9660000000003492</c:v>
                </c:pt>
                <c:pt idx="20">
                  <c:v>2.0580000000045402</c:v>
                </c:pt>
                <c:pt idx="21">
                  <c:v>2.1539999999949941</c:v>
                </c:pt>
                <c:pt idx="22">
                  <c:v>2.2580000000016298</c:v>
                </c:pt>
                <c:pt idx="23">
                  <c:v>2.3500000000058208</c:v>
                </c:pt>
                <c:pt idx="24">
                  <c:v>2.4429999999993015</c:v>
                </c:pt>
                <c:pt idx="25">
                  <c:v>2.536999999996624</c:v>
                </c:pt>
                <c:pt idx="26">
                  <c:v>2.6309999999939464</c:v>
                </c:pt>
                <c:pt idx="27">
                  <c:v>2.7379999999975553</c:v>
                </c:pt>
                <c:pt idx="28">
                  <c:v>2.8430000000080327</c:v>
                </c:pt>
                <c:pt idx="29">
                  <c:v>2.9370000000053551</c:v>
                </c:pt>
                <c:pt idx="30">
                  <c:v>3.0320000000065193</c:v>
                </c:pt>
                <c:pt idx="31">
                  <c:v>3.1399999999994179</c:v>
                </c:pt>
                <c:pt idx="32">
                  <c:v>3.2360000000044238</c:v>
                </c:pt>
                <c:pt idx="33">
                  <c:v>3.342000000004191</c:v>
                </c:pt>
                <c:pt idx="34">
                  <c:v>3.4379999999946449</c:v>
                </c:pt>
                <c:pt idx="35">
                  <c:v>3.5430000000051223</c:v>
                </c:pt>
                <c:pt idx="36">
                  <c:v>3.6349999999947613</c:v>
                </c:pt>
                <c:pt idx="37">
                  <c:v>3.7309999999997672</c:v>
                </c:pt>
                <c:pt idx="38">
                  <c:v>3.8369999999995343</c:v>
                </c:pt>
                <c:pt idx="39">
                  <c:v>3.9330000000045402</c:v>
                </c:pt>
                <c:pt idx="40">
                  <c:v>4.0390000000043074</c:v>
                </c:pt>
                <c:pt idx="41">
                  <c:v>4.1319999999977881</c:v>
                </c:pt>
                <c:pt idx="42">
                  <c:v>4.2229999999981374</c:v>
                </c:pt>
                <c:pt idx="43">
                  <c:v>4.3200000000069849</c:v>
                </c:pt>
                <c:pt idx="44">
                  <c:v>4.4220000000059372</c:v>
                </c:pt>
                <c:pt idx="45">
                  <c:v>4.5179999999963911</c:v>
                </c:pt>
                <c:pt idx="46">
                  <c:v>4.6230000000068685</c:v>
                </c:pt>
                <c:pt idx="47">
                  <c:v>4.9009999999980209</c:v>
                </c:pt>
                <c:pt idx="48">
                  <c:v>5.088000000003376</c:v>
                </c:pt>
                <c:pt idx="49">
                  <c:v>5.1790000000037253</c:v>
                </c:pt>
                <c:pt idx="50">
                  <c:v>5.364000000001397</c:v>
                </c:pt>
                <c:pt idx="51">
                  <c:v>5.4579999999987194</c:v>
                </c:pt>
                <c:pt idx="52">
                  <c:v>5.5679999999993015</c:v>
                </c:pt>
                <c:pt idx="53">
                  <c:v>5.6750000000029104</c:v>
                </c:pt>
                <c:pt idx="54">
                  <c:v>5.7850000000034925</c:v>
                </c:pt>
                <c:pt idx="55">
                  <c:v>5.8910000000032596</c:v>
                </c:pt>
                <c:pt idx="56">
                  <c:v>5.9839999999967404</c:v>
                </c:pt>
                <c:pt idx="57">
                  <c:v>6.0779999999940628</c:v>
                </c:pt>
                <c:pt idx="58">
                  <c:v>6.172999999995227</c:v>
                </c:pt>
                <c:pt idx="59">
                  <c:v>6.2710000000079162</c:v>
                </c:pt>
                <c:pt idx="60">
                  <c:v>6.3730000000068685</c:v>
                </c:pt>
                <c:pt idx="61">
                  <c:v>6.4700000000011642</c:v>
                </c:pt>
                <c:pt idx="62">
                  <c:v>6.5730000000039581</c:v>
                </c:pt>
                <c:pt idx="63">
                  <c:v>6.6670000000012806</c:v>
                </c:pt>
                <c:pt idx="64">
                  <c:v>6.7630000000062864</c:v>
                </c:pt>
                <c:pt idx="65">
                  <c:v>6.8690000000060536</c:v>
                </c:pt>
                <c:pt idx="66">
                  <c:v>6.9619999999995343</c:v>
                </c:pt>
                <c:pt idx="67">
                  <c:v>7.0700000000069849</c:v>
                </c:pt>
                <c:pt idx="68">
                  <c:v>7.1640000000043074</c:v>
                </c:pt>
                <c:pt idx="69">
                  <c:v>7.2569999999977881</c:v>
                </c:pt>
                <c:pt idx="70">
                  <c:v>7.3540000000066357</c:v>
                </c:pt>
                <c:pt idx="71">
                  <c:v>7.4579999999987194</c:v>
                </c:pt>
                <c:pt idx="72">
                  <c:v>7.5540000000037253</c:v>
                </c:pt>
                <c:pt idx="73">
                  <c:v>7.6589999999996508</c:v>
                </c:pt>
                <c:pt idx="74">
                  <c:v>7.7510000000038417</c:v>
                </c:pt>
                <c:pt idx="75">
                  <c:v>7.8469999999942956</c:v>
                </c:pt>
                <c:pt idx="76">
                  <c:v>7.9539999999979045</c:v>
                </c:pt>
                <c:pt idx="77">
                  <c:v>8.0500000000029104</c:v>
                </c:pt>
                <c:pt idx="78">
                  <c:v>8.157999999995809</c:v>
                </c:pt>
                <c:pt idx="79">
                  <c:v>8.2620000000024447</c:v>
                </c:pt>
                <c:pt idx="80">
                  <c:v>8.3559999999997672</c:v>
                </c:pt>
                <c:pt idx="81">
                  <c:v>8.4529999999940628</c:v>
                </c:pt>
                <c:pt idx="82">
                  <c:v>8.55899999999383</c:v>
                </c:pt>
                <c:pt idx="83">
                  <c:v>8.6520000000018626</c:v>
                </c:pt>
                <c:pt idx="84">
                  <c:v>8.7569999999977881</c:v>
                </c:pt>
                <c:pt idx="85">
                  <c:v>8.8629999999975553</c:v>
                </c:pt>
                <c:pt idx="86">
                  <c:v>8.9729999999981374</c:v>
                </c:pt>
                <c:pt idx="87">
                  <c:v>9.0679999999993015</c:v>
                </c:pt>
                <c:pt idx="88">
                  <c:v>9.172999999995227</c:v>
                </c:pt>
                <c:pt idx="89">
                  <c:v>9.2660000000032596</c:v>
                </c:pt>
                <c:pt idx="90">
                  <c:v>9.3730000000068685</c:v>
                </c:pt>
                <c:pt idx="91">
                  <c:v>9.4689999999973224</c:v>
                </c:pt>
                <c:pt idx="92">
                  <c:v>9.5779999999940628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2170-4A2C-B9FA-0FC003EAC01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95148224"/>
        <c:axId val="1195154464"/>
      </c:scatterChart>
      <c:valAx>
        <c:axId val="1174424448"/>
        <c:scaling>
          <c:orientation val="minMax"/>
          <c:max val="90"/>
          <c:min val="-9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ja-JP" baseline="0"/>
                  <a:t>pitch</a:t>
                </a:r>
                <a:r>
                  <a:rPr lang="en-US" altLang="ja-JP"/>
                  <a:t>[°]</a:t>
                </a:r>
                <a:endParaRPr lang="ja-JP" altLang="en-US"/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in"/>
        <c:tickLblPos val="nextTo"/>
        <c:spPr>
          <a:noFill/>
          <a:ln w="1587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1174441088"/>
        <c:crosses val="autoZero"/>
        <c:crossBetween val="midCat"/>
      </c:valAx>
      <c:valAx>
        <c:axId val="11744410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ja-JP"/>
                  <a:t>Time[s]</a:t>
                </a:r>
                <a:endParaRPr lang="ja-JP" altLang="en-US"/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1587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1174424448"/>
        <c:crosses val="autoZero"/>
        <c:crossBetween val="midCat"/>
      </c:valAx>
      <c:valAx>
        <c:axId val="1195154464"/>
        <c:scaling>
          <c:orientation val="minMax"/>
        </c:scaling>
        <c:delete val="1"/>
        <c:axPos val="r"/>
        <c:numFmt formatCode="General" sourceLinked="1"/>
        <c:majorTickMark val="out"/>
        <c:minorTickMark val="none"/>
        <c:tickLblPos val="nextTo"/>
        <c:crossAx val="1195148224"/>
        <c:crosses val="max"/>
        <c:crossBetween val="midCat"/>
      </c:valAx>
      <c:valAx>
        <c:axId val="1195148224"/>
        <c:scaling>
          <c:orientation val="minMax"/>
          <c:max val="2"/>
          <c:min val="-2"/>
        </c:scaling>
        <c:delete val="0"/>
        <c:axPos val="t"/>
        <c:title>
          <c:tx>
            <c:rich>
              <a:bodyPr/>
              <a:lstStyle/>
              <a:p>
                <a:pPr>
                  <a:defRPr/>
                </a:pPr>
                <a:r>
                  <a:rPr lang="en-US" altLang="ja-JP" b="0"/>
                  <a:t>x[m]</a:t>
                </a:r>
                <a:endParaRPr lang="ja-JP" altLang="en-US" b="0"/>
              </a:p>
            </c:rich>
          </c:tx>
          <c:overlay val="0"/>
        </c:title>
        <c:numFmt formatCode="General" sourceLinked="1"/>
        <c:majorTickMark val="in"/>
        <c:minorTickMark val="none"/>
        <c:tickLblPos val="nextTo"/>
        <c:spPr>
          <a:ln w="15875">
            <a:solidFill>
              <a:schemeClr val="tx1"/>
            </a:solidFill>
          </a:ln>
        </c:spPr>
        <c:crossAx val="1195154464"/>
        <c:crosses val="max"/>
        <c:crossBetween val="midCat"/>
      </c:valAx>
      <c:spPr>
        <a:noFill/>
        <a:ln w="12700">
          <a:solidFill>
            <a:schemeClr val="tx1">
              <a:lumMod val="25000"/>
              <a:lumOff val="75000"/>
            </a:schemeClr>
          </a:solidFill>
        </a:ln>
        <a:effectLst/>
      </c:spPr>
    </c:plotArea>
    <c:legend>
      <c:legendPos val="b"/>
      <c:overlay val="0"/>
    </c:legend>
    <c:plotVisOnly val="1"/>
    <c:dispBlanksAs val="gap"/>
    <c:showDLblsOverMax val="0"/>
    <c:extLst/>
  </c:chart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5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strRef>
              <c:f>[1]Daiki1!$A$1</c:f>
              <c:strCache>
                <c:ptCount val="1"/>
                <c:pt idx="0">
                  <c:v>Orbit</c:v>
                </c:pt>
              </c:strCache>
            </c:strRef>
          </c:tx>
          <c:xVal>
            <c:numRef>
              <c:f>[1]Daiki1!$N$4:$N$111</c:f>
              <c:numCache>
                <c:formatCode>General</c:formatCode>
                <c:ptCount val="108"/>
                <c:pt idx="0">
                  <c:v>0</c:v>
                </c:pt>
                <c:pt idx="1">
                  <c:v>-6.4199999999999587E-4</c:v>
                </c:pt>
                <c:pt idx="2">
                  <c:v>-1.0699999999999933E-3</c:v>
                </c:pt>
                <c:pt idx="3">
                  <c:v>-6.5609999999999792E-3</c:v>
                </c:pt>
                <c:pt idx="4">
                  <c:v>-2.4479999999999793E-3</c:v>
                </c:pt>
                <c:pt idx="5">
                  <c:v>1.1299999999999955E-4</c:v>
                </c:pt>
                <c:pt idx="6">
                  <c:v>5.0730000000000358E-3</c:v>
                </c:pt>
                <c:pt idx="7">
                  <c:v>-2.6014999999999986E-2</c:v>
                </c:pt>
                <c:pt idx="8">
                  <c:v>-1.1497999999999991E-2</c:v>
                </c:pt>
                <c:pt idx="9">
                  <c:v>-8.3099999999999459E-3</c:v>
                </c:pt>
                <c:pt idx="10">
                  <c:v>-3.0434999999999945E-2</c:v>
                </c:pt>
                <c:pt idx="11">
                  <c:v>-3.6499999999995228E-4</c:v>
                </c:pt>
                <c:pt idx="12">
                  <c:v>-1.9986999999999967E-2</c:v>
                </c:pt>
                <c:pt idx="13">
                  <c:v>1.8973000000000014E-2</c:v>
                </c:pt>
                <c:pt idx="14">
                  <c:v>-8.1919999999999511E-3</c:v>
                </c:pt>
                <c:pt idx="15">
                  <c:v>2.8040000000000304E-3</c:v>
                </c:pt>
                <c:pt idx="16">
                  <c:v>3.0929000000000029E-2</c:v>
                </c:pt>
                <c:pt idx="17">
                  <c:v>2.6976E-2</c:v>
                </c:pt>
                <c:pt idx="18">
                  <c:v>-9.1569999999999829E-3</c:v>
                </c:pt>
                <c:pt idx="19">
                  <c:v>1.3947000000000003E-2</c:v>
                </c:pt>
                <c:pt idx="20">
                  <c:v>2.3012000000000001E-2</c:v>
                </c:pt>
                <c:pt idx="21">
                  <c:v>2.132000000000005E-3</c:v>
                </c:pt>
                <c:pt idx="22">
                  <c:v>2.5844000000000051E-2</c:v>
                </c:pt>
                <c:pt idx="23">
                  <c:v>2.6822000000000002E-2</c:v>
                </c:pt>
                <c:pt idx="24">
                  <c:v>-1.0575999999999966E-2</c:v>
                </c:pt>
                <c:pt idx="25">
                  <c:v>1.1798000000000003E-2</c:v>
                </c:pt>
                <c:pt idx="26">
                  <c:v>-1.2436999999999955E-2</c:v>
                </c:pt>
                <c:pt idx="27">
                  <c:v>9.0100000000001052E-4</c:v>
                </c:pt>
                <c:pt idx="28">
                  <c:v>2.0550000000000069E-3</c:v>
                </c:pt>
                <c:pt idx="29">
                  <c:v>-3.0478999999999985E-2</c:v>
                </c:pt>
                <c:pt idx="30">
                  <c:v>-1.4849999999999966E-2</c:v>
                </c:pt>
                <c:pt idx="31">
                  <c:v>-4.2351E-2</c:v>
                </c:pt>
                <c:pt idx="32">
                  <c:v>-3.2972999999999954E-2</c:v>
                </c:pt>
                <c:pt idx="33">
                  <c:v>-2.9004999999999996E-2</c:v>
                </c:pt>
                <c:pt idx="34">
                  <c:v>-5.2528999999999999E-2</c:v>
                </c:pt>
                <c:pt idx="35">
                  <c:v>-5.4570999999999974E-2</c:v>
                </c:pt>
                <c:pt idx="36">
                  <c:v>-7.6190999999999981E-2</c:v>
                </c:pt>
                <c:pt idx="37">
                  <c:v>-7.4464000000000002E-2</c:v>
                </c:pt>
                <c:pt idx="38">
                  <c:v>-8.4541999999999978E-2</c:v>
                </c:pt>
                <c:pt idx="39">
                  <c:v>-0.11260599999999997</c:v>
                </c:pt>
                <c:pt idx="40">
                  <c:v>-0.12026999999999999</c:v>
                </c:pt>
                <c:pt idx="41">
                  <c:v>-0.13587499999999997</c:v>
                </c:pt>
                <c:pt idx="42">
                  <c:v>-0.14285999999999999</c:v>
                </c:pt>
                <c:pt idx="43">
                  <c:v>-0.15524099999999999</c:v>
                </c:pt>
                <c:pt idx="44">
                  <c:v>-0.18387999999999996</c:v>
                </c:pt>
                <c:pt idx="45">
                  <c:v>-0.18838099999999997</c:v>
                </c:pt>
                <c:pt idx="46">
                  <c:v>-0.21538499999999997</c:v>
                </c:pt>
                <c:pt idx="47">
                  <c:v>-0.26740799999999998</c:v>
                </c:pt>
                <c:pt idx="48">
                  <c:v>-0.30634899999999998</c:v>
                </c:pt>
                <c:pt idx="49">
                  <c:v>-0.34863899999999998</c:v>
                </c:pt>
                <c:pt idx="50">
                  <c:v>-0.36713599999999996</c:v>
                </c:pt>
                <c:pt idx="51">
                  <c:v>-0.38115199999999999</c:v>
                </c:pt>
                <c:pt idx="52">
                  <c:v>-0.42144300000000001</c:v>
                </c:pt>
                <c:pt idx="53">
                  <c:v>-0.44079400000000002</c:v>
                </c:pt>
                <c:pt idx="54">
                  <c:v>-0.47402799999999995</c:v>
                </c:pt>
                <c:pt idx="55">
                  <c:v>-0.49100699999999997</c:v>
                </c:pt>
                <c:pt idx="56">
                  <c:v>-0.49025799999999997</c:v>
                </c:pt>
                <c:pt idx="57">
                  <c:v>-0.49909199999999998</c:v>
                </c:pt>
                <c:pt idx="58">
                  <c:v>-0.51856899999999995</c:v>
                </c:pt>
                <c:pt idx="59">
                  <c:v>-0.53060499999999999</c:v>
                </c:pt>
                <c:pt idx="60">
                  <c:v>-0.54349999999999998</c:v>
                </c:pt>
                <c:pt idx="61">
                  <c:v>-0.55395100000000008</c:v>
                </c:pt>
                <c:pt idx="62">
                  <c:v>-0.56775100000000001</c:v>
                </c:pt>
                <c:pt idx="63">
                  <c:v>-0.573434</c:v>
                </c:pt>
                <c:pt idx="64">
                  <c:v>-0.58394999999999997</c:v>
                </c:pt>
                <c:pt idx="65">
                  <c:v>-0.60105300000000006</c:v>
                </c:pt>
                <c:pt idx="66">
                  <c:v>-0.571017</c:v>
                </c:pt>
                <c:pt idx="67">
                  <c:v>-0.57015400000000005</c:v>
                </c:pt>
                <c:pt idx="68">
                  <c:v>-0.62045499999999998</c:v>
                </c:pt>
                <c:pt idx="69">
                  <c:v>-0.59930300000000003</c:v>
                </c:pt>
                <c:pt idx="70">
                  <c:v>-0.59657499999999997</c:v>
                </c:pt>
                <c:pt idx="71">
                  <c:v>-0.612012</c:v>
                </c:pt>
                <c:pt idx="72">
                  <c:v>-0.62095000000000011</c:v>
                </c:pt>
                <c:pt idx="73">
                  <c:v>-0.63077400000000006</c:v>
                </c:pt>
                <c:pt idx="74">
                  <c:v>-0.63532999999999995</c:v>
                </c:pt>
                <c:pt idx="75">
                  <c:v>-0.63298100000000002</c:v>
                </c:pt>
                <c:pt idx="76">
                  <c:v>-0.65580099999999997</c:v>
                </c:pt>
                <c:pt idx="77">
                  <c:v>-0.65256199999999986</c:v>
                </c:pt>
                <c:pt idx="78">
                  <c:v>-0.62719399999999992</c:v>
                </c:pt>
                <c:pt idx="79">
                  <c:v>-0.664103</c:v>
                </c:pt>
                <c:pt idx="80">
                  <c:v>-0.69795499999999999</c:v>
                </c:pt>
                <c:pt idx="81">
                  <c:v>-0.65339400000000003</c:v>
                </c:pt>
                <c:pt idx="82">
                  <c:v>-0.72292299999999998</c:v>
                </c:pt>
                <c:pt idx="83">
                  <c:v>-0.72106500000000007</c:v>
                </c:pt>
                <c:pt idx="84">
                  <c:v>-0.70301599999999997</c:v>
                </c:pt>
                <c:pt idx="85">
                  <c:v>-0.723132</c:v>
                </c:pt>
                <c:pt idx="86">
                  <c:v>-0.75411499999999998</c:v>
                </c:pt>
                <c:pt idx="87">
                  <c:v>-0.73516200000000009</c:v>
                </c:pt>
                <c:pt idx="88">
                  <c:v>-0.80438199999999993</c:v>
                </c:pt>
                <c:pt idx="89">
                  <c:v>-0.80965500000000001</c:v>
                </c:pt>
                <c:pt idx="90">
                  <c:v>-0.804674</c:v>
                </c:pt>
                <c:pt idx="91">
                  <c:v>-0.83204700000000009</c:v>
                </c:pt>
                <c:pt idx="92">
                  <c:v>-0.87471100000000002</c:v>
                </c:pt>
                <c:pt idx="93">
                  <c:v>-0.86067100000000007</c:v>
                </c:pt>
                <c:pt idx="94">
                  <c:v>-0.86695100000000003</c:v>
                </c:pt>
                <c:pt idx="95">
                  <c:v>-0.90163000000000004</c:v>
                </c:pt>
                <c:pt idx="96">
                  <c:v>-0.89698100000000003</c:v>
                </c:pt>
                <c:pt idx="97">
                  <c:v>-0.94165399999999999</c:v>
                </c:pt>
                <c:pt idx="98">
                  <c:v>-0.93619300000000005</c:v>
                </c:pt>
                <c:pt idx="99">
                  <c:v>-0.95849400000000007</c:v>
                </c:pt>
                <c:pt idx="100">
                  <c:v>-0.98838799999999993</c:v>
                </c:pt>
                <c:pt idx="101">
                  <c:v>-0.95724100000000001</c:v>
                </c:pt>
                <c:pt idx="102">
                  <c:v>-1.0426500000000001</c:v>
                </c:pt>
                <c:pt idx="103">
                  <c:v>-1.028027</c:v>
                </c:pt>
                <c:pt idx="104">
                  <c:v>-1.0328740000000001</c:v>
                </c:pt>
                <c:pt idx="105">
                  <c:v>-1.1243809999999999</c:v>
                </c:pt>
                <c:pt idx="106">
                  <c:v>-1.1645289999999999</c:v>
                </c:pt>
                <c:pt idx="107">
                  <c:v>-1.1945940000000002</c:v>
                </c:pt>
              </c:numCache>
            </c:numRef>
          </c:xVal>
          <c:yVal>
            <c:numRef>
              <c:f>[1]Daiki1!$O$4:$O$111</c:f>
              <c:numCache>
                <c:formatCode>General</c:formatCode>
                <c:ptCount val="108"/>
                <c:pt idx="0">
                  <c:v>0</c:v>
                </c:pt>
                <c:pt idx="1">
                  <c:v>0.20137000000000035</c:v>
                </c:pt>
                <c:pt idx="2">
                  <c:v>0.30025500000000011</c:v>
                </c:pt>
                <c:pt idx="3">
                  <c:v>0.48902800000000024</c:v>
                </c:pt>
                <c:pt idx="4">
                  <c:v>0.68554400000000038</c:v>
                </c:pt>
                <c:pt idx="5">
                  <c:v>0.782779</c:v>
                </c:pt>
                <c:pt idx="6">
                  <c:v>0.97415900000000011</c:v>
                </c:pt>
                <c:pt idx="7">
                  <c:v>1.2090710000000005</c:v>
                </c:pt>
                <c:pt idx="8">
                  <c:v>1.4022350000000001</c:v>
                </c:pt>
                <c:pt idx="9">
                  <c:v>1.578727</c:v>
                </c:pt>
                <c:pt idx="10">
                  <c:v>1.8078069999999997</c:v>
                </c:pt>
                <c:pt idx="11">
                  <c:v>2.0051019999999999</c:v>
                </c:pt>
                <c:pt idx="12">
                  <c:v>2.1461520000000003</c:v>
                </c:pt>
                <c:pt idx="13">
                  <c:v>2.3452750000000004</c:v>
                </c:pt>
                <c:pt idx="14">
                  <c:v>2.626522</c:v>
                </c:pt>
                <c:pt idx="15">
                  <c:v>2.8620910000000004</c:v>
                </c:pt>
                <c:pt idx="16">
                  <c:v>2.9627170000000005</c:v>
                </c:pt>
                <c:pt idx="17">
                  <c:v>3.2465910000000004</c:v>
                </c:pt>
                <c:pt idx="18">
                  <c:v>3.4236080000000002</c:v>
                </c:pt>
                <c:pt idx="19">
                  <c:v>3.7168940000000004</c:v>
                </c:pt>
                <c:pt idx="20">
                  <c:v>3.8577640000000004</c:v>
                </c:pt>
                <c:pt idx="21">
                  <c:v>4.1645570000000003</c:v>
                </c:pt>
                <c:pt idx="22">
                  <c:v>4.4348080000000003</c:v>
                </c:pt>
                <c:pt idx="23">
                  <c:v>4.558344</c:v>
                </c:pt>
                <c:pt idx="24">
                  <c:v>4.8895929999999996</c:v>
                </c:pt>
                <c:pt idx="25">
                  <c:v>5.0226900000000008</c:v>
                </c:pt>
                <c:pt idx="26">
                  <c:v>5.3475770000000002</c:v>
                </c:pt>
                <c:pt idx="27">
                  <c:v>5.4678870000000011</c:v>
                </c:pt>
                <c:pt idx="28">
                  <c:v>5.8480480000000012</c:v>
                </c:pt>
                <c:pt idx="29">
                  <c:v>6.1941139999999999</c:v>
                </c:pt>
                <c:pt idx="30">
                  <c:v>6.3559590000000012</c:v>
                </c:pt>
                <c:pt idx="31">
                  <c:v>6.6892790000000009</c:v>
                </c:pt>
                <c:pt idx="32">
                  <c:v>6.8401069999999997</c:v>
                </c:pt>
                <c:pt idx="33">
                  <c:v>7.1750580000000008</c:v>
                </c:pt>
                <c:pt idx="34">
                  <c:v>7.5792520000000003</c:v>
                </c:pt>
                <c:pt idx="35">
                  <c:v>7.7584699999999991</c:v>
                </c:pt>
                <c:pt idx="36">
                  <c:v>8.1033299999999997</c:v>
                </c:pt>
                <c:pt idx="37">
                  <c:v>8.2773219999999998</c:v>
                </c:pt>
                <c:pt idx="38">
                  <c:v>8.6570020000000003</c:v>
                </c:pt>
                <c:pt idx="39">
                  <c:v>9.0238060000000004</c:v>
                </c:pt>
                <c:pt idx="40">
                  <c:v>9.2678659999999997</c:v>
                </c:pt>
                <c:pt idx="41">
                  <c:v>9.6285840000000018</c:v>
                </c:pt>
                <c:pt idx="42">
                  <c:v>9.827337</c:v>
                </c:pt>
                <c:pt idx="43">
                  <c:v>10.182432</c:v>
                </c:pt>
                <c:pt idx="44">
                  <c:v>10.572642</c:v>
                </c:pt>
                <c:pt idx="45">
                  <c:v>10.768178000000001</c:v>
                </c:pt>
                <c:pt idx="46">
                  <c:v>11.157976000000001</c:v>
                </c:pt>
                <c:pt idx="47">
                  <c:v>12.023059999999999</c:v>
                </c:pt>
                <c:pt idx="48">
                  <c:v>12.585345999999999</c:v>
                </c:pt>
                <c:pt idx="49">
                  <c:v>12.916349</c:v>
                </c:pt>
                <c:pt idx="50">
                  <c:v>13.499791999999999</c:v>
                </c:pt>
                <c:pt idx="51">
                  <c:v>13.672094000000001</c:v>
                </c:pt>
                <c:pt idx="52">
                  <c:v>14.026584</c:v>
                </c:pt>
                <c:pt idx="53">
                  <c:v>14.473529999999998</c:v>
                </c:pt>
                <c:pt idx="54">
                  <c:v>14.848772</c:v>
                </c:pt>
                <c:pt idx="55">
                  <c:v>15.041195</c:v>
                </c:pt>
                <c:pt idx="56">
                  <c:v>15.420699000000001</c:v>
                </c:pt>
                <c:pt idx="57">
                  <c:v>15.619064999999999</c:v>
                </c:pt>
                <c:pt idx="58">
                  <c:v>16.027611</c:v>
                </c:pt>
                <c:pt idx="59">
                  <c:v>16.291002000000002</c:v>
                </c:pt>
                <c:pt idx="60">
                  <c:v>16.668800999999998</c:v>
                </c:pt>
                <c:pt idx="61">
                  <c:v>17.059383</c:v>
                </c:pt>
                <c:pt idx="62">
                  <c:v>17.237484000000002</c:v>
                </c:pt>
                <c:pt idx="63">
                  <c:v>17.588932</c:v>
                </c:pt>
                <c:pt idx="64">
                  <c:v>17.774910000000002</c:v>
                </c:pt>
                <c:pt idx="65">
                  <c:v>18.154739000000003</c:v>
                </c:pt>
                <c:pt idx="66">
                  <c:v>18.579139999999999</c:v>
                </c:pt>
                <c:pt idx="67">
                  <c:v>18.776138</c:v>
                </c:pt>
                <c:pt idx="68">
                  <c:v>19.088197000000001</c:v>
                </c:pt>
                <c:pt idx="69">
                  <c:v>19.279153999999998</c:v>
                </c:pt>
                <c:pt idx="70">
                  <c:v>19.634743999999998</c:v>
                </c:pt>
                <c:pt idx="71">
                  <c:v>19.945559000000003</c:v>
                </c:pt>
                <c:pt idx="72">
                  <c:v>20.183027000000003</c:v>
                </c:pt>
                <c:pt idx="73">
                  <c:v>20.507403999999998</c:v>
                </c:pt>
                <c:pt idx="74">
                  <c:v>20.673540000000003</c:v>
                </c:pt>
                <c:pt idx="75">
                  <c:v>21.003131000000003</c:v>
                </c:pt>
                <c:pt idx="76">
                  <c:v>21.284097000000003</c:v>
                </c:pt>
                <c:pt idx="77">
                  <c:v>21.456278999999999</c:v>
                </c:pt>
                <c:pt idx="78">
                  <c:v>21.78931</c:v>
                </c:pt>
                <c:pt idx="79">
                  <c:v>22.111174999999999</c:v>
                </c:pt>
                <c:pt idx="80">
                  <c:v>22.245815</c:v>
                </c:pt>
                <c:pt idx="81">
                  <c:v>22.585511999999998</c:v>
                </c:pt>
                <c:pt idx="82">
                  <c:v>22.668800000000001</c:v>
                </c:pt>
                <c:pt idx="83">
                  <c:v>22.972994</c:v>
                </c:pt>
                <c:pt idx="84">
                  <c:v>23.266674999999999</c:v>
                </c:pt>
                <c:pt idx="85">
                  <c:v>23.399919000000001</c:v>
                </c:pt>
                <c:pt idx="86">
                  <c:v>23.659542000000002</c:v>
                </c:pt>
                <c:pt idx="87">
                  <c:v>23.973917</c:v>
                </c:pt>
                <c:pt idx="88">
                  <c:v>24.066402000000004</c:v>
                </c:pt>
                <c:pt idx="89">
                  <c:v>24.307845</c:v>
                </c:pt>
                <c:pt idx="90">
                  <c:v>24.541015999999999</c:v>
                </c:pt>
                <c:pt idx="91">
                  <c:v>24.701411</c:v>
                </c:pt>
                <c:pt idx="92">
                  <c:v>24.885712999999999</c:v>
                </c:pt>
                <c:pt idx="93">
                  <c:v>25.119221000000003</c:v>
                </c:pt>
                <c:pt idx="94">
                  <c:v>25.257468000000003</c:v>
                </c:pt>
                <c:pt idx="95">
                  <c:v>25.439015000000001</c:v>
                </c:pt>
                <c:pt idx="96">
                  <c:v>25.565185000000003</c:v>
                </c:pt>
                <c:pt idx="97">
                  <c:v>25.766402000000003</c:v>
                </c:pt>
                <c:pt idx="98">
                  <c:v>25.895267</c:v>
                </c:pt>
                <c:pt idx="99">
                  <c:v>26.067927000000001</c:v>
                </c:pt>
                <c:pt idx="100">
                  <c:v>26.254740000000002</c:v>
                </c:pt>
                <c:pt idx="101">
                  <c:v>26.349825000000003</c:v>
                </c:pt>
                <c:pt idx="102">
                  <c:v>26.482225</c:v>
                </c:pt>
                <c:pt idx="103">
                  <c:v>26.605326000000002</c:v>
                </c:pt>
                <c:pt idx="104">
                  <c:v>26.760863000000001</c:v>
                </c:pt>
                <c:pt idx="105">
                  <c:v>26.905306</c:v>
                </c:pt>
                <c:pt idx="106">
                  <c:v>26.968687000000003</c:v>
                </c:pt>
                <c:pt idx="107">
                  <c:v>27.168602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78BE-417E-B593-3729A5B4F5D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74424448"/>
        <c:axId val="1174441088"/>
      </c:scatterChart>
      <c:valAx>
        <c:axId val="1174424448"/>
        <c:scaling>
          <c:orientation val="minMax"/>
          <c:max val="3"/>
          <c:min val="-3"/>
        </c:scaling>
        <c:delete val="0"/>
        <c:axPos val="b"/>
        <c:majorGridlines>
          <c:spPr>
            <a:ln>
              <a:solidFill>
                <a:schemeClr val="tx1">
                  <a:lumMod val="15000"/>
                  <a:lumOff val="85000"/>
                </a:schemeClr>
              </a:solidFill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ja-JP"/>
                  <a:t>x[m]</a:t>
                </a:r>
                <a:endParaRPr lang="ja-JP" altLang="en-US"/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in"/>
        <c:tickLblPos val="nextTo"/>
        <c:spPr>
          <a:noFill/>
          <a:ln w="1587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1174441088"/>
        <c:crosses val="autoZero"/>
        <c:crossBetween val="midCat"/>
      </c:valAx>
      <c:valAx>
        <c:axId val="1174441088"/>
        <c:scaling>
          <c:orientation val="minMax"/>
          <c:max val="35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ja-JP"/>
                  <a:t>y[m]</a:t>
                </a:r>
                <a:endParaRPr lang="ja-JP" altLang="en-US"/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1587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1174424448"/>
        <c:crosses val="autoZero"/>
        <c:crossBetween val="midCat"/>
      </c:valAx>
      <c:spPr>
        <a:noFill/>
        <a:ln w="12700">
          <a:solidFill>
            <a:schemeClr val="tx1">
              <a:lumMod val="25000"/>
              <a:lumOff val="75000"/>
            </a:schemeClr>
          </a:solidFill>
        </a:ln>
        <a:effectLst/>
      </c:spPr>
    </c:plotArea>
    <c:plotVisOnly val="1"/>
    <c:dispBlanksAs val="gap"/>
    <c:showDLblsOverMax val="0"/>
    <c:extLst/>
  </c:chart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5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1"/>
          <c:tx>
            <c:v>yaw(face angle)</c:v>
          </c:tx>
          <c:spPr>
            <a:ln w="19050">
              <a:noFill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Daiki2!$AH$4:$AH$1000</c:f>
              <c:numCache>
                <c:formatCode>General</c:formatCode>
                <c:ptCount val="997"/>
                <c:pt idx="0">
                  <c:v>25.440000534057617</c:v>
                </c:pt>
                <c:pt idx="1">
                  <c:v>26.930000305175781</c:v>
                </c:pt>
                <c:pt idx="2">
                  <c:v>7.6399998664855957</c:v>
                </c:pt>
                <c:pt idx="3">
                  <c:v>0.64999997615814209</c:v>
                </c:pt>
                <c:pt idx="4">
                  <c:v>-3.7000000476837158</c:v>
                </c:pt>
                <c:pt idx="5">
                  <c:v>-8.8400001525878906</c:v>
                </c:pt>
                <c:pt idx="6">
                  <c:v>-13.699999809265137</c:v>
                </c:pt>
                <c:pt idx="7">
                  <c:v>-20.510000228881836</c:v>
                </c:pt>
                <c:pt idx="8">
                  <c:v>-28.639999389648438</c:v>
                </c:pt>
                <c:pt idx="9">
                  <c:v>-21.899999618530273</c:v>
                </c:pt>
                <c:pt idx="10">
                  <c:v>-22.389999389648438</c:v>
                </c:pt>
                <c:pt idx="11">
                  <c:v>-22.379999160766602</c:v>
                </c:pt>
                <c:pt idx="12">
                  <c:v>-17.899999618530273</c:v>
                </c:pt>
                <c:pt idx="13">
                  <c:v>-17.719999313354492</c:v>
                </c:pt>
                <c:pt idx="14">
                  <c:v>-19.639999389648438</c:v>
                </c:pt>
                <c:pt idx="15">
                  <c:v>-21.430000305175781</c:v>
                </c:pt>
                <c:pt idx="16">
                  <c:v>-19.559999465942383</c:v>
                </c:pt>
                <c:pt idx="17">
                  <c:v>-23.690000534057617</c:v>
                </c:pt>
                <c:pt idx="18">
                  <c:v>-24.309999465942383</c:v>
                </c:pt>
                <c:pt idx="19">
                  <c:v>-29.860000610351563</c:v>
                </c:pt>
                <c:pt idx="20">
                  <c:v>-24.149999618530273</c:v>
                </c:pt>
                <c:pt idx="21">
                  <c:v>-27.549999237060547</c:v>
                </c:pt>
                <c:pt idx="22">
                  <c:v>-26.870000839233398</c:v>
                </c:pt>
                <c:pt idx="23">
                  <c:v>-31.110000610351563</c:v>
                </c:pt>
                <c:pt idx="24">
                  <c:v>-28.139999389648438</c:v>
                </c:pt>
                <c:pt idx="25">
                  <c:v>-27.680000305175781</c:v>
                </c:pt>
                <c:pt idx="26">
                  <c:v>-27.590000152587891</c:v>
                </c:pt>
                <c:pt idx="27">
                  <c:v>-30.010000228881836</c:v>
                </c:pt>
                <c:pt idx="28">
                  <c:v>-27.420000076293945</c:v>
                </c:pt>
                <c:pt idx="29">
                  <c:v>-29.299999237060547</c:v>
                </c:pt>
                <c:pt idx="30">
                  <c:v>-28.590000152587891</c:v>
                </c:pt>
                <c:pt idx="31">
                  <c:v>-29.260000228881836</c:v>
                </c:pt>
                <c:pt idx="32">
                  <c:v>-28.930000305175781</c:v>
                </c:pt>
                <c:pt idx="33">
                  <c:v>-29.5</c:v>
                </c:pt>
                <c:pt idx="34">
                  <c:v>-28.920000076293945</c:v>
                </c:pt>
                <c:pt idx="35">
                  <c:v>-29.610000610351563</c:v>
                </c:pt>
                <c:pt idx="36">
                  <c:v>-28.969999313354492</c:v>
                </c:pt>
                <c:pt idx="37">
                  <c:v>-27.229999542236328</c:v>
                </c:pt>
                <c:pt idx="38">
                  <c:v>-27.860000610351563</c:v>
                </c:pt>
                <c:pt idx="39">
                  <c:v>-27.850000381469727</c:v>
                </c:pt>
                <c:pt idx="40">
                  <c:v>-28.110000610351563</c:v>
                </c:pt>
                <c:pt idx="41">
                  <c:v>-26.379999160766602</c:v>
                </c:pt>
                <c:pt idx="42">
                  <c:v>-26.379999160766602</c:v>
                </c:pt>
                <c:pt idx="43">
                  <c:v>-30.620000839233398</c:v>
                </c:pt>
                <c:pt idx="44">
                  <c:v>-30.069999694824219</c:v>
                </c:pt>
                <c:pt idx="45">
                  <c:v>-29.190000534057617</c:v>
                </c:pt>
                <c:pt idx="46">
                  <c:v>-28.520000457763672</c:v>
                </c:pt>
                <c:pt idx="47">
                  <c:v>-26.829999923706055</c:v>
                </c:pt>
                <c:pt idx="48">
                  <c:v>-28.229999542236328</c:v>
                </c:pt>
                <c:pt idx="49">
                  <c:v>-27.489999771118164</c:v>
                </c:pt>
                <c:pt idx="50">
                  <c:v>-27.75</c:v>
                </c:pt>
                <c:pt idx="51">
                  <c:v>-35.200000762939453</c:v>
                </c:pt>
                <c:pt idx="52">
                  <c:v>-30.690000534057617</c:v>
                </c:pt>
                <c:pt idx="53">
                  <c:v>-30.690000534057617</c:v>
                </c:pt>
                <c:pt idx="54">
                  <c:v>-27.870000839233398</c:v>
                </c:pt>
                <c:pt idx="55">
                  <c:v>-26.260000228881836</c:v>
                </c:pt>
                <c:pt idx="56">
                  <c:v>-27.620000839233398</c:v>
                </c:pt>
                <c:pt idx="57">
                  <c:v>-28.799999237060547</c:v>
                </c:pt>
                <c:pt idx="58">
                  <c:v>-27.190000534057617</c:v>
                </c:pt>
                <c:pt idx="59">
                  <c:v>-26.790000915527344</c:v>
                </c:pt>
                <c:pt idx="60">
                  <c:v>-25.989999771118164</c:v>
                </c:pt>
                <c:pt idx="61">
                  <c:v>-29.639999389648438</c:v>
                </c:pt>
                <c:pt idx="62">
                  <c:v>-26.450000762939453</c:v>
                </c:pt>
                <c:pt idx="63">
                  <c:v>-27.110000610351563</c:v>
                </c:pt>
                <c:pt idx="64">
                  <c:v>-26.510000228881836</c:v>
                </c:pt>
                <c:pt idx="65">
                  <c:v>-27</c:v>
                </c:pt>
                <c:pt idx="66">
                  <c:v>-24.379999160766602</c:v>
                </c:pt>
                <c:pt idx="67">
                  <c:v>-30.430000305175781</c:v>
                </c:pt>
                <c:pt idx="68">
                  <c:v>-27.700000762939453</c:v>
                </c:pt>
                <c:pt idx="69">
                  <c:v>-27.459999084472656</c:v>
                </c:pt>
                <c:pt idx="70">
                  <c:v>-26.370000839233398</c:v>
                </c:pt>
                <c:pt idx="71">
                  <c:v>-24.520000457763672</c:v>
                </c:pt>
                <c:pt idx="72">
                  <c:v>-24.520000457763672</c:v>
                </c:pt>
                <c:pt idx="73">
                  <c:v>-28.129999160766602</c:v>
                </c:pt>
                <c:pt idx="74">
                  <c:v>-25.920000076293945</c:v>
                </c:pt>
                <c:pt idx="75">
                  <c:v>-24.670000076293945</c:v>
                </c:pt>
                <c:pt idx="76">
                  <c:v>-32.720001220703125</c:v>
                </c:pt>
                <c:pt idx="77">
                  <c:v>-31.620000839233398</c:v>
                </c:pt>
                <c:pt idx="78">
                  <c:v>-31.399999618530273</c:v>
                </c:pt>
                <c:pt idx="79">
                  <c:v>-31.120000839233398</c:v>
                </c:pt>
                <c:pt idx="80">
                  <c:v>-30.899999618530273</c:v>
                </c:pt>
                <c:pt idx="81">
                  <c:v>-27.950000762939453</c:v>
                </c:pt>
                <c:pt idx="82">
                  <c:v>-30.090000152587891</c:v>
                </c:pt>
                <c:pt idx="83">
                  <c:v>-31.129999160766602</c:v>
                </c:pt>
                <c:pt idx="84">
                  <c:v>-32.310001373291016</c:v>
                </c:pt>
                <c:pt idx="85">
                  <c:v>-31.620000839233398</c:v>
                </c:pt>
                <c:pt idx="86">
                  <c:v>-32.299999237060547</c:v>
                </c:pt>
                <c:pt idx="87">
                  <c:v>-36.009998321533203</c:v>
                </c:pt>
                <c:pt idx="88">
                  <c:v>-32.419998168945313</c:v>
                </c:pt>
                <c:pt idx="89">
                  <c:v>-31.379999160766602</c:v>
                </c:pt>
                <c:pt idx="90">
                  <c:v>-29.909999847412109</c:v>
                </c:pt>
                <c:pt idx="91">
                  <c:v>-28.969999313354492</c:v>
                </c:pt>
                <c:pt idx="92">
                  <c:v>-31.040000915527344</c:v>
                </c:pt>
                <c:pt idx="93">
                  <c:v>-30.739999771118164</c:v>
                </c:pt>
                <c:pt idx="94">
                  <c:v>-32.5</c:v>
                </c:pt>
                <c:pt idx="95">
                  <c:v>-32.659999847412109</c:v>
                </c:pt>
                <c:pt idx="96">
                  <c:v>-30.579999923706055</c:v>
                </c:pt>
                <c:pt idx="97">
                  <c:v>-30.280000686645508</c:v>
                </c:pt>
                <c:pt idx="98">
                  <c:v>-29.819999694824219</c:v>
                </c:pt>
                <c:pt idx="99">
                  <c:v>-29.219999313354492</c:v>
                </c:pt>
                <c:pt idx="100">
                  <c:v>-31.420000076293945</c:v>
                </c:pt>
                <c:pt idx="101">
                  <c:v>-29.489999771118164</c:v>
                </c:pt>
                <c:pt idx="102">
                  <c:v>-27.809999465942383</c:v>
                </c:pt>
                <c:pt idx="103">
                  <c:v>-24.399999618530273</c:v>
                </c:pt>
                <c:pt idx="104">
                  <c:v>-25.840000152587891</c:v>
                </c:pt>
                <c:pt idx="105">
                  <c:v>-28.739999771118164</c:v>
                </c:pt>
                <c:pt idx="106">
                  <c:v>-30.030000686645508</c:v>
                </c:pt>
                <c:pt idx="107">
                  <c:v>-32.790000915527344</c:v>
                </c:pt>
                <c:pt idx="108">
                  <c:v>-30.790000915527344</c:v>
                </c:pt>
                <c:pt idx="109">
                  <c:v>-28.670000076293945</c:v>
                </c:pt>
                <c:pt idx="110">
                  <c:v>-28.620000839233398</c:v>
                </c:pt>
                <c:pt idx="111">
                  <c:v>-28.620000839233398</c:v>
                </c:pt>
                <c:pt idx="112">
                  <c:v>-29.540000915527344</c:v>
                </c:pt>
                <c:pt idx="113">
                  <c:v>-24.709999084472656</c:v>
                </c:pt>
                <c:pt idx="114">
                  <c:v>-26.75</c:v>
                </c:pt>
                <c:pt idx="115">
                  <c:v>-29.040000915527344</c:v>
                </c:pt>
                <c:pt idx="116">
                  <c:v>-27.180000305175781</c:v>
                </c:pt>
                <c:pt idx="117">
                  <c:v>-25.989999771118164</c:v>
                </c:pt>
                <c:pt idx="118">
                  <c:v>-28.149999618530273</c:v>
                </c:pt>
                <c:pt idx="119">
                  <c:v>-25.770000457763672</c:v>
                </c:pt>
                <c:pt idx="120">
                  <c:v>-26.940000534057617</c:v>
                </c:pt>
                <c:pt idx="121">
                  <c:v>-26.149999618530273</c:v>
                </c:pt>
                <c:pt idx="122">
                  <c:v>-29.860000610351563</c:v>
                </c:pt>
                <c:pt idx="123">
                  <c:v>-29.469999313354492</c:v>
                </c:pt>
                <c:pt idx="124">
                  <c:v>-31.819999694824219</c:v>
                </c:pt>
                <c:pt idx="125">
                  <c:v>-30.170000076293945</c:v>
                </c:pt>
                <c:pt idx="126">
                  <c:v>-31.600000381469727</c:v>
                </c:pt>
                <c:pt idx="127">
                  <c:v>-31.459999084472656</c:v>
                </c:pt>
                <c:pt idx="128">
                  <c:v>-30.379999160766602</c:v>
                </c:pt>
                <c:pt idx="129">
                  <c:v>-30.610000610351563</c:v>
                </c:pt>
                <c:pt idx="130">
                  <c:v>-43.470001220703125</c:v>
                </c:pt>
                <c:pt idx="131">
                  <c:v>-37.979999542236328</c:v>
                </c:pt>
                <c:pt idx="132">
                  <c:v>-40.860000610351563</c:v>
                </c:pt>
                <c:pt idx="133">
                  <c:v>-38.779998779296875</c:v>
                </c:pt>
                <c:pt idx="134">
                  <c:v>-34</c:v>
                </c:pt>
                <c:pt idx="135">
                  <c:v>-35.259998321533203</c:v>
                </c:pt>
                <c:pt idx="136">
                  <c:v>-37.319999694824219</c:v>
                </c:pt>
                <c:pt idx="137">
                  <c:v>-37.319999694824219</c:v>
                </c:pt>
                <c:pt idx="138">
                  <c:v>-25.420000076293945</c:v>
                </c:pt>
                <c:pt idx="139">
                  <c:v>-27.280000686645508</c:v>
                </c:pt>
                <c:pt idx="140">
                  <c:v>-20.159999847412109</c:v>
                </c:pt>
                <c:pt idx="141">
                  <c:v>-21.680000305175781</c:v>
                </c:pt>
                <c:pt idx="142">
                  <c:v>-32.639999389648438</c:v>
                </c:pt>
                <c:pt idx="143">
                  <c:v>-32.310001373291016</c:v>
                </c:pt>
                <c:pt idx="144">
                  <c:v>-40.080001831054688</c:v>
                </c:pt>
                <c:pt idx="145">
                  <c:v>-29.450000762939453</c:v>
                </c:pt>
                <c:pt idx="146">
                  <c:v>-30.020000457763672</c:v>
                </c:pt>
                <c:pt idx="147">
                  <c:v>-37.090000152587891</c:v>
                </c:pt>
                <c:pt idx="148">
                  <c:v>-38.270000457763672</c:v>
                </c:pt>
                <c:pt idx="149">
                  <c:v>-41.220001220703125</c:v>
                </c:pt>
                <c:pt idx="150">
                  <c:v>-23.5</c:v>
                </c:pt>
                <c:pt idx="151">
                  <c:v>-48.189998626708984</c:v>
                </c:pt>
                <c:pt idx="152">
                  <c:v>-51.389999389648438</c:v>
                </c:pt>
                <c:pt idx="153">
                  <c:v>-52.389999389648438</c:v>
                </c:pt>
                <c:pt idx="154">
                  <c:v>-53.680000305175781</c:v>
                </c:pt>
                <c:pt idx="155">
                  <c:v>-56.180000305175781</c:v>
                </c:pt>
                <c:pt idx="156">
                  <c:v>-53.509998321533203</c:v>
                </c:pt>
                <c:pt idx="157">
                  <c:v>-57.310001373291016</c:v>
                </c:pt>
                <c:pt idx="158">
                  <c:v>-57.299999237060547</c:v>
                </c:pt>
                <c:pt idx="159">
                  <c:v>-56.130001068115234</c:v>
                </c:pt>
                <c:pt idx="160">
                  <c:v>-58.099998474121094</c:v>
                </c:pt>
                <c:pt idx="161">
                  <c:v>-61.450000762939453</c:v>
                </c:pt>
                <c:pt idx="162">
                  <c:v>-63.759998321533203</c:v>
                </c:pt>
                <c:pt idx="163">
                  <c:v>-60.569999694824219</c:v>
                </c:pt>
                <c:pt idx="164">
                  <c:v>-59.759998321533203</c:v>
                </c:pt>
                <c:pt idx="165">
                  <c:v>-65.319999694824219</c:v>
                </c:pt>
                <c:pt idx="166">
                  <c:v>-67.260002136230469</c:v>
                </c:pt>
                <c:pt idx="167">
                  <c:v>-67.5</c:v>
                </c:pt>
                <c:pt idx="168">
                  <c:v>-69.599998474121094</c:v>
                </c:pt>
                <c:pt idx="169">
                  <c:v>-69.150001525878906</c:v>
                </c:pt>
                <c:pt idx="170">
                  <c:v>-68.739997863769531</c:v>
                </c:pt>
                <c:pt idx="171">
                  <c:v>-68.239997863769531</c:v>
                </c:pt>
                <c:pt idx="172">
                  <c:v>-71.669998168945313</c:v>
                </c:pt>
                <c:pt idx="173">
                  <c:v>-68.769996643066406</c:v>
                </c:pt>
                <c:pt idx="174">
                  <c:v>-77.25</c:v>
                </c:pt>
                <c:pt idx="175">
                  <c:v>-77.580001831054688</c:v>
                </c:pt>
                <c:pt idx="176">
                  <c:v>-76.519996643066406</c:v>
                </c:pt>
                <c:pt idx="177">
                  <c:v>-75.919998168945313</c:v>
                </c:pt>
                <c:pt idx="178">
                  <c:v>-76.400001525878906</c:v>
                </c:pt>
                <c:pt idx="179">
                  <c:v>-75.5</c:v>
                </c:pt>
                <c:pt idx="180">
                  <c:v>-74.709999084472656</c:v>
                </c:pt>
                <c:pt idx="181">
                  <c:v>-76.330001831054688</c:v>
                </c:pt>
                <c:pt idx="182">
                  <c:v>-75.709999084472656</c:v>
                </c:pt>
                <c:pt idx="183">
                  <c:v>-75.449996948242188</c:v>
                </c:pt>
                <c:pt idx="184">
                  <c:v>-74.919998168945313</c:v>
                </c:pt>
                <c:pt idx="185">
                  <c:v>-74.980003356933594</c:v>
                </c:pt>
                <c:pt idx="186">
                  <c:v>-74.099998474121094</c:v>
                </c:pt>
                <c:pt idx="187">
                  <c:v>-74.910003662109375</c:v>
                </c:pt>
                <c:pt idx="188">
                  <c:v>-79.510002136230469</c:v>
                </c:pt>
                <c:pt idx="189">
                  <c:v>-79.459999084472656</c:v>
                </c:pt>
                <c:pt idx="190">
                  <c:v>-82.239997863769531</c:v>
                </c:pt>
                <c:pt idx="191">
                  <c:v>-83.970001220703125</c:v>
                </c:pt>
                <c:pt idx="192">
                  <c:v>-75.779998779296875</c:v>
                </c:pt>
                <c:pt idx="193">
                  <c:v>-79.930000305175781</c:v>
                </c:pt>
                <c:pt idx="194">
                  <c:v>-80.040000915527344</c:v>
                </c:pt>
                <c:pt idx="195">
                  <c:v>0</c:v>
                </c:pt>
                <c:pt idx="196">
                  <c:v>-80.779998779296875</c:v>
                </c:pt>
                <c:pt idx="197">
                  <c:v>-83.819999694824219</c:v>
                </c:pt>
                <c:pt idx="198">
                  <c:v>-83.739997863769531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-84.209999084472656</c:v>
                </c:pt>
                <c:pt idx="204">
                  <c:v>-86.089996337890625</c:v>
                </c:pt>
                <c:pt idx="205">
                  <c:v>0</c:v>
                </c:pt>
                <c:pt idx="206">
                  <c:v>-87.970001220703125</c:v>
                </c:pt>
                <c:pt idx="207">
                  <c:v>0</c:v>
                </c:pt>
                <c:pt idx="208">
                  <c:v>0</c:v>
                </c:pt>
                <c:pt idx="209">
                  <c:v>-87.94000244140625</c:v>
                </c:pt>
                <c:pt idx="210">
                  <c:v>-89.209999084472656</c:v>
                </c:pt>
                <c:pt idx="211">
                  <c:v>-89.209999084472656</c:v>
                </c:pt>
                <c:pt idx="212">
                  <c:v>0</c:v>
                </c:pt>
                <c:pt idx="213">
                  <c:v>-89.260002136230469</c:v>
                </c:pt>
                <c:pt idx="214">
                  <c:v>-88.910003662109375</c:v>
                </c:pt>
                <c:pt idx="215">
                  <c:v>-86.300003051757813</c:v>
                </c:pt>
                <c:pt idx="216">
                  <c:v>-85.959999084472656</c:v>
                </c:pt>
                <c:pt idx="217">
                  <c:v>0</c:v>
                </c:pt>
                <c:pt idx="218">
                  <c:v>0</c:v>
                </c:pt>
                <c:pt idx="219">
                  <c:v>-87.639999389648438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</c:numCache>
            </c:numRef>
          </c:xVal>
          <c:yVal>
            <c:numRef>
              <c:f>Daiki2!$AE$4:$AE$1000</c:f>
              <c:numCache>
                <c:formatCode>General</c:formatCode>
                <c:ptCount val="997"/>
                <c:pt idx="0">
                  <c:v>0</c:v>
                </c:pt>
                <c:pt idx="1">
                  <c:v>7.1999999999999995E-2</c:v>
                </c:pt>
                <c:pt idx="2">
                  <c:v>0.13500000000000001</c:v>
                </c:pt>
                <c:pt idx="3">
                  <c:v>0.19900000000000001</c:v>
                </c:pt>
                <c:pt idx="4">
                  <c:v>0.26900000000000002</c:v>
                </c:pt>
                <c:pt idx="5">
                  <c:v>0.33300000000000002</c:v>
                </c:pt>
                <c:pt idx="6">
                  <c:v>0.41799999999999998</c:v>
                </c:pt>
                <c:pt idx="7">
                  <c:v>0.48199999999999998</c:v>
                </c:pt>
                <c:pt idx="8">
                  <c:v>0.54700000000000004</c:v>
                </c:pt>
                <c:pt idx="9">
                  <c:v>0.61199999999999999</c:v>
                </c:pt>
                <c:pt idx="10">
                  <c:v>0.66900000000000004</c:v>
                </c:pt>
                <c:pt idx="11">
                  <c:v>0.72499999999999998</c:v>
                </c:pt>
                <c:pt idx="12">
                  <c:v>0.80400000000000005</c:v>
                </c:pt>
                <c:pt idx="13">
                  <c:v>0.86899999999999999</c:v>
                </c:pt>
                <c:pt idx="14">
                  <c:v>0.93100000000000005</c:v>
                </c:pt>
                <c:pt idx="15">
                  <c:v>1.0049999999999999</c:v>
                </c:pt>
                <c:pt idx="16">
                  <c:v>1.0760000000000001</c:v>
                </c:pt>
                <c:pt idx="17">
                  <c:v>1.135</c:v>
                </c:pt>
                <c:pt idx="18">
                  <c:v>1.202</c:v>
                </c:pt>
                <c:pt idx="19">
                  <c:v>1.274</c:v>
                </c:pt>
                <c:pt idx="20">
                  <c:v>1.3440000000000001</c:v>
                </c:pt>
                <c:pt idx="21">
                  <c:v>1.41</c:v>
                </c:pt>
                <c:pt idx="22">
                  <c:v>1.4630000000000001</c:v>
                </c:pt>
                <c:pt idx="23">
                  <c:v>1.526</c:v>
                </c:pt>
                <c:pt idx="24">
                  <c:v>1.601</c:v>
                </c:pt>
                <c:pt idx="25">
                  <c:v>1.6539999999999999</c:v>
                </c:pt>
                <c:pt idx="26">
                  <c:v>1.7230000000000001</c:v>
                </c:pt>
                <c:pt idx="27">
                  <c:v>1.802</c:v>
                </c:pt>
                <c:pt idx="28">
                  <c:v>1.877</c:v>
                </c:pt>
                <c:pt idx="29">
                  <c:v>1.9430000000000001</c:v>
                </c:pt>
                <c:pt idx="30">
                  <c:v>2.0019999999999998</c:v>
                </c:pt>
                <c:pt idx="31">
                  <c:v>2.06</c:v>
                </c:pt>
                <c:pt idx="32">
                  <c:v>2.1309999999999998</c:v>
                </c:pt>
                <c:pt idx="33">
                  <c:v>2.198</c:v>
                </c:pt>
                <c:pt idx="34">
                  <c:v>2.2719999999999998</c:v>
                </c:pt>
                <c:pt idx="35">
                  <c:v>2.3450000000000002</c:v>
                </c:pt>
                <c:pt idx="36">
                  <c:v>2.4060000000000001</c:v>
                </c:pt>
                <c:pt idx="37">
                  <c:v>2.46</c:v>
                </c:pt>
                <c:pt idx="38">
                  <c:v>2.5329999999999999</c:v>
                </c:pt>
                <c:pt idx="39">
                  <c:v>2.59</c:v>
                </c:pt>
                <c:pt idx="40">
                  <c:v>2.6509999999999998</c:v>
                </c:pt>
                <c:pt idx="41">
                  <c:v>2.7210000000000001</c:v>
                </c:pt>
                <c:pt idx="42">
                  <c:v>2.7829999999999999</c:v>
                </c:pt>
                <c:pt idx="43">
                  <c:v>2.8610000000000002</c:v>
                </c:pt>
                <c:pt idx="44">
                  <c:v>2.9220000000000002</c:v>
                </c:pt>
                <c:pt idx="45">
                  <c:v>2.9830000000000001</c:v>
                </c:pt>
                <c:pt idx="46">
                  <c:v>3.0630000000000002</c:v>
                </c:pt>
                <c:pt idx="47">
                  <c:v>3.137</c:v>
                </c:pt>
                <c:pt idx="48">
                  <c:v>3.206</c:v>
                </c:pt>
                <c:pt idx="49">
                  <c:v>3.2669999999999999</c:v>
                </c:pt>
                <c:pt idx="50">
                  <c:v>3.327</c:v>
                </c:pt>
                <c:pt idx="51">
                  <c:v>3.3929999999999998</c:v>
                </c:pt>
                <c:pt idx="52">
                  <c:v>3.4510000000000001</c:v>
                </c:pt>
                <c:pt idx="53">
                  <c:v>3.5139999999999998</c:v>
                </c:pt>
                <c:pt idx="54">
                  <c:v>3.585</c:v>
                </c:pt>
                <c:pt idx="55">
                  <c:v>3.6629999999999998</c:v>
                </c:pt>
                <c:pt idx="56">
                  <c:v>3.72</c:v>
                </c:pt>
                <c:pt idx="57">
                  <c:v>3.78</c:v>
                </c:pt>
                <c:pt idx="58">
                  <c:v>3.85</c:v>
                </c:pt>
                <c:pt idx="59">
                  <c:v>3.9159999999999999</c:v>
                </c:pt>
                <c:pt idx="60">
                  <c:v>3.9849999999999999</c:v>
                </c:pt>
                <c:pt idx="61">
                  <c:v>4.0490000000000004</c:v>
                </c:pt>
                <c:pt idx="62">
                  <c:v>4.1180000000000003</c:v>
                </c:pt>
                <c:pt idx="63">
                  <c:v>4.1950000000000003</c:v>
                </c:pt>
                <c:pt idx="64">
                  <c:v>4.2699999999999996</c:v>
                </c:pt>
                <c:pt idx="65">
                  <c:v>4.3369999999999997</c:v>
                </c:pt>
                <c:pt idx="66">
                  <c:v>4.3979999999999997</c:v>
                </c:pt>
                <c:pt idx="67">
                  <c:v>4.4569999999999999</c:v>
                </c:pt>
                <c:pt idx="68">
                  <c:v>4.5190000000000001</c:v>
                </c:pt>
                <c:pt idx="69">
                  <c:v>4.5839999999999996</c:v>
                </c:pt>
                <c:pt idx="70">
                  <c:v>4.6420000000000003</c:v>
                </c:pt>
                <c:pt idx="71">
                  <c:v>4.7069999999999999</c:v>
                </c:pt>
                <c:pt idx="72">
                  <c:v>4.7709999999999999</c:v>
                </c:pt>
                <c:pt idx="73">
                  <c:v>4.8460000000000001</c:v>
                </c:pt>
                <c:pt idx="74">
                  <c:v>4.915</c:v>
                </c:pt>
                <c:pt idx="75">
                  <c:v>4.9740000000000002</c:v>
                </c:pt>
                <c:pt idx="76">
                  <c:v>5.05</c:v>
                </c:pt>
                <c:pt idx="77">
                  <c:v>5.1210000000000004</c:v>
                </c:pt>
                <c:pt idx="78">
                  <c:v>5.1970000000000001</c:v>
                </c:pt>
                <c:pt idx="79">
                  <c:v>5.2610000000000001</c:v>
                </c:pt>
                <c:pt idx="80">
                  <c:v>5.3319999999999999</c:v>
                </c:pt>
                <c:pt idx="81">
                  <c:v>5.4009999999999998</c:v>
                </c:pt>
                <c:pt idx="82">
                  <c:v>5.4569999999999999</c:v>
                </c:pt>
                <c:pt idx="83">
                  <c:v>5.51</c:v>
                </c:pt>
                <c:pt idx="84">
                  <c:v>5.5709999999999997</c:v>
                </c:pt>
                <c:pt idx="85">
                  <c:v>5.6449999999999996</c:v>
                </c:pt>
                <c:pt idx="86">
                  <c:v>5.7030000000000003</c:v>
                </c:pt>
                <c:pt idx="87">
                  <c:v>5.7690000000000001</c:v>
                </c:pt>
                <c:pt idx="88">
                  <c:v>5.8339999999999996</c:v>
                </c:pt>
                <c:pt idx="89">
                  <c:v>5.9130000000000003</c:v>
                </c:pt>
                <c:pt idx="90">
                  <c:v>5.9690000000000003</c:v>
                </c:pt>
                <c:pt idx="91">
                  <c:v>6.0380000000000003</c:v>
                </c:pt>
                <c:pt idx="92">
                  <c:v>6.1139999999999999</c:v>
                </c:pt>
                <c:pt idx="93">
                  <c:v>6.1710000000000003</c:v>
                </c:pt>
                <c:pt idx="94">
                  <c:v>6.2489999999999997</c:v>
                </c:pt>
                <c:pt idx="95">
                  <c:v>6.3090000000000002</c:v>
                </c:pt>
                <c:pt idx="96">
                  <c:v>6.383</c:v>
                </c:pt>
                <c:pt idx="97">
                  <c:v>6.4349999999999996</c:v>
                </c:pt>
                <c:pt idx="98">
                  <c:v>6.5030000000000001</c:v>
                </c:pt>
                <c:pt idx="99">
                  <c:v>6.58</c:v>
                </c:pt>
                <c:pt idx="100">
                  <c:v>6.649</c:v>
                </c:pt>
                <c:pt idx="101">
                  <c:v>6.7080000000000002</c:v>
                </c:pt>
                <c:pt idx="102">
                  <c:v>6.77</c:v>
                </c:pt>
                <c:pt idx="103">
                  <c:v>6.8470000000000004</c:v>
                </c:pt>
                <c:pt idx="104">
                  <c:v>6.8979999999999997</c:v>
                </c:pt>
                <c:pt idx="105">
                  <c:v>6.9720000000000004</c:v>
                </c:pt>
                <c:pt idx="106">
                  <c:v>7.0469999999999997</c:v>
                </c:pt>
                <c:pt idx="107">
                  <c:v>7.1070000000000002</c:v>
                </c:pt>
                <c:pt idx="108">
                  <c:v>7.1760000000000002</c:v>
                </c:pt>
                <c:pt idx="109">
                  <c:v>7.2389999999999999</c:v>
                </c:pt>
                <c:pt idx="110">
                  <c:v>7.2969999999999997</c:v>
                </c:pt>
                <c:pt idx="111">
                  <c:v>7.3620000000000001</c:v>
                </c:pt>
                <c:pt idx="112">
                  <c:v>7.43</c:v>
                </c:pt>
                <c:pt idx="113">
                  <c:v>7.5179999999999998</c:v>
                </c:pt>
                <c:pt idx="114">
                  <c:v>7.5869999999999997</c:v>
                </c:pt>
                <c:pt idx="115">
                  <c:v>7.6589999999999998</c:v>
                </c:pt>
                <c:pt idx="116">
                  <c:v>7.7350000000000003</c:v>
                </c:pt>
                <c:pt idx="117">
                  <c:v>7.8049999999999997</c:v>
                </c:pt>
                <c:pt idx="118">
                  <c:v>7.8689999999999998</c:v>
                </c:pt>
                <c:pt idx="119">
                  <c:v>7.923</c:v>
                </c:pt>
                <c:pt idx="120">
                  <c:v>7.9770000000000003</c:v>
                </c:pt>
                <c:pt idx="121">
                  <c:v>8.0329999999999995</c:v>
                </c:pt>
                <c:pt idx="122">
                  <c:v>8.0960000000000001</c:v>
                </c:pt>
                <c:pt idx="123">
                  <c:v>8.1669999999999998</c:v>
                </c:pt>
                <c:pt idx="124">
                  <c:v>8.2279999999999998</c:v>
                </c:pt>
                <c:pt idx="125">
                  <c:v>8.2959999999999994</c:v>
                </c:pt>
                <c:pt idx="126">
                  <c:v>8.3789999999999996</c:v>
                </c:pt>
                <c:pt idx="127">
                  <c:v>8.4380000000000006</c:v>
                </c:pt>
                <c:pt idx="128">
                  <c:v>8.4969999999999999</c:v>
                </c:pt>
                <c:pt idx="129">
                  <c:v>8.5630000000000006</c:v>
                </c:pt>
                <c:pt idx="130">
                  <c:v>8.6259999999999994</c:v>
                </c:pt>
                <c:pt idx="131">
                  <c:v>8.6950000000000003</c:v>
                </c:pt>
                <c:pt idx="132">
                  <c:v>8.7560000000000002</c:v>
                </c:pt>
                <c:pt idx="133">
                  <c:v>8.8309999999999995</c:v>
                </c:pt>
                <c:pt idx="134">
                  <c:v>8.91</c:v>
                </c:pt>
                <c:pt idx="135">
                  <c:v>8.9939999999999998</c:v>
                </c:pt>
                <c:pt idx="136">
                  <c:v>9.0749999999999993</c:v>
                </c:pt>
                <c:pt idx="137">
                  <c:v>9.1270000000000007</c:v>
                </c:pt>
                <c:pt idx="138">
                  <c:v>9.1839999999999993</c:v>
                </c:pt>
                <c:pt idx="139">
                  <c:v>9.24</c:v>
                </c:pt>
                <c:pt idx="140">
                  <c:v>9.2870000000000008</c:v>
                </c:pt>
                <c:pt idx="141">
                  <c:v>9.3650000000000002</c:v>
                </c:pt>
                <c:pt idx="142">
                  <c:v>9.4420000000000002</c:v>
                </c:pt>
                <c:pt idx="143">
                  <c:v>9.5169999999999995</c:v>
                </c:pt>
                <c:pt idx="144">
                  <c:v>9.5960000000000001</c:v>
                </c:pt>
                <c:pt idx="145">
                  <c:v>9.6639999999999997</c:v>
                </c:pt>
                <c:pt idx="146">
                  <c:v>9.7219999999999995</c:v>
                </c:pt>
                <c:pt idx="147">
                  <c:v>9.7929999999999993</c:v>
                </c:pt>
                <c:pt idx="148">
                  <c:v>9.86</c:v>
                </c:pt>
                <c:pt idx="149">
                  <c:v>9.9359999999999999</c:v>
                </c:pt>
                <c:pt idx="150">
                  <c:v>10</c:v>
                </c:pt>
                <c:pt idx="151">
                  <c:v>10.057</c:v>
                </c:pt>
                <c:pt idx="152">
                  <c:v>10.117000000000001</c:v>
                </c:pt>
                <c:pt idx="153">
                  <c:v>10.18</c:v>
                </c:pt>
                <c:pt idx="154">
                  <c:v>10.246</c:v>
                </c:pt>
                <c:pt idx="155">
                  <c:v>10.308</c:v>
                </c:pt>
                <c:pt idx="156">
                  <c:v>10.359</c:v>
                </c:pt>
                <c:pt idx="157">
                  <c:v>10.419</c:v>
                </c:pt>
                <c:pt idx="158">
                  <c:v>10.494999999999999</c:v>
                </c:pt>
                <c:pt idx="159">
                  <c:v>10.554</c:v>
                </c:pt>
                <c:pt idx="160">
                  <c:v>10.624000000000001</c:v>
                </c:pt>
                <c:pt idx="161">
                  <c:v>10.693</c:v>
                </c:pt>
                <c:pt idx="162">
                  <c:v>10.757</c:v>
                </c:pt>
                <c:pt idx="163">
                  <c:v>10.818</c:v>
                </c:pt>
                <c:pt idx="164">
                  <c:v>10.893000000000001</c:v>
                </c:pt>
                <c:pt idx="165">
                  <c:v>10.978</c:v>
                </c:pt>
                <c:pt idx="166">
                  <c:v>11.044</c:v>
                </c:pt>
                <c:pt idx="167">
                  <c:v>11.103</c:v>
                </c:pt>
                <c:pt idx="168">
                  <c:v>11.18</c:v>
                </c:pt>
                <c:pt idx="169">
                  <c:v>11.234999999999999</c:v>
                </c:pt>
                <c:pt idx="170">
                  <c:v>11.304</c:v>
                </c:pt>
                <c:pt idx="171">
                  <c:v>11.378</c:v>
                </c:pt>
                <c:pt idx="172">
                  <c:v>11.426</c:v>
                </c:pt>
                <c:pt idx="173">
                  <c:v>11.496</c:v>
                </c:pt>
                <c:pt idx="174">
                  <c:v>11.554</c:v>
                </c:pt>
                <c:pt idx="175">
                  <c:v>11.617000000000001</c:v>
                </c:pt>
                <c:pt idx="176">
                  <c:v>11.678000000000001</c:v>
                </c:pt>
                <c:pt idx="177">
                  <c:v>11.744</c:v>
                </c:pt>
                <c:pt idx="178">
                  <c:v>11.829000000000001</c:v>
                </c:pt>
                <c:pt idx="179">
                  <c:v>11.888</c:v>
                </c:pt>
                <c:pt idx="180">
                  <c:v>11.952</c:v>
                </c:pt>
                <c:pt idx="181">
                  <c:v>12.013999999999999</c:v>
                </c:pt>
                <c:pt idx="182">
                  <c:v>12.085000000000001</c:v>
                </c:pt>
                <c:pt idx="183">
                  <c:v>12.162000000000001</c:v>
                </c:pt>
                <c:pt idx="184">
                  <c:v>12.234999999999999</c:v>
                </c:pt>
                <c:pt idx="185">
                  <c:v>12.285</c:v>
                </c:pt>
                <c:pt idx="186">
                  <c:v>12.352</c:v>
                </c:pt>
                <c:pt idx="187">
                  <c:v>12.417</c:v>
                </c:pt>
                <c:pt idx="188">
                  <c:v>12.483000000000001</c:v>
                </c:pt>
                <c:pt idx="189">
                  <c:v>12.558999999999999</c:v>
                </c:pt>
                <c:pt idx="190">
                  <c:v>12.616</c:v>
                </c:pt>
                <c:pt idx="191">
                  <c:v>12.679</c:v>
                </c:pt>
                <c:pt idx="192">
                  <c:v>12.738</c:v>
                </c:pt>
                <c:pt idx="193">
                  <c:v>12.811</c:v>
                </c:pt>
                <c:pt idx="194">
                  <c:v>12.877000000000001</c:v>
                </c:pt>
                <c:pt idx="195">
                  <c:v>12.943</c:v>
                </c:pt>
                <c:pt idx="196">
                  <c:v>13.01</c:v>
                </c:pt>
                <c:pt idx="197">
                  <c:v>13.077</c:v>
                </c:pt>
                <c:pt idx="198">
                  <c:v>13.138999999999999</c:v>
                </c:pt>
                <c:pt idx="199">
                  <c:v>13.205</c:v>
                </c:pt>
                <c:pt idx="200">
                  <c:v>13.273999999999999</c:v>
                </c:pt>
                <c:pt idx="201">
                  <c:v>13.335000000000001</c:v>
                </c:pt>
                <c:pt idx="202">
                  <c:v>13.419</c:v>
                </c:pt>
                <c:pt idx="203">
                  <c:v>13.477</c:v>
                </c:pt>
                <c:pt idx="204">
                  <c:v>13.561999999999999</c:v>
                </c:pt>
                <c:pt idx="205">
                  <c:v>13.622</c:v>
                </c:pt>
                <c:pt idx="206">
                  <c:v>13.675000000000001</c:v>
                </c:pt>
                <c:pt idx="207">
                  <c:v>13.74</c:v>
                </c:pt>
                <c:pt idx="208">
                  <c:v>13.798999999999999</c:v>
                </c:pt>
                <c:pt idx="209">
                  <c:v>13.867000000000001</c:v>
                </c:pt>
                <c:pt idx="210">
                  <c:v>13.944000000000001</c:v>
                </c:pt>
                <c:pt idx="211">
                  <c:v>14.006</c:v>
                </c:pt>
                <c:pt idx="212">
                  <c:v>14.064</c:v>
                </c:pt>
                <c:pt idx="213">
                  <c:v>14.14</c:v>
                </c:pt>
                <c:pt idx="214">
                  <c:v>14.206</c:v>
                </c:pt>
                <c:pt idx="215">
                  <c:v>14.266</c:v>
                </c:pt>
                <c:pt idx="216">
                  <c:v>14.339</c:v>
                </c:pt>
                <c:pt idx="217">
                  <c:v>14.398</c:v>
                </c:pt>
                <c:pt idx="218">
                  <c:v>14.465</c:v>
                </c:pt>
                <c:pt idx="219">
                  <c:v>14.532999999999999</c:v>
                </c:pt>
                <c:pt idx="220">
                  <c:v>14.601000000000001</c:v>
                </c:pt>
                <c:pt idx="221">
                  <c:v>14.66</c:v>
                </c:pt>
                <c:pt idx="222">
                  <c:v>14.731</c:v>
                </c:pt>
                <c:pt idx="223">
                  <c:v>14.805999999999999</c:v>
                </c:pt>
                <c:pt idx="224">
                  <c:v>14.884</c:v>
                </c:pt>
                <c:pt idx="225">
                  <c:v>14.964</c:v>
                </c:pt>
                <c:pt idx="226">
                  <c:v>15.026999999999999</c:v>
                </c:pt>
                <c:pt idx="227">
                  <c:v>15.087999999999999</c:v>
                </c:pt>
                <c:pt idx="228">
                  <c:v>15.144</c:v>
                </c:pt>
                <c:pt idx="229">
                  <c:v>15.205</c:v>
                </c:pt>
                <c:pt idx="230">
                  <c:v>15.265000000000001</c:v>
                </c:pt>
                <c:pt idx="231">
                  <c:v>15.331</c:v>
                </c:pt>
                <c:pt idx="232">
                  <c:v>15.401</c:v>
                </c:pt>
                <c:pt idx="233">
                  <c:v>15.472</c:v>
                </c:pt>
                <c:pt idx="234">
                  <c:v>15.555</c:v>
                </c:pt>
                <c:pt idx="235">
                  <c:v>15.622999999999999</c:v>
                </c:pt>
                <c:pt idx="236">
                  <c:v>15.68</c:v>
                </c:pt>
                <c:pt idx="237">
                  <c:v>15.74</c:v>
                </c:pt>
                <c:pt idx="238">
                  <c:v>15.808</c:v>
                </c:pt>
                <c:pt idx="239">
                  <c:v>15.871</c:v>
                </c:pt>
                <c:pt idx="240">
                  <c:v>15.938000000000001</c:v>
                </c:pt>
                <c:pt idx="241">
                  <c:v>16.003</c:v>
                </c:pt>
                <c:pt idx="242">
                  <c:v>16.059000000000001</c:v>
                </c:pt>
                <c:pt idx="243">
                  <c:v>16.137</c:v>
                </c:pt>
                <c:pt idx="244">
                  <c:v>16.204999999999998</c:v>
                </c:pt>
                <c:pt idx="245">
                  <c:v>16.256</c:v>
                </c:pt>
                <c:pt idx="246">
                  <c:v>16.321999999999999</c:v>
                </c:pt>
                <c:pt idx="247">
                  <c:v>16.393000000000001</c:v>
                </c:pt>
                <c:pt idx="248">
                  <c:v>16.460999999999999</c:v>
                </c:pt>
                <c:pt idx="249">
                  <c:v>16.536999999999999</c:v>
                </c:pt>
                <c:pt idx="250">
                  <c:v>16.596</c:v>
                </c:pt>
                <c:pt idx="251">
                  <c:v>16.66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72A3-4A4B-8A51-A1540E9FF9D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74424448"/>
        <c:axId val="1174441088"/>
      </c:scatterChart>
      <c:scatterChart>
        <c:scatterStyle val="lineMarker"/>
        <c:varyColors val="0"/>
        <c:ser>
          <c:idx val="1"/>
          <c:order val="0"/>
          <c:tx>
            <c:v>Orbit</c:v>
          </c:tx>
          <c:spPr>
            <a:ln w="19050">
              <a:noFill/>
            </a:ln>
          </c:spPr>
          <c:xVal>
            <c:numRef>
              <c:f>Daiki2!$N$4:$N$1000</c:f>
              <c:numCache>
                <c:formatCode>General</c:formatCode>
                <c:ptCount val="997"/>
                <c:pt idx="0">
                  <c:v>0</c:v>
                </c:pt>
                <c:pt idx="1">
                  <c:v>0</c:v>
                </c:pt>
                <c:pt idx="2">
                  <c:v>5.5800000000004956E-4</c:v>
                </c:pt>
                <c:pt idx="3">
                  <c:v>-2.7889999999999872E-3</c:v>
                </c:pt>
                <c:pt idx="4">
                  <c:v>-3.9039999999999964E-3</c:v>
                </c:pt>
                <c:pt idx="5">
                  <c:v>-4.4619999999999894E-3</c:v>
                </c:pt>
                <c:pt idx="6">
                  <c:v>-1.673000000000002E-3</c:v>
                </c:pt>
                <c:pt idx="7">
                  <c:v>-1.8404999999999973E-2</c:v>
                </c:pt>
                <c:pt idx="8">
                  <c:v>-1.1154999999999972E-2</c:v>
                </c:pt>
                <c:pt idx="9">
                  <c:v>-1.6174999999999953E-2</c:v>
                </c:pt>
                <c:pt idx="10">
                  <c:v>-1.1154999999999972E-2</c:v>
                </c:pt>
                <c:pt idx="11">
                  <c:v>-5.5779999999999745E-3</c:v>
                </c:pt>
                <c:pt idx="12">
                  <c:v>-5.5699999999995955E-4</c:v>
                </c:pt>
                <c:pt idx="13">
                  <c:v>6.1350000000000475E-3</c:v>
                </c:pt>
                <c:pt idx="14">
                  <c:v>2.7887000000000002E-2</c:v>
                </c:pt>
                <c:pt idx="15">
                  <c:v>3.123400000000004E-2</c:v>
                </c:pt>
                <c:pt idx="16">
                  <c:v>-4.9791999999999975E-2</c:v>
                </c:pt>
                <c:pt idx="17">
                  <c:v>-3.7926999999999968E-2</c:v>
                </c:pt>
                <c:pt idx="18">
                  <c:v>1.6875000000000001E-2</c:v>
                </c:pt>
                <c:pt idx="19">
                  <c:v>-6.3479999999999561E-3</c:v>
                </c:pt>
                <c:pt idx="20">
                  <c:v>2.2350000000000139E-3</c:v>
                </c:pt>
                <c:pt idx="21">
                  <c:v>4.4001000000000033E-2</c:v>
                </c:pt>
                <c:pt idx="22">
                  <c:v>-6.456999999999994E-3</c:v>
                </c:pt>
                <c:pt idx="23">
                  <c:v>1.0921000000000049E-2</c:v>
                </c:pt>
                <c:pt idx="24">
                  <c:v>6.7770000000000434E-3</c:v>
                </c:pt>
                <c:pt idx="25">
                  <c:v>6.7240000000000468E-3</c:v>
                </c:pt>
                <c:pt idx="26">
                  <c:v>3.8388000000000033E-2</c:v>
                </c:pt>
                <c:pt idx="27">
                  <c:v>2.6810000000000401E-3</c:v>
                </c:pt>
                <c:pt idx="28">
                  <c:v>2.6418000000000007E-2</c:v>
                </c:pt>
                <c:pt idx="29">
                  <c:v>3.3272000000000052E-2</c:v>
                </c:pt>
                <c:pt idx="30">
                  <c:v>2.3889000000000011E-2</c:v>
                </c:pt>
                <c:pt idx="31">
                  <c:v>3.4119000000000031E-2</c:v>
                </c:pt>
                <c:pt idx="32">
                  <c:v>4.4381000000000032E-2</c:v>
                </c:pt>
                <c:pt idx="33">
                  <c:v>2.5793000000000007E-2</c:v>
                </c:pt>
                <c:pt idx="34">
                  <c:v>4.5561000000000039E-2</c:v>
                </c:pt>
                <c:pt idx="35">
                  <c:v>2.446900000000005E-2</c:v>
                </c:pt>
                <c:pt idx="36">
                  <c:v>6.7400000000003503E-4</c:v>
                </c:pt>
                <c:pt idx="37">
                  <c:v>3.8362000000000021E-2</c:v>
                </c:pt>
                <c:pt idx="38">
                  <c:v>1.2592000000000042E-2</c:v>
                </c:pt>
                <c:pt idx="39">
                  <c:v>-1.434699999999998E-2</c:v>
                </c:pt>
                <c:pt idx="40">
                  <c:v>1.0381000000000029E-2</c:v>
                </c:pt>
                <c:pt idx="41">
                  <c:v>5.8850000000000482E-3</c:v>
                </c:pt>
                <c:pt idx="42">
                  <c:v>-1.7161999999999979E-2</c:v>
                </c:pt>
                <c:pt idx="43">
                  <c:v>-2.4081999999999996E-2</c:v>
                </c:pt>
                <c:pt idx="44">
                  <c:v>-3.2166E-2</c:v>
                </c:pt>
                <c:pt idx="45">
                  <c:v>6.5430000000000063E-3</c:v>
                </c:pt>
                <c:pt idx="46">
                  <c:v>-4.4043999999999986E-2</c:v>
                </c:pt>
                <c:pt idx="47">
                  <c:v>-1.196999999999997E-2</c:v>
                </c:pt>
                <c:pt idx="48">
                  <c:v>-1.5823999999999956E-2</c:v>
                </c:pt>
                <c:pt idx="49">
                  <c:v>-1.613499999999999E-2</c:v>
                </c:pt>
                <c:pt idx="50">
                  <c:v>-2.1652999999999964E-2</c:v>
                </c:pt>
                <c:pt idx="51">
                  <c:v>5.7760000000000103E-3</c:v>
                </c:pt>
                <c:pt idx="52">
                  <c:v>8.5300000000000289E-3</c:v>
                </c:pt>
                <c:pt idx="53">
                  <c:v>-2.5709999999999696E-3</c:v>
                </c:pt>
                <c:pt idx="54">
                  <c:v>2.5160000000000195E-3</c:v>
                </c:pt>
                <c:pt idx="55">
                  <c:v>-5.6999999999959529E-5</c:v>
                </c:pt>
                <c:pt idx="56">
                  <c:v>3.4180000000000065E-3</c:v>
                </c:pt>
                <c:pt idx="57">
                  <c:v>2.8701999999999998E-2</c:v>
                </c:pt>
                <c:pt idx="58">
                  <c:v>2.248200000000003E-2</c:v>
                </c:pt>
                <c:pt idx="59">
                  <c:v>2.1479000000000043E-2</c:v>
                </c:pt>
                <c:pt idx="60">
                  <c:v>4.0796000000000048E-2</c:v>
                </c:pt>
                <c:pt idx="61">
                  <c:v>4.1413000000000012E-2</c:v>
                </c:pt>
                <c:pt idx="62">
                  <c:v>4.0074000000000012E-2</c:v>
                </c:pt>
                <c:pt idx="63">
                  <c:v>4.2646000000000017E-2</c:v>
                </c:pt>
                <c:pt idx="64">
                  <c:v>5.021800000000002E-2</c:v>
                </c:pt>
                <c:pt idx="65">
                  <c:v>3.1613000000000002E-2</c:v>
                </c:pt>
                <c:pt idx="66">
                  <c:v>7.072700000000004E-2</c:v>
                </c:pt>
                <c:pt idx="67">
                  <c:v>8.2590000000000038E-2</c:v>
                </c:pt>
                <c:pt idx="68">
                  <c:v>7.3984000000000036E-2</c:v>
                </c:pt>
                <c:pt idx="69">
                  <c:v>7.7805000000000013E-2</c:v>
                </c:pt>
                <c:pt idx="70">
                  <c:v>6.3994000000000023E-2</c:v>
                </c:pt>
                <c:pt idx="71">
                  <c:v>8.6169000000000037E-2</c:v>
                </c:pt>
                <c:pt idx="72">
                  <c:v>8.4179000000000032E-2</c:v>
                </c:pt>
                <c:pt idx="73">
                  <c:v>8.5310000000000011E-2</c:v>
                </c:pt>
                <c:pt idx="74">
                  <c:v>9.3854000000000048E-2</c:v>
                </c:pt>
                <c:pt idx="75">
                  <c:v>9.7890000000000046E-2</c:v>
                </c:pt>
                <c:pt idx="76">
                  <c:v>8.9919000000000041E-2</c:v>
                </c:pt>
                <c:pt idx="77">
                  <c:v>9.1462000000000043E-2</c:v>
                </c:pt>
                <c:pt idx="78">
                  <c:v>8.9249000000000023E-2</c:v>
                </c:pt>
                <c:pt idx="79">
                  <c:v>0.11153800000000007</c:v>
                </c:pt>
                <c:pt idx="80">
                  <c:v>0.11075100000000003</c:v>
                </c:pt>
                <c:pt idx="81">
                  <c:v>9.8152000000000045E-2</c:v>
                </c:pt>
                <c:pt idx="82">
                  <c:v>0.12146100000000007</c:v>
                </c:pt>
                <c:pt idx="83">
                  <c:v>0.11643900000000003</c:v>
                </c:pt>
                <c:pt idx="84">
                  <c:v>0.14260000000000009</c:v>
                </c:pt>
                <c:pt idx="85">
                  <c:v>0.130435</c:v>
                </c:pt>
                <c:pt idx="86">
                  <c:v>0.12187000000000006</c:v>
                </c:pt>
                <c:pt idx="87">
                  <c:v>0.13832800000000003</c:v>
                </c:pt>
                <c:pt idx="88">
                  <c:v>0.13622200000000004</c:v>
                </c:pt>
                <c:pt idx="89">
                  <c:v>0.13711600000000004</c:v>
                </c:pt>
                <c:pt idx="90">
                  <c:v>0.14436700000000002</c:v>
                </c:pt>
                <c:pt idx="91">
                  <c:v>0.15085800000000002</c:v>
                </c:pt>
                <c:pt idx="92">
                  <c:v>0.13855000000000001</c:v>
                </c:pt>
                <c:pt idx="93">
                  <c:v>0.147704</c:v>
                </c:pt>
                <c:pt idx="94">
                  <c:v>0.139185</c:v>
                </c:pt>
                <c:pt idx="95">
                  <c:v>0.13392800000000005</c:v>
                </c:pt>
                <c:pt idx="96">
                  <c:v>0.13406700000000007</c:v>
                </c:pt>
                <c:pt idx="97">
                  <c:v>0.14298500000000008</c:v>
                </c:pt>
                <c:pt idx="98">
                  <c:v>0.12583900000000001</c:v>
                </c:pt>
                <c:pt idx="99">
                  <c:v>0.1303980000000001</c:v>
                </c:pt>
                <c:pt idx="100">
                  <c:v>0.13625200000000001</c:v>
                </c:pt>
                <c:pt idx="101">
                  <c:v>0.13455200000000009</c:v>
                </c:pt>
                <c:pt idx="102">
                  <c:v>0.11212200000000001</c:v>
                </c:pt>
                <c:pt idx="103">
                  <c:v>0.12031200000000007</c:v>
                </c:pt>
                <c:pt idx="104">
                  <c:v>0.12176200000000001</c:v>
                </c:pt>
                <c:pt idx="105">
                  <c:v>9.7494000000000025E-2</c:v>
                </c:pt>
                <c:pt idx="106">
                  <c:v>9.5442000000000013E-2</c:v>
                </c:pt>
                <c:pt idx="107">
                  <c:v>7.848400000000004E-2</c:v>
                </c:pt>
                <c:pt idx="108">
                  <c:v>7.2467000000000045E-2</c:v>
                </c:pt>
                <c:pt idx="109">
                  <c:v>5.9082000000000051E-2</c:v>
                </c:pt>
                <c:pt idx="110">
                  <c:v>6.8740000000000009E-2</c:v>
                </c:pt>
                <c:pt idx="111">
                  <c:v>4.6265000000000042E-2</c:v>
                </c:pt>
                <c:pt idx="112">
                  <c:v>6.3646000000000022E-2</c:v>
                </c:pt>
                <c:pt idx="113">
                  <c:v>5.8564999999999999E-2</c:v>
                </c:pt>
                <c:pt idx="114">
                  <c:v>3.0947000000000002E-2</c:v>
                </c:pt>
                <c:pt idx="115">
                  <c:v>2.626400000000001E-2</c:v>
                </c:pt>
                <c:pt idx="116">
                  <c:v>2.6619000000000028E-2</c:v>
                </c:pt>
                <c:pt idx="117">
                  <c:v>1.6821000000000027E-2</c:v>
                </c:pt>
                <c:pt idx="118">
                  <c:v>1.6068000000000041E-2</c:v>
                </c:pt>
                <c:pt idx="119">
                  <c:v>1.1534000000000049E-2</c:v>
                </c:pt>
                <c:pt idx="120">
                  <c:v>1.4904000000000054E-2</c:v>
                </c:pt>
                <c:pt idx="121">
                  <c:v>1.3225000000000023E-2</c:v>
                </c:pt>
                <c:pt idx="122">
                  <c:v>-4.8399999999998043E-4</c:v>
                </c:pt>
                <c:pt idx="123">
                  <c:v>1.4930000000000008E-2</c:v>
                </c:pt>
                <c:pt idx="124">
                  <c:v>1.8148000000000025E-2</c:v>
                </c:pt>
                <c:pt idx="125">
                  <c:v>-5.0129999999999767E-3</c:v>
                </c:pt>
                <c:pt idx="126">
                  <c:v>1.0570000000000165E-3</c:v>
                </c:pt>
                <c:pt idx="127">
                  <c:v>-5.1749999999999548E-3</c:v>
                </c:pt>
                <c:pt idx="128">
                  <c:v>-2.3557999999999992E-2</c:v>
                </c:pt>
                <c:pt idx="129">
                  <c:v>-2.8687999999999988E-2</c:v>
                </c:pt>
                <c:pt idx="130">
                  <c:v>-3.2577999999999975E-2</c:v>
                </c:pt>
                <c:pt idx="131">
                  <c:v>-3.3936999999999953E-2</c:v>
                </c:pt>
                <c:pt idx="132">
                  <c:v>-2.4774999999999978E-2</c:v>
                </c:pt>
                <c:pt idx="133">
                  <c:v>-6.0826999999999999E-2</c:v>
                </c:pt>
                <c:pt idx="134">
                  <c:v>-3.9644999999999986E-2</c:v>
                </c:pt>
                <c:pt idx="135">
                  <c:v>-4.1603999999999988E-2</c:v>
                </c:pt>
                <c:pt idx="136">
                  <c:v>-5.3887000000000004E-2</c:v>
                </c:pt>
                <c:pt idx="137">
                  <c:v>-5.4527999999999965E-2</c:v>
                </c:pt>
                <c:pt idx="138">
                  <c:v>-4.6911999999999981E-2</c:v>
                </c:pt>
                <c:pt idx="139">
                  <c:v>-3.5726000000000001E-2</c:v>
                </c:pt>
                <c:pt idx="140">
                  <c:v>-1.7478999999999984E-2</c:v>
                </c:pt>
                <c:pt idx="141">
                  <c:v>-4.2739999999999952E-2</c:v>
                </c:pt>
                <c:pt idx="142">
                  <c:v>-3.85E-2</c:v>
                </c:pt>
                <c:pt idx="143">
                  <c:v>-4.549899999999997E-2</c:v>
                </c:pt>
                <c:pt idx="144">
                  <c:v>-1.9132999999999983E-2</c:v>
                </c:pt>
                <c:pt idx="145">
                  <c:v>-3.7320999999999972E-2</c:v>
                </c:pt>
                <c:pt idx="146">
                  <c:v>-4.5716999999999987E-2</c:v>
                </c:pt>
                <c:pt idx="147">
                  <c:v>-3.1828999999999955E-2</c:v>
                </c:pt>
                <c:pt idx="148">
                  <c:v>-3.3322000000000004E-2</c:v>
                </c:pt>
                <c:pt idx="149">
                  <c:v>-1.8638999999999954E-2</c:v>
                </c:pt>
                <c:pt idx="150">
                  <c:v>2.0012000000000002E-2</c:v>
                </c:pt>
                <c:pt idx="151">
                  <c:v>2.6605000000000018E-2</c:v>
                </c:pt>
                <c:pt idx="152">
                  <c:v>-6.2649999999999867E-3</c:v>
                </c:pt>
                <c:pt idx="153">
                  <c:v>7.2259999999999989E-3</c:v>
                </c:pt>
                <c:pt idx="154">
                  <c:v>-4.7129999999999655E-3</c:v>
                </c:pt>
                <c:pt idx="155">
                  <c:v>3.5681000000000039E-2</c:v>
                </c:pt>
                <c:pt idx="156">
                  <c:v>5.8130000000000456E-3</c:v>
                </c:pt>
                <c:pt idx="157">
                  <c:v>4.4656000000000008E-2</c:v>
                </c:pt>
                <c:pt idx="158">
                  <c:v>1.365100000000001E-2</c:v>
                </c:pt>
                <c:pt idx="159">
                  <c:v>-8.1689999999999836E-3</c:v>
                </c:pt>
              </c:numCache>
            </c:numRef>
          </c:xVal>
          <c:yVal>
            <c:numRef>
              <c:f>Daiki2!$D$4:$D$1000</c:f>
              <c:numCache>
                <c:formatCode>General</c:formatCode>
                <c:ptCount val="997"/>
                <c:pt idx="0">
                  <c:v>0</c:v>
                </c:pt>
                <c:pt idx="1">
                  <c:v>9.2000000004190952E-2</c:v>
                </c:pt>
                <c:pt idx="2">
                  <c:v>0.18500000001222361</c:v>
                </c:pt>
                <c:pt idx="3">
                  <c:v>0.27600000001257285</c:v>
                </c:pt>
                <c:pt idx="4">
                  <c:v>0.3690000000060536</c:v>
                </c:pt>
                <c:pt idx="5">
                  <c:v>0.48300000000745058</c:v>
                </c:pt>
                <c:pt idx="6">
                  <c:v>0.58100000000558794</c:v>
                </c:pt>
                <c:pt idx="7">
                  <c:v>0.67399999999906868</c:v>
                </c:pt>
                <c:pt idx="8">
                  <c:v>0.76600000000325963</c:v>
                </c:pt>
                <c:pt idx="9">
                  <c:v>0.85700000000360887</c:v>
                </c:pt>
                <c:pt idx="10">
                  <c:v>0.95000000001164153</c:v>
                </c:pt>
                <c:pt idx="11">
                  <c:v>1.044000000008964</c:v>
                </c:pt>
                <c:pt idx="12">
                  <c:v>1.1350000000093132</c:v>
                </c:pt>
                <c:pt idx="13">
                  <c:v>1.2419999999983702</c:v>
                </c:pt>
                <c:pt idx="14">
                  <c:v>1.3369999999995343</c:v>
                </c:pt>
                <c:pt idx="15">
                  <c:v>1.4460000000108266</c:v>
                </c:pt>
                <c:pt idx="16">
                  <c:v>1.6330000000016298</c:v>
                </c:pt>
                <c:pt idx="17">
                  <c:v>1.7910000000119908</c:v>
                </c:pt>
                <c:pt idx="18">
                  <c:v>1.9550000000017462</c:v>
                </c:pt>
                <c:pt idx="19">
                  <c:v>2.1500000000087311</c:v>
                </c:pt>
                <c:pt idx="20">
                  <c:v>2.2400000000052387</c:v>
                </c:pt>
                <c:pt idx="21">
                  <c:v>2.364000000001397</c:v>
                </c:pt>
                <c:pt idx="22">
                  <c:v>2.4600000000064028</c:v>
                </c:pt>
                <c:pt idx="23">
                  <c:v>2.56600000000617</c:v>
                </c:pt>
                <c:pt idx="24">
                  <c:v>2.6760000000067521</c:v>
                </c:pt>
                <c:pt idx="25">
                  <c:v>2.7660000000032596</c:v>
                </c:pt>
                <c:pt idx="26">
                  <c:v>2.8590000000112923</c:v>
                </c:pt>
                <c:pt idx="27">
                  <c:v>2.952000000004773</c:v>
                </c:pt>
                <c:pt idx="28">
                  <c:v>3.0590000000083819</c:v>
                </c:pt>
                <c:pt idx="29">
                  <c:v>3.1510000000125729</c:v>
                </c:pt>
                <c:pt idx="30">
                  <c:v>3.25700000001234</c:v>
                </c:pt>
                <c:pt idx="31">
                  <c:v>3.3540000000066357</c:v>
                </c:pt>
                <c:pt idx="32">
                  <c:v>3.463000000003376</c:v>
                </c:pt>
                <c:pt idx="33">
                  <c:v>3.5690000000031432</c:v>
                </c:pt>
                <c:pt idx="34">
                  <c:v>3.6610000000073342</c:v>
                </c:pt>
                <c:pt idx="35">
                  <c:v>3.7540000000008149</c:v>
                </c:pt>
                <c:pt idx="36">
                  <c:v>3.8510000000096625</c:v>
                </c:pt>
                <c:pt idx="37">
                  <c:v>3.9530000000086147</c:v>
                </c:pt>
                <c:pt idx="38">
                  <c:v>4.0470000000059372</c:v>
                </c:pt>
                <c:pt idx="39">
                  <c:v>4.1540000000095461</c:v>
                </c:pt>
                <c:pt idx="40">
                  <c:v>4.2600000000093132</c:v>
                </c:pt>
                <c:pt idx="41">
                  <c:v>4.3540000000066357</c:v>
                </c:pt>
                <c:pt idx="42">
                  <c:v>4.4570000000094296</c:v>
                </c:pt>
                <c:pt idx="43">
                  <c:v>4.5529999999998836</c:v>
                </c:pt>
                <c:pt idx="44">
                  <c:v>4.658000000010361</c:v>
                </c:pt>
                <c:pt idx="45">
                  <c:v>4.7540000000008149</c:v>
                </c:pt>
                <c:pt idx="46">
                  <c:v>4.8580000000074506</c:v>
                </c:pt>
                <c:pt idx="47">
                  <c:v>4.967000000004191</c:v>
                </c:pt>
                <c:pt idx="48">
                  <c:v>5.0740000000077998</c:v>
                </c:pt>
                <c:pt idx="49">
                  <c:v>5.1710000000020955</c:v>
                </c:pt>
                <c:pt idx="50">
                  <c:v>5.2750000000087311</c:v>
                </c:pt>
                <c:pt idx="51">
                  <c:v>5.3660000000090804</c:v>
                </c:pt>
                <c:pt idx="52">
                  <c:v>5.4600000000064028</c:v>
                </c:pt>
                <c:pt idx="53">
                  <c:v>5.555000000007567</c:v>
                </c:pt>
                <c:pt idx="54">
                  <c:v>5.6600000000034925</c:v>
                </c:pt>
                <c:pt idx="55">
                  <c:v>5.7540000000008149</c:v>
                </c:pt>
                <c:pt idx="56">
                  <c:v>5.8580000000074506</c:v>
                </c:pt>
                <c:pt idx="57">
                  <c:v>5.963000000003376</c:v>
                </c:pt>
                <c:pt idx="58">
                  <c:v>6.0560000000114087</c:v>
                </c:pt>
                <c:pt idx="59">
                  <c:v>6.1620000000111759</c:v>
                </c:pt>
                <c:pt idx="60">
                  <c:v>6.2600000000093132</c:v>
                </c:pt>
                <c:pt idx="61">
                  <c:v>6.364000000001397</c:v>
                </c:pt>
                <c:pt idx="62">
                  <c:v>6.4570000000094296</c:v>
                </c:pt>
                <c:pt idx="63">
                  <c:v>6.5470000000059372</c:v>
                </c:pt>
                <c:pt idx="64">
                  <c:v>6.6450000000040745</c:v>
                </c:pt>
                <c:pt idx="65">
                  <c:v>6.7490000000107102</c:v>
                </c:pt>
                <c:pt idx="66">
                  <c:v>6.8430000000080327</c:v>
                </c:pt>
                <c:pt idx="67">
                  <c:v>6.9530000000086147</c:v>
                </c:pt>
                <c:pt idx="68">
                  <c:v>7.0600000000122236</c:v>
                </c:pt>
                <c:pt idx="69">
                  <c:v>7.1640000000043074</c:v>
                </c:pt>
                <c:pt idx="70">
                  <c:v>7.2730000000010477</c:v>
                </c:pt>
                <c:pt idx="71">
                  <c:v>7.3790000000008149</c:v>
                </c:pt>
                <c:pt idx="72">
                  <c:v>7.4740000000019791</c:v>
                </c:pt>
                <c:pt idx="73">
                  <c:v>7.5679999999993015</c:v>
                </c:pt>
                <c:pt idx="74">
                  <c:v>7.6739999999990687</c:v>
                </c:pt>
                <c:pt idx="75">
                  <c:v>7.7670000000071013</c:v>
                </c:pt>
                <c:pt idx="76">
                  <c:v>7.8610000000044238</c:v>
                </c:pt>
                <c:pt idx="77">
                  <c:v>7.9540000000124564</c:v>
                </c:pt>
                <c:pt idx="78">
                  <c:v>8.0600000000122236</c:v>
                </c:pt>
                <c:pt idx="79">
                  <c:v>8.1560000000026776</c:v>
                </c:pt>
                <c:pt idx="80">
                  <c:v>8.2600000000093132</c:v>
                </c:pt>
                <c:pt idx="81">
                  <c:v>8.3540000000066357</c:v>
                </c:pt>
                <c:pt idx="82">
                  <c:v>8.4510000000009313</c:v>
                </c:pt>
                <c:pt idx="83">
                  <c:v>8.5570000000006985</c:v>
                </c:pt>
                <c:pt idx="84">
                  <c:v>8.6670000000012806</c:v>
                </c:pt>
                <c:pt idx="85">
                  <c:v>8.7740000000048894</c:v>
                </c:pt>
                <c:pt idx="86">
                  <c:v>8.864000000001397</c:v>
                </c:pt>
                <c:pt idx="87">
                  <c:v>8.9570000000094296</c:v>
                </c:pt>
                <c:pt idx="88">
                  <c:v>9.0489999999990687</c:v>
                </c:pt>
                <c:pt idx="89">
                  <c:v>9.143000000010943</c:v>
                </c:pt>
                <c:pt idx="90">
                  <c:v>9.239000000001397</c:v>
                </c:pt>
                <c:pt idx="91">
                  <c:v>9.3440000000118744</c:v>
                </c:pt>
                <c:pt idx="92">
                  <c:v>9.4380000000091968</c:v>
                </c:pt>
                <c:pt idx="93">
                  <c:v>9.5339999999996508</c:v>
                </c:pt>
                <c:pt idx="94">
                  <c:v>9.6410000000032596</c:v>
                </c:pt>
                <c:pt idx="95">
                  <c:v>9.7470000000030268</c:v>
                </c:pt>
                <c:pt idx="96">
                  <c:v>9.8390000000072177</c:v>
                </c:pt>
                <c:pt idx="97">
                  <c:v>9.9350000000122236</c:v>
                </c:pt>
                <c:pt idx="98">
                  <c:v>10.040000000008149</c:v>
                </c:pt>
                <c:pt idx="99">
                  <c:v>10.134000000005472</c:v>
                </c:pt>
                <c:pt idx="100">
                  <c:v>10.239000000001397</c:v>
                </c:pt>
                <c:pt idx="101">
                  <c:v>10.33200000000943</c:v>
                </c:pt>
                <c:pt idx="102">
                  <c:v>10.426000000006752</c:v>
                </c:pt>
                <c:pt idx="103">
                  <c:v>10.524000000004889</c:v>
                </c:pt>
                <c:pt idx="104">
                  <c:v>10.724000000001979</c:v>
                </c:pt>
                <c:pt idx="105">
                  <c:v>10.930000000007567</c:v>
                </c:pt>
                <c:pt idx="106">
                  <c:v>11.131000000008498</c:v>
                </c:pt>
                <c:pt idx="107">
                  <c:v>11.329000000012456</c:v>
                </c:pt>
                <c:pt idx="108">
                  <c:v>11.437000000005355</c:v>
                </c:pt>
                <c:pt idx="109">
                  <c:v>11.544000000008964</c:v>
                </c:pt>
                <c:pt idx="110">
                  <c:v>11.642000000007101</c:v>
                </c:pt>
                <c:pt idx="111">
                  <c:v>11.745000000009895</c:v>
                </c:pt>
                <c:pt idx="112">
                  <c:v>11.838000000003376</c:v>
                </c:pt>
                <c:pt idx="113">
                  <c:v>11.946000000010827</c:v>
                </c:pt>
                <c:pt idx="114">
                  <c:v>12.040000000008149</c:v>
                </c:pt>
                <c:pt idx="115">
                  <c:v>12.131000000008498</c:v>
                </c:pt>
                <c:pt idx="116">
                  <c:v>12.225000000005821</c:v>
                </c:pt>
                <c:pt idx="117">
                  <c:v>12.319000000003143</c:v>
                </c:pt>
                <c:pt idx="118">
                  <c:v>12.426000000006752</c:v>
                </c:pt>
                <c:pt idx="119">
                  <c:v>12.533999999999651</c:v>
                </c:pt>
                <c:pt idx="120">
                  <c:v>12.64100000000326</c:v>
                </c:pt>
                <c:pt idx="121">
                  <c:v>12.737000000008265</c:v>
                </c:pt>
                <c:pt idx="122">
                  <c:v>12.839000000007218</c:v>
                </c:pt>
                <c:pt idx="123">
                  <c:v>12.93300000000454</c:v>
                </c:pt>
                <c:pt idx="124">
                  <c:v>13.024000000004889</c:v>
                </c:pt>
                <c:pt idx="125">
                  <c:v>13.119000000006054</c:v>
                </c:pt>
                <c:pt idx="126">
                  <c:v>13.226000000009662</c:v>
                </c:pt>
                <c:pt idx="127">
                  <c:v>13.321000000010827</c:v>
                </c:pt>
                <c:pt idx="128">
                  <c:v>13.42500000000291</c:v>
                </c:pt>
                <c:pt idx="129">
                  <c:v>13.517000000007101</c:v>
                </c:pt>
                <c:pt idx="130">
                  <c:v>13.614000000001397</c:v>
                </c:pt>
                <c:pt idx="131">
                  <c:v>13.717000000004191</c:v>
                </c:pt>
                <c:pt idx="132">
                  <c:v>13.813999999998487</c:v>
                </c:pt>
                <c:pt idx="133">
                  <c:v>13.917000000001281</c:v>
                </c:pt>
                <c:pt idx="134">
                  <c:v>14.012000000002445</c:v>
                </c:pt>
                <c:pt idx="135">
                  <c:v>14.118000000002212</c:v>
                </c:pt>
                <c:pt idx="136">
                  <c:v>14.228000000002794</c:v>
                </c:pt>
                <c:pt idx="137">
                  <c:v>14.334000000002561</c:v>
                </c:pt>
                <c:pt idx="138">
                  <c:v>14.430000000007567</c:v>
                </c:pt>
                <c:pt idx="139">
                  <c:v>14.533999999999651</c:v>
                </c:pt>
                <c:pt idx="140">
                  <c:v>14.630000000004657</c:v>
                </c:pt>
                <c:pt idx="141">
                  <c:v>14.733000000007451</c:v>
                </c:pt>
                <c:pt idx="142">
                  <c:v>14.830000000001746</c:v>
                </c:pt>
                <c:pt idx="143">
                  <c:v>14.93300000000454</c:v>
                </c:pt>
                <c:pt idx="144">
                  <c:v>15.039000000004307</c:v>
                </c:pt>
                <c:pt idx="145">
                  <c:v>15.134000000005472</c:v>
                </c:pt>
                <c:pt idx="146">
                  <c:v>15.24100000000908</c:v>
                </c:pt>
                <c:pt idx="147">
                  <c:v>15.336999999999534</c:v>
                </c:pt>
                <c:pt idx="148">
                  <c:v>15.44100000000617</c:v>
                </c:pt>
                <c:pt idx="149">
                  <c:v>15.537000000011176</c:v>
                </c:pt>
                <c:pt idx="150">
                  <c:v>15.657000000006519</c:v>
                </c:pt>
                <c:pt idx="151">
                  <c:v>15.76600000000326</c:v>
                </c:pt>
                <c:pt idx="152">
                  <c:v>15.873000000006869</c:v>
                </c:pt>
                <c:pt idx="153">
                  <c:v>15.982000000003609</c:v>
                </c:pt>
                <c:pt idx="154">
                  <c:v>16.088000000003376</c:v>
                </c:pt>
                <c:pt idx="155">
                  <c:v>16.197000000000116</c:v>
                </c:pt>
                <c:pt idx="156">
                  <c:v>16.304000000003725</c:v>
                </c:pt>
                <c:pt idx="157">
                  <c:v>16.401000000012573</c:v>
                </c:pt>
                <c:pt idx="158">
                  <c:v>16.502000000007683</c:v>
                </c:pt>
                <c:pt idx="159">
                  <c:v>16.608000000007451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72A3-4A4B-8A51-A1540E9FF9D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95148224"/>
        <c:axId val="1195154464"/>
      </c:scatterChart>
      <c:valAx>
        <c:axId val="1174424448"/>
        <c:scaling>
          <c:orientation val="minMax"/>
          <c:max val="90"/>
          <c:min val="-9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ja-JP" baseline="0"/>
                  <a:t>yaw</a:t>
                </a:r>
                <a:r>
                  <a:rPr lang="en-US" altLang="ja-JP"/>
                  <a:t>[°]</a:t>
                </a:r>
                <a:endParaRPr lang="ja-JP" altLang="en-US"/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in"/>
        <c:tickLblPos val="nextTo"/>
        <c:spPr>
          <a:noFill/>
          <a:ln w="1587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1174441088"/>
        <c:crosses val="autoZero"/>
        <c:crossBetween val="midCat"/>
      </c:valAx>
      <c:valAx>
        <c:axId val="11744410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ja-JP"/>
                  <a:t>Time[s]</a:t>
                </a:r>
                <a:endParaRPr lang="ja-JP" altLang="en-US"/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1587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1174424448"/>
        <c:crosses val="autoZero"/>
        <c:crossBetween val="midCat"/>
      </c:valAx>
      <c:valAx>
        <c:axId val="1195154464"/>
        <c:scaling>
          <c:orientation val="minMax"/>
        </c:scaling>
        <c:delete val="1"/>
        <c:axPos val="r"/>
        <c:numFmt formatCode="General" sourceLinked="1"/>
        <c:majorTickMark val="out"/>
        <c:minorTickMark val="none"/>
        <c:tickLblPos val="nextTo"/>
        <c:crossAx val="1195148224"/>
        <c:crosses val="max"/>
        <c:crossBetween val="midCat"/>
      </c:valAx>
      <c:valAx>
        <c:axId val="1195148224"/>
        <c:scaling>
          <c:orientation val="minMax"/>
          <c:max val="2"/>
          <c:min val="-2"/>
        </c:scaling>
        <c:delete val="0"/>
        <c:axPos val="t"/>
        <c:title>
          <c:tx>
            <c:rich>
              <a:bodyPr/>
              <a:lstStyle/>
              <a:p>
                <a:pPr>
                  <a:defRPr/>
                </a:pPr>
                <a:r>
                  <a:rPr lang="en-US" altLang="ja-JP" b="0"/>
                  <a:t>x[m]</a:t>
                </a:r>
                <a:endParaRPr lang="ja-JP" altLang="en-US" b="0"/>
              </a:p>
            </c:rich>
          </c:tx>
          <c:overlay val="0"/>
        </c:title>
        <c:numFmt formatCode="General" sourceLinked="1"/>
        <c:majorTickMark val="in"/>
        <c:minorTickMark val="none"/>
        <c:tickLblPos val="nextTo"/>
        <c:spPr>
          <a:ln w="15875">
            <a:solidFill>
              <a:schemeClr val="tx1"/>
            </a:solidFill>
          </a:ln>
        </c:spPr>
        <c:crossAx val="1195154464"/>
        <c:crosses val="max"/>
        <c:crossBetween val="midCat"/>
      </c:valAx>
      <c:spPr>
        <a:noFill/>
        <a:ln w="12700">
          <a:solidFill>
            <a:schemeClr val="tx1">
              <a:lumMod val="25000"/>
              <a:lumOff val="75000"/>
            </a:schemeClr>
          </a:solidFill>
        </a:ln>
        <a:effectLst/>
      </c:spPr>
    </c:plotArea>
    <c:legend>
      <c:legendPos val="b"/>
      <c:overlay val="0"/>
    </c:legend>
    <c:plotVisOnly val="1"/>
    <c:dispBlanksAs val="gap"/>
    <c:showDLblsOverMax val="0"/>
    <c:extLst/>
  </c:chart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5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1"/>
          <c:tx>
            <c:v>pitch(face angle)</c:v>
          </c:tx>
          <c:spPr>
            <a:ln w="19050">
              <a:noFill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Daiki2!$AI$4:$AI$1000</c:f>
              <c:numCache>
                <c:formatCode>General</c:formatCode>
                <c:ptCount val="997"/>
                <c:pt idx="0">
                  <c:v>-3.7899999618530273</c:v>
                </c:pt>
                <c:pt idx="1">
                  <c:v>-2.440000057220459</c:v>
                </c:pt>
                <c:pt idx="2">
                  <c:v>4.1100001335144043</c:v>
                </c:pt>
                <c:pt idx="3">
                  <c:v>11.970000267028809</c:v>
                </c:pt>
                <c:pt idx="4">
                  <c:v>0.44999998807907104</c:v>
                </c:pt>
                <c:pt idx="5">
                  <c:v>-6.0300002098083496</c:v>
                </c:pt>
                <c:pt idx="6">
                  <c:v>-2.059999942779541</c:v>
                </c:pt>
                <c:pt idx="7">
                  <c:v>-8.1599998474121094</c:v>
                </c:pt>
                <c:pt idx="8">
                  <c:v>-12.159999847412109</c:v>
                </c:pt>
                <c:pt idx="9">
                  <c:v>-8.5200004577636719</c:v>
                </c:pt>
                <c:pt idx="10">
                  <c:v>-9.5600004196166992</c:v>
                </c:pt>
                <c:pt idx="11">
                  <c:v>-10.239999771118164</c:v>
                </c:pt>
                <c:pt idx="12">
                  <c:v>-9.0500001907348633</c:v>
                </c:pt>
                <c:pt idx="13">
                  <c:v>-12.350000381469727</c:v>
                </c:pt>
                <c:pt idx="14">
                  <c:v>-9.6499996185302734</c:v>
                </c:pt>
                <c:pt idx="15">
                  <c:v>-8.369999885559082</c:v>
                </c:pt>
                <c:pt idx="16">
                  <c:v>-11.369999885559082</c:v>
                </c:pt>
                <c:pt idx="17">
                  <c:v>-11.670000076293945</c:v>
                </c:pt>
                <c:pt idx="18">
                  <c:v>-11.090000152587891</c:v>
                </c:pt>
                <c:pt idx="19">
                  <c:v>-11.579999923706055</c:v>
                </c:pt>
                <c:pt idx="20">
                  <c:v>-11.319999694824219</c:v>
                </c:pt>
                <c:pt idx="21">
                  <c:v>-12.210000038146973</c:v>
                </c:pt>
                <c:pt idx="22">
                  <c:v>-7.2600002288818359</c:v>
                </c:pt>
                <c:pt idx="23">
                  <c:v>-11.369999885559082</c:v>
                </c:pt>
                <c:pt idx="24">
                  <c:v>-8.4600000381469727</c:v>
                </c:pt>
                <c:pt idx="25">
                  <c:v>-6.5900001525878906</c:v>
                </c:pt>
                <c:pt idx="26">
                  <c:v>-5.7699999809265137</c:v>
                </c:pt>
                <c:pt idx="27">
                  <c:v>-4.690000057220459</c:v>
                </c:pt>
                <c:pt idx="28">
                  <c:v>-4.4200000762939453</c:v>
                </c:pt>
                <c:pt idx="29">
                  <c:v>-7.190000057220459</c:v>
                </c:pt>
                <c:pt idx="30">
                  <c:v>-7.3000001907348633</c:v>
                </c:pt>
                <c:pt idx="31">
                  <c:v>-5</c:v>
                </c:pt>
                <c:pt idx="32">
                  <c:v>-4.2699999809265137</c:v>
                </c:pt>
                <c:pt idx="33">
                  <c:v>-5.380000114440918</c:v>
                </c:pt>
                <c:pt idx="34">
                  <c:v>-4.869999885559082</c:v>
                </c:pt>
                <c:pt idx="35">
                  <c:v>-5.25</c:v>
                </c:pt>
                <c:pt idx="36">
                  <c:v>-4.8400001525878906</c:v>
                </c:pt>
                <c:pt idx="37">
                  <c:v>-4.9200000762939453</c:v>
                </c:pt>
                <c:pt idx="38">
                  <c:v>-3.3599998950958252</c:v>
                </c:pt>
                <c:pt idx="39">
                  <c:v>-2.75</c:v>
                </c:pt>
                <c:pt idx="40">
                  <c:v>-4.8299999237060547</c:v>
                </c:pt>
                <c:pt idx="41">
                  <c:v>-2.7100000381469727</c:v>
                </c:pt>
                <c:pt idx="42">
                  <c:v>-2.7100000381469727</c:v>
                </c:pt>
                <c:pt idx="43">
                  <c:v>-1.1499999761581421</c:v>
                </c:pt>
                <c:pt idx="44">
                  <c:v>-2.3199999332427979</c:v>
                </c:pt>
                <c:pt idx="45">
                  <c:v>-3.7699999809265137</c:v>
                </c:pt>
                <c:pt idx="46">
                  <c:v>-4.380000114440918</c:v>
                </c:pt>
                <c:pt idx="47">
                  <c:v>-7.070000171661377</c:v>
                </c:pt>
                <c:pt idx="48">
                  <c:v>-5.6999998092651367</c:v>
                </c:pt>
                <c:pt idx="49">
                  <c:v>-6.0999999046325684</c:v>
                </c:pt>
                <c:pt idx="50">
                  <c:v>-6.3899998664855957</c:v>
                </c:pt>
                <c:pt idx="51">
                  <c:v>-10.189999580383301</c:v>
                </c:pt>
                <c:pt idx="52">
                  <c:v>-5.6700000762939453</c:v>
                </c:pt>
                <c:pt idx="53">
                  <c:v>-5.6700000762939453</c:v>
                </c:pt>
                <c:pt idx="54">
                  <c:v>-4.619999885559082</c:v>
                </c:pt>
                <c:pt idx="55">
                  <c:v>-7.2699999809265137</c:v>
                </c:pt>
                <c:pt idx="56">
                  <c:v>-11.609999656677246</c:v>
                </c:pt>
                <c:pt idx="57">
                  <c:v>-9.369999885559082</c:v>
                </c:pt>
                <c:pt idx="58">
                  <c:v>-8.75</c:v>
                </c:pt>
                <c:pt idx="59">
                  <c:v>-8.4099998474121094</c:v>
                </c:pt>
                <c:pt idx="60">
                  <c:v>-7.5300002098083496</c:v>
                </c:pt>
                <c:pt idx="61">
                  <c:v>-9.6400003433227539</c:v>
                </c:pt>
                <c:pt idx="62">
                  <c:v>-10.189999580383301</c:v>
                </c:pt>
                <c:pt idx="63">
                  <c:v>-10.890000343322754</c:v>
                </c:pt>
                <c:pt idx="64">
                  <c:v>-10.569999694824219</c:v>
                </c:pt>
                <c:pt idx="65">
                  <c:v>-9.7600002288818359</c:v>
                </c:pt>
                <c:pt idx="66">
                  <c:v>-9.5399999618530273</c:v>
                </c:pt>
                <c:pt idx="67">
                  <c:v>-10.470000267028809</c:v>
                </c:pt>
                <c:pt idx="68">
                  <c:v>-11.800000190734863</c:v>
                </c:pt>
                <c:pt idx="69">
                  <c:v>-10.899999618530273</c:v>
                </c:pt>
                <c:pt idx="70">
                  <c:v>-9.2799997329711914</c:v>
                </c:pt>
                <c:pt idx="71">
                  <c:v>-7.5500001907348633</c:v>
                </c:pt>
                <c:pt idx="72">
                  <c:v>-7.5500001907348633</c:v>
                </c:pt>
                <c:pt idx="73">
                  <c:v>-9.8900003433227539</c:v>
                </c:pt>
                <c:pt idx="74">
                  <c:v>-9.6800003051757813</c:v>
                </c:pt>
                <c:pt idx="75">
                  <c:v>-10.409999847412109</c:v>
                </c:pt>
                <c:pt idx="76">
                  <c:v>-12.989999771118164</c:v>
                </c:pt>
                <c:pt idx="77">
                  <c:v>-12.050000190734863</c:v>
                </c:pt>
                <c:pt idx="78">
                  <c:v>-11.039999961853027</c:v>
                </c:pt>
                <c:pt idx="79">
                  <c:v>-12.289999961853027</c:v>
                </c:pt>
                <c:pt idx="80">
                  <c:v>-12.470000267028809</c:v>
                </c:pt>
                <c:pt idx="81">
                  <c:v>-13.529999732971191</c:v>
                </c:pt>
                <c:pt idx="82">
                  <c:v>-14.310000419616699</c:v>
                </c:pt>
                <c:pt idx="83">
                  <c:v>-13.439999580383301</c:v>
                </c:pt>
                <c:pt idx="84">
                  <c:v>-13.420000076293945</c:v>
                </c:pt>
                <c:pt idx="85">
                  <c:v>-12.239999771118164</c:v>
                </c:pt>
                <c:pt idx="86">
                  <c:v>-10.109999656677246</c:v>
                </c:pt>
                <c:pt idx="87">
                  <c:v>-13.289999961853027</c:v>
                </c:pt>
                <c:pt idx="88">
                  <c:v>-12.960000038146973</c:v>
                </c:pt>
                <c:pt idx="89">
                  <c:v>-13.510000228881836</c:v>
                </c:pt>
                <c:pt idx="90">
                  <c:v>-10.069999694824219</c:v>
                </c:pt>
                <c:pt idx="91">
                  <c:v>-10.409999847412109</c:v>
                </c:pt>
                <c:pt idx="92">
                  <c:v>-12.319999694824219</c:v>
                </c:pt>
                <c:pt idx="93">
                  <c:v>-12.5</c:v>
                </c:pt>
                <c:pt idx="94">
                  <c:v>-13.909999847412109</c:v>
                </c:pt>
                <c:pt idx="95">
                  <c:v>-15.590000152587891</c:v>
                </c:pt>
                <c:pt idx="96">
                  <c:v>-13.149999618530273</c:v>
                </c:pt>
                <c:pt idx="97">
                  <c:v>-12.279999732971191</c:v>
                </c:pt>
                <c:pt idx="98">
                  <c:v>-10.130000114440918</c:v>
                </c:pt>
                <c:pt idx="99">
                  <c:v>-9.5900001525878906</c:v>
                </c:pt>
                <c:pt idx="100">
                  <c:v>-10.770000457763672</c:v>
                </c:pt>
                <c:pt idx="101">
                  <c:v>-10.279999732971191</c:v>
                </c:pt>
                <c:pt idx="102">
                  <c:v>-7.9899997711181641</c:v>
                </c:pt>
                <c:pt idx="103">
                  <c:v>-2.7000000476837158</c:v>
                </c:pt>
                <c:pt idx="104">
                  <c:v>-6.3000001907348633</c:v>
                </c:pt>
                <c:pt idx="105">
                  <c:v>-13.069999694824219</c:v>
                </c:pt>
                <c:pt idx="106">
                  <c:v>-13.689999580383301</c:v>
                </c:pt>
                <c:pt idx="107">
                  <c:v>-14.140000343322754</c:v>
                </c:pt>
                <c:pt idx="108">
                  <c:v>-11.890000343322754</c:v>
                </c:pt>
                <c:pt idx="109">
                  <c:v>-7.8499999046325684</c:v>
                </c:pt>
                <c:pt idx="110">
                  <c:v>-8.5600004196166992</c:v>
                </c:pt>
                <c:pt idx="111">
                  <c:v>-9.0100002288818359</c:v>
                </c:pt>
                <c:pt idx="112">
                  <c:v>-11.149999618530273</c:v>
                </c:pt>
                <c:pt idx="113">
                  <c:v>-11.619999885559082</c:v>
                </c:pt>
                <c:pt idx="114">
                  <c:v>-9.3400001525878906</c:v>
                </c:pt>
                <c:pt idx="115">
                  <c:v>-8.75</c:v>
                </c:pt>
                <c:pt idx="116">
                  <c:v>-10.470000267028809</c:v>
                </c:pt>
                <c:pt idx="117">
                  <c:v>-4.2199997901916504</c:v>
                </c:pt>
                <c:pt idx="118">
                  <c:v>-3.4500000476837158</c:v>
                </c:pt>
                <c:pt idx="119">
                  <c:v>-5.4800000190734863</c:v>
                </c:pt>
                <c:pt idx="120">
                  <c:v>-7.440000057220459</c:v>
                </c:pt>
                <c:pt idx="121">
                  <c:v>-8.6400003433227539</c:v>
                </c:pt>
                <c:pt idx="122">
                  <c:v>-3.2300000190734863</c:v>
                </c:pt>
                <c:pt idx="123">
                  <c:v>-8.6899995803833008</c:v>
                </c:pt>
                <c:pt idx="124">
                  <c:v>-6.0100002288818359</c:v>
                </c:pt>
                <c:pt idx="125">
                  <c:v>-7.4699997901916504</c:v>
                </c:pt>
                <c:pt idx="126">
                  <c:v>-6.559999942779541</c:v>
                </c:pt>
                <c:pt idx="127">
                  <c:v>-7.119999885559082</c:v>
                </c:pt>
                <c:pt idx="128">
                  <c:v>-4.6999998092651367</c:v>
                </c:pt>
                <c:pt idx="129">
                  <c:v>-2.8199999332427979</c:v>
                </c:pt>
                <c:pt idx="130">
                  <c:v>-4</c:v>
                </c:pt>
                <c:pt idx="131">
                  <c:v>-2.1500000953674316</c:v>
                </c:pt>
                <c:pt idx="132">
                  <c:v>-6.2800002098083496</c:v>
                </c:pt>
                <c:pt idx="133">
                  <c:v>-4.6700000762939453</c:v>
                </c:pt>
                <c:pt idx="134">
                  <c:v>-5.8600001335144043</c:v>
                </c:pt>
                <c:pt idx="135">
                  <c:v>-10.409999847412109</c:v>
                </c:pt>
                <c:pt idx="136">
                  <c:v>-6.8000001907348633</c:v>
                </c:pt>
                <c:pt idx="137">
                  <c:v>-6.8000001907348633</c:v>
                </c:pt>
                <c:pt idx="138">
                  <c:v>-10.850000381469727</c:v>
                </c:pt>
                <c:pt idx="139">
                  <c:v>-8.6800003051757813</c:v>
                </c:pt>
                <c:pt idx="140">
                  <c:v>-11.010000228881836</c:v>
                </c:pt>
                <c:pt idx="141">
                  <c:v>-6.8600001335144043</c:v>
                </c:pt>
                <c:pt idx="142">
                  <c:v>-9.5799999237060547</c:v>
                </c:pt>
                <c:pt idx="143">
                  <c:v>-5.9200000762939453</c:v>
                </c:pt>
                <c:pt idx="144">
                  <c:v>-7.2300000190734863</c:v>
                </c:pt>
                <c:pt idx="145">
                  <c:v>-7.4499998092651367</c:v>
                </c:pt>
                <c:pt idx="146">
                  <c:v>-5.3400001525878906</c:v>
                </c:pt>
                <c:pt idx="147">
                  <c:v>-8.1700000762939453</c:v>
                </c:pt>
                <c:pt idx="148">
                  <c:v>-9.6599998474121094</c:v>
                </c:pt>
                <c:pt idx="149">
                  <c:v>-4.3899998664855957</c:v>
                </c:pt>
                <c:pt idx="150">
                  <c:v>5.5900001525878906</c:v>
                </c:pt>
                <c:pt idx="151">
                  <c:v>-5.4000000953674316</c:v>
                </c:pt>
                <c:pt idx="152">
                  <c:v>-3.2100000381469727</c:v>
                </c:pt>
                <c:pt idx="153">
                  <c:v>-1.4800000190734863</c:v>
                </c:pt>
                <c:pt idx="154">
                  <c:v>-6.1599998474121094</c:v>
                </c:pt>
                <c:pt idx="155">
                  <c:v>-5.4499998092651367</c:v>
                </c:pt>
                <c:pt idx="156">
                  <c:v>-4.570000171661377</c:v>
                </c:pt>
                <c:pt idx="157">
                  <c:v>-5.3299999237060547</c:v>
                </c:pt>
                <c:pt idx="158">
                  <c:v>-6.630000114440918</c:v>
                </c:pt>
                <c:pt idx="159">
                  <c:v>-1.1299999952316284</c:v>
                </c:pt>
                <c:pt idx="160">
                  <c:v>-6.320000171661377</c:v>
                </c:pt>
                <c:pt idx="161">
                  <c:v>-2.75</c:v>
                </c:pt>
                <c:pt idx="162">
                  <c:v>-5.6999998092651367</c:v>
                </c:pt>
                <c:pt idx="163">
                  <c:v>-8.4899997711181641</c:v>
                </c:pt>
                <c:pt idx="164">
                  <c:v>-6.3499999046325684</c:v>
                </c:pt>
                <c:pt idx="165">
                  <c:v>-7.2899999618530273</c:v>
                </c:pt>
                <c:pt idx="166">
                  <c:v>-4.5399999618530273</c:v>
                </c:pt>
                <c:pt idx="167">
                  <c:v>-9.2299995422363281</c:v>
                </c:pt>
                <c:pt idx="168">
                  <c:v>-3.9800000190734863</c:v>
                </c:pt>
                <c:pt idx="169">
                  <c:v>-3.3199999332427979</c:v>
                </c:pt>
                <c:pt idx="170">
                  <c:v>-3.2699999809265137</c:v>
                </c:pt>
                <c:pt idx="171">
                  <c:v>0.50999999046325684</c:v>
                </c:pt>
                <c:pt idx="172">
                  <c:v>-3.8399999141693115</c:v>
                </c:pt>
                <c:pt idx="173">
                  <c:v>-2.8299999237060547</c:v>
                </c:pt>
                <c:pt idx="174">
                  <c:v>-3.3499999046325684</c:v>
                </c:pt>
                <c:pt idx="175">
                  <c:v>-5.75</c:v>
                </c:pt>
                <c:pt idx="176">
                  <c:v>-6.1399998664855957</c:v>
                </c:pt>
                <c:pt idx="177">
                  <c:v>-4.5799999237060547</c:v>
                </c:pt>
                <c:pt idx="178">
                  <c:v>-1.2699999809265137</c:v>
                </c:pt>
                <c:pt idx="179">
                  <c:v>-5.0799999237060547</c:v>
                </c:pt>
                <c:pt idx="180">
                  <c:v>-3.7000000476837158</c:v>
                </c:pt>
                <c:pt idx="181">
                  <c:v>-4.75</c:v>
                </c:pt>
                <c:pt idx="182">
                  <c:v>-3.5499999523162842</c:v>
                </c:pt>
                <c:pt idx="183">
                  <c:v>-5.1700000762939453</c:v>
                </c:pt>
                <c:pt idx="184">
                  <c:v>-6</c:v>
                </c:pt>
                <c:pt idx="185">
                  <c:v>-6.9099998474121094</c:v>
                </c:pt>
                <c:pt idx="186">
                  <c:v>-8.5799999237060547</c:v>
                </c:pt>
                <c:pt idx="187">
                  <c:v>-6.820000171661377</c:v>
                </c:pt>
                <c:pt idx="188">
                  <c:v>-1.2000000476837158</c:v>
                </c:pt>
                <c:pt idx="189">
                  <c:v>-3.6500000953674316</c:v>
                </c:pt>
                <c:pt idx="190">
                  <c:v>-0.43000000715255737</c:v>
                </c:pt>
                <c:pt idx="191">
                  <c:v>-0.5</c:v>
                </c:pt>
                <c:pt idx="192">
                  <c:v>-13.329999923706055</c:v>
                </c:pt>
                <c:pt idx="193">
                  <c:v>-10.550000190734863</c:v>
                </c:pt>
                <c:pt idx="194">
                  <c:v>-9.6000003814697266</c:v>
                </c:pt>
                <c:pt idx="195">
                  <c:v>0</c:v>
                </c:pt>
                <c:pt idx="196">
                  <c:v>-17.739999771118164</c:v>
                </c:pt>
                <c:pt idx="197">
                  <c:v>-12.960000038146973</c:v>
                </c:pt>
                <c:pt idx="198">
                  <c:v>-15.460000038146973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-17.219999313354492</c:v>
                </c:pt>
                <c:pt idx="204">
                  <c:v>-6.25</c:v>
                </c:pt>
                <c:pt idx="205">
                  <c:v>0</c:v>
                </c:pt>
                <c:pt idx="206">
                  <c:v>-10.210000038146973</c:v>
                </c:pt>
                <c:pt idx="207">
                  <c:v>0</c:v>
                </c:pt>
                <c:pt idx="208">
                  <c:v>0</c:v>
                </c:pt>
                <c:pt idx="209">
                  <c:v>-11.880000114440918</c:v>
                </c:pt>
                <c:pt idx="210">
                  <c:v>-11.869999885559082</c:v>
                </c:pt>
                <c:pt idx="211">
                  <c:v>-6.5300002098083496</c:v>
                </c:pt>
                <c:pt idx="212">
                  <c:v>0</c:v>
                </c:pt>
                <c:pt idx="213">
                  <c:v>-10.239999771118164</c:v>
                </c:pt>
                <c:pt idx="214">
                  <c:v>-8.9700002670288086</c:v>
                </c:pt>
                <c:pt idx="215">
                  <c:v>-1.2000000476837158</c:v>
                </c:pt>
                <c:pt idx="216">
                  <c:v>-2.6800000667572021</c:v>
                </c:pt>
                <c:pt idx="217">
                  <c:v>0</c:v>
                </c:pt>
                <c:pt idx="218">
                  <c:v>0</c:v>
                </c:pt>
                <c:pt idx="219">
                  <c:v>-2.4000000953674316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</c:numCache>
            </c:numRef>
          </c:xVal>
          <c:yVal>
            <c:numRef>
              <c:f>Daiki2!$AE$4:$AE$1000</c:f>
              <c:numCache>
                <c:formatCode>General</c:formatCode>
                <c:ptCount val="997"/>
                <c:pt idx="0">
                  <c:v>0</c:v>
                </c:pt>
                <c:pt idx="1">
                  <c:v>7.1999999999999995E-2</c:v>
                </c:pt>
                <c:pt idx="2">
                  <c:v>0.13500000000000001</c:v>
                </c:pt>
                <c:pt idx="3">
                  <c:v>0.19900000000000001</c:v>
                </c:pt>
                <c:pt idx="4">
                  <c:v>0.26900000000000002</c:v>
                </c:pt>
                <c:pt idx="5">
                  <c:v>0.33300000000000002</c:v>
                </c:pt>
                <c:pt idx="6">
                  <c:v>0.41799999999999998</c:v>
                </c:pt>
                <c:pt idx="7">
                  <c:v>0.48199999999999998</c:v>
                </c:pt>
                <c:pt idx="8">
                  <c:v>0.54700000000000004</c:v>
                </c:pt>
                <c:pt idx="9">
                  <c:v>0.61199999999999999</c:v>
                </c:pt>
                <c:pt idx="10">
                  <c:v>0.66900000000000004</c:v>
                </c:pt>
                <c:pt idx="11">
                  <c:v>0.72499999999999998</c:v>
                </c:pt>
                <c:pt idx="12">
                  <c:v>0.80400000000000005</c:v>
                </c:pt>
                <c:pt idx="13">
                  <c:v>0.86899999999999999</c:v>
                </c:pt>
                <c:pt idx="14">
                  <c:v>0.93100000000000005</c:v>
                </c:pt>
                <c:pt idx="15">
                  <c:v>1.0049999999999999</c:v>
                </c:pt>
                <c:pt idx="16">
                  <c:v>1.0760000000000001</c:v>
                </c:pt>
                <c:pt idx="17">
                  <c:v>1.135</c:v>
                </c:pt>
                <c:pt idx="18">
                  <c:v>1.202</c:v>
                </c:pt>
                <c:pt idx="19">
                  <c:v>1.274</c:v>
                </c:pt>
                <c:pt idx="20">
                  <c:v>1.3440000000000001</c:v>
                </c:pt>
                <c:pt idx="21">
                  <c:v>1.41</c:v>
                </c:pt>
                <c:pt idx="22">
                  <c:v>1.4630000000000001</c:v>
                </c:pt>
                <c:pt idx="23">
                  <c:v>1.526</c:v>
                </c:pt>
                <c:pt idx="24">
                  <c:v>1.601</c:v>
                </c:pt>
                <c:pt idx="25">
                  <c:v>1.6539999999999999</c:v>
                </c:pt>
                <c:pt idx="26">
                  <c:v>1.7230000000000001</c:v>
                </c:pt>
                <c:pt idx="27">
                  <c:v>1.802</c:v>
                </c:pt>
                <c:pt idx="28">
                  <c:v>1.877</c:v>
                </c:pt>
                <c:pt idx="29">
                  <c:v>1.9430000000000001</c:v>
                </c:pt>
                <c:pt idx="30">
                  <c:v>2.0019999999999998</c:v>
                </c:pt>
                <c:pt idx="31">
                  <c:v>2.06</c:v>
                </c:pt>
                <c:pt idx="32">
                  <c:v>2.1309999999999998</c:v>
                </c:pt>
                <c:pt idx="33">
                  <c:v>2.198</c:v>
                </c:pt>
                <c:pt idx="34">
                  <c:v>2.2719999999999998</c:v>
                </c:pt>
                <c:pt idx="35">
                  <c:v>2.3450000000000002</c:v>
                </c:pt>
                <c:pt idx="36">
                  <c:v>2.4060000000000001</c:v>
                </c:pt>
                <c:pt idx="37">
                  <c:v>2.46</c:v>
                </c:pt>
                <c:pt idx="38">
                  <c:v>2.5329999999999999</c:v>
                </c:pt>
                <c:pt idx="39">
                  <c:v>2.59</c:v>
                </c:pt>
                <c:pt idx="40">
                  <c:v>2.6509999999999998</c:v>
                </c:pt>
                <c:pt idx="41">
                  <c:v>2.7210000000000001</c:v>
                </c:pt>
                <c:pt idx="42">
                  <c:v>2.7829999999999999</c:v>
                </c:pt>
                <c:pt idx="43">
                  <c:v>2.8610000000000002</c:v>
                </c:pt>
                <c:pt idx="44">
                  <c:v>2.9220000000000002</c:v>
                </c:pt>
                <c:pt idx="45">
                  <c:v>2.9830000000000001</c:v>
                </c:pt>
                <c:pt idx="46">
                  <c:v>3.0630000000000002</c:v>
                </c:pt>
                <c:pt idx="47">
                  <c:v>3.137</c:v>
                </c:pt>
                <c:pt idx="48">
                  <c:v>3.206</c:v>
                </c:pt>
                <c:pt idx="49">
                  <c:v>3.2669999999999999</c:v>
                </c:pt>
                <c:pt idx="50">
                  <c:v>3.327</c:v>
                </c:pt>
                <c:pt idx="51">
                  <c:v>3.3929999999999998</c:v>
                </c:pt>
                <c:pt idx="52">
                  <c:v>3.4510000000000001</c:v>
                </c:pt>
                <c:pt idx="53">
                  <c:v>3.5139999999999998</c:v>
                </c:pt>
                <c:pt idx="54">
                  <c:v>3.585</c:v>
                </c:pt>
                <c:pt idx="55">
                  <c:v>3.6629999999999998</c:v>
                </c:pt>
                <c:pt idx="56">
                  <c:v>3.72</c:v>
                </c:pt>
                <c:pt idx="57">
                  <c:v>3.78</c:v>
                </c:pt>
                <c:pt idx="58">
                  <c:v>3.85</c:v>
                </c:pt>
                <c:pt idx="59">
                  <c:v>3.9159999999999999</c:v>
                </c:pt>
                <c:pt idx="60">
                  <c:v>3.9849999999999999</c:v>
                </c:pt>
                <c:pt idx="61">
                  <c:v>4.0490000000000004</c:v>
                </c:pt>
                <c:pt idx="62">
                  <c:v>4.1180000000000003</c:v>
                </c:pt>
                <c:pt idx="63">
                  <c:v>4.1950000000000003</c:v>
                </c:pt>
                <c:pt idx="64">
                  <c:v>4.2699999999999996</c:v>
                </c:pt>
                <c:pt idx="65">
                  <c:v>4.3369999999999997</c:v>
                </c:pt>
                <c:pt idx="66">
                  <c:v>4.3979999999999997</c:v>
                </c:pt>
                <c:pt idx="67">
                  <c:v>4.4569999999999999</c:v>
                </c:pt>
                <c:pt idx="68">
                  <c:v>4.5190000000000001</c:v>
                </c:pt>
                <c:pt idx="69">
                  <c:v>4.5839999999999996</c:v>
                </c:pt>
                <c:pt idx="70">
                  <c:v>4.6420000000000003</c:v>
                </c:pt>
                <c:pt idx="71">
                  <c:v>4.7069999999999999</c:v>
                </c:pt>
                <c:pt idx="72">
                  <c:v>4.7709999999999999</c:v>
                </c:pt>
                <c:pt idx="73">
                  <c:v>4.8460000000000001</c:v>
                </c:pt>
                <c:pt idx="74">
                  <c:v>4.915</c:v>
                </c:pt>
                <c:pt idx="75">
                  <c:v>4.9740000000000002</c:v>
                </c:pt>
                <c:pt idx="76">
                  <c:v>5.05</c:v>
                </c:pt>
                <c:pt idx="77">
                  <c:v>5.1210000000000004</c:v>
                </c:pt>
                <c:pt idx="78">
                  <c:v>5.1970000000000001</c:v>
                </c:pt>
                <c:pt idx="79">
                  <c:v>5.2610000000000001</c:v>
                </c:pt>
                <c:pt idx="80">
                  <c:v>5.3319999999999999</c:v>
                </c:pt>
                <c:pt idx="81">
                  <c:v>5.4009999999999998</c:v>
                </c:pt>
                <c:pt idx="82">
                  <c:v>5.4569999999999999</c:v>
                </c:pt>
                <c:pt idx="83">
                  <c:v>5.51</c:v>
                </c:pt>
                <c:pt idx="84">
                  <c:v>5.5709999999999997</c:v>
                </c:pt>
                <c:pt idx="85">
                  <c:v>5.6449999999999996</c:v>
                </c:pt>
                <c:pt idx="86">
                  <c:v>5.7030000000000003</c:v>
                </c:pt>
                <c:pt idx="87">
                  <c:v>5.7690000000000001</c:v>
                </c:pt>
                <c:pt idx="88">
                  <c:v>5.8339999999999996</c:v>
                </c:pt>
                <c:pt idx="89">
                  <c:v>5.9130000000000003</c:v>
                </c:pt>
                <c:pt idx="90">
                  <c:v>5.9690000000000003</c:v>
                </c:pt>
                <c:pt idx="91">
                  <c:v>6.0380000000000003</c:v>
                </c:pt>
                <c:pt idx="92">
                  <c:v>6.1139999999999999</c:v>
                </c:pt>
                <c:pt idx="93">
                  <c:v>6.1710000000000003</c:v>
                </c:pt>
                <c:pt idx="94">
                  <c:v>6.2489999999999997</c:v>
                </c:pt>
                <c:pt idx="95">
                  <c:v>6.3090000000000002</c:v>
                </c:pt>
                <c:pt idx="96">
                  <c:v>6.383</c:v>
                </c:pt>
                <c:pt idx="97">
                  <c:v>6.4349999999999996</c:v>
                </c:pt>
                <c:pt idx="98">
                  <c:v>6.5030000000000001</c:v>
                </c:pt>
                <c:pt idx="99">
                  <c:v>6.58</c:v>
                </c:pt>
                <c:pt idx="100">
                  <c:v>6.649</c:v>
                </c:pt>
                <c:pt idx="101">
                  <c:v>6.7080000000000002</c:v>
                </c:pt>
                <c:pt idx="102">
                  <c:v>6.77</c:v>
                </c:pt>
                <c:pt idx="103">
                  <c:v>6.8470000000000004</c:v>
                </c:pt>
                <c:pt idx="104">
                  <c:v>6.8979999999999997</c:v>
                </c:pt>
                <c:pt idx="105">
                  <c:v>6.9720000000000004</c:v>
                </c:pt>
                <c:pt idx="106">
                  <c:v>7.0469999999999997</c:v>
                </c:pt>
                <c:pt idx="107">
                  <c:v>7.1070000000000002</c:v>
                </c:pt>
                <c:pt idx="108">
                  <c:v>7.1760000000000002</c:v>
                </c:pt>
                <c:pt idx="109">
                  <c:v>7.2389999999999999</c:v>
                </c:pt>
                <c:pt idx="110">
                  <c:v>7.2969999999999997</c:v>
                </c:pt>
                <c:pt idx="111">
                  <c:v>7.3620000000000001</c:v>
                </c:pt>
                <c:pt idx="112">
                  <c:v>7.43</c:v>
                </c:pt>
                <c:pt idx="113">
                  <c:v>7.5179999999999998</c:v>
                </c:pt>
                <c:pt idx="114">
                  <c:v>7.5869999999999997</c:v>
                </c:pt>
                <c:pt idx="115">
                  <c:v>7.6589999999999998</c:v>
                </c:pt>
                <c:pt idx="116">
                  <c:v>7.7350000000000003</c:v>
                </c:pt>
                <c:pt idx="117">
                  <c:v>7.8049999999999997</c:v>
                </c:pt>
                <c:pt idx="118">
                  <c:v>7.8689999999999998</c:v>
                </c:pt>
                <c:pt idx="119">
                  <c:v>7.923</c:v>
                </c:pt>
                <c:pt idx="120">
                  <c:v>7.9770000000000003</c:v>
                </c:pt>
                <c:pt idx="121">
                  <c:v>8.0329999999999995</c:v>
                </c:pt>
                <c:pt idx="122">
                  <c:v>8.0960000000000001</c:v>
                </c:pt>
                <c:pt idx="123">
                  <c:v>8.1669999999999998</c:v>
                </c:pt>
                <c:pt idx="124">
                  <c:v>8.2279999999999998</c:v>
                </c:pt>
                <c:pt idx="125">
                  <c:v>8.2959999999999994</c:v>
                </c:pt>
                <c:pt idx="126">
                  <c:v>8.3789999999999996</c:v>
                </c:pt>
                <c:pt idx="127">
                  <c:v>8.4380000000000006</c:v>
                </c:pt>
                <c:pt idx="128">
                  <c:v>8.4969999999999999</c:v>
                </c:pt>
                <c:pt idx="129">
                  <c:v>8.5630000000000006</c:v>
                </c:pt>
                <c:pt idx="130">
                  <c:v>8.6259999999999994</c:v>
                </c:pt>
                <c:pt idx="131">
                  <c:v>8.6950000000000003</c:v>
                </c:pt>
                <c:pt idx="132">
                  <c:v>8.7560000000000002</c:v>
                </c:pt>
                <c:pt idx="133">
                  <c:v>8.8309999999999995</c:v>
                </c:pt>
                <c:pt idx="134">
                  <c:v>8.91</c:v>
                </c:pt>
                <c:pt idx="135">
                  <c:v>8.9939999999999998</c:v>
                </c:pt>
                <c:pt idx="136">
                  <c:v>9.0749999999999993</c:v>
                </c:pt>
                <c:pt idx="137">
                  <c:v>9.1270000000000007</c:v>
                </c:pt>
                <c:pt idx="138">
                  <c:v>9.1839999999999993</c:v>
                </c:pt>
                <c:pt idx="139">
                  <c:v>9.24</c:v>
                </c:pt>
                <c:pt idx="140">
                  <c:v>9.2870000000000008</c:v>
                </c:pt>
                <c:pt idx="141">
                  <c:v>9.3650000000000002</c:v>
                </c:pt>
                <c:pt idx="142">
                  <c:v>9.4420000000000002</c:v>
                </c:pt>
                <c:pt idx="143">
                  <c:v>9.5169999999999995</c:v>
                </c:pt>
                <c:pt idx="144">
                  <c:v>9.5960000000000001</c:v>
                </c:pt>
                <c:pt idx="145">
                  <c:v>9.6639999999999997</c:v>
                </c:pt>
                <c:pt idx="146">
                  <c:v>9.7219999999999995</c:v>
                </c:pt>
                <c:pt idx="147">
                  <c:v>9.7929999999999993</c:v>
                </c:pt>
                <c:pt idx="148">
                  <c:v>9.86</c:v>
                </c:pt>
                <c:pt idx="149">
                  <c:v>9.9359999999999999</c:v>
                </c:pt>
                <c:pt idx="150">
                  <c:v>10</c:v>
                </c:pt>
                <c:pt idx="151">
                  <c:v>10.057</c:v>
                </c:pt>
                <c:pt idx="152">
                  <c:v>10.117000000000001</c:v>
                </c:pt>
                <c:pt idx="153">
                  <c:v>10.18</c:v>
                </c:pt>
                <c:pt idx="154">
                  <c:v>10.246</c:v>
                </c:pt>
                <c:pt idx="155">
                  <c:v>10.308</c:v>
                </c:pt>
                <c:pt idx="156">
                  <c:v>10.359</c:v>
                </c:pt>
                <c:pt idx="157">
                  <c:v>10.419</c:v>
                </c:pt>
                <c:pt idx="158">
                  <c:v>10.494999999999999</c:v>
                </c:pt>
                <c:pt idx="159">
                  <c:v>10.554</c:v>
                </c:pt>
                <c:pt idx="160">
                  <c:v>10.624000000000001</c:v>
                </c:pt>
                <c:pt idx="161">
                  <c:v>10.693</c:v>
                </c:pt>
                <c:pt idx="162">
                  <c:v>10.757</c:v>
                </c:pt>
                <c:pt idx="163">
                  <c:v>10.818</c:v>
                </c:pt>
                <c:pt idx="164">
                  <c:v>10.893000000000001</c:v>
                </c:pt>
                <c:pt idx="165">
                  <c:v>10.978</c:v>
                </c:pt>
                <c:pt idx="166">
                  <c:v>11.044</c:v>
                </c:pt>
                <c:pt idx="167">
                  <c:v>11.103</c:v>
                </c:pt>
                <c:pt idx="168">
                  <c:v>11.18</c:v>
                </c:pt>
                <c:pt idx="169">
                  <c:v>11.234999999999999</c:v>
                </c:pt>
                <c:pt idx="170">
                  <c:v>11.304</c:v>
                </c:pt>
                <c:pt idx="171">
                  <c:v>11.378</c:v>
                </c:pt>
                <c:pt idx="172">
                  <c:v>11.426</c:v>
                </c:pt>
                <c:pt idx="173">
                  <c:v>11.496</c:v>
                </c:pt>
                <c:pt idx="174">
                  <c:v>11.554</c:v>
                </c:pt>
                <c:pt idx="175">
                  <c:v>11.617000000000001</c:v>
                </c:pt>
                <c:pt idx="176">
                  <c:v>11.678000000000001</c:v>
                </c:pt>
                <c:pt idx="177">
                  <c:v>11.744</c:v>
                </c:pt>
                <c:pt idx="178">
                  <c:v>11.829000000000001</c:v>
                </c:pt>
                <c:pt idx="179">
                  <c:v>11.888</c:v>
                </c:pt>
                <c:pt idx="180">
                  <c:v>11.952</c:v>
                </c:pt>
                <c:pt idx="181">
                  <c:v>12.013999999999999</c:v>
                </c:pt>
                <c:pt idx="182">
                  <c:v>12.085000000000001</c:v>
                </c:pt>
                <c:pt idx="183">
                  <c:v>12.162000000000001</c:v>
                </c:pt>
                <c:pt idx="184">
                  <c:v>12.234999999999999</c:v>
                </c:pt>
                <c:pt idx="185">
                  <c:v>12.285</c:v>
                </c:pt>
                <c:pt idx="186">
                  <c:v>12.352</c:v>
                </c:pt>
                <c:pt idx="187">
                  <c:v>12.417</c:v>
                </c:pt>
                <c:pt idx="188">
                  <c:v>12.483000000000001</c:v>
                </c:pt>
                <c:pt idx="189">
                  <c:v>12.558999999999999</c:v>
                </c:pt>
                <c:pt idx="190">
                  <c:v>12.616</c:v>
                </c:pt>
                <c:pt idx="191">
                  <c:v>12.679</c:v>
                </c:pt>
                <c:pt idx="192">
                  <c:v>12.738</c:v>
                </c:pt>
                <c:pt idx="193">
                  <c:v>12.811</c:v>
                </c:pt>
                <c:pt idx="194">
                  <c:v>12.877000000000001</c:v>
                </c:pt>
                <c:pt idx="195">
                  <c:v>12.943</c:v>
                </c:pt>
                <c:pt idx="196">
                  <c:v>13.01</c:v>
                </c:pt>
                <c:pt idx="197">
                  <c:v>13.077</c:v>
                </c:pt>
                <c:pt idx="198">
                  <c:v>13.138999999999999</c:v>
                </c:pt>
                <c:pt idx="199">
                  <c:v>13.205</c:v>
                </c:pt>
                <c:pt idx="200">
                  <c:v>13.273999999999999</c:v>
                </c:pt>
                <c:pt idx="201">
                  <c:v>13.335000000000001</c:v>
                </c:pt>
                <c:pt idx="202">
                  <c:v>13.419</c:v>
                </c:pt>
                <c:pt idx="203">
                  <c:v>13.477</c:v>
                </c:pt>
                <c:pt idx="204">
                  <c:v>13.561999999999999</c:v>
                </c:pt>
                <c:pt idx="205">
                  <c:v>13.622</c:v>
                </c:pt>
                <c:pt idx="206">
                  <c:v>13.675000000000001</c:v>
                </c:pt>
                <c:pt idx="207">
                  <c:v>13.74</c:v>
                </c:pt>
                <c:pt idx="208">
                  <c:v>13.798999999999999</c:v>
                </c:pt>
                <c:pt idx="209">
                  <c:v>13.867000000000001</c:v>
                </c:pt>
                <c:pt idx="210">
                  <c:v>13.944000000000001</c:v>
                </c:pt>
                <c:pt idx="211">
                  <c:v>14.006</c:v>
                </c:pt>
                <c:pt idx="212">
                  <c:v>14.064</c:v>
                </c:pt>
                <c:pt idx="213">
                  <c:v>14.14</c:v>
                </c:pt>
                <c:pt idx="214">
                  <c:v>14.206</c:v>
                </c:pt>
                <c:pt idx="215">
                  <c:v>14.266</c:v>
                </c:pt>
                <c:pt idx="216">
                  <c:v>14.339</c:v>
                </c:pt>
                <c:pt idx="217">
                  <c:v>14.398</c:v>
                </c:pt>
                <c:pt idx="218">
                  <c:v>14.465</c:v>
                </c:pt>
                <c:pt idx="219">
                  <c:v>14.532999999999999</c:v>
                </c:pt>
                <c:pt idx="220">
                  <c:v>14.601000000000001</c:v>
                </c:pt>
                <c:pt idx="221">
                  <c:v>14.66</c:v>
                </c:pt>
                <c:pt idx="222">
                  <c:v>14.731</c:v>
                </c:pt>
                <c:pt idx="223">
                  <c:v>14.805999999999999</c:v>
                </c:pt>
                <c:pt idx="224">
                  <c:v>14.884</c:v>
                </c:pt>
                <c:pt idx="225">
                  <c:v>14.964</c:v>
                </c:pt>
                <c:pt idx="226">
                  <c:v>15.026999999999999</c:v>
                </c:pt>
                <c:pt idx="227">
                  <c:v>15.087999999999999</c:v>
                </c:pt>
                <c:pt idx="228">
                  <c:v>15.144</c:v>
                </c:pt>
                <c:pt idx="229">
                  <c:v>15.205</c:v>
                </c:pt>
                <c:pt idx="230">
                  <c:v>15.265000000000001</c:v>
                </c:pt>
                <c:pt idx="231">
                  <c:v>15.331</c:v>
                </c:pt>
                <c:pt idx="232">
                  <c:v>15.401</c:v>
                </c:pt>
                <c:pt idx="233">
                  <c:v>15.472</c:v>
                </c:pt>
                <c:pt idx="234">
                  <c:v>15.555</c:v>
                </c:pt>
                <c:pt idx="235">
                  <c:v>15.622999999999999</c:v>
                </c:pt>
                <c:pt idx="236">
                  <c:v>15.68</c:v>
                </c:pt>
                <c:pt idx="237">
                  <c:v>15.74</c:v>
                </c:pt>
                <c:pt idx="238">
                  <c:v>15.808</c:v>
                </c:pt>
                <c:pt idx="239">
                  <c:v>15.871</c:v>
                </c:pt>
                <c:pt idx="240">
                  <c:v>15.938000000000001</c:v>
                </c:pt>
                <c:pt idx="241">
                  <c:v>16.003</c:v>
                </c:pt>
                <c:pt idx="242">
                  <c:v>16.059000000000001</c:v>
                </c:pt>
                <c:pt idx="243">
                  <c:v>16.137</c:v>
                </c:pt>
                <c:pt idx="244">
                  <c:v>16.204999999999998</c:v>
                </c:pt>
                <c:pt idx="245">
                  <c:v>16.256</c:v>
                </c:pt>
                <c:pt idx="246">
                  <c:v>16.321999999999999</c:v>
                </c:pt>
                <c:pt idx="247">
                  <c:v>16.393000000000001</c:v>
                </c:pt>
                <c:pt idx="248">
                  <c:v>16.460999999999999</c:v>
                </c:pt>
                <c:pt idx="249">
                  <c:v>16.536999999999999</c:v>
                </c:pt>
                <c:pt idx="250">
                  <c:v>16.596</c:v>
                </c:pt>
                <c:pt idx="251">
                  <c:v>16.66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C290-45CE-8374-0CD8C211CDB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74424448"/>
        <c:axId val="1174441088"/>
      </c:scatterChart>
      <c:scatterChart>
        <c:scatterStyle val="lineMarker"/>
        <c:varyColors val="0"/>
        <c:ser>
          <c:idx val="1"/>
          <c:order val="0"/>
          <c:tx>
            <c:v>Orbit</c:v>
          </c:tx>
          <c:spPr>
            <a:ln w="19050">
              <a:noFill/>
            </a:ln>
          </c:spPr>
          <c:xVal>
            <c:numRef>
              <c:f>Daiki2!$N$4:$N$1000</c:f>
              <c:numCache>
                <c:formatCode>General</c:formatCode>
                <c:ptCount val="997"/>
                <c:pt idx="0">
                  <c:v>0</c:v>
                </c:pt>
                <c:pt idx="1">
                  <c:v>0</c:v>
                </c:pt>
                <c:pt idx="2">
                  <c:v>5.5800000000004956E-4</c:v>
                </c:pt>
                <c:pt idx="3">
                  <c:v>-2.7889999999999872E-3</c:v>
                </c:pt>
                <c:pt idx="4">
                  <c:v>-3.9039999999999964E-3</c:v>
                </c:pt>
                <c:pt idx="5">
                  <c:v>-4.4619999999999894E-3</c:v>
                </c:pt>
                <c:pt idx="6">
                  <c:v>-1.673000000000002E-3</c:v>
                </c:pt>
                <c:pt idx="7">
                  <c:v>-1.8404999999999973E-2</c:v>
                </c:pt>
                <c:pt idx="8">
                  <c:v>-1.1154999999999972E-2</c:v>
                </c:pt>
                <c:pt idx="9">
                  <c:v>-1.6174999999999953E-2</c:v>
                </c:pt>
                <c:pt idx="10">
                  <c:v>-1.1154999999999972E-2</c:v>
                </c:pt>
                <c:pt idx="11">
                  <c:v>-5.5779999999999745E-3</c:v>
                </c:pt>
                <c:pt idx="12">
                  <c:v>-5.5699999999995955E-4</c:v>
                </c:pt>
                <c:pt idx="13">
                  <c:v>6.1350000000000475E-3</c:v>
                </c:pt>
                <c:pt idx="14">
                  <c:v>2.7887000000000002E-2</c:v>
                </c:pt>
                <c:pt idx="15">
                  <c:v>3.123400000000004E-2</c:v>
                </c:pt>
                <c:pt idx="16">
                  <c:v>-4.9791999999999975E-2</c:v>
                </c:pt>
                <c:pt idx="17">
                  <c:v>-3.7926999999999968E-2</c:v>
                </c:pt>
                <c:pt idx="18">
                  <c:v>1.6875000000000001E-2</c:v>
                </c:pt>
                <c:pt idx="19">
                  <c:v>-6.3479999999999561E-3</c:v>
                </c:pt>
                <c:pt idx="20">
                  <c:v>2.2350000000000139E-3</c:v>
                </c:pt>
                <c:pt idx="21">
                  <c:v>4.4001000000000033E-2</c:v>
                </c:pt>
                <c:pt idx="22">
                  <c:v>-6.456999999999994E-3</c:v>
                </c:pt>
                <c:pt idx="23">
                  <c:v>1.0921000000000049E-2</c:v>
                </c:pt>
                <c:pt idx="24">
                  <c:v>6.7770000000000434E-3</c:v>
                </c:pt>
                <c:pt idx="25">
                  <c:v>6.7240000000000468E-3</c:v>
                </c:pt>
                <c:pt idx="26">
                  <c:v>3.8388000000000033E-2</c:v>
                </c:pt>
                <c:pt idx="27">
                  <c:v>2.6810000000000401E-3</c:v>
                </c:pt>
                <c:pt idx="28">
                  <c:v>2.6418000000000007E-2</c:v>
                </c:pt>
                <c:pt idx="29">
                  <c:v>3.3272000000000052E-2</c:v>
                </c:pt>
                <c:pt idx="30">
                  <c:v>2.3889000000000011E-2</c:v>
                </c:pt>
                <c:pt idx="31">
                  <c:v>3.4119000000000031E-2</c:v>
                </c:pt>
                <c:pt idx="32">
                  <c:v>4.4381000000000032E-2</c:v>
                </c:pt>
                <c:pt idx="33">
                  <c:v>2.5793000000000007E-2</c:v>
                </c:pt>
                <c:pt idx="34">
                  <c:v>4.5561000000000039E-2</c:v>
                </c:pt>
                <c:pt idx="35">
                  <c:v>2.446900000000005E-2</c:v>
                </c:pt>
                <c:pt idx="36">
                  <c:v>6.7400000000003503E-4</c:v>
                </c:pt>
                <c:pt idx="37">
                  <c:v>3.8362000000000021E-2</c:v>
                </c:pt>
                <c:pt idx="38">
                  <c:v>1.2592000000000042E-2</c:v>
                </c:pt>
                <c:pt idx="39">
                  <c:v>-1.434699999999998E-2</c:v>
                </c:pt>
                <c:pt idx="40">
                  <c:v>1.0381000000000029E-2</c:v>
                </c:pt>
                <c:pt idx="41">
                  <c:v>5.8850000000000482E-3</c:v>
                </c:pt>
                <c:pt idx="42">
                  <c:v>-1.7161999999999979E-2</c:v>
                </c:pt>
                <c:pt idx="43">
                  <c:v>-2.4081999999999996E-2</c:v>
                </c:pt>
                <c:pt idx="44">
                  <c:v>-3.2166E-2</c:v>
                </c:pt>
                <c:pt idx="45">
                  <c:v>6.5430000000000063E-3</c:v>
                </c:pt>
                <c:pt idx="46">
                  <c:v>-4.4043999999999986E-2</c:v>
                </c:pt>
                <c:pt idx="47">
                  <c:v>-1.196999999999997E-2</c:v>
                </c:pt>
                <c:pt idx="48">
                  <c:v>-1.5823999999999956E-2</c:v>
                </c:pt>
                <c:pt idx="49">
                  <c:v>-1.613499999999999E-2</c:v>
                </c:pt>
                <c:pt idx="50">
                  <c:v>-2.1652999999999964E-2</c:v>
                </c:pt>
                <c:pt idx="51">
                  <c:v>5.7760000000000103E-3</c:v>
                </c:pt>
                <c:pt idx="52">
                  <c:v>8.5300000000000289E-3</c:v>
                </c:pt>
                <c:pt idx="53">
                  <c:v>-2.5709999999999696E-3</c:v>
                </c:pt>
                <c:pt idx="54">
                  <c:v>2.5160000000000195E-3</c:v>
                </c:pt>
                <c:pt idx="55">
                  <c:v>-5.6999999999959529E-5</c:v>
                </c:pt>
                <c:pt idx="56">
                  <c:v>3.4180000000000065E-3</c:v>
                </c:pt>
                <c:pt idx="57">
                  <c:v>2.8701999999999998E-2</c:v>
                </c:pt>
                <c:pt idx="58">
                  <c:v>2.248200000000003E-2</c:v>
                </c:pt>
                <c:pt idx="59">
                  <c:v>2.1479000000000043E-2</c:v>
                </c:pt>
                <c:pt idx="60">
                  <c:v>4.0796000000000048E-2</c:v>
                </c:pt>
                <c:pt idx="61">
                  <c:v>4.1413000000000012E-2</c:v>
                </c:pt>
                <c:pt idx="62">
                  <c:v>4.0074000000000012E-2</c:v>
                </c:pt>
                <c:pt idx="63">
                  <c:v>4.2646000000000017E-2</c:v>
                </c:pt>
                <c:pt idx="64">
                  <c:v>5.021800000000002E-2</c:v>
                </c:pt>
                <c:pt idx="65">
                  <c:v>3.1613000000000002E-2</c:v>
                </c:pt>
                <c:pt idx="66">
                  <c:v>7.072700000000004E-2</c:v>
                </c:pt>
                <c:pt idx="67">
                  <c:v>8.2590000000000038E-2</c:v>
                </c:pt>
                <c:pt idx="68">
                  <c:v>7.3984000000000036E-2</c:v>
                </c:pt>
                <c:pt idx="69">
                  <c:v>7.7805000000000013E-2</c:v>
                </c:pt>
                <c:pt idx="70">
                  <c:v>6.3994000000000023E-2</c:v>
                </c:pt>
                <c:pt idx="71">
                  <c:v>8.6169000000000037E-2</c:v>
                </c:pt>
                <c:pt idx="72">
                  <c:v>8.4179000000000032E-2</c:v>
                </c:pt>
                <c:pt idx="73">
                  <c:v>8.5310000000000011E-2</c:v>
                </c:pt>
                <c:pt idx="74">
                  <c:v>9.3854000000000048E-2</c:v>
                </c:pt>
                <c:pt idx="75">
                  <c:v>9.7890000000000046E-2</c:v>
                </c:pt>
                <c:pt idx="76">
                  <c:v>8.9919000000000041E-2</c:v>
                </c:pt>
                <c:pt idx="77">
                  <c:v>9.1462000000000043E-2</c:v>
                </c:pt>
                <c:pt idx="78">
                  <c:v>8.9249000000000023E-2</c:v>
                </c:pt>
                <c:pt idx="79">
                  <c:v>0.11153800000000007</c:v>
                </c:pt>
                <c:pt idx="80">
                  <c:v>0.11075100000000003</c:v>
                </c:pt>
                <c:pt idx="81">
                  <c:v>9.8152000000000045E-2</c:v>
                </c:pt>
                <c:pt idx="82">
                  <c:v>0.12146100000000007</c:v>
                </c:pt>
                <c:pt idx="83">
                  <c:v>0.11643900000000003</c:v>
                </c:pt>
                <c:pt idx="84">
                  <c:v>0.14260000000000009</c:v>
                </c:pt>
                <c:pt idx="85">
                  <c:v>0.130435</c:v>
                </c:pt>
                <c:pt idx="86">
                  <c:v>0.12187000000000006</c:v>
                </c:pt>
                <c:pt idx="87">
                  <c:v>0.13832800000000003</c:v>
                </c:pt>
                <c:pt idx="88">
                  <c:v>0.13622200000000004</c:v>
                </c:pt>
                <c:pt idx="89">
                  <c:v>0.13711600000000004</c:v>
                </c:pt>
                <c:pt idx="90">
                  <c:v>0.14436700000000002</c:v>
                </c:pt>
                <c:pt idx="91">
                  <c:v>0.15085800000000002</c:v>
                </c:pt>
                <c:pt idx="92">
                  <c:v>0.13855000000000001</c:v>
                </c:pt>
                <c:pt idx="93">
                  <c:v>0.147704</c:v>
                </c:pt>
                <c:pt idx="94">
                  <c:v>0.139185</c:v>
                </c:pt>
                <c:pt idx="95">
                  <c:v>0.13392800000000005</c:v>
                </c:pt>
                <c:pt idx="96">
                  <c:v>0.13406700000000007</c:v>
                </c:pt>
                <c:pt idx="97">
                  <c:v>0.14298500000000008</c:v>
                </c:pt>
                <c:pt idx="98">
                  <c:v>0.12583900000000001</c:v>
                </c:pt>
                <c:pt idx="99">
                  <c:v>0.1303980000000001</c:v>
                </c:pt>
                <c:pt idx="100">
                  <c:v>0.13625200000000001</c:v>
                </c:pt>
                <c:pt idx="101">
                  <c:v>0.13455200000000009</c:v>
                </c:pt>
                <c:pt idx="102">
                  <c:v>0.11212200000000001</c:v>
                </c:pt>
                <c:pt idx="103">
                  <c:v>0.12031200000000007</c:v>
                </c:pt>
                <c:pt idx="104">
                  <c:v>0.12176200000000001</c:v>
                </c:pt>
                <c:pt idx="105">
                  <c:v>9.7494000000000025E-2</c:v>
                </c:pt>
                <c:pt idx="106">
                  <c:v>9.5442000000000013E-2</c:v>
                </c:pt>
                <c:pt idx="107">
                  <c:v>7.848400000000004E-2</c:v>
                </c:pt>
                <c:pt idx="108">
                  <c:v>7.2467000000000045E-2</c:v>
                </c:pt>
                <c:pt idx="109">
                  <c:v>5.9082000000000051E-2</c:v>
                </c:pt>
                <c:pt idx="110">
                  <c:v>6.8740000000000009E-2</c:v>
                </c:pt>
                <c:pt idx="111">
                  <c:v>4.6265000000000042E-2</c:v>
                </c:pt>
                <c:pt idx="112">
                  <c:v>6.3646000000000022E-2</c:v>
                </c:pt>
                <c:pt idx="113">
                  <c:v>5.8564999999999999E-2</c:v>
                </c:pt>
                <c:pt idx="114">
                  <c:v>3.0947000000000002E-2</c:v>
                </c:pt>
                <c:pt idx="115">
                  <c:v>2.626400000000001E-2</c:v>
                </c:pt>
                <c:pt idx="116">
                  <c:v>2.6619000000000028E-2</c:v>
                </c:pt>
                <c:pt idx="117">
                  <c:v>1.6821000000000027E-2</c:v>
                </c:pt>
                <c:pt idx="118">
                  <c:v>1.6068000000000041E-2</c:v>
                </c:pt>
                <c:pt idx="119">
                  <c:v>1.1534000000000049E-2</c:v>
                </c:pt>
                <c:pt idx="120">
                  <c:v>1.4904000000000054E-2</c:v>
                </c:pt>
                <c:pt idx="121">
                  <c:v>1.3225000000000023E-2</c:v>
                </c:pt>
                <c:pt idx="122">
                  <c:v>-4.8399999999998043E-4</c:v>
                </c:pt>
                <c:pt idx="123">
                  <c:v>1.4930000000000008E-2</c:v>
                </c:pt>
                <c:pt idx="124">
                  <c:v>1.8148000000000025E-2</c:v>
                </c:pt>
                <c:pt idx="125">
                  <c:v>-5.0129999999999767E-3</c:v>
                </c:pt>
                <c:pt idx="126">
                  <c:v>1.0570000000000165E-3</c:v>
                </c:pt>
                <c:pt idx="127">
                  <c:v>-5.1749999999999548E-3</c:v>
                </c:pt>
                <c:pt idx="128">
                  <c:v>-2.3557999999999992E-2</c:v>
                </c:pt>
                <c:pt idx="129">
                  <c:v>-2.8687999999999988E-2</c:v>
                </c:pt>
                <c:pt idx="130">
                  <c:v>-3.2577999999999975E-2</c:v>
                </c:pt>
                <c:pt idx="131">
                  <c:v>-3.3936999999999953E-2</c:v>
                </c:pt>
                <c:pt idx="132">
                  <c:v>-2.4774999999999978E-2</c:v>
                </c:pt>
                <c:pt idx="133">
                  <c:v>-6.0826999999999999E-2</c:v>
                </c:pt>
                <c:pt idx="134">
                  <c:v>-3.9644999999999986E-2</c:v>
                </c:pt>
                <c:pt idx="135">
                  <c:v>-4.1603999999999988E-2</c:v>
                </c:pt>
                <c:pt idx="136">
                  <c:v>-5.3887000000000004E-2</c:v>
                </c:pt>
                <c:pt idx="137">
                  <c:v>-5.4527999999999965E-2</c:v>
                </c:pt>
                <c:pt idx="138">
                  <c:v>-4.6911999999999981E-2</c:v>
                </c:pt>
                <c:pt idx="139">
                  <c:v>-3.5726000000000001E-2</c:v>
                </c:pt>
                <c:pt idx="140">
                  <c:v>-1.7478999999999984E-2</c:v>
                </c:pt>
                <c:pt idx="141">
                  <c:v>-4.2739999999999952E-2</c:v>
                </c:pt>
                <c:pt idx="142">
                  <c:v>-3.85E-2</c:v>
                </c:pt>
                <c:pt idx="143">
                  <c:v>-4.549899999999997E-2</c:v>
                </c:pt>
                <c:pt idx="144">
                  <c:v>-1.9132999999999983E-2</c:v>
                </c:pt>
                <c:pt idx="145">
                  <c:v>-3.7320999999999972E-2</c:v>
                </c:pt>
                <c:pt idx="146">
                  <c:v>-4.5716999999999987E-2</c:v>
                </c:pt>
                <c:pt idx="147">
                  <c:v>-3.1828999999999955E-2</c:v>
                </c:pt>
                <c:pt idx="148">
                  <c:v>-3.3322000000000004E-2</c:v>
                </c:pt>
                <c:pt idx="149">
                  <c:v>-1.8638999999999954E-2</c:v>
                </c:pt>
                <c:pt idx="150">
                  <c:v>2.0012000000000002E-2</c:v>
                </c:pt>
                <c:pt idx="151">
                  <c:v>2.6605000000000018E-2</c:v>
                </c:pt>
                <c:pt idx="152">
                  <c:v>-6.2649999999999867E-3</c:v>
                </c:pt>
                <c:pt idx="153">
                  <c:v>7.2259999999999989E-3</c:v>
                </c:pt>
                <c:pt idx="154">
                  <c:v>-4.7129999999999655E-3</c:v>
                </c:pt>
                <c:pt idx="155">
                  <c:v>3.5681000000000039E-2</c:v>
                </c:pt>
                <c:pt idx="156">
                  <c:v>5.8130000000000456E-3</c:v>
                </c:pt>
                <c:pt idx="157">
                  <c:v>4.4656000000000008E-2</c:v>
                </c:pt>
                <c:pt idx="158">
                  <c:v>1.365100000000001E-2</c:v>
                </c:pt>
                <c:pt idx="159">
                  <c:v>-8.1689999999999836E-3</c:v>
                </c:pt>
              </c:numCache>
            </c:numRef>
          </c:xVal>
          <c:yVal>
            <c:numRef>
              <c:f>Daiki2!$D$4:$D$1000</c:f>
              <c:numCache>
                <c:formatCode>General</c:formatCode>
                <c:ptCount val="997"/>
                <c:pt idx="0">
                  <c:v>0</c:v>
                </c:pt>
                <c:pt idx="1">
                  <c:v>9.2000000004190952E-2</c:v>
                </c:pt>
                <c:pt idx="2">
                  <c:v>0.18500000001222361</c:v>
                </c:pt>
                <c:pt idx="3">
                  <c:v>0.27600000001257285</c:v>
                </c:pt>
                <c:pt idx="4">
                  <c:v>0.3690000000060536</c:v>
                </c:pt>
                <c:pt idx="5">
                  <c:v>0.48300000000745058</c:v>
                </c:pt>
                <c:pt idx="6">
                  <c:v>0.58100000000558794</c:v>
                </c:pt>
                <c:pt idx="7">
                  <c:v>0.67399999999906868</c:v>
                </c:pt>
                <c:pt idx="8">
                  <c:v>0.76600000000325963</c:v>
                </c:pt>
                <c:pt idx="9">
                  <c:v>0.85700000000360887</c:v>
                </c:pt>
                <c:pt idx="10">
                  <c:v>0.95000000001164153</c:v>
                </c:pt>
                <c:pt idx="11">
                  <c:v>1.044000000008964</c:v>
                </c:pt>
                <c:pt idx="12">
                  <c:v>1.1350000000093132</c:v>
                </c:pt>
                <c:pt idx="13">
                  <c:v>1.2419999999983702</c:v>
                </c:pt>
                <c:pt idx="14">
                  <c:v>1.3369999999995343</c:v>
                </c:pt>
                <c:pt idx="15">
                  <c:v>1.4460000000108266</c:v>
                </c:pt>
                <c:pt idx="16">
                  <c:v>1.6330000000016298</c:v>
                </c:pt>
                <c:pt idx="17">
                  <c:v>1.7910000000119908</c:v>
                </c:pt>
                <c:pt idx="18">
                  <c:v>1.9550000000017462</c:v>
                </c:pt>
                <c:pt idx="19">
                  <c:v>2.1500000000087311</c:v>
                </c:pt>
                <c:pt idx="20">
                  <c:v>2.2400000000052387</c:v>
                </c:pt>
                <c:pt idx="21">
                  <c:v>2.364000000001397</c:v>
                </c:pt>
                <c:pt idx="22">
                  <c:v>2.4600000000064028</c:v>
                </c:pt>
                <c:pt idx="23">
                  <c:v>2.56600000000617</c:v>
                </c:pt>
                <c:pt idx="24">
                  <c:v>2.6760000000067521</c:v>
                </c:pt>
                <c:pt idx="25">
                  <c:v>2.7660000000032596</c:v>
                </c:pt>
                <c:pt idx="26">
                  <c:v>2.8590000000112923</c:v>
                </c:pt>
                <c:pt idx="27">
                  <c:v>2.952000000004773</c:v>
                </c:pt>
                <c:pt idx="28">
                  <c:v>3.0590000000083819</c:v>
                </c:pt>
                <c:pt idx="29">
                  <c:v>3.1510000000125729</c:v>
                </c:pt>
                <c:pt idx="30">
                  <c:v>3.25700000001234</c:v>
                </c:pt>
                <c:pt idx="31">
                  <c:v>3.3540000000066357</c:v>
                </c:pt>
                <c:pt idx="32">
                  <c:v>3.463000000003376</c:v>
                </c:pt>
                <c:pt idx="33">
                  <c:v>3.5690000000031432</c:v>
                </c:pt>
                <c:pt idx="34">
                  <c:v>3.6610000000073342</c:v>
                </c:pt>
                <c:pt idx="35">
                  <c:v>3.7540000000008149</c:v>
                </c:pt>
                <c:pt idx="36">
                  <c:v>3.8510000000096625</c:v>
                </c:pt>
                <c:pt idx="37">
                  <c:v>3.9530000000086147</c:v>
                </c:pt>
                <c:pt idx="38">
                  <c:v>4.0470000000059372</c:v>
                </c:pt>
                <c:pt idx="39">
                  <c:v>4.1540000000095461</c:v>
                </c:pt>
                <c:pt idx="40">
                  <c:v>4.2600000000093132</c:v>
                </c:pt>
                <c:pt idx="41">
                  <c:v>4.3540000000066357</c:v>
                </c:pt>
                <c:pt idx="42">
                  <c:v>4.4570000000094296</c:v>
                </c:pt>
                <c:pt idx="43">
                  <c:v>4.5529999999998836</c:v>
                </c:pt>
                <c:pt idx="44">
                  <c:v>4.658000000010361</c:v>
                </c:pt>
                <c:pt idx="45">
                  <c:v>4.7540000000008149</c:v>
                </c:pt>
                <c:pt idx="46">
                  <c:v>4.8580000000074506</c:v>
                </c:pt>
                <c:pt idx="47">
                  <c:v>4.967000000004191</c:v>
                </c:pt>
                <c:pt idx="48">
                  <c:v>5.0740000000077998</c:v>
                </c:pt>
                <c:pt idx="49">
                  <c:v>5.1710000000020955</c:v>
                </c:pt>
                <c:pt idx="50">
                  <c:v>5.2750000000087311</c:v>
                </c:pt>
                <c:pt idx="51">
                  <c:v>5.3660000000090804</c:v>
                </c:pt>
                <c:pt idx="52">
                  <c:v>5.4600000000064028</c:v>
                </c:pt>
                <c:pt idx="53">
                  <c:v>5.555000000007567</c:v>
                </c:pt>
                <c:pt idx="54">
                  <c:v>5.6600000000034925</c:v>
                </c:pt>
                <c:pt idx="55">
                  <c:v>5.7540000000008149</c:v>
                </c:pt>
                <c:pt idx="56">
                  <c:v>5.8580000000074506</c:v>
                </c:pt>
                <c:pt idx="57">
                  <c:v>5.963000000003376</c:v>
                </c:pt>
                <c:pt idx="58">
                  <c:v>6.0560000000114087</c:v>
                </c:pt>
                <c:pt idx="59">
                  <c:v>6.1620000000111759</c:v>
                </c:pt>
                <c:pt idx="60">
                  <c:v>6.2600000000093132</c:v>
                </c:pt>
                <c:pt idx="61">
                  <c:v>6.364000000001397</c:v>
                </c:pt>
                <c:pt idx="62">
                  <c:v>6.4570000000094296</c:v>
                </c:pt>
                <c:pt idx="63">
                  <c:v>6.5470000000059372</c:v>
                </c:pt>
                <c:pt idx="64">
                  <c:v>6.6450000000040745</c:v>
                </c:pt>
                <c:pt idx="65">
                  <c:v>6.7490000000107102</c:v>
                </c:pt>
                <c:pt idx="66">
                  <c:v>6.8430000000080327</c:v>
                </c:pt>
                <c:pt idx="67">
                  <c:v>6.9530000000086147</c:v>
                </c:pt>
                <c:pt idx="68">
                  <c:v>7.0600000000122236</c:v>
                </c:pt>
                <c:pt idx="69">
                  <c:v>7.1640000000043074</c:v>
                </c:pt>
                <c:pt idx="70">
                  <c:v>7.2730000000010477</c:v>
                </c:pt>
                <c:pt idx="71">
                  <c:v>7.3790000000008149</c:v>
                </c:pt>
                <c:pt idx="72">
                  <c:v>7.4740000000019791</c:v>
                </c:pt>
                <c:pt idx="73">
                  <c:v>7.5679999999993015</c:v>
                </c:pt>
                <c:pt idx="74">
                  <c:v>7.6739999999990687</c:v>
                </c:pt>
                <c:pt idx="75">
                  <c:v>7.7670000000071013</c:v>
                </c:pt>
                <c:pt idx="76">
                  <c:v>7.8610000000044238</c:v>
                </c:pt>
                <c:pt idx="77">
                  <c:v>7.9540000000124564</c:v>
                </c:pt>
                <c:pt idx="78">
                  <c:v>8.0600000000122236</c:v>
                </c:pt>
                <c:pt idx="79">
                  <c:v>8.1560000000026776</c:v>
                </c:pt>
                <c:pt idx="80">
                  <c:v>8.2600000000093132</c:v>
                </c:pt>
                <c:pt idx="81">
                  <c:v>8.3540000000066357</c:v>
                </c:pt>
                <c:pt idx="82">
                  <c:v>8.4510000000009313</c:v>
                </c:pt>
                <c:pt idx="83">
                  <c:v>8.5570000000006985</c:v>
                </c:pt>
                <c:pt idx="84">
                  <c:v>8.6670000000012806</c:v>
                </c:pt>
                <c:pt idx="85">
                  <c:v>8.7740000000048894</c:v>
                </c:pt>
                <c:pt idx="86">
                  <c:v>8.864000000001397</c:v>
                </c:pt>
                <c:pt idx="87">
                  <c:v>8.9570000000094296</c:v>
                </c:pt>
                <c:pt idx="88">
                  <c:v>9.0489999999990687</c:v>
                </c:pt>
                <c:pt idx="89">
                  <c:v>9.143000000010943</c:v>
                </c:pt>
                <c:pt idx="90">
                  <c:v>9.239000000001397</c:v>
                </c:pt>
                <c:pt idx="91">
                  <c:v>9.3440000000118744</c:v>
                </c:pt>
                <c:pt idx="92">
                  <c:v>9.4380000000091968</c:v>
                </c:pt>
                <c:pt idx="93">
                  <c:v>9.5339999999996508</c:v>
                </c:pt>
                <c:pt idx="94">
                  <c:v>9.6410000000032596</c:v>
                </c:pt>
                <c:pt idx="95">
                  <c:v>9.7470000000030268</c:v>
                </c:pt>
                <c:pt idx="96">
                  <c:v>9.8390000000072177</c:v>
                </c:pt>
                <c:pt idx="97">
                  <c:v>9.9350000000122236</c:v>
                </c:pt>
                <c:pt idx="98">
                  <c:v>10.040000000008149</c:v>
                </c:pt>
                <c:pt idx="99">
                  <c:v>10.134000000005472</c:v>
                </c:pt>
                <c:pt idx="100">
                  <c:v>10.239000000001397</c:v>
                </c:pt>
                <c:pt idx="101">
                  <c:v>10.33200000000943</c:v>
                </c:pt>
                <c:pt idx="102">
                  <c:v>10.426000000006752</c:v>
                </c:pt>
                <c:pt idx="103">
                  <c:v>10.524000000004889</c:v>
                </c:pt>
                <c:pt idx="104">
                  <c:v>10.724000000001979</c:v>
                </c:pt>
                <c:pt idx="105">
                  <c:v>10.930000000007567</c:v>
                </c:pt>
                <c:pt idx="106">
                  <c:v>11.131000000008498</c:v>
                </c:pt>
                <c:pt idx="107">
                  <c:v>11.329000000012456</c:v>
                </c:pt>
                <c:pt idx="108">
                  <c:v>11.437000000005355</c:v>
                </c:pt>
                <c:pt idx="109">
                  <c:v>11.544000000008964</c:v>
                </c:pt>
                <c:pt idx="110">
                  <c:v>11.642000000007101</c:v>
                </c:pt>
                <c:pt idx="111">
                  <c:v>11.745000000009895</c:v>
                </c:pt>
                <c:pt idx="112">
                  <c:v>11.838000000003376</c:v>
                </c:pt>
                <c:pt idx="113">
                  <c:v>11.946000000010827</c:v>
                </c:pt>
                <c:pt idx="114">
                  <c:v>12.040000000008149</c:v>
                </c:pt>
                <c:pt idx="115">
                  <c:v>12.131000000008498</c:v>
                </c:pt>
                <c:pt idx="116">
                  <c:v>12.225000000005821</c:v>
                </c:pt>
                <c:pt idx="117">
                  <c:v>12.319000000003143</c:v>
                </c:pt>
                <c:pt idx="118">
                  <c:v>12.426000000006752</c:v>
                </c:pt>
                <c:pt idx="119">
                  <c:v>12.533999999999651</c:v>
                </c:pt>
                <c:pt idx="120">
                  <c:v>12.64100000000326</c:v>
                </c:pt>
                <c:pt idx="121">
                  <c:v>12.737000000008265</c:v>
                </c:pt>
                <c:pt idx="122">
                  <c:v>12.839000000007218</c:v>
                </c:pt>
                <c:pt idx="123">
                  <c:v>12.93300000000454</c:v>
                </c:pt>
                <c:pt idx="124">
                  <c:v>13.024000000004889</c:v>
                </c:pt>
                <c:pt idx="125">
                  <c:v>13.119000000006054</c:v>
                </c:pt>
                <c:pt idx="126">
                  <c:v>13.226000000009662</c:v>
                </c:pt>
                <c:pt idx="127">
                  <c:v>13.321000000010827</c:v>
                </c:pt>
                <c:pt idx="128">
                  <c:v>13.42500000000291</c:v>
                </c:pt>
                <c:pt idx="129">
                  <c:v>13.517000000007101</c:v>
                </c:pt>
                <c:pt idx="130">
                  <c:v>13.614000000001397</c:v>
                </c:pt>
                <c:pt idx="131">
                  <c:v>13.717000000004191</c:v>
                </c:pt>
                <c:pt idx="132">
                  <c:v>13.813999999998487</c:v>
                </c:pt>
                <c:pt idx="133">
                  <c:v>13.917000000001281</c:v>
                </c:pt>
                <c:pt idx="134">
                  <c:v>14.012000000002445</c:v>
                </c:pt>
                <c:pt idx="135">
                  <c:v>14.118000000002212</c:v>
                </c:pt>
                <c:pt idx="136">
                  <c:v>14.228000000002794</c:v>
                </c:pt>
                <c:pt idx="137">
                  <c:v>14.334000000002561</c:v>
                </c:pt>
                <c:pt idx="138">
                  <c:v>14.430000000007567</c:v>
                </c:pt>
                <c:pt idx="139">
                  <c:v>14.533999999999651</c:v>
                </c:pt>
                <c:pt idx="140">
                  <c:v>14.630000000004657</c:v>
                </c:pt>
                <c:pt idx="141">
                  <c:v>14.733000000007451</c:v>
                </c:pt>
                <c:pt idx="142">
                  <c:v>14.830000000001746</c:v>
                </c:pt>
                <c:pt idx="143">
                  <c:v>14.93300000000454</c:v>
                </c:pt>
                <c:pt idx="144">
                  <c:v>15.039000000004307</c:v>
                </c:pt>
                <c:pt idx="145">
                  <c:v>15.134000000005472</c:v>
                </c:pt>
                <c:pt idx="146">
                  <c:v>15.24100000000908</c:v>
                </c:pt>
                <c:pt idx="147">
                  <c:v>15.336999999999534</c:v>
                </c:pt>
                <c:pt idx="148">
                  <c:v>15.44100000000617</c:v>
                </c:pt>
                <c:pt idx="149">
                  <c:v>15.537000000011176</c:v>
                </c:pt>
                <c:pt idx="150">
                  <c:v>15.657000000006519</c:v>
                </c:pt>
                <c:pt idx="151">
                  <c:v>15.76600000000326</c:v>
                </c:pt>
                <c:pt idx="152">
                  <c:v>15.873000000006869</c:v>
                </c:pt>
                <c:pt idx="153">
                  <c:v>15.982000000003609</c:v>
                </c:pt>
                <c:pt idx="154">
                  <c:v>16.088000000003376</c:v>
                </c:pt>
                <c:pt idx="155">
                  <c:v>16.197000000000116</c:v>
                </c:pt>
                <c:pt idx="156">
                  <c:v>16.304000000003725</c:v>
                </c:pt>
                <c:pt idx="157">
                  <c:v>16.401000000012573</c:v>
                </c:pt>
                <c:pt idx="158">
                  <c:v>16.502000000007683</c:v>
                </c:pt>
                <c:pt idx="159">
                  <c:v>16.608000000007451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C290-45CE-8374-0CD8C211CDB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95148224"/>
        <c:axId val="1195154464"/>
      </c:scatterChart>
      <c:valAx>
        <c:axId val="1174424448"/>
        <c:scaling>
          <c:orientation val="minMax"/>
          <c:max val="90"/>
          <c:min val="-9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ja-JP" baseline="0"/>
                  <a:t>pitch</a:t>
                </a:r>
                <a:r>
                  <a:rPr lang="en-US" altLang="ja-JP"/>
                  <a:t>[°]</a:t>
                </a:r>
                <a:endParaRPr lang="ja-JP" altLang="en-US"/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in"/>
        <c:tickLblPos val="nextTo"/>
        <c:spPr>
          <a:noFill/>
          <a:ln w="1587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1174441088"/>
        <c:crosses val="autoZero"/>
        <c:crossBetween val="midCat"/>
      </c:valAx>
      <c:valAx>
        <c:axId val="11744410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ja-JP"/>
                  <a:t>Time[s]</a:t>
                </a:r>
                <a:endParaRPr lang="ja-JP" altLang="en-US"/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1587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1174424448"/>
        <c:crosses val="autoZero"/>
        <c:crossBetween val="midCat"/>
      </c:valAx>
      <c:valAx>
        <c:axId val="1195154464"/>
        <c:scaling>
          <c:orientation val="minMax"/>
        </c:scaling>
        <c:delete val="1"/>
        <c:axPos val="r"/>
        <c:numFmt formatCode="General" sourceLinked="1"/>
        <c:majorTickMark val="out"/>
        <c:minorTickMark val="none"/>
        <c:tickLblPos val="nextTo"/>
        <c:crossAx val="1195148224"/>
        <c:crosses val="max"/>
        <c:crossBetween val="midCat"/>
      </c:valAx>
      <c:valAx>
        <c:axId val="1195148224"/>
        <c:scaling>
          <c:orientation val="minMax"/>
          <c:max val="2"/>
          <c:min val="-2"/>
        </c:scaling>
        <c:delete val="0"/>
        <c:axPos val="t"/>
        <c:title>
          <c:tx>
            <c:rich>
              <a:bodyPr/>
              <a:lstStyle/>
              <a:p>
                <a:pPr>
                  <a:defRPr/>
                </a:pPr>
                <a:r>
                  <a:rPr lang="en-US" altLang="ja-JP" b="0"/>
                  <a:t>x[m]</a:t>
                </a:r>
                <a:endParaRPr lang="ja-JP" altLang="en-US" b="0"/>
              </a:p>
            </c:rich>
          </c:tx>
          <c:overlay val="0"/>
        </c:title>
        <c:numFmt formatCode="General" sourceLinked="1"/>
        <c:majorTickMark val="in"/>
        <c:minorTickMark val="none"/>
        <c:tickLblPos val="nextTo"/>
        <c:spPr>
          <a:ln w="15875">
            <a:solidFill>
              <a:schemeClr val="tx1"/>
            </a:solidFill>
          </a:ln>
        </c:spPr>
        <c:crossAx val="1195154464"/>
        <c:crosses val="max"/>
        <c:crossBetween val="midCat"/>
      </c:valAx>
      <c:spPr>
        <a:noFill/>
        <a:ln w="12700">
          <a:solidFill>
            <a:schemeClr val="tx1">
              <a:lumMod val="25000"/>
              <a:lumOff val="75000"/>
            </a:schemeClr>
          </a:solidFill>
        </a:ln>
        <a:effectLst/>
      </c:spPr>
    </c:plotArea>
    <c:legend>
      <c:legendPos val="b"/>
      <c:overlay val="0"/>
    </c:legend>
    <c:plotVisOnly val="1"/>
    <c:dispBlanksAs val="gap"/>
    <c:showDLblsOverMax val="0"/>
    <c:extLst/>
  </c:chart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5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strRef>
              <c:f>[1]Daiki2!$A$1</c:f>
              <c:strCache>
                <c:ptCount val="1"/>
                <c:pt idx="0">
                  <c:v>Orbit</c:v>
                </c:pt>
              </c:strCache>
            </c:strRef>
          </c:tx>
          <c:spPr>
            <a:ln w="19050">
              <a:noFill/>
            </a:ln>
          </c:spPr>
          <c:xVal>
            <c:numRef>
              <c:f>[1]Daiki2!$N$4:$N$190</c:f>
              <c:numCache>
                <c:formatCode>General</c:formatCode>
                <c:ptCount val="187"/>
                <c:pt idx="0">
                  <c:v>-1.8132759999999999</c:v>
                </c:pt>
                <c:pt idx="1">
                  <c:v>0</c:v>
                </c:pt>
                <c:pt idx="2">
                  <c:v>5.5800000000004956E-4</c:v>
                </c:pt>
                <c:pt idx="3">
                  <c:v>-2.7889999999999872E-3</c:v>
                </c:pt>
                <c:pt idx="4">
                  <c:v>-3.9039999999999964E-3</c:v>
                </c:pt>
                <c:pt idx="5">
                  <c:v>-4.4619999999999894E-3</c:v>
                </c:pt>
                <c:pt idx="6">
                  <c:v>-1.673000000000002E-3</c:v>
                </c:pt>
                <c:pt idx="7">
                  <c:v>-1.8404999999999973E-2</c:v>
                </c:pt>
                <c:pt idx="8">
                  <c:v>-1.1154999999999972E-2</c:v>
                </c:pt>
                <c:pt idx="9">
                  <c:v>-1.6174999999999953E-2</c:v>
                </c:pt>
                <c:pt idx="10">
                  <c:v>-1.1154999999999972E-2</c:v>
                </c:pt>
                <c:pt idx="11">
                  <c:v>-5.5779999999999745E-3</c:v>
                </c:pt>
                <c:pt idx="12">
                  <c:v>-5.5699999999995955E-4</c:v>
                </c:pt>
                <c:pt idx="13">
                  <c:v>6.1350000000000475E-3</c:v>
                </c:pt>
                <c:pt idx="14">
                  <c:v>2.7887000000000002E-2</c:v>
                </c:pt>
                <c:pt idx="15">
                  <c:v>3.123400000000004E-2</c:v>
                </c:pt>
                <c:pt idx="16">
                  <c:v>-4.9791999999999975E-2</c:v>
                </c:pt>
                <c:pt idx="17">
                  <c:v>-3.7926999999999968E-2</c:v>
                </c:pt>
                <c:pt idx="18">
                  <c:v>1.6875000000000001E-2</c:v>
                </c:pt>
                <c:pt idx="19">
                  <c:v>-6.3479999999999561E-3</c:v>
                </c:pt>
                <c:pt idx="20">
                  <c:v>2.2350000000000139E-3</c:v>
                </c:pt>
                <c:pt idx="21">
                  <c:v>4.4001000000000033E-2</c:v>
                </c:pt>
                <c:pt idx="22">
                  <c:v>-6.456999999999994E-3</c:v>
                </c:pt>
                <c:pt idx="23">
                  <c:v>1.0921000000000049E-2</c:v>
                </c:pt>
                <c:pt idx="24">
                  <c:v>6.7770000000000434E-3</c:v>
                </c:pt>
                <c:pt idx="25">
                  <c:v>6.7240000000000468E-3</c:v>
                </c:pt>
                <c:pt idx="26">
                  <c:v>3.8388000000000033E-2</c:v>
                </c:pt>
                <c:pt idx="27">
                  <c:v>2.6810000000000401E-3</c:v>
                </c:pt>
                <c:pt idx="28">
                  <c:v>2.6418000000000007E-2</c:v>
                </c:pt>
                <c:pt idx="29">
                  <c:v>3.3272000000000052E-2</c:v>
                </c:pt>
                <c:pt idx="30">
                  <c:v>2.3889000000000011E-2</c:v>
                </c:pt>
                <c:pt idx="31">
                  <c:v>3.4119000000000031E-2</c:v>
                </c:pt>
                <c:pt idx="32">
                  <c:v>4.4381000000000032E-2</c:v>
                </c:pt>
                <c:pt idx="33">
                  <c:v>2.5793000000000007E-2</c:v>
                </c:pt>
                <c:pt idx="34">
                  <c:v>4.5561000000000039E-2</c:v>
                </c:pt>
                <c:pt idx="35">
                  <c:v>2.446900000000005E-2</c:v>
                </c:pt>
                <c:pt idx="36">
                  <c:v>6.7400000000003503E-4</c:v>
                </c:pt>
                <c:pt idx="37">
                  <c:v>3.8362000000000021E-2</c:v>
                </c:pt>
                <c:pt idx="38">
                  <c:v>1.2592000000000042E-2</c:v>
                </c:pt>
                <c:pt idx="39">
                  <c:v>-1.434699999999998E-2</c:v>
                </c:pt>
                <c:pt idx="40">
                  <c:v>1.0381000000000029E-2</c:v>
                </c:pt>
                <c:pt idx="41">
                  <c:v>5.8850000000000482E-3</c:v>
                </c:pt>
                <c:pt idx="42">
                  <c:v>-1.7161999999999979E-2</c:v>
                </c:pt>
                <c:pt idx="43">
                  <c:v>-2.4081999999999996E-2</c:v>
                </c:pt>
                <c:pt idx="44">
                  <c:v>-3.2166E-2</c:v>
                </c:pt>
                <c:pt idx="45">
                  <c:v>6.5430000000000063E-3</c:v>
                </c:pt>
                <c:pt idx="46">
                  <c:v>-4.4043999999999986E-2</c:v>
                </c:pt>
                <c:pt idx="47">
                  <c:v>-1.196999999999997E-2</c:v>
                </c:pt>
                <c:pt idx="48">
                  <c:v>-1.5823999999999956E-2</c:v>
                </c:pt>
                <c:pt idx="49">
                  <c:v>-1.613499999999999E-2</c:v>
                </c:pt>
                <c:pt idx="50">
                  <c:v>-2.1652999999999964E-2</c:v>
                </c:pt>
                <c:pt idx="51">
                  <c:v>5.7760000000000103E-3</c:v>
                </c:pt>
                <c:pt idx="52">
                  <c:v>8.5300000000000289E-3</c:v>
                </c:pt>
                <c:pt idx="53">
                  <c:v>-2.5709999999999696E-3</c:v>
                </c:pt>
                <c:pt idx="54">
                  <c:v>2.5160000000000195E-3</c:v>
                </c:pt>
                <c:pt idx="55">
                  <c:v>-5.6999999999959529E-5</c:v>
                </c:pt>
                <c:pt idx="56">
                  <c:v>3.4180000000000065E-3</c:v>
                </c:pt>
                <c:pt idx="57">
                  <c:v>2.8701999999999998E-2</c:v>
                </c:pt>
                <c:pt idx="58">
                  <c:v>2.248200000000003E-2</c:v>
                </c:pt>
                <c:pt idx="59">
                  <c:v>2.1479000000000043E-2</c:v>
                </c:pt>
                <c:pt idx="60">
                  <c:v>4.0796000000000048E-2</c:v>
                </c:pt>
                <c:pt idx="61">
                  <c:v>4.1413000000000012E-2</c:v>
                </c:pt>
                <c:pt idx="62">
                  <c:v>4.0074000000000012E-2</c:v>
                </c:pt>
                <c:pt idx="63">
                  <c:v>4.2646000000000017E-2</c:v>
                </c:pt>
                <c:pt idx="64">
                  <c:v>5.021800000000002E-2</c:v>
                </c:pt>
                <c:pt idx="65">
                  <c:v>3.1613000000000002E-2</c:v>
                </c:pt>
                <c:pt idx="66">
                  <c:v>7.072700000000004E-2</c:v>
                </c:pt>
                <c:pt idx="67">
                  <c:v>8.2590000000000038E-2</c:v>
                </c:pt>
                <c:pt idx="68">
                  <c:v>7.3984000000000036E-2</c:v>
                </c:pt>
                <c:pt idx="69">
                  <c:v>7.7805000000000013E-2</c:v>
                </c:pt>
                <c:pt idx="70">
                  <c:v>6.3994000000000023E-2</c:v>
                </c:pt>
                <c:pt idx="71">
                  <c:v>8.6169000000000037E-2</c:v>
                </c:pt>
                <c:pt idx="72">
                  <c:v>8.4179000000000032E-2</c:v>
                </c:pt>
                <c:pt idx="73">
                  <c:v>8.5310000000000011E-2</c:v>
                </c:pt>
                <c:pt idx="74">
                  <c:v>9.3854000000000048E-2</c:v>
                </c:pt>
                <c:pt idx="75">
                  <c:v>9.7890000000000046E-2</c:v>
                </c:pt>
                <c:pt idx="76">
                  <c:v>8.9919000000000041E-2</c:v>
                </c:pt>
                <c:pt idx="77">
                  <c:v>9.1462000000000043E-2</c:v>
                </c:pt>
                <c:pt idx="78">
                  <c:v>8.9249000000000023E-2</c:v>
                </c:pt>
                <c:pt idx="79">
                  <c:v>0.11153800000000007</c:v>
                </c:pt>
                <c:pt idx="80">
                  <c:v>0.11075100000000003</c:v>
                </c:pt>
                <c:pt idx="81">
                  <c:v>9.8152000000000045E-2</c:v>
                </c:pt>
                <c:pt idx="82">
                  <c:v>0.12146100000000007</c:v>
                </c:pt>
                <c:pt idx="83">
                  <c:v>0.11643900000000003</c:v>
                </c:pt>
                <c:pt idx="84">
                  <c:v>0.14260000000000009</c:v>
                </c:pt>
                <c:pt idx="85">
                  <c:v>0.130435</c:v>
                </c:pt>
                <c:pt idx="86">
                  <c:v>0.12187000000000006</c:v>
                </c:pt>
                <c:pt idx="87">
                  <c:v>0.13832800000000003</c:v>
                </c:pt>
                <c:pt idx="88">
                  <c:v>0.13622200000000004</c:v>
                </c:pt>
                <c:pt idx="89">
                  <c:v>0.13711600000000004</c:v>
                </c:pt>
                <c:pt idx="90">
                  <c:v>0.14436700000000002</c:v>
                </c:pt>
                <c:pt idx="91">
                  <c:v>0.15085800000000002</c:v>
                </c:pt>
                <c:pt idx="92">
                  <c:v>0.13855000000000001</c:v>
                </c:pt>
                <c:pt idx="93">
                  <c:v>0.147704</c:v>
                </c:pt>
                <c:pt idx="94">
                  <c:v>0.139185</c:v>
                </c:pt>
                <c:pt idx="95">
                  <c:v>0.13392800000000005</c:v>
                </c:pt>
                <c:pt idx="96">
                  <c:v>0.13406700000000007</c:v>
                </c:pt>
                <c:pt idx="97">
                  <c:v>0.14298500000000008</c:v>
                </c:pt>
                <c:pt idx="98">
                  <c:v>0.12583900000000001</c:v>
                </c:pt>
                <c:pt idx="99">
                  <c:v>0.1303980000000001</c:v>
                </c:pt>
                <c:pt idx="100">
                  <c:v>0.13625200000000001</c:v>
                </c:pt>
                <c:pt idx="101">
                  <c:v>0.13455200000000009</c:v>
                </c:pt>
                <c:pt idx="102">
                  <c:v>0.11212200000000001</c:v>
                </c:pt>
                <c:pt idx="103">
                  <c:v>0.12031200000000007</c:v>
                </c:pt>
                <c:pt idx="104">
                  <c:v>0.12176200000000001</c:v>
                </c:pt>
                <c:pt idx="105">
                  <c:v>9.7494000000000025E-2</c:v>
                </c:pt>
                <c:pt idx="106">
                  <c:v>9.5442000000000013E-2</c:v>
                </c:pt>
                <c:pt idx="107">
                  <c:v>7.848400000000004E-2</c:v>
                </c:pt>
                <c:pt idx="108">
                  <c:v>7.2467000000000045E-2</c:v>
                </c:pt>
                <c:pt idx="109">
                  <c:v>5.9082000000000051E-2</c:v>
                </c:pt>
                <c:pt idx="110">
                  <c:v>6.8740000000000009E-2</c:v>
                </c:pt>
                <c:pt idx="111">
                  <c:v>4.6265000000000042E-2</c:v>
                </c:pt>
                <c:pt idx="112">
                  <c:v>6.3646000000000022E-2</c:v>
                </c:pt>
                <c:pt idx="113">
                  <c:v>5.8564999999999999E-2</c:v>
                </c:pt>
                <c:pt idx="114">
                  <c:v>3.0947000000000002E-2</c:v>
                </c:pt>
                <c:pt idx="115">
                  <c:v>2.626400000000001E-2</c:v>
                </c:pt>
                <c:pt idx="116">
                  <c:v>2.6619000000000028E-2</c:v>
                </c:pt>
                <c:pt idx="117">
                  <c:v>1.6821000000000027E-2</c:v>
                </c:pt>
                <c:pt idx="118">
                  <c:v>1.6068000000000041E-2</c:v>
                </c:pt>
                <c:pt idx="119">
                  <c:v>1.1534000000000049E-2</c:v>
                </c:pt>
                <c:pt idx="120">
                  <c:v>1.4904000000000054E-2</c:v>
                </c:pt>
                <c:pt idx="121">
                  <c:v>1.3225000000000023E-2</c:v>
                </c:pt>
                <c:pt idx="122">
                  <c:v>-4.8399999999998043E-4</c:v>
                </c:pt>
                <c:pt idx="123">
                  <c:v>1.4930000000000008E-2</c:v>
                </c:pt>
                <c:pt idx="124">
                  <c:v>1.8148000000000025E-2</c:v>
                </c:pt>
                <c:pt idx="125">
                  <c:v>-5.0129999999999767E-3</c:v>
                </c:pt>
                <c:pt idx="126">
                  <c:v>1.0570000000000165E-3</c:v>
                </c:pt>
                <c:pt idx="127">
                  <c:v>-5.1749999999999548E-3</c:v>
                </c:pt>
                <c:pt idx="128">
                  <c:v>-2.3557999999999992E-2</c:v>
                </c:pt>
                <c:pt idx="129">
                  <c:v>-2.8687999999999988E-2</c:v>
                </c:pt>
                <c:pt idx="130">
                  <c:v>-3.2577999999999975E-2</c:v>
                </c:pt>
                <c:pt idx="131">
                  <c:v>-3.3936999999999953E-2</c:v>
                </c:pt>
                <c:pt idx="132">
                  <c:v>-2.4774999999999978E-2</c:v>
                </c:pt>
                <c:pt idx="133">
                  <c:v>-6.0826999999999999E-2</c:v>
                </c:pt>
                <c:pt idx="134">
                  <c:v>-3.9644999999999986E-2</c:v>
                </c:pt>
                <c:pt idx="135">
                  <c:v>-4.1603999999999988E-2</c:v>
                </c:pt>
                <c:pt idx="136">
                  <c:v>-5.3887000000000004E-2</c:v>
                </c:pt>
                <c:pt idx="137">
                  <c:v>-5.4527999999999965E-2</c:v>
                </c:pt>
                <c:pt idx="138">
                  <c:v>-4.6911999999999981E-2</c:v>
                </c:pt>
                <c:pt idx="139">
                  <c:v>-3.5726000000000001E-2</c:v>
                </c:pt>
                <c:pt idx="140">
                  <c:v>-1.7478999999999984E-2</c:v>
                </c:pt>
                <c:pt idx="141">
                  <c:v>-4.2739999999999952E-2</c:v>
                </c:pt>
                <c:pt idx="142">
                  <c:v>-3.85E-2</c:v>
                </c:pt>
                <c:pt idx="143">
                  <c:v>-4.549899999999997E-2</c:v>
                </c:pt>
                <c:pt idx="144">
                  <c:v>-1.9132999999999983E-2</c:v>
                </c:pt>
                <c:pt idx="145">
                  <c:v>-3.7320999999999972E-2</c:v>
                </c:pt>
                <c:pt idx="146">
                  <c:v>-4.5716999999999987E-2</c:v>
                </c:pt>
                <c:pt idx="147">
                  <c:v>-3.1828999999999955E-2</c:v>
                </c:pt>
                <c:pt idx="148">
                  <c:v>-3.3322000000000004E-2</c:v>
                </c:pt>
                <c:pt idx="149">
                  <c:v>-1.8638999999999954E-2</c:v>
                </c:pt>
                <c:pt idx="150">
                  <c:v>2.0012000000000002E-2</c:v>
                </c:pt>
                <c:pt idx="151">
                  <c:v>2.6605000000000018E-2</c:v>
                </c:pt>
                <c:pt idx="152">
                  <c:v>-6.2649999999999867E-3</c:v>
                </c:pt>
                <c:pt idx="153">
                  <c:v>7.2259999999999989E-3</c:v>
                </c:pt>
                <c:pt idx="154">
                  <c:v>-4.7129999999999655E-3</c:v>
                </c:pt>
                <c:pt idx="155">
                  <c:v>3.5681000000000039E-2</c:v>
                </c:pt>
                <c:pt idx="156">
                  <c:v>5.8130000000000456E-3</c:v>
                </c:pt>
                <c:pt idx="157">
                  <c:v>4.4656000000000008E-2</c:v>
                </c:pt>
                <c:pt idx="158">
                  <c:v>1.365100000000001E-2</c:v>
                </c:pt>
                <c:pt idx="159">
                  <c:v>-8.1689999999999836E-3</c:v>
                </c:pt>
                <c:pt idx="160">
                  <c:v>1.4673000000000002E-2</c:v>
                </c:pt>
                <c:pt idx="161">
                  <c:v>8.9580000000000267E-3</c:v>
                </c:pt>
                <c:pt idx="162">
                  <c:v>-2.59699999999998E-3</c:v>
                </c:pt>
                <c:pt idx="163">
                  <c:v>-3.5607999999999945E-2</c:v>
                </c:pt>
                <c:pt idx="164">
                  <c:v>-4.5619999999999945E-2</c:v>
                </c:pt>
                <c:pt idx="165">
                  <c:v>-1.208099999999996E-2</c:v>
                </c:pt>
                <c:pt idx="166">
                  <c:v>-2.3769999999999982E-2</c:v>
                </c:pt>
                <c:pt idx="167">
                  <c:v>-3.2909999999999967E-2</c:v>
                </c:pt>
                <c:pt idx="168">
                  <c:v>-8.3464999999999984E-2</c:v>
                </c:pt>
                <c:pt idx="169">
                  <c:v>-9.510399999999998E-2</c:v>
                </c:pt>
                <c:pt idx="170">
                  <c:v>-0.13179399999999999</c:v>
                </c:pt>
                <c:pt idx="171">
                  <c:v>-0.25267499999999998</c:v>
                </c:pt>
                <c:pt idx="172">
                  <c:v>-0.24128399999999997</c:v>
                </c:pt>
                <c:pt idx="173">
                  <c:v>-0.32153399999999999</c:v>
                </c:pt>
                <c:pt idx="174">
                  <c:v>-0.37325899999999995</c:v>
                </c:pt>
                <c:pt idx="175">
                  <c:v>-0.40662899999999996</c:v>
                </c:pt>
                <c:pt idx="176">
                  <c:v>-0.51740300000000006</c:v>
                </c:pt>
                <c:pt idx="177">
                  <c:v>-0.50367300000000004</c:v>
                </c:pt>
                <c:pt idx="178">
                  <c:v>-0.53978899999999996</c:v>
                </c:pt>
                <c:pt idx="179">
                  <c:v>-0.58264199999999999</c:v>
                </c:pt>
                <c:pt idx="180">
                  <c:v>-0.67597399999999996</c:v>
                </c:pt>
                <c:pt idx="181">
                  <c:v>-0.74441400000000002</c:v>
                </c:pt>
                <c:pt idx="182">
                  <c:v>-0.81645499999999993</c:v>
                </c:pt>
                <c:pt idx="183">
                  <c:v>-0.822376</c:v>
                </c:pt>
                <c:pt idx="184">
                  <c:v>-0.85495499999999991</c:v>
                </c:pt>
                <c:pt idx="185">
                  <c:v>-0.94098300000000001</c:v>
                </c:pt>
                <c:pt idx="186">
                  <c:v>-1.0239559999999999</c:v>
                </c:pt>
              </c:numCache>
            </c:numRef>
          </c:xVal>
          <c:yVal>
            <c:numRef>
              <c:f>[1]Daiki2!$O$4:$O$190</c:f>
              <c:numCache>
                <c:formatCode>General</c:formatCode>
                <c:ptCount val="187"/>
                <c:pt idx="0">
                  <c:v>15.913117</c:v>
                </c:pt>
                <c:pt idx="1">
                  <c:v>0</c:v>
                </c:pt>
                <c:pt idx="2">
                  <c:v>8.269999999999982E-4</c:v>
                </c:pt>
                <c:pt idx="3">
                  <c:v>-4.1499999999999775E-3</c:v>
                </c:pt>
                <c:pt idx="4">
                  <c:v>-5.8120000000000116E-3</c:v>
                </c:pt>
                <c:pt idx="5">
                  <c:v>-6.6390000000000103E-3</c:v>
                </c:pt>
                <c:pt idx="6">
                  <c:v>-2.4880000000000566E-3</c:v>
                </c:pt>
                <c:pt idx="7">
                  <c:v>-2.7394000000000005E-2</c:v>
                </c:pt>
                <c:pt idx="8">
                  <c:v>-1.6602999999999951E-2</c:v>
                </c:pt>
                <c:pt idx="9">
                  <c:v>-2.407299999999998E-2</c:v>
                </c:pt>
                <c:pt idx="10">
                  <c:v>-1.6602999999999951E-2</c:v>
                </c:pt>
                <c:pt idx="11">
                  <c:v>-8.3010000000000445E-3</c:v>
                </c:pt>
                <c:pt idx="12">
                  <c:v>-8.3600000000001273E-4</c:v>
                </c:pt>
                <c:pt idx="13">
                  <c:v>9.1280000000000423E-3</c:v>
                </c:pt>
                <c:pt idx="14">
                  <c:v>4.1496999999999958E-2</c:v>
                </c:pt>
                <c:pt idx="15">
                  <c:v>4.647400000000005E-2</c:v>
                </c:pt>
                <c:pt idx="16">
                  <c:v>0.16790199999999994</c:v>
                </c:pt>
                <c:pt idx="17">
                  <c:v>0.18522999999999989</c:v>
                </c:pt>
                <c:pt idx="18">
                  <c:v>0.26525899999999991</c:v>
                </c:pt>
                <c:pt idx="19">
                  <c:v>0.46607599999999993</c:v>
                </c:pt>
                <c:pt idx="20">
                  <c:v>0.47838600000000009</c:v>
                </c:pt>
                <c:pt idx="21">
                  <c:v>0.53825599999999996</c:v>
                </c:pt>
                <c:pt idx="22">
                  <c:v>0.69486199999999998</c:v>
                </c:pt>
                <c:pt idx="23">
                  <c:v>0.71931200000000006</c:v>
                </c:pt>
                <c:pt idx="24">
                  <c:v>0.82566299999999992</c:v>
                </c:pt>
                <c:pt idx="25">
                  <c:v>0.93645600000000007</c:v>
                </c:pt>
                <c:pt idx="26">
                  <c:v>0.98019600000000007</c:v>
                </c:pt>
                <c:pt idx="27">
                  <c:v>1.1487000000000003</c:v>
                </c:pt>
                <c:pt idx="28">
                  <c:v>1.180895</c:v>
                </c:pt>
                <c:pt idx="29">
                  <c:v>1.2967000000000004</c:v>
                </c:pt>
                <c:pt idx="30">
                  <c:v>1.3896780000000004</c:v>
                </c:pt>
                <c:pt idx="31">
                  <c:v>1.5073890000000001</c:v>
                </c:pt>
                <c:pt idx="32">
                  <c:v>1.6238200000000003</c:v>
                </c:pt>
                <c:pt idx="33">
                  <c:v>1.7013119999999999</c:v>
                </c:pt>
                <c:pt idx="34">
                  <c:v>1.8275170000000003</c:v>
                </c:pt>
                <c:pt idx="35">
                  <c:v>1.9000360000000001</c:v>
                </c:pt>
                <c:pt idx="36">
                  <c:v>2.0662660000000002</c:v>
                </c:pt>
                <c:pt idx="37">
                  <c:v>2.2096260000000001</c:v>
                </c:pt>
                <c:pt idx="38">
                  <c:v>2.273158</c:v>
                </c:pt>
                <c:pt idx="39">
                  <c:v>2.4285800000000002</c:v>
                </c:pt>
                <c:pt idx="40">
                  <c:v>2.5509500000000003</c:v>
                </c:pt>
                <c:pt idx="41">
                  <c:v>2.6371640000000003</c:v>
                </c:pt>
                <c:pt idx="42">
                  <c:v>2.7907180000000005</c:v>
                </c:pt>
                <c:pt idx="43">
                  <c:v>2.8717890000000001</c:v>
                </c:pt>
                <c:pt idx="44">
                  <c:v>3.0382090000000002</c:v>
                </c:pt>
                <c:pt idx="45">
                  <c:v>3.1683920000000003</c:v>
                </c:pt>
                <c:pt idx="46">
                  <c:v>3.2822980000000004</c:v>
                </c:pt>
                <c:pt idx="47">
                  <c:v>3.401637</c:v>
                </c:pt>
                <c:pt idx="48">
                  <c:v>3.5628979999999997</c:v>
                </c:pt>
                <c:pt idx="49">
                  <c:v>3.6440620000000004</c:v>
                </c:pt>
                <c:pt idx="50">
                  <c:v>3.7992940000000006</c:v>
                </c:pt>
                <c:pt idx="51">
                  <c:v>3.9071850000000001</c:v>
                </c:pt>
                <c:pt idx="52">
                  <c:v>4.0661800000000001</c:v>
                </c:pt>
                <c:pt idx="53">
                  <c:v>4.1319689999999998</c:v>
                </c:pt>
                <c:pt idx="54">
                  <c:v>4.2892469999999996</c:v>
                </c:pt>
                <c:pt idx="55">
                  <c:v>4.5100809999999996</c:v>
                </c:pt>
                <c:pt idx="56">
                  <c:v>4.5865779999999994</c:v>
                </c:pt>
                <c:pt idx="57">
                  <c:v>4.7550559999999997</c:v>
                </c:pt>
                <c:pt idx="58">
                  <c:v>4.9610639999999995</c:v>
                </c:pt>
                <c:pt idx="59">
                  <c:v>5.0297130000000001</c:v>
                </c:pt>
                <c:pt idx="60">
                  <c:v>5.1843319999999995</c:v>
                </c:pt>
                <c:pt idx="61">
                  <c:v>5.3865429999999996</c:v>
                </c:pt>
                <c:pt idx="62">
                  <c:v>5.4515440000000002</c:v>
                </c:pt>
                <c:pt idx="63">
                  <c:v>5.6494</c:v>
                </c:pt>
                <c:pt idx="64">
                  <c:v>5.719919</c:v>
                </c:pt>
                <c:pt idx="65">
                  <c:v>5.9570850000000002</c:v>
                </c:pt>
                <c:pt idx="66">
                  <c:v>6.0504039999999994</c:v>
                </c:pt>
                <c:pt idx="67">
                  <c:v>6.2423759999999993</c:v>
                </c:pt>
                <c:pt idx="68">
                  <c:v>6.4736919999999998</c:v>
                </c:pt>
                <c:pt idx="69">
                  <c:v>6.6508589999999996</c:v>
                </c:pt>
                <c:pt idx="70">
                  <c:v>6.7553479999999997</c:v>
                </c:pt>
                <c:pt idx="71">
                  <c:v>6.9399579999999998</c:v>
                </c:pt>
                <c:pt idx="72">
                  <c:v>7.1043260000000004</c:v>
                </c:pt>
                <c:pt idx="73">
                  <c:v>7.2139509999999998</c:v>
                </c:pt>
                <c:pt idx="74">
                  <c:v>7.4333859999999996</c:v>
                </c:pt>
                <c:pt idx="75">
                  <c:v>7.5410109999999992</c:v>
                </c:pt>
                <c:pt idx="76">
                  <c:v>7.7429009999999989</c:v>
                </c:pt>
                <c:pt idx="77">
                  <c:v>7.8456230000000007</c:v>
                </c:pt>
                <c:pt idx="78">
                  <c:v>8.0448430000000002</c:v>
                </c:pt>
                <c:pt idx="79">
                  <c:v>8.2535830000000008</c:v>
                </c:pt>
                <c:pt idx="80">
                  <c:v>8.349810999999999</c:v>
                </c:pt>
                <c:pt idx="81">
                  <c:v>8.5812240000000006</c:v>
                </c:pt>
                <c:pt idx="82">
                  <c:v>8.6865340000000018</c:v>
                </c:pt>
                <c:pt idx="83">
                  <c:v>8.9144550000000002</c:v>
                </c:pt>
                <c:pt idx="84">
                  <c:v>9.1070969999999996</c:v>
                </c:pt>
                <c:pt idx="85">
                  <c:v>9.3235870000000016</c:v>
                </c:pt>
                <c:pt idx="86">
                  <c:v>9.4513499999999997</c:v>
                </c:pt>
                <c:pt idx="87">
                  <c:v>9.5446370000000016</c:v>
                </c:pt>
                <c:pt idx="88">
                  <c:v>9.8002579999999995</c:v>
                </c:pt>
                <c:pt idx="89">
                  <c:v>9.9268550000000015</c:v>
                </c:pt>
                <c:pt idx="90">
                  <c:v>10.137210000000001</c:v>
                </c:pt>
                <c:pt idx="91">
                  <c:v>10.384770000000001</c:v>
                </c:pt>
                <c:pt idx="92">
                  <c:v>10.502459000000002</c:v>
                </c:pt>
                <c:pt idx="93">
                  <c:v>10.744901</c:v>
                </c:pt>
                <c:pt idx="94">
                  <c:v>10.861663</c:v>
                </c:pt>
                <c:pt idx="95">
                  <c:v>11.096006000000001</c:v>
                </c:pt>
                <c:pt idx="96">
                  <c:v>11.329011000000001</c:v>
                </c:pt>
                <c:pt idx="97">
                  <c:v>11.446151</c:v>
                </c:pt>
                <c:pt idx="98">
                  <c:v>11.711277000000001</c:v>
                </c:pt>
                <c:pt idx="99">
                  <c:v>11.788047000000001</c:v>
                </c:pt>
                <c:pt idx="100">
                  <c:v>12.015912</c:v>
                </c:pt>
                <c:pt idx="101">
                  <c:v>12.166528000000001</c:v>
                </c:pt>
                <c:pt idx="102">
                  <c:v>12.465491</c:v>
                </c:pt>
                <c:pt idx="103">
                  <c:v>12.615738000000002</c:v>
                </c:pt>
                <c:pt idx="104">
                  <c:v>12.989737000000002</c:v>
                </c:pt>
                <c:pt idx="105">
                  <c:v>13.515619000000001</c:v>
                </c:pt>
                <c:pt idx="106">
                  <c:v>13.893843</c:v>
                </c:pt>
                <c:pt idx="107">
                  <c:v>14.278270000000001</c:v>
                </c:pt>
                <c:pt idx="108">
                  <c:v>14.511318000000001</c:v>
                </c:pt>
                <c:pt idx="109">
                  <c:v>14.748417000000002</c:v>
                </c:pt>
                <c:pt idx="110">
                  <c:v>14.904154</c:v>
                </c:pt>
                <c:pt idx="111">
                  <c:v>15.068715000000001</c:v>
                </c:pt>
                <c:pt idx="112">
                  <c:v>15.224797000000001</c:v>
                </c:pt>
                <c:pt idx="113">
                  <c:v>15.469839000000002</c:v>
                </c:pt>
                <c:pt idx="114">
                  <c:v>15.726238</c:v>
                </c:pt>
                <c:pt idx="115">
                  <c:v>15.811472</c:v>
                </c:pt>
                <c:pt idx="116">
                  <c:v>16.065476</c:v>
                </c:pt>
                <c:pt idx="117">
                  <c:v>16.154947000000003</c:v>
                </c:pt>
                <c:pt idx="118">
                  <c:v>16.416257999999999</c:v>
                </c:pt>
                <c:pt idx="119">
                  <c:v>16.639994999999999</c:v>
                </c:pt>
                <c:pt idx="120">
                  <c:v>16.728373999999999</c:v>
                </c:pt>
                <c:pt idx="121">
                  <c:v>17.002991999999999</c:v>
                </c:pt>
                <c:pt idx="122">
                  <c:v>17.102391000000001</c:v>
                </c:pt>
                <c:pt idx="123">
                  <c:v>17.330288999999997</c:v>
                </c:pt>
                <c:pt idx="124">
                  <c:v>17.424268000000001</c:v>
                </c:pt>
                <c:pt idx="125">
                  <c:v>17.630535000000002</c:v>
                </c:pt>
                <c:pt idx="126">
                  <c:v>17.875199000000002</c:v>
                </c:pt>
                <c:pt idx="127">
                  <c:v>17.979645000000001</c:v>
                </c:pt>
                <c:pt idx="128">
                  <c:v>18.195777999999997</c:v>
                </c:pt>
                <c:pt idx="129">
                  <c:v>18.355917999999999</c:v>
                </c:pt>
                <c:pt idx="130">
                  <c:v>18.571849999999998</c:v>
                </c:pt>
                <c:pt idx="131">
                  <c:v>18.681362999999997</c:v>
                </c:pt>
                <c:pt idx="132">
                  <c:v>18.952105</c:v>
                </c:pt>
                <c:pt idx="133">
                  <c:v>19.033558999999997</c:v>
                </c:pt>
                <c:pt idx="134">
                  <c:v>19.248116</c:v>
                </c:pt>
                <c:pt idx="135">
                  <c:v>19.484735999999998</c:v>
                </c:pt>
                <c:pt idx="136">
                  <c:v>19.553823000000001</c:v>
                </c:pt>
                <c:pt idx="137">
                  <c:v>19.797734000000002</c:v>
                </c:pt>
                <c:pt idx="138">
                  <c:v>20.041786000000002</c:v>
                </c:pt>
                <c:pt idx="139">
                  <c:v>20.160110999999997</c:v>
                </c:pt>
                <c:pt idx="140">
                  <c:v>20.405090000000001</c:v>
                </c:pt>
                <c:pt idx="141">
                  <c:v>20.627572000000001</c:v>
                </c:pt>
                <c:pt idx="142">
                  <c:v>20.760245000000001</c:v>
                </c:pt>
                <c:pt idx="143">
                  <c:v>20.975398999999999</c:v>
                </c:pt>
                <c:pt idx="144">
                  <c:v>21.236721999999997</c:v>
                </c:pt>
                <c:pt idx="145">
                  <c:v>21.327051000000001</c:v>
                </c:pt>
                <c:pt idx="146">
                  <c:v>21.558215000000001</c:v>
                </c:pt>
                <c:pt idx="147">
                  <c:v>21.696020999999998</c:v>
                </c:pt>
                <c:pt idx="148">
                  <c:v>21.930236999999998</c:v>
                </c:pt>
                <c:pt idx="149">
                  <c:v>22.153739999999999</c:v>
                </c:pt>
                <c:pt idx="150">
                  <c:v>22.439877999999997</c:v>
                </c:pt>
                <c:pt idx="151">
                  <c:v>22.600835</c:v>
                </c:pt>
                <c:pt idx="152">
                  <c:v>22.809669999999997</c:v>
                </c:pt>
                <c:pt idx="153">
                  <c:v>23.058581999999998</c:v>
                </c:pt>
                <c:pt idx="154">
                  <c:v>23.162668</c:v>
                </c:pt>
                <c:pt idx="155">
                  <c:v>23.482894000000002</c:v>
                </c:pt>
                <c:pt idx="156">
                  <c:v>23.709907999999999</c:v>
                </c:pt>
                <c:pt idx="157">
                  <c:v>23.855439999999998</c:v>
                </c:pt>
                <c:pt idx="158">
                  <c:v>24.093461999999999</c:v>
                </c:pt>
                <c:pt idx="159">
                  <c:v>24.325320000000001</c:v>
                </c:pt>
                <c:pt idx="160">
                  <c:v>24.609268</c:v>
                </c:pt>
                <c:pt idx="161">
                  <c:v>24.724309999999999</c:v>
                </c:pt>
                <c:pt idx="162">
                  <c:v>24.958497000000001</c:v>
                </c:pt>
                <c:pt idx="163">
                  <c:v>25.228733999999999</c:v>
                </c:pt>
                <c:pt idx="164">
                  <c:v>25.473509999999997</c:v>
                </c:pt>
                <c:pt idx="165">
                  <c:v>25.660679999999999</c:v>
                </c:pt>
                <c:pt idx="166">
                  <c:v>25.919567999999998</c:v>
                </c:pt>
                <c:pt idx="167">
                  <c:v>26.181837999999999</c:v>
                </c:pt>
                <c:pt idx="168">
                  <c:v>26.258693000000001</c:v>
                </c:pt>
                <c:pt idx="169">
                  <c:v>26.533481000000002</c:v>
                </c:pt>
                <c:pt idx="170">
                  <c:v>26.855345</c:v>
                </c:pt>
                <c:pt idx="171">
                  <c:v>27.046393999999999</c:v>
                </c:pt>
                <c:pt idx="172">
                  <c:v>27.304320000000001</c:v>
                </c:pt>
                <c:pt idx="173">
                  <c:v>27.433384</c:v>
                </c:pt>
                <c:pt idx="174">
                  <c:v>27.659649999999999</c:v>
                </c:pt>
                <c:pt idx="175">
                  <c:v>27.859487999999999</c:v>
                </c:pt>
                <c:pt idx="176">
                  <c:v>28.041466</c:v>
                </c:pt>
                <c:pt idx="177">
                  <c:v>28.168073</c:v>
                </c:pt>
                <c:pt idx="178">
                  <c:v>28.380029999999998</c:v>
                </c:pt>
                <c:pt idx="179">
                  <c:v>28.451730999999999</c:v>
                </c:pt>
                <c:pt idx="180">
                  <c:v>28.607886999999998</c:v>
                </c:pt>
                <c:pt idx="181">
                  <c:v>28.722566999999998</c:v>
                </c:pt>
                <c:pt idx="182">
                  <c:v>28.843173</c:v>
                </c:pt>
                <c:pt idx="183">
                  <c:v>29.012019000000002</c:v>
                </c:pt>
                <c:pt idx="184">
                  <c:v>29.067146999999999</c:v>
                </c:pt>
                <c:pt idx="185">
                  <c:v>29.212551999999999</c:v>
                </c:pt>
                <c:pt idx="186">
                  <c:v>29.352933999999998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8EA8-44D6-A5C3-5BE440E61A9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74424448"/>
        <c:axId val="1174441088"/>
      </c:scatterChart>
      <c:valAx>
        <c:axId val="1174424448"/>
        <c:scaling>
          <c:orientation val="minMax"/>
          <c:max val="3"/>
          <c:min val="-3"/>
        </c:scaling>
        <c:delete val="0"/>
        <c:axPos val="b"/>
        <c:majorGridlines>
          <c:spPr>
            <a:ln>
              <a:solidFill>
                <a:schemeClr val="tx1">
                  <a:lumMod val="15000"/>
                  <a:lumOff val="85000"/>
                </a:schemeClr>
              </a:solidFill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ja-JP"/>
                  <a:t>x[m]</a:t>
                </a:r>
                <a:endParaRPr lang="ja-JP" altLang="en-US"/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in"/>
        <c:tickLblPos val="nextTo"/>
        <c:spPr>
          <a:noFill/>
          <a:ln w="1587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1174441088"/>
        <c:crosses val="autoZero"/>
        <c:crossBetween val="midCat"/>
      </c:valAx>
      <c:valAx>
        <c:axId val="1174441088"/>
        <c:scaling>
          <c:orientation val="minMax"/>
          <c:max val="35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ja-JP"/>
                  <a:t>y[m]</a:t>
                </a:r>
                <a:endParaRPr lang="ja-JP" altLang="en-US"/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1587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1174424448"/>
        <c:crosses val="autoZero"/>
        <c:crossBetween val="midCat"/>
      </c:valAx>
      <c:spPr>
        <a:noFill/>
        <a:ln w="12700">
          <a:solidFill>
            <a:schemeClr val="tx1">
              <a:lumMod val="25000"/>
              <a:lumOff val="75000"/>
            </a:schemeClr>
          </a:solidFill>
        </a:ln>
        <a:effectLst/>
      </c:spPr>
    </c:plotArea>
    <c:plotVisOnly val="1"/>
    <c:dispBlanksAs val="gap"/>
    <c:showDLblsOverMax val="0"/>
    <c:extLst/>
  </c:chart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5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1"/>
          <c:tx>
            <c:v>yaw(face angle)</c:v>
          </c:tx>
          <c:spPr>
            <a:ln w="19050">
              <a:noFill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Batbekh1!$AH$4:$AH$1000</c:f>
              <c:numCache>
                <c:formatCode>General</c:formatCode>
                <c:ptCount val="997"/>
                <c:pt idx="0">
                  <c:v>-23.860000610351563</c:v>
                </c:pt>
                <c:pt idx="1">
                  <c:v>-25.889999389648438</c:v>
                </c:pt>
                <c:pt idx="2">
                  <c:v>-22.469999313354492</c:v>
                </c:pt>
                <c:pt idx="3">
                  <c:v>-16.170000076293945</c:v>
                </c:pt>
                <c:pt idx="4">
                  <c:v>-17.100000381469727</c:v>
                </c:pt>
                <c:pt idx="5">
                  <c:v>-15.319999694824219</c:v>
                </c:pt>
                <c:pt idx="6">
                  <c:v>-15.680000305175781</c:v>
                </c:pt>
                <c:pt idx="7">
                  <c:v>-14.619999885559082</c:v>
                </c:pt>
                <c:pt idx="8">
                  <c:v>-14.350000381469727</c:v>
                </c:pt>
                <c:pt idx="9">
                  <c:v>-18.479999542236328</c:v>
                </c:pt>
                <c:pt idx="10">
                  <c:v>-16.920000076293945</c:v>
                </c:pt>
                <c:pt idx="11">
                  <c:v>-17.020000457763672</c:v>
                </c:pt>
                <c:pt idx="12">
                  <c:v>-15.880000114440918</c:v>
                </c:pt>
                <c:pt idx="13">
                  <c:v>-18.479999542236328</c:v>
                </c:pt>
                <c:pt idx="14">
                  <c:v>-21.049999237060547</c:v>
                </c:pt>
                <c:pt idx="15">
                  <c:v>-21.260000228881836</c:v>
                </c:pt>
                <c:pt idx="16">
                  <c:v>-17.110000610351563</c:v>
                </c:pt>
                <c:pt idx="17">
                  <c:v>-22.909999847412109</c:v>
                </c:pt>
                <c:pt idx="18">
                  <c:v>-22.649999618530273</c:v>
                </c:pt>
                <c:pt idx="19">
                  <c:v>-22.020000457763672</c:v>
                </c:pt>
                <c:pt idx="20">
                  <c:v>-24.340000152587891</c:v>
                </c:pt>
                <c:pt idx="21">
                  <c:v>-22.370000839233398</c:v>
                </c:pt>
                <c:pt idx="22">
                  <c:v>-22.659999847412109</c:v>
                </c:pt>
                <c:pt idx="23">
                  <c:v>-17.260000228881836</c:v>
                </c:pt>
                <c:pt idx="24">
                  <c:v>-20.370000839233398</c:v>
                </c:pt>
                <c:pt idx="25">
                  <c:v>-24.420000076293945</c:v>
                </c:pt>
                <c:pt idx="26">
                  <c:v>-18.420000076293945</c:v>
                </c:pt>
                <c:pt idx="27">
                  <c:v>-22.069999694824219</c:v>
                </c:pt>
                <c:pt idx="28">
                  <c:v>-20.930000305175781</c:v>
                </c:pt>
                <c:pt idx="29">
                  <c:v>-17.489999771118164</c:v>
                </c:pt>
                <c:pt idx="30">
                  <c:v>-17.489999771118164</c:v>
                </c:pt>
                <c:pt idx="31">
                  <c:v>-20.090000152587891</c:v>
                </c:pt>
                <c:pt idx="32">
                  <c:v>-18.739999771118164</c:v>
                </c:pt>
                <c:pt idx="33">
                  <c:v>-19.959999084472656</c:v>
                </c:pt>
                <c:pt idx="34">
                  <c:v>-18.190000534057617</c:v>
                </c:pt>
                <c:pt idx="35">
                  <c:v>-25.510000228881836</c:v>
                </c:pt>
                <c:pt idx="36">
                  <c:v>-24.260000228881836</c:v>
                </c:pt>
                <c:pt idx="37">
                  <c:v>-27.170000076293945</c:v>
                </c:pt>
                <c:pt idx="38">
                  <c:v>-23.959999084472656</c:v>
                </c:pt>
                <c:pt idx="39">
                  <c:v>-22.069999694824219</c:v>
                </c:pt>
                <c:pt idx="40">
                  <c:v>-22.139999389648438</c:v>
                </c:pt>
                <c:pt idx="41">
                  <c:v>-24.639999389648438</c:v>
                </c:pt>
                <c:pt idx="42">
                  <c:v>-21.809999465942383</c:v>
                </c:pt>
                <c:pt idx="43">
                  <c:v>-20.879999160766602</c:v>
                </c:pt>
                <c:pt idx="44">
                  <c:v>-19.489999771118164</c:v>
                </c:pt>
                <c:pt idx="45">
                  <c:v>-22.430000305175781</c:v>
                </c:pt>
                <c:pt idx="46">
                  <c:v>-28.850000381469727</c:v>
                </c:pt>
                <c:pt idx="47">
                  <c:v>-24.940000534057617</c:v>
                </c:pt>
                <c:pt idx="48">
                  <c:v>-24.319999694824219</c:v>
                </c:pt>
                <c:pt idx="49">
                  <c:v>-26.020000457763672</c:v>
                </c:pt>
                <c:pt idx="50">
                  <c:v>-26.889999389648438</c:v>
                </c:pt>
                <c:pt idx="51">
                  <c:v>-24.450000762939453</c:v>
                </c:pt>
                <c:pt idx="52">
                  <c:v>-29.780000686645508</c:v>
                </c:pt>
                <c:pt idx="53">
                  <c:v>-27.870000839233398</c:v>
                </c:pt>
                <c:pt idx="54">
                  <c:v>-21.969999313354492</c:v>
                </c:pt>
                <c:pt idx="55">
                  <c:v>-21.969999313354492</c:v>
                </c:pt>
                <c:pt idx="56">
                  <c:v>-31.049999237060547</c:v>
                </c:pt>
                <c:pt idx="57">
                  <c:v>-28.809999465942383</c:v>
                </c:pt>
                <c:pt idx="58">
                  <c:v>-30.049999237060547</c:v>
                </c:pt>
                <c:pt idx="59">
                  <c:v>-28.340000152587891</c:v>
                </c:pt>
                <c:pt idx="60">
                  <c:v>-27.790000915527344</c:v>
                </c:pt>
                <c:pt idx="61">
                  <c:v>-27.360000610351563</c:v>
                </c:pt>
                <c:pt idx="62">
                  <c:v>-26.920000076293945</c:v>
                </c:pt>
                <c:pt idx="63">
                  <c:v>-26.170000076293945</c:v>
                </c:pt>
                <c:pt idx="64">
                  <c:v>-29.430000305175781</c:v>
                </c:pt>
                <c:pt idx="65">
                  <c:v>-29.569999694824219</c:v>
                </c:pt>
                <c:pt idx="66">
                  <c:v>-28.989999771118164</c:v>
                </c:pt>
                <c:pt idx="67">
                  <c:v>-30.469999313354492</c:v>
                </c:pt>
                <c:pt idx="68">
                  <c:v>-30.469999313354492</c:v>
                </c:pt>
                <c:pt idx="69">
                  <c:v>-29.079999923706055</c:v>
                </c:pt>
                <c:pt idx="70">
                  <c:v>-29.799999237060547</c:v>
                </c:pt>
                <c:pt idx="71">
                  <c:v>-31.239999771118164</c:v>
                </c:pt>
                <c:pt idx="72">
                  <c:v>-36.779998779296875</c:v>
                </c:pt>
                <c:pt idx="73">
                  <c:v>-35.330001831054688</c:v>
                </c:pt>
                <c:pt idx="74">
                  <c:v>-37.180000305175781</c:v>
                </c:pt>
                <c:pt idx="75">
                  <c:v>-36.159999847412109</c:v>
                </c:pt>
                <c:pt idx="76">
                  <c:v>-36.360000610351563</c:v>
                </c:pt>
                <c:pt idx="77">
                  <c:v>-38.419998168945313</c:v>
                </c:pt>
                <c:pt idx="78">
                  <c:v>-39.25</c:v>
                </c:pt>
                <c:pt idx="79">
                  <c:v>-39.400001525878906</c:v>
                </c:pt>
                <c:pt idx="80">
                  <c:v>-39.400001525878906</c:v>
                </c:pt>
                <c:pt idx="81">
                  <c:v>-37.979999542236328</c:v>
                </c:pt>
                <c:pt idx="82">
                  <c:v>-41.450000762939453</c:v>
                </c:pt>
                <c:pt idx="83">
                  <c:v>-43.040000915527344</c:v>
                </c:pt>
                <c:pt idx="84">
                  <c:v>-48.180000305175781</c:v>
                </c:pt>
                <c:pt idx="85">
                  <c:v>-51.209999084472656</c:v>
                </c:pt>
                <c:pt idx="86">
                  <c:v>-53.470001220703125</c:v>
                </c:pt>
                <c:pt idx="87">
                  <c:v>-56.990001678466797</c:v>
                </c:pt>
                <c:pt idx="88">
                  <c:v>-55.419998168945313</c:v>
                </c:pt>
                <c:pt idx="89">
                  <c:v>-40.659999847412109</c:v>
                </c:pt>
                <c:pt idx="90">
                  <c:v>-45.090000152587891</c:v>
                </c:pt>
                <c:pt idx="91">
                  <c:v>-55.959999084472656</c:v>
                </c:pt>
                <c:pt idx="92">
                  <c:v>-55.470001220703125</c:v>
                </c:pt>
                <c:pt idx="93">
                  <c:v>-47.790000915527344</c:v>
                </c:pt>
                <c:pt idx="94">
                  <c:v>-43.75</c:v>
                </c:pt>
                <c:pt idx="95">
                  <c:v>-49.509998321533203</c:v>
                </c:pt>
                <c:pt idx="96">
                  <c:v>-48.169998168945313</c:v>
                </c:pt>
                <c:pt idx="97">
                  <c:v>-49.919998168945313</c:v>
                </c:pt>
                <c:pt idx="98">
                  <c:v>-49.860000610351563</c:v>
                </c:pt>
                <c:pt idx="99">
                  <c:v>-60.639999389648438</c:v>
                </c:pt>
                <c:pt idx="100">
                  <c:v>-56.520000457763672</c:v>
                </c:pt>
                <c:pt idx="101">
                  <c:v>-50.509998321533203</c:v>
                </c:pt>
                <c:pt idx="102">
                  <c:v>-51.790000915527344</c:v>
                </c:pt>
                <c:pt idx="103">
                  <c:v>-35.209999084472656</c:v>
                </c:pt>
                <c:pt idx="104">
                  <c:v>-51.639999389648438</c:v>
                </c:pt>
                <c:pt idx="105">
                  <c:v>-53.099998474121094</c:v>
                </c:pt>
                <c:pt idx="106">
                  <c:v>-53.169998168945313</c:v>
                </c:pt>
                <c:pt idx="107">
                  <c:v>-58.069999694824219</c:v>
                </c:pt>
                <c:pt idx="108">
                  <c:v>-56.259998321533203</c:v>
                </c:pt>
                <c:pt idx="109">
                  <c:v>-57.740001678466797</c:v>
                </c:pt>
                <c:pt idx="110">
                  <c:v>-45.619998931884766</c:v>
                </c:pt>
                <c:pt idx="111">
                  <c:v>-47.409999847412109</c:v>
                </c:pt>
                <c:pt idx="112">
                  <c:v>-58.880001068115234</c:v>
                </c:pt>
                <c:pt idx="113">
                  <c:v>-62.599998474121094</c:v>
                </c:pt>
                <c:pt idx="114">
                  <c:v>-62.020000457763672</c:v>
                </c:pt>
                <c:pt idx="115">
                  <c:v>-58.349998474121094</c:v>
                </c:pt>
                <c:pt idx="116">
                  <c:v>-63.700000762939453</c:v>
                </c:pt>
                <c:pt idx="117">
                  <c:v>-64.879997253417969</c:v>
                </c:pt>
                <c:pt idx="118">
                  <c:v>-61.650001525878906</c:v>
                </c:pt>
                <c:pt idx="119">
                  <c:v>-65.129997253417969</c:v>
                </c:pt>
                <c:pt idx="120">
                  <c:v>-66.55999755859375</c:v>
                </c:pt>
                <c:pt idx="121">
                  <c:v>-66.709999084472656</c:v>
                </c:pt>
                <c:pt idx="122">
                  <c:v>-67.040000915527344</c:v>
                </c:pt>
                <c:pt idx="123">
                  <c:v>-69.379997253417969</c:v>
                </c:pt>
                <c:pt idx="124">
                  <c:v>-68.169998168945313</c:v>
                </c:pt>
                <c:pt idx="125">
                  <c:v>-68.69000244140625</c:v>
                </c:pt>
                <c:pt idx="126">
                  <c:v>-67.949996948242188</c:v>
                </c:pt>
                <c:pt idx="127">
                  <c:v>-66.209999084472656</c:v>
                </c:pt>
                <c:pt idx="128">
                  <c:v>-59.720001220703125</c:v>
                </c:pt>
                <c:pt idx="129">
                  <c:v>0</c:v>
                </c:pt>
                <c:pt idx="130">
                  <c:v>-49.389999389648438</c:v>
                </c:pt>
                <c:pt idx="131">
                  <c:v>-59.970001220703125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-65.55999755859375</c:v>
                </c:pt>
                <c:pt idx="174">
                  <c:v>-50.599998474121094</c:v>
                </c:pt>
                <c:pt idx="175">
                  <c:v>-50.599998474121094</c:v>
                </c:pt>
                <c:pt idx="176">
                  <c:v>-37.540000915527344</c:v>
                </c:pt>
                <c:pt idx="177">
                  <c:v>-31.190000534057617</c:v>
                </c:pt>
                <c:pt idx="178">
                  <c:v>-11.949999809265137</c:v>
                </c:pt>
                <c:pt idx="179">
                  <c:v>-14.989999771118164</c:v>
                </c:pt>
                <c:pt idx="180">
                  <c:v>-11.779999732971191</c:v>
                </c:pt>
                <c:pt idx="181">
                  <c:v>-7.4000000953674316</c:v>
                </c:pt>
                <c:pt idx="182">
                  <c:v>-7.690000057220459</c:v>
                </c:pt>
                <c:pt idx="183">
                  <c:v>-12.069999694824219</c:v>
                </c:pt>
                <c:pt idx="184">
                  <c:v>-6.1500000953674316</c:v>
                </c:pt>
                <c:pt idx="185">
                  <c:v>-6.6599998474121094</c:v>
                </c:pt>
                <c:pt idx="186">
                  <c:v>-15.560000419616699</c:v>
                </c:pt>
                <c:pt idx="187">
                  <c:v>-11.659999847412109</c:v>
                </c:pt>
                <c:pt idx="188">
                  <c:v>-13.189999580383301</c:v>
                </c:pt>
                <c:pt idx="189">
                  <c:v>-13.25</c:v>
                </c:pt>
                <c:pt idx="190">
                  <c:v>-20.010000228881836</c:v>
                </c:pt>
                <c:pt idx="191">
                  <c:v>-44.290000915527344</c:v>
                </c:pt>
                <c:pt idx="192">
                  <c:v>-67.769996643066406</c:v>
                </c:pt>
                <c:pt idx="193">
                  <c:v>-64.199996948242188</c:v>
                </c:pt>
                <c:pt idx="194">
                  <c:v>-66.44000244140625</c:v>
                </c:pt>
                <c:pt idx="195">
                  <c:v>-67.260002136230469</c:v>
                </c:pt>
              </c:numCache>
            </c:numRef>
          </c:xVal>
          <c:yVal>
            <c:numRef>
              <c:f>Batbekh1!$AE$4:$AE$1000</c:f>
              <c:numCache>
                <c:formatCode>General</c:formatCode>
                <c:ptCount val="997"/>
                <c:pt idx="0">
                  <c:v>0</c:v>
                </c:pt>
                <c:pt idx="1">
                  <c:v>8.1000000000000003E-2</c:v>
                </c:pt>
                <c:pt idx="2">
                  <c:v>0.16300000000000001</c:v>
                </c:pt>
                <c:pt idx="3">
                  <c:v>0.23799999999999999</c:v>
                </c:pt>
                <c:pt idx="4">
                  <c:v>0.317</c:v>
                </c:pt>
                <c:pt idx="5">
                  <c:v>0.40300000000000002</c:v>
                </c:pt>
                <c:pt idx="6">
                  <c:v>0.46899999999999997</c:v>
                </c:pt>
                <c:pt idx="7">
                  <c:v>0.51900000000000002</c:v>
                </c:pt>
                <c:pt idx="8">
                  <c:v>0.58599999999999997</c:v>
                </c:pt>
                <c:pt idx="9">
                  <c:v>0.64900000000000002</c:v>
                </c:pt>
                <c:pt idx="10">
                  <c:v>0.71699999999999997</c:v>
                </c:pt>
                <c:pt idx="11">
                  <c:v>0.78700000000000003</c:v>
                </c:pt>
                <c:pt idx="12">
                  <c:v>0.85599999999999998</c:v>
                </c:pt>
                <c:pt idx="13">
                  <c:v>0.91200000000000003</c:v>
                </c:pt>
                <c:pt idx="14">
                  <c:v>0.98099999999999998</c:v>
                </c:pt>
                <c:pt idx="15">
                  <c:v>1.0529999999999999</c:v>
                </c:pt>
                <c:pt idx="16">
                  <c:v>1.1279999999999999</c:v>
                </c:pt>
                <c:pt idx="17">
                  <c:v>1.1839999999999999</c:v>
                </c:pt>
                <c:pt idx="18">
                  <c:v>1.2529999999999999</c:v>
                </c:pt>
                <c:pt idx="19">
                  <c:v>1.3260000000000001</c:v>
                </c:pt>
                <c:pt idx="20">
                  <c:v>1.3879999999999999</c:v>
                </c:pt>
                <c:pt idx="21">
                  <c:v>1.4470000000000001</c:v>
                </c:pt>
                <c:pt idx="22">
                  <c:v>1.5069999999999999</c:v>
                </c:pt>
                <c:pt idx="23">
                  <c:v>1.579</c:v>
                </c:pt>
                <c:pt idx="24">
                  <c:v>1.645</c:v>
                </c:pt>
                <c:pt idx="25">
                  <c:v>1.7190000000000001</c:v>
                </c:pt>
                <c:pt idx="26">
                  <c:v>1.792</c:v>
                </c:pt>
                <c:pt idx="27">
                  <c:v>1.8660000000000001</c:v>
                </c:pt>
                <c:pt idx="28">
                  <c:v>1.9450000000000001</c:v>
                </c:pt>
                <c:pt idx="29">
                  <c:v>2.0030000000000001</c:v>
                </c:pt>
                <c:pt idx="30">
                  <c:v>2.044</c:v>
                </c:pt>
                <c:pt idx="31">
                  <c:v>2.1120000000000001</c:v>
                </c:pt>
                <c:pt idx="32">
                  <c:v>2.1800000000000002</c:v>
                </c:pt>
                <c:pt idx="33">
                  <c:v>2.2530000000000001</c:v>
                </c:pt>
                <c:pt idx="34">
                  <c:v>2.3210000000000002</c:v>
                </c:pt>
                <c:pt idx="35">
                  <c:v>2.38</c:v>
                </c:pt>
                <c:pt idx="36">
                  <c:v>2.4430000000000001</c:v>
                </c:pt>
                <c:pt idx="37">
                  <c:v>2.512</c:v>
                </c:pt>
                <c:pt idx="38">
                  <c:v>2.5779999999999998</c:v>
                </c:pt>
                <c:pt idx="39">
                  <c:v>2.6429999999999998</c:v>
                </c:pt>
                <c:pt idx="40">
                  <c:v>2.7240000000000002</c:v>
                </c:pt>
                <c:pt idx="41">
                  <c:v>2.7869999999999999</c:v>
                </c:pt>
                <c:pt idx="42">
                  <c:v>2.8519999999999999</c:v>
                </c:pt>
                <c:pt idx="43">
                  <c:v>2.907</c:v>
                </c:pt>
                <c:pt idx="44">
                  <c:v>2.972</c:v>
                </c:pt>
                <c:pt idx="45">
                  <c:v>3.0379999999999998</c:v>
                </c:pt>
                <c:pt idx="46">
                  <c:v>3.101</c:v>
                </c:pt>
                <c:pt idx="47">
                  <c:v>3.177</c:v>
                </c:pt>
                <c:pt idx="48">
                  <c:v>3.26</c:v>
                </c:pt>
                <c:pt idx="49">
                  <c:v>3.3250000000000002</c:v>
                </c:pt>
                <c:pt idx="50">
                  <c:v>3.3849999999999998</c:v>
                </c:pt>
                <c:pt idx="51">
                  <c:v>3.4449999999999998</c:v>
                </c:pt>
                <c:pt idx="52">
                  <c:v>3.508</c:v>
                </c:pt>
                <c:pt idx="53">
                  <c:v>3.5870000000000002</c:v>
                </c:pt>
                <c:pt idx="54">
                  <c:v>3.6549999999999998</c:v>
                </c:pt>
                <c:pt idx="55">
                  <c:v>3.7120000000000002</c:v>
                </c:pt>
                <c:pt idx="56">
                  <c:v>3.774</c:v>
                </c:pt>
                <c:pt idx="57">
                  <c:v>3.8370000000000002</c:v>
                </c:pt>
                <c:pt idx="58">
                  <c:v>3.9129999999999998</c:v>
                </c:pt>
                <c:pt idx="59">
                  <c:v>3.9689999999999999</c:v>
                </c:pt>
                <c:pt idx="60">
                  <c:v>4.0309999999999997</c:v>
                </c:pt>
                <c:pt idx="61">
                  <c:v>4.101</c:v>
                </c:pt>
                <c:pt idx="62">
                  <c:v>4.1639999999999997</c:v>
                </c:pt>
                <c:pt idx="63">
                  <c:v>4.2480000000000002</c:v>
                </c:pt>
                <c:pt idx="64">
                  <c:v>4.306</c:v>
                </c:pt>
                <c:pt idx="65">
                  <c:v>4.3639999999999999</c:v>
                </c:pt>
                <c:pt idx="66">
                  <c:v>4.444</c:v>
                </c:pt>
                <c:pt idx="67">
                  <c:v>4.4980000000000002</c:v>
                </c:pt>
                <c:pt idx="68">
                  <c:v>4.5659999999999998</c:v>
                </c:pt>
                <c:pt idx="69">
                  <c:v>4.625</c:v>
                </c:pt>
                <c:pt idx="70">
                  <c:v>4.6920000000000002</c:v>
                </c:pt>
                <c:pt idx="71">
                  <c:v>4.7590000000000003</c:v>
                </c:pt>
                <c:pt idx="72">
                  <c:v>4.827</c:v>
                </c:pt>
                <c:pt idx="73">
                  <c:v>4.899</c:v>
                </c:pt>
                <c:pt idx="74">
                  <c:v>4.96</c:v>
                </c:pt>
                <c:pt idx="75">
                  <c:v>5.03</c:v>
                </c:pt>
                <c:pt idx="76">
                  <c:v>5.1029999999999998</c:v>
                </c:pt>
                <c:pt idx="77">
                  <c:v>5.1710000000000003</c:v>
                </c:pt>
                <c:pt idx="78">
                  <c:v>5.2560000000000002</c:v>
                </c:pt>
                <c:pt idx="79">
                  <c:v>5.3319999999999999</c:v>
                </c:pt>
                <c:pt idx="80">
                  <c:v>5.39</c:v>
                </c:pt>
                <c:pt idx="81">
                  <c:v>5.4429999999999996</c:v>
                </c:pt>
                <c:pt idx="82">
                  <c:v>5.5069999999999997</c:v>
                </c:pt>
                <c:pt idx="83">
                  <c:v>5.5549999999999997</c:v>
                </c:pt>
                <c:pt idx="84">
                  <c:v>5.6349999999999998</c:v>
                </c:pt>
                <c:pt idx="85">
                  <c:v>5.6929999999999996</c:v>
                </c:pt>
                <c:pt idx="86">
                  <c:v>5.76</c:v>
                </c:pt>
                <c:pt idx="87">
                  <c:v>5.84</c:v>
                </c:pt>
                <c:pt idx="88">
                  <c:v>5.8949999999999996</c:v>
                </c:pt>
                <c:pt idx="89">
                  <c:v>5.9550000000000001</c:v>
                </c:pt>
                <c:pt idx="90">
                  <c:v>6.0190000000000001</c:v>
                </c:pt>
                <c:pt idx="91">
                  <c:v>6.0979999999999999</c:v>
                </c:pt>
                <c:pt idx="92">
                  <c:v>6.1719999999999997</c:v>
                </c:pt>
                <c:pt idx="93">
                  <c:v>6.2549999999999999</c:v>
                </c:pt>
                <c:pt idx="94">
                  <c:v>6.3220000000000001</c:v>
                </c:pt>
                <c:pt idx="95">
                  <c:v>6.4020000000000001</c:v>
                </c:pt>
                <c:pt idx="96">
                  <c:v>6.4859999999999998</c:v>
                </c:pt>
                <c:pt idx="97">
                  <c:v>6.5640000000000001</c:v>
                </c:pt>
                <c:pt idx="98">
                  <c:v>6.62</c:v>
                </c:pt>
                <c:pt idx="99">
                  <c:v>6.6920000000000002</c:v>
                </c:pt>
                <c:pt idx="100">
                  <c:v>6.7619999999999996</c:v>
                </c:pt>
                <c:pt idx="101">
                  <c:v>6.8220000000000001</c:v>
                </c:pt>
                <c:pt idx="102">
                  <c:v>6.8929999999999998</c:v>
                </c:pt>
                <c:pt idx="103">
                  <c:v>6.9660000000000002</c:v>
                </c:pt>
                <c:pt idx="104">
                  <c:v>7.0270000000000001</c:v>
                </c:pt>
                <c:pt idx="105">
                  <c:v>7.0970000000000004</c:v>
                </c:pt>
                <c:pt idx="106">
                  <c:v>7.1529999999999996</c:v>
                </c:pt>
                <c:pt idx="107">
                  <c:v>7.2160000000000002</c:v>
                </c:pt>
                <c:pt idx="108">
                  <c:v>7.28</c:v>
                </c:pt>
                <c:pt idx="109">
                  <c:v>7.3639999999999999</c:v>
                </c:pt>
                <c:pt idx="110">
                  <c:v>7.4390000000000001</c:v>
                </c:pt>
                <c:pt idx="111">
                  <c:v>7.5039999999999996</c:v>
                </c:pt>
                <c:pt idx="112">
                  <c:v>7.5620000000000003</c:v>
                </c:pt>
                <c:pt idx="113">
                  <c:v>7.6189999999999998</c:v>
                </c:pt>
                <c:pt idx="114">
                  <c:v>7.6829999999999998</c:v>
                </c:pt>
                <c:pt idx="115">
                  <c:v>7.7590000000000003</c:v>
                </c:pt>
                <c:pt idx="116">
                  <c:v>7.8259999999999996</c:v>
                </c:pt>
                <c:pt idx="117">
                  <c:v>7.8970000000000002</c:v>
                </c:pt>
                <c:pt idx="118">
                  <c:v>7.9580000000000002</c:v>
                </c:pt>
                <c:pt idx="119">
                  <c:v>8.0180000000000007</c:v>
                </c:pt>
                <c:pt idx="120">
                  <c:v>8.0920000000000005</c:v>
                </c:pt>
                <c:pt idx="121">
                  <c:v>8.1479999999999997</c:v>
                </c:pt>
                <c:pt idx="122">
                  <c:v>8.2089999999999996</c:v>
                </c:pt>
                <c:pt idx="123">
                  <c:v>8.2799999999999994</c:v>
                </c:pt>
                <c:pt idx="124">
                  <c:v>8.3439999999999994</c:v>
                </c:pt>
                <c:pt idx="125">
                  <c:v>8.4109999999999996</c:v>
                </c:pt>
                <c:pt idx="126">
                  <c:v>8.4879999999999995</c:v>
                </c:pt>
                <c:pt idx="127">
                  <c:v>8.5500000000000007</c:v>
                </c:pt>
                <c:pt idx="128">
                  <c:v>8.6150000000000002</c:v>
                </c:pt>
                <c:pt idx="129">
                  <c:v>8.6890000000000001</c:v>
                </c:pt>
                <c:pt idx="130">
                  <c:v>8.7590000000000003</c:v>
                </c:pt>
                <c:pt idx="131">
                  <c:v>8.8160000000000007</c:v>
                </c:pt>
                <c:pt idx="132">
                  <c:v>8.8789999999999996</c:v>
                </c:pt>
                <c:pt idx="133">
                  <c:v>8.9429999999999996</c:v>
                </c:pt>
                <c:pt idx="134">
                  <c:v>9.0150000000000006</c:v>
                </c:pt>
                <c:pt idx="135">
                  <c:v>9.0890000000000004</c:v>
                </c:pt>
                <c:pt idx="136">
                  <c:v>9.14</c:v>
                </c:pt>
                <c:pt idx="137">
                  <c:v>9.2070000000000007</c:v>
                </c:pt>
                <c:pt idx="138">
                  <c:v>9.2899999999999991</c:v>
                </c:pt>
                <c:pt idx="139">
                  <c:v>9.3759999999999994</c:v>
                </c:pt>
                <c:pt idx="140">
                  <c:v>9.4339999999999993</c:v>
                </c:pt>
                <c:pt idx="141">
                  <c:v>9.4809999999999999</c:v>
                </c:pt>
                <c:pt idx="142">
                  <c:v>9.5399999999999991</c:v>
                </c:pt>
                <c:pt idx="143">
                  <c:v>9.6059999999999999</c:v>
                </c:pt>
                <c:pt idx="144">
                  <c:v>9.6690000000000005</c:v>
                </c:pt>
                <c:pt idx="145">
                  <c:v>9.7390000000000008</c:v>
                </c:pt>
                <c:pt idx="146">
                  <c:v>9.8059999999999992</c:v>
                </c:pt>
                <c:pt idx="147">
                  <c:v>9.89</c:v>
                </c:pt>
                <c:pt idx="148">
                  <c:v>9.952</c:v>
                </c:pt>
                <c:pt idx="149">
                  <c:v>10.02</c:v>
                </c:pt>
                <c:pt idx="150">
                  <c:v>10.093999999999999</c:v>
                </c:pt>
                <c:pt idx="151">
                  <c:v>10.154999999999999</c:v>
                </c:pt>
                <c:pt idx="152">
                  <c:v>10.218</c:v>
                </c:pt>
                <c:pt idx="153">
                  <c:v>10.279</c:v>
                </c:pt>
                <c:pt idx="154">
                  <c:v>10.339</c:v>
                </c:pt>
                <c:pt idx="155">
                  <c:v>10.404999999999999</c:v>
                </c:pt>
                <c:pt idx="156">
                  <c:v>10.465999999999999</c:v>
                </c:pt>
                <c:pt idx="157">
                  <c:v>10.54</c:v>
                </c:pt>
                <c:pt idx="158">
                  <c:v>10.6</c:v>
                </c:pt>
                <c:pt idx="159">
                  <c:v>10.670999999999999</c:v>
                </c:pt>
                <c:pt idx="160">
                  <c:v>10.738</c:v>
                </c:pt>
                <c:pt idx="161">
                  <c:v>10.811</c:v>
                </c:pt>
                <c:pt idx="162">
                  <c:v>10.885999999999999</c:v>
                </c:pt>
                <c:pt idx="163">
                  <c:v>10.961</c:v>
                </c:pt>
                <c:pt idx="164">
                  <c:v>11.028</c:v>
                </c:pt>
                <c:pt idx="165">
                  <c:v>11.079000000000001</c:v>
                </c:pt>
                <c:pt idx="166">
                  <c:v>11.134</c:v>
                </c:pt>
                <c:pt idx="167">
                  <c:v>11.202999999999999</c:v>
                </c:pt>
                <c:pt idx="168">
                  <c:v>11.271000000000001</c:v>
                </c:pt>
                <c:pt idx="169">
                  <c:v>11.339</c:v>
                </c:pt>
                <c:pt idx="170">
                  <c:v>11.41</c:v>
                </c:pt>
                <c:pt idx="171">
                  <c:v>11.477</c:v>
                </c:pt>
                <c:pt idx="172">
                  <c:v>11.545999999999999</c:v>
                </c:pt>
                <c:pt idx="173">
                  <c:v>11.595000000000001</c:v>
                </c:pt>
                <c:pt idx="174">
                  <c:v>11.664999999999999</c:v>
                </c:pt>
                <c:pt idx="175">
                  <c:v>11.738</c:v>
                </c:pt>
                <c:pt idx="176">
                  <c:v>11.802</c:v>
                </c:pt>
                <c:pt idx="177">
                  <c:v>11.862</c:v>
                </c:pt>
                <c:pt idx="178">
                  <c:v>11.926</c:v>
                </c:pt>
                <c:pt idx="179">
                  <c:v>11.991</c:v>
                </c:pt>
                <c:pt idx="180">
                  <c:v>12.071</c:v>
                </c:pt>
                <c:pt idx="181">
                  <c:v>12.148999999999999</c:v>
                </c:pt>
                <c:pt idx="182">
                  <c:v>12.22</c:v>
                </c:pt>
                <c:pt idx="183">
                  <c:v>12.292</c:v>
                </c:pt>
                <c:pt idx="184">
                  <c:v>12.356</c:v>
                </c:pt>
                <c:pt idx="185">
                  <c:v>12.417999999999999</c:v>
                </c:pt>
                <c:pt idx="186">
                  <c:v>12.484</c:v>
                </c:pt>
                <c:pt idx="187">
                  <c:v>12.553000000000001</c:v>
                </c:pt>
                <c:pt idx="188">
                  <c:v>12.617000000000001</c:v>
                </c:pt>
                <c:pt idx="189">
                  <c:v>12.685</c:v>
                </c:pt>
                <c:pt idx="190">
                  <c:v>12.757999999999999</c:v>
                </c:pt>
                <c:pt idx="191">
                  <c:v>12.816000000000001</c:v>
                </c:pt>
                <c:pt idx="192">
                  <c:v>12.878</c:v>
                </c:pt>
                <c:pt idx="193">
                  <c:v>12.936999999999999</c:v>
                </c:pt>
                <c:pt idx="194">
                  <c:v>12.999000000000001</c:v>
                </c:pt>
                <c:pt idx="195">
                  <c:v>13.065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371B-4212-AA55-D56708C6D3F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74424448"/>
        <c:axId val="1174441088"/>
      </c:scatterChart>
      <c:scatterChart>
        <c:scatterStyle val="lineMarker"/>
        <c:varyColors val="0"/>
        <c:ser>
          <c:idx val="1"/>
          <c:order val="0"/>
          <c:tx>
            <c:v>Orbit</c:v>
          </c:tx>
          <c:spPr>
            <a:ln w="19050">
              <a:noFill/>
            </a:ln>
          </c:spPr>
          <c:xVal>
            <c:numRef>
              <c:f>Batbekh1!$N$4:$N$1000</c:f>
              <c:numCache>
                <c:formatCode>General</c:formatCode>
                <c:ptCount val="997"/>
                <c:pt idx="0">
                  <c:v>0</c:v>
                </c:pt>
                <c:pt idx="1">
                  <c:v>-1.2072000000000003E-2</c:v>
                </c:pt>
                <c:pt idx="2">
                  <c:v>9.2110000000000126E-3</c:v>
                </c:pt>
                <c:pt idx="3">
                  <c:v>-6.8199999999999936E-3</c:v>
                </c:pt>
                <c:pt idx="4">
                  <c:v>-2.2697999999999979E-2</c:v>
                </c:pt>
                <c:pt idx="5">
                  <c:v>1.0007000000000005E-2</c:v>
                </c:pt>
                <c:pt idx="6">
                  <c:v>1.5747999999999991E-2</c:v>
                </c:pt>
                <c:pt idx="7">
                  <c:v>-4.3160000000000307E-3</c:v>
                </c:pt>
                <c:pt idx="8">
                  <c:v>4.4560000000000172E-3</c:v>
                </c:pt>
                <c:pt idx="9">
                  <c:v>-1.3230000000000018E-2</c:v>
                </c:pt>
                <c:pt idx="10">
                  <c:v>-1.9581999999999995E-2</c:v>
                </c:pt>
                <c:pt idx="11">
                  <c:v>1.6968999999999995E-2</c:v>
                </c:pt>
                <c:pt idx="12">
                  <c:v>1.8257999999999983E-2</c:v>
                </c:pt>
                <c:pt idx="13">
                  <c:v>2.2949000000000011E-2</c:v>
                </c:pt>
                <c:pt idx="14">
                  <c:v>3.580500000000001E-2</c:v>
                </c:pt>
                <c:pt idx="15">
                  <c:v>6.555000000000007E-3</c:v>
                </c:pt>
                <c:pt idx="16">
                  <c:v>2.0680000000000007E-2</c:v>
                </c:pt>
                <c:pt idx="17">
                  <c:v>3.6408000000000017E-2</c:v>
                </c:pt>
                <c:pt idx="18">
                  <c:v>3.7185999999999976E-2</c:v>
                </c:pt>
                <c:pt idx="19">
                  <c:v>4.6769000000000005E-2</c:v>
                </c:pt>
                <c:pt idx="20">
                  <c:v>3.5848999999999992E-2</c:v>
                </c:pt>
                <c:pt idx="21">
                  <c:v>6.0863E-2</c:v>
                </c:pt>
                <c:pt idx="22">
                  <c:v>4.9160000000000023E-2</c:v>
                </c:pt>
                <c:pt idx="23">
                  <c:v>3.5944999999999991E-2</c:v>
                </c:pt>
                <c:pt idx="24">
                  <c:v>3.6319000000000018E-2</c:v>
                </c:pt>
                <c:pt idx="25">
                  <c:v>6.9954999999999989E-2</c:v>
                </c:pt>
                <c:pt idx="26">
                  <c:v>6.7183999999999966E-2</c:v>
                </c:pt>
                <c:pt idx="27">
                  <c:v>5.0577999999999977E-2</c:v>
                </c:pt>
                <c:pt idx="28">
                  <c:v>8.1961999999999993E-2</c:v>
                </c:pt>
                <c:pt idx="29">
                  <c:v>7.6024999999999981E-2</c:v>
                </c:pt>
                <c:pt idx="30">
                  <c:v>8.9618999999999976E-2</c:v>
                </c:pt>
                <c:pt idx="31">
                  <c:v>7.7856999999999968E-2</c:v>
                </c:pt>
                <c:pt idx="32">
                  <c:v>9.6656000000000006E-2</c:v>
                </c:pt>
                <c:pt idx="33">
                  <c:v>9.2336000000000015E-2</c:v>
                </c:pt>
                <c:pt idx="34">
                  <c:v>9.1552000000000022E-2</c:v>
                </c:pt>
                <c:pt idx="35">
                  <c:v>8.5723000000000021E-2</c:v>
                </c:pt>
                <c:pt idx="36">
                  <c:v>9.0755000000000002E-2</c:v>
                </c:pt>
                <c:pt idx="37">
                  <c:v>8.8874999999999996E-2</c:v>
                </c:pt>
                <c:pt idx="38">
                  <c:v>0.10103800000000002</c:v>
                </c:pt>
                <c:pt idx="39">
                  <c:v>0.11513600000000003</c:v>
                </c:pt>
                <c:pt idx="40">
                  <c:v>0.13005000000000003</c:v>
                </c:pt>
                <c:pt idx="41">
                  <c:v>0.14493599999999998</c:v>
                </c:pt>
                <c:pt idx="42">
                  <c:v>0.138986</c:v>
                </c:pt>
                <c:pt idx="43">
                  <c:v>0.15740200000000004</c:v>
                </c:pt>
                <c:pt idx="44">
                  <c:v>0.15996399999999994</c:v>
                </c:pt>
                <c:pt idx="45">
                  <c:v>0.17611900000000003</c:v>
                </c:pt>
                <c:pt idx="46">
                  <c:v>0.162745</c:v>
                </c:pt>
                <c:pt idx="47">
                  <c:v>0.18116200000000005</c:v>
                </c:pt>
                <c:pt idx="48">
                  <c:v>0.19138599999999997</c:v>
                </c:pt>
                <c:pt idx="49">
                  <c:v>0.18902700000000006</c:v>
                </c:pt>
                <c:pt idx="50">
                  <c:v>0.184082</c:v>
                </c:pt>
                <c:pt idx="51">
                  <c:v>0.198437</c:v>
                </c:pt>
                <c:pt idx="52">
                  <c:v>0.199466</c:v>
                </c:pt>
                <c:pt idx="53">
                  <c:v>0.20276800000000003</c:v>
                </c:pt>
                <c:pt idx="54">
                  <c:v>0.21007500000000004</c:v>
                </c:pt>
                <c:pt idx="55">
                  <c:v>0.20111599999999999</c:v>
                </c:pt>
                <c:pt idx="56">
                  <c:v>0.22774199999999997</c:v>
                </c:pt>
                <c:pt idx="57">
                  <c:v>0.225717</c:v>
                </c:pt>
                <c:pt idx="58">
                  <c:v>0.22868899999999998</c:v>
                </c:pt>
                <c:pt idx="59">
                  <c:v>0.23550900000000002</c:v>
                </c:pt>
                <c:pt idx="60">
                  <c:v>0.22760400000000006</c:v>
                </c:pt>
                <c:pt idx="61">
                  <c:v>0.22664099999999995</c:v>
                </c:pt>
                <c:pt idx="62">
                  <c:v>0.23065099999999997</c:v>
                </c:pt>
                <c:pt idx="63">
                  <c:v>0.22329999999999997</c:v>
                </c:pt>
                <c:pt idx="64">
                  <c:v>0.20703999999999997</c:v>
                </c:pt>
                <c:pt idx="65">
                  <c:v>0.20832600000000004</c:v>
                </c:pt>
                <c:pt idx="66">
                  <c:v>0.20694500000000005</c:v>
                </c:pt>
                <c:pt idx="67">
                  <c:v>0.20381200000000002</c:v>
                </c:pt>
                <c:pt idx="68">
                  <c:v>0.20622299999999996</c:v>
                </c:pt>
                <c:pt idx="69">
                  <c:v>0.19307899999999995</c:v>
                </c:pt>
                <c:pt idx="70">
                  <c:v>0.19160500000000003</c:v>
                </c:pt>
                <c:pt idx="71">
                  <c:v>0.19925199999999996</c:v>
                </c:pt>
                <c:pt idx="72">
                  <c:v>0.20340300000000003</c:v>
                </c:pt>
                <c:pt idx="73">
                  <c:v>0.20852700000000005</c:v>
                </c:pt>
                <c:pt idx="74">
                  <c:v>0.201039</c:v>
                </c:pt>
                <c:pt idx="75">
                  <c:v>0.21417200000000003</c:v>
                </c:pt>
                <c:pt idx="76">
                  <c:v>0.18993700000000002</c:v>
                </c:pt>
                <c:pt idx="77">
                  <c:v>0.21600099999999997</c:v>
                </c:pt>
                <c:pt idx="78">
                  <c:v>0.21551099999999998</c:v>
                </c:pt>
                <c:pt idx="79">
                  <c:v>0.21581499999999995</c:v>
                </c:pt>
                <c:pt idx="80">
                  <c:v>0.222139</c:v>
                </c:pt>
                <c:pt idx="81">
                  <c:v>0.21590999999999996</c:v>
                </c:pt>
                <c:pt idx="82">
                  <c:v>0.23315900000000001</c:v>
                </c:pt>
                <c:pt idx="83">
                  <c:v>0.24316099999999996</c:v>
                </c:pt>
                <c:pt idx="84">
                  <c:v>0.23629899999999998</c:v>
                </c:pt>
                <c:pt idx="85">
                  <c:v>0.22953599999999996</c:v>
                </c:pt>
                <c:pt idx="86">
                  <c:v>0.23948799999999995</c:v>
                </c:pt>
                <c:pt idx="87">
                  <c:v>0.24243100000000004</c:v>
                </c:pt>
                <c:pt idx="88">
                  <c:v>0.22853999999999997</c:v>
                </c:pt>
                <c:pt idx="89">
                  <c:v>0.25527300000000003</c:v>
                </c:pt>
                <c:pt idx="90">
                  <c:v>0.25283600000000001</c:v>
                </c:pt>
                <c:pt idx="91">
                  <c:v>0.25438199999999994</c:v>
                </c:pt>
                <c:pt idx="92">
                  <c:v>0.25090400000000002</c:v>
                </c:pt>
                <c:pt idx="93">
                  <c:v>0.25313199999999997</c:v>
                </c:pt>
                <c:pt idx="94">
                  <c:v>0.25481100000000007</c:v>
                </c:pt>
                <c:pt idx="95">
                  <c:v>0.26283500000000004</c:v>
                </c:pt>
                <c:pt idx="96">
                  <c:v>0.27748</c:v>
                </c:pt>
                <c:pt idx="97">
                  <c:v>0.26778999999999997</c:v>
                </c:pt>
                <c:pt idx="98">
                  <c:v>0.28572799999999998</c:v>
                </c:pt>
                <c:pt idx="99">
                  <c:v>0.28116800000000003</c:v>
                </c:pt>
                <c:pt idx="100">
                  <c:v>0.26615499999999997</c:v>
                </c:pt>
                <c:pt idx="101">
                  <c:v>0.26298100000000002</c:v>
                </c:pt>
                <c:pt idx="102">
                  <c:v>0.25401300000000004</c:v>
                </c:pt>
                <c:pt idx="103">
                  <c:v>0.28346500000000002</c:v>
                </c:pt>
                <c:pt idx="104">
                  <c:v>0.226019</c:v>
                </c:pt>
                <c:pt idx="105">
                  <c:v>0.25886699999999996</c:v>
                </c:pt>
                <c:pt idx="106">
                  <c:v>0.26044500000000004</c:v>
                </c:pt>
                <c:pt idx="107">
                  <c:v>0.27810000000000001</c:v>
                </c:pt>
                <c:pt idx="108">
                  <c:v>0.25343499999999997</c:v>
                </c:pt>
                <c:pt idx="109">
                  <c:v>0.24057200000000001</c:v>
                </c:pt>
                <c:pt idx="110">
                  <c:v>0.23950000000000002</c:v>
                </c:pt>
                <c:pt idx="111">
                  <c:v>0.25343300000000002</c:v>
                </c:pt>
                <c:pt idx="112">
                  <c:v>0.23021100000000003</c:v>
                </c:pt>
                <c:pt idx="113">
                  <c:v>0.22022000000000003</c:v>
                </c:pt>
                <c:pt idx="114">
                  <c:v>0.25417499999999998</c:v>
                </c:pt>
                <c:pt idx="115">
                  <c:v>0.21209299999999998</c:v>
                </c:pt>
                <c:pt idx="116">
                  <c:v>0.20980899999999997</c:v>
                </c:pt>
                <c:pt idx="117">
                  <c:v>0.19412300000000005</c:v>
                </c:pt>
                <c:pt idx="118">
                  <c:v>0.19450599999999998</c:v>
                </c:pt>
                <c:pt idx="119">
                  <c:v>0.17925800000000003</c:v>
                </c:pt>
                <c:pt idx="120">
                  <c:v>0.17917899999999998</c:v>
                </c:pt>
                <c:pt idx="121">
                  <c:v>0.17128800000000002</c:v>
                </c:pt>
                <c:pt idx="122">
                  <c:v>0.11832299999999998</c:v>
                </c:pt>
              </c:numCache>
            </c:numRef>
          </c:xVal>
          <c:yVal>
            <c:numRef>
              <c:f>Batbekh1!$D$4:$D$1000</c:f>
              <c:numCache>
                <c:formatCode>General</c:formatCode>
                <c:ptCount val="997"/>
                <c:pt idx="0">
                  <c:v>0</c:v>
                </c:pt>
                <c:pt idx="1">
                  <c:v>9.3999999997322448E-2</c:v>
                </c:pt>
                <c:pt idx="2">
                  <c:v>0.20500000000174623</c:v>
                </c:pt>
                <c:pt idx="3">
                  <c:v>0.30899999999382999</c:v>
                </c:pt>
                <c:pt idx="4">
                  <c:v>0.40399999999499414</c:v>
                </c:pt>
                <c:pt idx="5">
                  <c:v>0.50900000000547152</c:v>
                </c:pt>
                <c:pt idx="6">
                  <c:v>0.61800000000221189</c:v>
                </c:pt>
                <c:pt idx="7">
                  <c:v>0.72100000000500586</c:v>
                </c:pt>
                <c:pt idx="8">
                  <c:v>0.83199999999487773</c:v>
                </c:pt>
                <c:pt idx="9">
                  <c:v>0.9360000000015134</c:v>
                </c:pt>
                <c:pt idx="10">
                  <c:v>1.0289999999949941</c:v>
                </c:pt>
                <c:pt idx="11">
                  <c:v>1.1380000000062864</c:v>
                </c:pt>
                <c:pt idx="12">
                  <c:v>1.2400000000052387</c:v>
                </c:pt>
                <c:pt idx="13">
                  <c:v>1.3369999999995343</c:v>
                </c:pt>
                <c:pt idx="14">
                  <c:v>1.4419999999954598</c:v>
                </c:pt>
                <c:pt idx="15">
                  <c:v>1.5359999999927823</c:v>
                </c:pt>
                <c:pt idx="16">
                  <c:v>1.6279999999969732</c:v>
                </c:pt>
                <c:pt idx="17">
                  <c:v>1.7229999999981374</c:v>
                </c:pt>
                <c:pt idx="18">
                  <c:v>1.8150000000023283</c:v>
                </c:pt>
                <c:pt idx="19">
                  <c:v>1.9130000000004657</c:v>
                </c:pt>
                <c:pt idx="20">
                  <c:v>2.0289999999949941</c:v>
                </c:pt>
                <c:pt idx="21">
                  <c:v>2.135999999998603</c:v>
                </c:pt>
                <c:pt idx="22">
                  <c:v>2.2290000000066357</c:v>
                </c:pt>
                <c:pt idx="23">
                  <c:v>2.3239999999932479</c:v>
                </c:pt>
                <c:pt idx="24">
                  <c:v>2.4320000000006985</c:v>
                </c:pt>
                <c:pt idx="25">
                  <c:v>2.5430000000051223</c:v>
                </c:pt>
                <c:pt idx="26">
                  <c:v>2.6459999999933643</c:v>
                </c:pt>
                <c:pt idx="27">
                  <c:v>2.7379999999975553</c:v>
                </c:pt>
                <c:pt idx="28">
                  <c:v>2.8289999999979045</c:v>
                </c:pt>
                <c:pt idx="29">
                  <c:v>2.9220000000059372</c:v>
                </c:pt>
                <c:pt idx="30">
                  <c:v>3.0289999999949941</c:v>
                </c:pt>
                <c:pt idx="31">
                  <c:v>3.1349999999947613</c:v>
                </c:pt>
                <c:pt idx="32">
                  <c:v>3.2309999999997672</c:v>
                </c:pt>
                <c:pt idx="33">
                  <c:v>3.3329999999987194</c:v>
                </c:pt>
                <c:pt idx="34">
                  <c:v>3.4250000000029104</c:v>
                </c:pt>
                <c:pt idx="35">
                  <c:v>3.5190000000002328</c:v>
                </c:pt>
                <c:pt idx="36">
                  <c:v>3.6300000000046566</c:v>
                </c:pt>
                <c:pt idx="37">
                  <c:v>3.7320000000036089</c:v>
                </c:pt>
                <c:pt idx="38">
                  <c:v>3.8439999999973224</c:v>
                </c:pt>
                <c:pt idx="39">
                  <c:v>3.9459999999962747</c:v>
                </c:pt>
                <c:pt idx="40">
                  <c:v>4.0430000000051223</c:v>
                </c:pt>
                <c:pt idx="41">
                  <c:v>4.1509999999980209</c:v>
                </c:pt>
                <c:pt idx="42">
                  <c:v>4.2550000000046566</c:v>
                </c:pt>
                <c:pt idx="43">
                  <c:v>4.3519999999989523</c:v>
                </c:pt>
                <c:pt idx="44">
                  <c:v>4.4560000000055879</c:v>
                </c:pt>
                <c:pt idx="45">
                  <c:v>4.56600000000617</c:v>
                </c:pt>
                <c:pt idx="46">
                  <c:v>4.6710000000020955</c:v>
                </c:pt>
                <c:pt idx="47">
                  <c:v>4.782999999995809</c:v>
                </c:pt>
                <c:pt idx="48">
                  <c:v>4.885999999998603</c:v>
                </c:pt>
                <c:pt idx="49">
                  <c:v>4.9809999999997672</c:v>
                </c:pt>
                <c:pt idx="50">
                  <c:v>5.0829999999987194</c:v>
                </c:pt>
                <c:pt idx="51">
                  <c:v>5.1750000000029104</c:v>
                </c:pt>
                <c:pt idx="52">
                  <c:v>5.2669999999925494</c:v>
                </c:pt>
                <c:pt idx="53">
                  <c:v>5.3779999999969732</c:v>
                </c:pt>
                <c:pt idx="54">
                  <c:v>5.4839999999967404</c:v>
                </c:pt>
                <c:pt idx="55">
                  <c:v>5.5739999999932479</c:v>
                </c:pt>
                <c:pt idx="56">
                  <c:v>5.6820000000006985</c:v>
                </c:pt>
                <c:pt idx="57">
                  <c:v>5.7899999999935972</c:v>
                </c:pt>
                <c:pt idx="58">
                  <c:v>5.8830000000016298</c:v>
                </c:pt>
                <c:pt idx="59">
                  <c:v>5.989000000001397</c:v>
                </c:pt>
                <c:pt idx="60">
                  <c:v>6.0960000000050059</c:v>
                </c:pt>
                <c:pt idx="61">
                  <c:v>6.194999999992433</c:v>
                </c:pt>
                <c:pt idx="62">
                  <c:v>6.3000000000029104</c:v>
                </c:pt>
                <c:pt idx="63">
                  <c:v>6.3929999999963911</c:v>
                </c:pt>
                <c:pt idx="64">
                  <c:v>6.9480000000039581</c:v>
                </c:pt>
                <c:pt idx="65">
                  <c:v>7.2400000000052387</c:v>
                </c:pt>
                <c:pt idx="66">
                  <c:v>7.3340000000025611</c:v>
                </c:pt>
                <c:pt idx="67">
                  <c:v>7.5339999999996508</c:v>
                </c:pt>
                <c:pt idx="68">
                  <c:v>7.6389999999955762</c:v>
                </c:pt>
                <c:pt idx="69">
                  <c:v>7.7339999999967404</c:v>
                </c:pt>
                <c:pt idx="70">
                  <c:v>7.8389999999926658</c:v>
                </c:pt>
                <c:pt idx="71">
                  <c:v>7.93399999999383</c:v>
                </c:pt>
                <c:pt idx="72">
                  <c:v>8.0409999999974389</c:v>
                </c:pt>
                <c:pt idx="73">
                  <c:v>8.1340000000054715</c:v>
                </c:pt>
                <c:pt idx="74">
                  <c:v>8.2290000000066357</c:v>
                </c:pt>
                <c:pt idx="75">
                  <c:v>8.3310000000055879</c:v>
                </c:pt>
                <c:pt idx="76">
                  <c:v>8.4269999999960419</c:v>
                </c:pt>
                <c:pt idx="77">
                  <c:v>8.5350000000034925</c:v>
                </c:pt>
                <c:pt idx="78">
                  <c:v>8.6300000000046566</c:v>
                </c:pt>
                <c:pt idx="79">
                  <c:v>8.7339999999967404</c:v>
                </c:pt>
                <c:pt idx="80">
                  <c:v>8.8300000000017462</c:v>
                </c:pt>
                <c:pt idx="81">
                  <c:v>8.9499999999970896</c:v>
                </c:pt>
                <c:pt idx="82">
                  <c:v>9.0610000000015134</c:v>
                </c:pt>
                <c:pt idx="83">
                  <c:v>9.1640000000043074</c:v>
                </c:pt>
                <c:pt idx="84">
                  <c:v>9.260999999998603</c:v>
                </c:pt>
                <c:pt idx="85">
                  <c:v>9.3629999999975553</c:v>
                </c:pt>
                <c:pt idx="86">
                  <c:v>9.4609999999956926</c:v>
                </c:pt>
                <c:pt idx="87">
                  <c:v>9.5629999999946449</c:v>
                </c:pt>
                <c:pt idx="88">
                  <c:v>9.6739999999990687</c:v>
                </c:pt>
                <c:pt idx="89">
                  <c:v>9.7709999999933643</c:v>
                </c:pt>
                <c:pt idx="90">
                  <c:v>9.8779999999969732</c:v>
                </c:pt>
                <c:pt idx="91">
                  <c:v>9.9850000000005821</c:v>
                </c:pt>
                <c:pt idx="92">
                  <c:v>10.095000000001164</c:v>
                </c:pt>
                <c:pt idx="93">
                  <c:v>10.202999999994063</c:v>
                </c:pt>
                <c:pt idx="94">
                  <c:v>10.294999999998254</c:v>
                </c:pt>
                <c:pt idx="95">
                  <c:v>10.389999999999418</c:v>
                </c:pt>
                <c:pt idx="96">
                  <c:v>10.494999999995343</c:v>
                </c:pt>
                <c:pt idx="97">
                  <c:v>10.592000000004191</c:v>
                </c:pt>
                <c:pt idx="98">
                  <c:v>10.694000000003143</c:v>
                </c:pt>
                <c:pt idx="99">
                  <c:v>10.789000000004307</c:v>
                </c:pt>
                <c:pt idx="100">
                  <c:v>10.895000000004075</c:v>
                </c:pt>
                <c:pt idx="101">
                  <c:v>10.989000000001397</c:v>
                </c:pt>
                <c:pt idx="102">
                  <c:v>11.096999999994296</c:v>
                </c:pt>
                <c:pt idx="103">
                  <c:v>11.203999999997905</c:v>
                </c:pt>
                <c:pt idx="104">
                  <c:v>11.296000000002095</c:v>
                </c:pt>
                <c:pt idx="105">
                  <c:v>11.388999999995576</c:v>
                </c:pt>
                <c:pt idx="106">
                  <c:v>11.48399999999674</c:v>
                </c:pt>
                <c:pt idx="107">
                  <c:v>11.589999999996508</c:v>
                </c:pt>
                <c:pt idx="108">
                  <c:v>11.687000000005355</c:v>
                </c:pt>
                <c:pt idx="109">
                  <c:v>11.790999999997439</c:v>
                </c:pt>
                <c:pt idx="110">
                  <c:v>11.888999999995576</c:v>
                </c:pt>
                <c:pt idx="111">
                  <c:v>11.994999999995343</c:v>
                </c:pt>
                <c:pt idx="112">
                  <c:v>12.104000000006636</c:v>
                </c:pt>
                <c:pt idx="113">
                  <c:v>12.195999999996275</c:v>
                </c:pt>
                <c:pt idx="114">
                  <c:v>12.290999999997439</c:v>
                </c:pt>
                <c:pt idx="115">
                  <c:v>12.395999999993364</c:v>
                </c:pt>
                <c:pt idx="116">
                  <c:v>12.489000000001397</c:v>
                </c:pt>
                <c:pt idx="117">
                  <c:v>12.584000000002561</c:v>
                </c:pt>
                <c:pt idx="118">
                  <c:v>12.688999999998487</c:v>
                </c:pt>
                <c:pt idx="119">
                  <c:v>12.785999999992782</c:v>
                </c:pt>
                <c:pt idx="120">
                  <c:v>12.889999999999418</c:v>
                </c:pt>
                <c:pt idx="121">
                  <c:v>12.982999999992899</c:v>
                </c:pt>
                <c:pt idx="122">
                  <c:v>13.073000000003958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371B-4212-AA55-D56708C6D3F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95148224"/>
        <c:axId val="1195154464"/>
      </c:scatterChart>
      <c:valAx>
        <c:axId val="1174424448"/>
        <c:scaling>
          <c:orientation val="minMax"/>
          <c:max val="90"/>
          <c:min val="-9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ja-JP" baseline="0"/>
                  <a:t>yaw</a:t>
                </a:r>
                <a:r>
                  <a:rPr lang="en-US" altLang="ja-JP"/>
                  <a:t>[°]</a:t>
                </a:r>
                <a:endParaRPr lang="ja-JP" altLang="en-US"/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in"/>
        <c:tickLblPos val="nextTo"/>
        <c:spPr>
          <a:noFill/>
          <a:ln w="1587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1174441088"/>
        <c:crosses val="autoZero"/>
        <c:crossBetween val="midCat"/>
      </c:valAx>
      <c:valAx>
        <c:axId val="11744410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ja-JP"/>
                  <a:t>Time[s]</a:t>
                </a:r>
                <a:endParaRPr lang="ja-JP" altLang="en-US"/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1587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1174424448"/>
        <c:crosses val="autoZero"/>
        <c:crossBetween val="midCat"/>
      </c:valAx>
      <c:valAx>
        <c:axId val="1195154464"/>
        <c:scaling>
          <c:orientation val="minMax"/>
        </c:scaling>
        <c:delete val="1"/>
        <c:axPos val="r"/>
        <c:numFmt formatCode="General" sourceLinked="1"/>
        <c:majorTickMark val="out"/>
        <c:minorTickMark val="none"/>
        <c:tickLblPos val="nextTo"/>
        <c:crossAx val="1195148224"/>
        <c:crosses val="max"/>
        <c:crossBetween val="midCat"/>
      </c:valAx>
      <c:valAx>
        <c:axId val="1195148224"/>
        <c:scaling>
          <c:orientation val="minMax"/>
          <c:max val="2"/>
          <c:min val="-2"/>
        </c:scaling>
        <c:delete val="0"/>
        <c:axPos val="t"/>
        <c:title>
          <c:tx>
            <c:rich>
              <a:bodyPr/>
              <a:lstStyle/>
              <a:p>
                <a:pPr>
                  <a:defRPr/>
                </a:pPr>
                <a:r>
                  <a:rPr lang="en-US" altLang="ja-JP" b="0"/>
                  <a:t>x[m]</a:t>
                </a:r>
                <a:endParaRPr lang="ja-JP" altLang="en-US" b="0"/>
              </a:p>
            </c:rich>
          </c:tx>
          <c:overlay val="0"/>
        </c:title>
        <c:numFmt formatCode="General" sourceLinked="1"/>
        <c:majorTickMark val="in"/>
        <c:minorTickMark val="none"/>
        <c:tickLblPos val="nextTo"/>
        <c:spPr>
          <a:ln w="15875">
            <a:solidFill>
              <a:schemeClr val="tx1"/>
            </a:solidFill>
          </a:ln>
        </c:spPr>
        <c:crossAx val="1195154464"/>
        <c:crosses val="max"/>
        <c:crossBetween val="midCat"/>
      </c:valAx>
      <c:spPr>
        <a:noFill/>
        <a:ln w="12700">
          <a:solidFill>
            <a:schemeClr val="tx1">
              <a:lumMod val="25000"/>
              <a:lumOff val="75000"/>
            </a:schemeClr>
          </a:solidFill>
        </a:ln>
        <a:effectLst/>
      </c:spPr>
    </c:plotArea>
    <c:legend>
      <c:legendPos val="b"/>
      <c:overlay val="0"/>
    </c:legend>
    <c:plotVisOnly val="1"/>
    <c:dispBlanksAs val="gap"/>
    <c:showDLblsOverMax val="0"/>
    <c:extLst/>
  </c:chart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5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1"/>
          <c:tx>
            <c:v>pitch(face angle)</c:v>
          </c:tx>
          <c:spPr>
            <a:ln w="19050">
              <a:noFill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Batbekh1!$AI$4:$AI$1000</c:f>
              <c:numCache>
                <c:formatCode>General</c:formatCode>
                <c:ptCount val="997"/>
                <c:pt idx="0">
                  <c:v>-32.400001525878906</c:v>
                </c:pt>
                <c:pt idx="1">
                  <c:v>-34.180000305175781</c:v>
                </c:pt>
                <c:pt idx="2">
                  <c:v>-29.5</c:v>
                </c:pt>
                <c:pt idx="3">
                  <c:v>-27.020000457763672</c:v>
                </c:pt>
                <c:pt idx="4">
                  <c:v>-30.600000381469727</c:v>
                </c:pt>
                <c:pt idx="5">
                  <c:v>-24.540000915527344</c:v>
                </c:pt>
                <c:pt idx="6">
                  <c:v>-24.020000457763672</c:v>
                </c:pt>
                <c:pt idx="7">
                  <c:v>-25.760000228881836</c:v>
                </c:pt>
                <c:pt idx="8">
                  <c:v>-34.779998779296875</c:v>
                </c:pt>
                <c:pt idx="9">
                  <c:v>-34.169998168945313</c:v>
                </c:pt>
                <c:pt idx="10">
                  <c:v>-29.290000915527344</c:v>
                </c:pt>
                <c:pt idx="11">
                  <c:v>-27.340000152587891</c:v>
                </c:pt>
                <c:pt idx="12">
                  <c:v>-29.629999160766602</c:v>
                </c:pt>
                <c:pt idx="13">
                  <c:v>-28.930000305175781</c:v>
                </c:pt>
                <c:pt idx="14">
                  <c:v>-34.520000457763672</c:v>
                </c:pt>
                <c:pt idx="15">
                  <c:v>-34.970001220703125</c:v>
                </c:pt>
                <c:pt idx="16">
                  <c:v>-30.229999542236328</c:v>
                </c:pt>
                <c:pt idx="17">
                  <c:v>-38.340000152587891</c:v>
                </c:pt>
                <c:pt idx="18">
                  <c:v>-28.059999465942383</c:v>
                </c:pt>
                <c:pt idx="19">
                  <c:v>-28.239999771118164</c:v>
                </c:pt>
                <c:pt idx="20">
                  <c:v>-27.75</c:v>
                </c:pt>
                <c:pt idx="21">
                  <c:v>-27.170000076293945</c:v>
                </c:pt>
                <c:pt idx="22">
                  <c:v>-25.280000686645508</c:v>
                </c:pt>
                <c:pt idx="23">
                  <c:v>-36.169998168945313</c:v>
                </c:pt>
                <c:pt idx="24">
                  <c:v>-39.950000762939453</c:v>
                </c:pt>
                <c:pt idx="25">
                  <c:v>-33.729999542236328</c:v>
                </c:pt>
                <c:pt idx="26">
                  <c:v>-27.530000686645508</c:v>
                </c:pt>
                <c:pt idx="27">
                  <c:v>-32.930000305175781</c:v>
                </c:pt>
                <c:pt idx="28">
                  <c:v>-26.270000457763672</c:v>
                </c:pt>
                <c:pt idx="29">
                  <c:v>-22.389999389648438</c:v>
                </c:pt>
                <c:pt idx="30">
                  <c:v>-22.389999389648438</c:v>
                </c:pt>
                <c:pt idx="31">
                  <c:v>-24.729999542236328</c:v>
                </c:pt>
                <c:pt idx="32">
                  <c:v>-24.100000381469727</c:v>
                </c:pt>
                <c:pt idx="33">
                  <c:v>-25.209999084472656</c:v>
                </c:pt>
                <c:pt idx="34">
                  <c:v>-22.420000076293945</c:v>
                </c:pt>
                <c:pt idx="35">
                  <c:v>-33.319999694824219</c:v>
                </c:pt>
                <c:pt idx="36">
                  <c:v>-30.659999847412109</c:v>
                </c:pt>
                <c:pt idx="37">
                  <c:v>-28.719999313354492</c:v>
                </c:pt>
                <c:pt idx="38">
                  <c:v>-26.329999923706055</c:v>
                </c:pt>
                <c:pt idx="39">
                  <c:v>-24.420000076293945</c:v>
                </c:pt>
                <c:pt idx="40">
                  <c:v>-25.649999618530273</c:v>
                </c:pt>
                <c:pt idx="41">
                  <c:v>-30.030000686645508</c:v>
                </c:pt>
                <c:pt idx="42">
                  <c:v>-26.290000915527344</c:v>
                </c:pt>
                <c:pt idx="43">
                  <c:v>-24.860000610351563</c:v>
                </c:pt>
                <c:pt idx="44">
                  <c:v>-21.260000228881836</c:v>
                </c:pt>
                <c:pt idx="45">
                  <c:v>-22.530000686645508</c:v>
                </c:pt>
                <c:pt idx="46">
                  <c:v>-25</c:v>
                </c:pt>
                <c:pt idx="47">
                  <c:v>-22.799999237060547</c:v>
                </c:pt>
                <c:pt idx="48">
                  <c:v>-21.090000152587891</c:v>
                </c:pt>
                <c:pt idx="49">
                  <c:v>-23.079999923706055</c:v>
                </c:pt>
                <c:pt idx="50">
                  <c:v>-25.069999694824219</c:v>
                </c:pt>
                <c:pt idx="51">
                  <c:v>-25.030000686645508</c:v>
                </c:pt>
                <c:pt idx="52">
                  <c:v>-25.639999389648438</c:v>
                </c:pt>
                <c:pt idx="53">
                  <c:v>-25.840000152587891</c:v>
                </c:pt>
                <c:pt idx="54">
                  <c:v>-24.809999465942383</c:v>
                </c:pt>
                <c:pt idx="55">
                  <c:v>-24.809999465942383</c:v>
                </c:pt>
                <c:pt idx="56">
                  <c:v>-24.909999847412109</c:v>
                </c:pt>
                <c:pt idx="57">
                  <c:v>-29.729999542236328</c:v>
                </c:pt>
                <c:pt idx="58">
                  <c:v>-23.600000381469727</c:v>
                </c:pt>
                <c:pt idx="59">
                  <c:v>-22.850000381469727</c:v>
                </c:pt>
                <c:pt idx="60">
                  <c:v>-23.649999618530273</c:v>
                </c:pt>
                <c:pt idx="61">
                  <c:v>-22.530000686645508</c:v>
                </c:pt>
                <c:pt idx="62">
                  <c:v>-21.590000152587891</c:v>
                </c:pt>
                <c:pt idx="63">
                  <c:v>-23.649999618530273</c:v>
                </c:pt>
                <c:pt idx="64">
                  <c:v>-22.850000381469727</c:v>
                </c:pt>
                <c:pt idx="65">
                  <c:v>-19.329999923706055</c:v>
                </c:pt>
                <c:pt idx="66">
                  <c:v>-22.010000228881836</c:v>
                </c:pt>
                <c:pt idx="67">
                  <c:v>-20.229999542236328</c:v>
                </c:pt>
                <c:pt idx="68">
                  <c:v>-20.229999542236328</c:v>
                </c:pt>
                <c:pt idx="69">
                  <c:v>-20.350000381469727</c:v>
                </c:pt>
                <c:pt idx="70">
                  <c:v>-21.719999313354492</c:v>
                </c:pt>
                <c:pt idx="71">
                  <c:v>-18.739999771118164</c:v>
                </c:pt>
                <c:pt idx="72">
                  <c:v>-20.219999313354492</c:v>
                </c:pt>
                <c:pt idx="73">
                  <c:v>-20.309999465942383</c:v>
                </c:pt>
                <c:pt idx="74">
                  <c:v>-21.649999618530273</c:v>
                </c:pt>
                <c:pt idx="75">
                  <c:v>-22.340000152587891</c:v>
                </c:pt>
                <c:pt idx="76">
                  <c:v>-22.360000610351563</c:v>
                </c:pt>
                <c:pt idx="77">
                  <c:v>-19.639999389648438</c:v>
                </c:pt>
                <c:pt idx="78">
                  <c:v>-20.260000228881836</c:v>
                </c:pt>
                <c:pt idx="79">
                  <c:v>-21.139999389648438</c:v>
                </c:pt>
                <c:pt idx="80">
                  <c:v>-21.139999389648438</c:v>
                </c:pt>
                <c:pt idx="81">
                  <c:v>-24.079999923706055</c:v>
                </c:pt>
                <c:pt idx="82">
                  <c:v>-23.770000457763672</c:v>
                </c:pt>
                <c:pt idx="83">
                  <c:v>-17.620000839233398</c:v>
                </c:pt>
                <c:pt idx="84">
                  <c:v>-14.109999656677246</c:v>
                </c:pt>
                <c:pt idx="85">
                  <c:v>-15.880000114440918</c:v>
                </c:pt>
                <c:pt idx="86">
                  <c:v>-13.909999847412109</c:v>
                </c:pt>
                <c:pt idx="87">
                  <c:v>-11.310000419616699</c:v>
                </c:pt>
                <c:pt idx="88">
                  <c:v>-5.559999942779541</c:v>
                </c:pt>
                <c:pt idx="89">
                  <c:v>-12.350000381469727</c:v>
                </c:pt>
                <c:pt idx="90">
                  <c:v>-13.710000038146973</c:v>
                </c:pt>
                <c:pt idx="91">
                  <c:v>-9</c:v>
                </c:pt>
                <c:pt idx="92">
                  <c:v>-7.9499998092651367</c:v>
                </c:pt>
                <c:pt idx="93">
                  <c:v>-16.170000076293945</c:v>
                </c:pt>
                <c:pt idx="94">
                  <c:v>-15.409999847412109</c:v>
                </c:pt>
                <c:pt idx="95">
                  <c:v>-13.579999923706055</c:v>
                </c:pt>
                <c:pt idx="96">
                  <c:v>-12.680000305175781</c:v>
                </c:pt>
                <c:pt idx="97">
                  <c:v>-9.1400003433227539</c:v>
                </c:pt>
                <c:pt idx="98">
                  <c:v>-10.189999580383301</c:v>
                </c:pt>
                <c:pt idx="99">
                  <c:v>-7.4499998092651367</c:v>
                </c:pt>
                <c:pt idx="100">
                  <c:v>-8.380000114440918</c:v>
                </c:pt>
                <c:pt idx="101">
                  <c:v>-8.130000114440918</c:v>
                </c:pt>
                <c:pt idx="102">
                  <c:v>-12.859999656677246</c:v>
                </c:pt>
                <c:pt idx="103">
                  <c:v>-21.139999389648438</c:v>
                </c:pt>
                <c:pt idx="104">
                  <c:v>-12.350000381469727</c:v>
                </c:pt>
                <c:pt idx="105">
                  <c:v>-14.579999923706055</c:v>
                </c:pt>
                <c:pt idx="106">
                  <c:v>-10.340000152587891</c:v>
                </c:pt>
                <c:pt idx="107">
                  <c:v>-7.8499999046325684</c:v>
                </c:pt>
                <c:pt idx="108">
                  <c:v>-8.4600000381469727</c:v>
                </c:pt>
                <c:pt idx="109">
                  <c:v>-5.1500000953674316</c:v>
                </c:pt>
                <c:pt idx="110">
                  <c:v>-9.6099996566772461</c:v>
                </c:pt>
                <c:pt idx="111">
                  <c:v>-10.390000343322754</c:v>
                </c:pt>
                <c:pt idx="112">
                  <c:v>-6.190000057220459</c:v>
                </c:pt>
                <c:pt idx="113">
                  <c:v>-8.880000114440918</c:v>
                </c:pt>
                <c:pt idx="114">
                  <c:v>-5.070000171661377</c:v>
                </c:pt>
                <c:pt idx="115">
                  <c:v>-15.010000228881836</c:v>
                </c:pt>
                <c:pt idx="116">
                  <c:v>-11.979999542236328</c:v>
                </c:pt>
                <c:pt idx="117">
                  <c:v>-9.2100000381469727</c:v>
                </c:pt>
                <c:pt idx="118">
                  <c:v>-9.5200004577636719</c:v>
                </c:pt>
                <c:pt idx="119">
                  <c:v>-8.7700004577636719</c:v>
                </c:pt>
                <c:pt idx="120">
                  <c:v>-11.800000190734863</c:v>
                </c:pt>
                <c:pt idx="121">
                  <c:v>-6.559999942779541</c:v>
                </c:pt>
                <c:pt idx="122">
                  <c:v>-11.409999847412109</c:v>
                </c:pt>
                <c:pt idx="123">
                  <c:v>-4.8000001907348633</c:v>
                </c:pt>
                <c:pt idx="124">
                  <c:v>-4.4600000381469727</c:v>
                </c:pt>
                <c:pt idx="125">
                  <c:v>-11.760000228881836</c:v>
                </c:pt>
                <c:pt idx="126">
                  <c:v>-13.760000228881836</c:v>
                </c:pt>
                <c:pt idx="127">
                  <c:v>-13.199999809265137</c:v>
                </c:pt>
                <c:pt idx="128">
                  <c:v>-6.4000000953674316</c:v>
                </c:pt>
                <c:pt idx="129">
                  <c:v>0</c:v>
                </c:pt>
                <c:pt idx="130">
                  <c:v>-18.110000610351563</c:v>
                </c:pt>
                <c:pt idx="131">
                  <c:v>-13.539999961853027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-12.630000114440918</c:v>
                </c:pt>
                <c:pt idx="174">
                  <c:v>5.5100002288818359</c:v>
                </c:pt>
                <c:pt idx="175">
                  <c:v>5.5100002288818359</c:v>
                </c:pt>
                <c:pt idx="176">
                  <c:v>7.3499999046325684</c:v>
                </c:pt>
                <c:pt idx="177">
                  <c:v>1.5</c:v>
                </c:pt>
                <c:pt idx="178">
                  <c:v>-5.0999999046325684</c:v>
                </c:pt>
                <c:pt idx="179">
                  <c:v>-3.5699999332427979</c:v>
                </c:pt>
                <c:pt idx="180">
                  <c:v>-9.1000003814697266</c:v>
                </c:pt>
                <c:pt idx="181">
                  <c:v>-10.439999580383301</c:v>
                </c:pt>
                <c:pt idx="182">
                  <c:v>-17.840000152587891</c:v>
                </c:pt>
                <c:pt idx="183">
                  <c:v>-22.020000457763672</c:v>
                </c:pt>
                <c:pt idx="184">
                  <c:v>-15.659999847412109</c:v>
                </c:pt>
                <c:pt idx="185">
                  <c:v>-12.479999542236328</c:v>
                </c:pt>
                <c:pt idx="186">
                  <c:v>-23.489999771118164</c:v>
                </c:pt>
                <c:pt idx="187">
                  <c:v>-21.549999237060547</c:v>
                </c:pt>
                <c:pt idx="188">
                  <c:v>-19.379999160766602</c:v>
                </c:pt>
                <c:pt idx="189">
                  <c:v>-13.760000228881836</c:v>
                </c:pt>
                <c:pt idx="190">
                  <c:v>-10.130000114440918</c:v>
                </c:pt>
                <c:pt idx="191">
                  <c:v>6.2800002098083496</c:v>
                </c:pt>
                <c:pt idx="192">
                  <c:v>9.4499998092651367</c:v>
                </c:pt>
                <c:pt idx="193">
                  <c:v>8.25</c:v>
                </c:pt>
                <c:pt idx="194">
                  <c:v>7.4499998092651367</c:v>
                </c:pt>
                <c:pt idx="195">
                  <c:v>-0.11999999731779099</c:v>
                </c:pt>
              </c:numCache>
            </c:numRef>
          </c:xVal>
          <c:yVal>
            <c:numRef>
              <c:f>Batbekh1!$AE$4:$AE$1000</c:f>
              <c:numCache>
                <c:formatCode>General</c:formatCode>
                <c:ptCount val="997"/>
                <c:pt idx="0">
                  <c:v>0</c:v>
                </c:pt>
                <c:pt idx="1">
                  <c:v>8.1000000000000003E-2</c:v>
                </c:pt>
                <c:pt idx="2">
                  <c:v>0.16300000000000001</c:v>
                </c:pt>
                <c:pt idx="3">
                  <c:v>0.23799999999999999</c:v>
                </c:pt>
                <c:pt idx="4">
                  <c:v>0.317</c:v>
                </c:pt>
                <c:pt idx="5">
                  <c:v>0.40300000000000002</c:v>
                </c:pt>
                <c:pt idx="6">
                  <c:v>0.46899999999999997</c:v>
                </c:pt>
                <c:pt idx="7">
                  <c:v>0.51900000000000002</c:v>
                </c:pt>
                <c:pt idx="8">
                  <c:v>0.58599999999999997</c:v>
                </c:pt>
                <c:pt idx="9">
                  <c:v>0.64900000000000002</c:v>
                </c:pt>
                <c:pt idx="10">
                  <c:v>0.71699999999999997</c:v>
                </c:pt>
                <c:pt idx="11">
                  <c:v>0.78700000000000003</c:v>
                </c:pt>
                <c:pt idx="12">
                  <c:v>0.85599999999999998</c:v>
                </c:pt>
                <c:pt idx="13">
                  <c:v>0.91200000000000003</c:v>
                </c:pt>
                <c:pt idx="14">
                  <c:v>0.98099999999999998</c:v>
                </c:pt>
                <c:pt idx="15">
                  <c:v>1.0529999999999999</c:v>
                </c:pt>
                <c:pt idx="16">
                  <c:v>1.1279999999999999</c:v>
                </c:pt>
                <c:pt idx="17">
                  <c:v>1.1839999999999999</c:v>
                </c:pt>
                <c:pt idx="18">
                  <c:v>1.2529999999999999</c:v>
                </c:pt>
                <c:pt idx="19">
                  <c:v>1.3260000000000001</c:v>
                </c:pt>
                <c:pt idx="20">
                  <c:v>1.3879999999999999</c:v>
                </c:pt>
                <c:pt idx="21">
                  <c:v>1.4470000000000001</c:v>
                </c:pt>
                <c:pt idx="22">
                  <c:v>1.5069999999999999</c:v>
                </c:pt>
                <c:pt idx="23">
                  <c:v>1.579</c:v>
                </c:pt>
                <c:pt idx="24">
                  <c:v>1.645</c:v>
                </c:pt>
                <c:pt idx="25">
                  <c:v>1.7190000000000001</c:v>
                </c:pt>
                <c:pt idx="26">
                  <c:v>1.792</c:v>
                </c:pt>
                <c:pt idx="27">
                  <c:v>1.8660000000000001</c:v>
                </c:pt>
                <c:pt idx="28">
                  <c:v>1.9450000000000001</c:v>
                </c:pt>
                <c:pt idx="29">
                  <c:v>2.0030000000000001</c:v>
                </c:pt>
                <c:pt idx="30">
                  <c:v>2.044</c:v>
                </c:pt>
                <c:pt idx="31">
                  <c:v>2.1120000000000001</c:v>
                </c:pt>
                <c:pt idx="32">
                  <c:v>2.1800000000000002</c:v>
                </c:pt>
                <c:pt idx="33">
                  <c:v>2.2530000000000001</c:v>
                </c:pt>
                <c:pt idx="34">
                  <c:v>2.3210000000000002</c:v>
                </c:pt>
                <c:pt idx="35">
                  <c:v>2.38</c:v>
                </c:pt>
                <c:pt idx="36">
                  <c:v>2.4430000000000001</c:v>
                </c:pt>
                <c:pt idx="37">
                  <c:v>2.512</c:v>
                </c:pt>
                <c:pt idx="38">
                  <c:v>2.5779999999999998</c:v>
                </c:pt>
                <c:pt idx="39">
                  <c:v>2.6429999999999998</c:v>
                </c:pt>
                <c:pt idx="40">
                  <c:v>2.7240000000000002</c:v>
                </c:pt>
                <c:pt idx="41">
                  <c:v>2.7869999999999999</c:v>
                </c:pt>
                <c:pt idx="42">
                  <c:v>2.8519999999999999</c:v>
                </c:pt>
                <c:pt idx="43">
                  <c:v>2.907</c:v>
                </c:pt>
                <c:pt idx="44">
                  <c:v>2.972</c:v>
                </c:pt>
                <c:pt idx="45">
                  <c:v>3.0379999999999998</c:v>
                </c:pt>
                <c:pt idx="46">
                  <c:v>3.101</c:v>
                </c:pt>
                <c:pt idx="47">
                  <c:v>3.177</c:v>
                </c:pt>
                <c:pt idx="48">
                  <c:v>3.26</c:v>
                </c:pt>
                <c:pt idx="49">
                  <c:v>3.3250000000000002</c:v>
                </c:pt>
                <c:pt idx="50">
                  <c:v>3.3849999999999998</c:v>
                </c:pt>
                <c:pt idx="51">
                  <c:v>3.4449999999999998</c:v>
                </c:pt>
                <c:pt idx="52">
                  <c:v>3.508</c:v>
                </c:pt>
                <c:pt idx="53">
                  <c:v>3.5870000000000002</c:v>
                </c:pt>
                <c:pt idx="54">
                  <c:v>3.6549999999999998</c:v>
                </c:pt>
                <c:pt idx="55">
                  <c:v>3.7120000000000002</c:v>
                </c:pt>
                <c:pt idx="56">
                  <c:v>3.774</c:v>
                </c:pt>
                <c:pt idx="57">
                  <c:v>3.8370000000000002</c:v>
                </c:pt>
                <c:pt idx="58">
                  <c:v>3.9129999999999998</c:v>
                </c:pt>
                <c:pt idx="59">
                  <c:v>3.9689999999999999</c:v>
                </c:pt>
                <c:pt idx="60">
                  <c:v>4.0309999999999997</c:v>
                </c:pt>
                <c:pt idx="61">
                  <c:v>4.101</c:v>
                </c:pt>
                <c:pt idx="62">
                  <c:v>4.1639999999999997</c:v>
                </c:pt>
                <c:pt idx="63">
                  <c:v>4.2480000000000002</c:v>
                </c:pt>
                <c:pt idx="64">
                  <c:v>4.306</c:v>
                </c:pt>
                <c:pt idx="65">
                  <c:v>4.3639999999999999</c:v>
                </c:pt>
                <c:pt idx="66">
                  <c:v>4.444</c:v>
                </c:pt>
                <c:pt idx="67">
                  <c:v>4.4980000000000002</c:v>
                </c:pt>
                <c:pt idx="68">
                  <c:v>4.5659999999999998</c:v>
                </c:pt>
                <c:pt idx="69">
                  <c:v>4.625</c:v>
                </c:pt>
                <c:pt idx="70">
                  <c:v>4.6920000000000002</c:v>
                </c:pt>
                <c:pt idx="71">
                  <c:v>4.7590000000000003</c:v>
                </c:pt>
                <c:pt idx="72">
                  <c:v>4.827</c:v>
                </c:pt>
                <c:pt idx="73">
                  <c:v>4.899</c:v>
                </c:pt>
                <c:pt idx="74">
                  <c:v>4.96</c:v>
                </c:pt>
                <c:pt idx="75">
                  <c:v>5.03</c:v>
                </c:pt>
                <c:pt idx="76">
                  <c:v>5.1029999999999998</c:v>
                </c:pt>
                <c:pt idx="77">
                  <c:v>5.1710000000000003</c:v>
                </c:pt>
                <c:pt idx="78">
                  <c:v>5.2560000000000002</c:v>
                </c:pt>
                <c:pt idx="79">
                  <c:v>5.3319999999999999</c:v>
                </c:pt>
                <c:pt idx="80">
                  <c:v>5.39</c:v>
                </c:pt>
                <c:pt idx="81">
                  <c:v>5.4429999999999996</c:v>
                </c:pt>
                <c:pt idx="82">
                  <c:v>5.5069999999999997</c:v>
                </c:pt>
                <c:pt idx="83">
                  <c:v>5.5549999999999997</c:v>
                </c:pt>
                <c:pt idx="84">
                  <c:v>5.6349999999999998</c:v>
                </c:pt>
                <c:pt idx="85">
                  <c:v>5.6929999999999996</c:v>
                </c:pt>
                <c:pt idx="86">
                  <c:v>5.76</c:v>
                </c:pt>
                <c:pt idx="87">
                  <c:v>5.84</c:v>
                </c:pt>
                <c:pt idx="88">
                  <c:v>5.8949999999999996</c:v>
                </c:pt>
                <c:pt idx="89">
                  <c:v>5.9550000000000001</c:v>
                </c:pt>
                <c:pt idx="90">
                  <c:v>6.0190000000000001</c:v>
                </c:pt>
                <c:pt idx="91">
                  <c:v>6.0979999999999999</c:v>
                </c:pt>
                <c:pt idx="92">
                  <c:v>6.1719999999999997</c:v>
                </c:pt>
                <c:pt idx="93">
                  <c:v>6.2549999999999999</c:v>
                </c:pt>
                <c:pt idx="94">
                  <c:v>6.3220000000000001</c:v>
                </c:pt>
                <c:pt idx="95">
                  <c:v>6.4020000000000001</c:v>
                </c:pt>
                <c:pt idx="96">
                  <c:v>6.4859999999999998</c:v>
                </c:pt>
                <c:pt idx="97">
                  <c:v>6.5640000000000001</c:v>
                </c:pt>
                <c:pt idx="98">
                  <c:v>6.62</c:v>
                </c:pt>
                <c:pt idx="99">
                  <c:v>6.6920000000000002</c:v>
                </c:pt>
                <c:pt idx="100">
                  <c:v>6.7619999999999996</c:v>
                </c:pt>
                <c:pt idx="101">
                  <c:v>6.8220000000000001</c:v>
                </c:pt>
                <c:pt idx="102">
                  <c:v>6.8929999999999998</c:v>
                </c:pt>
                <c:pt idx="103">
                  <c:v>6.9660000000000002</c:v>
                </c:pt>
                <c:pt idx="104">
                  <c:v>7.0270000000000001</c:v>
                </c:pt>
                <c:pt idx="105">
                  <c:v>7.0970000000000004</c:v>
                </c:pt>
                <c:pt idx="106">
                  <c:v>7.1529999999999996</c:v>
                </c:pt>
                <c:pt idx="107">
                  <c:v>7.2160000000000002</c:v>
                </c:pt>
                <c:pt idx="108">
                  <c:v>7.28</c:v>
                </c:pt>
                <c:pt idx="109">
                  <c:v>7.3639999999999999</c:v>
                </c:pt>
                <c:pt idx="110">
                  <c:v>7.4390000000000001</c:v>
                </c:pt>
                <c:pt idx="111">
                  <c:v>7.5039999999999996</c:v>
                </c:pt>
                <c:pt idx="112">
                  <c:v>7.5620000000000003</c:v>
                </c:pt>
                <c:pt idx="113">
                  <c:v>7.6189999999999998</c:v>
                </c:pt>
                <c:pt idx="114">
                  <c:v>7.6829999999999998</c:v>
                </c:pt>
                <c:pt idx="115">
                  <c:v>7.7590000000000003</c:v>
                </c:pt>
                <c:pt idx="116">
                  <c:v>7.8259999999999996</c:v>
                </c:pt>
                <c:pt idx="117">
                  <c:v>7.8970000000000002</c:v>
                </c:pt>
                <c:pt idx="118">
                  <c:v>7.9580000000000002</c:v>
                </c:pt>
                <c:pt idx="119">
                  <c:v>8.0180000000000007</c:v>
                </c:pt>
                <c:pt idx="120">
                  <c:v>8.0920000000000005</c:v>
                </c:pt>
                <c:pt idx="121">
                  <c:v>8.1479999999999997</c:v>
                </c:pt>
                <c:pt idx="122">
                  <c:v>8.2089999999999996</c:v>
                </c:pt>
                <c:pt idx="123">
                  <c:v>8.2799999999999994</c:v>
                </c:pt>
                <c:pt idx="124">
                  <c:v>8.3439999999999994</c:v>
                </c:pt>
                <c:pt idx="125">
                  <c:v>8.4109999999999996</c:v>
                </c:pt>
                <c:pt idx="126">
                  <c:v>8.4879999999999995</c:v>
                </c:pt>
                <c:pt idx="127">
                  <c:v>8.5500000000000007</c:v>
                </c:pt>
                <c:pt idx="128">
                  <c:v>8.6150000000000002</c:v>
                </c:pt>
                <c:pt idx="129">
                  <c:v>8.6890000000000001</c:v>
                </c:pt>
                <c:pt idx="130">
                  <c:v>8.7590000000000003</c:v>
                </c:pt>
                <c:pt idx="131">
                  <c:v>8.8160000000000007</c:v>
                </c:pt>
                <c:pt idx="132">
                  <c:v>8.8789999999999996</c:v>
                </c:pt>
                <c:pt idx="133">
                  <c:v>8.9429999999999996</c:v>
                </c:pt>
                <c:pt idx="134">
                  <c:v>9.0150000000000006</c:v>
                </c:pt>
                <c:pt idx="135">
                  <c:v>9.0890000000000004</c:v>
                </c:pt>
                <c:pt idx="136">
                  <c:v>9.14</c:v>
                </c:pt>
                <c:pt idx="137">
                  <c:v>9.2070000000000007</c:v>
                </c:pt>
                <c:pt idx="138">
                  <c:v>9.2899999999999991</c:v>
                </c:pt>
                <c:pt idx="139">
                  <c:v>9.3759999999999994</c:v>
                </c:pt>
                <c:pt idx="140">
                  <c:v>9.4339999999999993</c:v>
                </c:pt>
                <c:pt idx="141">
                  <c:v>9.4809999999999999</c:v>
                </c:pt>
                <c:pt idx="142">
                  <c:v>9.5399999999999991</c:v>
                </c:pt>
                <c:pt idx="143">
                  <c:v>9.6059999999999999</c:v>
                </c:pt>
                <c:pt idx="144">
                  <c:v>9.6690000000000005</c:v>
                </c:pt>
                <c:pt idx="145">
                  <c:v>9.7390000000000008</c:v>
                </c:pt>
                <c:pt idx="146">
                  <c:v>9.8059999999999992</c:v>
                </c:pt>
                <c:pt idx="147">
                  <c:v>9.89</c:v>
                </c:pt>
                <c:pt idx="148">
                  <c:v>9.952</c:v>
                </c:pt>
                <c:pt idx="149">
                  <c:v>10.02</c:v>
                </c:pt>
                <c:pt idx="150">
                  <c:v>10.093999999999999</c:v>
                </c:pt>
                <c:pt idx="151">
                  <c:v>10.154999999999999</c:v>
                </c:pt>
                <c:pt idx="152">
                  <c:v>10.218</c:v>
                </c:pt>
                <c:pt idx="153">
                  <c:v>10.279</c:v>
                </c:pt>
                <c:pt idx="154">
                  <c:v>10.339</c:v>
                </c:pt>
                <c:pt idx="155">
                  <c:v>10.404999999999999</c:v>
                </c:pt>
                <c:pt idx="156">
                  <c:v>10.465999999999999</c:v>
                </c:pt>
                <c:pt idx="157">
                  <c:v>10.54</c:v>
                </c:pt>
                <c:pt idx="158">
                  <c:v>10.6</c:v>
                </c:pt>
                <c:pt idx="159">
                  <c:v>10.670999999999999</c:v>
                </c:pt>
                <c:pt idx="160">
                  <c:v>10.738</c:v>
                </c:pt>
                <c:pt idx="161">
                  <c:v>10.811</c:v>
                </c:pt>
                <c:pt idx="162">
                  <c:v>10.885999999999999</c:v>
                </c:pt>
                <c:pt idx="163">
                  <c:v>10.961</c:v>
                </c:pt>
                <c:pt idx="164">
                  <c:v>11.028</c:v>
                </c:pt>
                <c:pt idx="165">
                  <c:v>11.079000000000001</c:v>
                </c:pt>
                <c:pt idx="166">
                  <c:v>11.134</c:v>
                </c:pt>
                <c:pt idx="167">
                  <c:v>11.202999999999999</c:v>
                </c:pt>
                <c:pt idx="168">
                  <c:v>11.271000000000001</c:v>
                </c:pt>
                <c:pt idx="169">
                  <c:v>11.339</c:v>
                </c:pt>
                <c:pt idx="170">
                  <c:v>11.41</c:v>
                </c:pt>
                <c:pt idx="171">
                  <c:v>11.477</c:v>
                </c:pt>
                <c:pt idx="172">
                  <c:v>11.545999999999999</c:v>
                </c:pt>
                <c:pt idx="173">
                  <c:v>11.595000000000001</c:v>
                </c:pt>
                <c:pt idx="174">
                  <c:v>11.664999999999999</c:v>
                </c:pt>
                <c:pt idx="175">
                  <c:v>11.738</c:v>
                </c:pt>
                <c:pt idx="176">
                  <c:v>11.802</c:v>
                </c:pt>
                <c:pt idx="177">
                  <c:v>11.862</c:v>
                </c:pt>
                <c:pt idx="178">
                  <c:v>11.926</c:v>
                </c:pt>
                <c:pt idx="179">
                  <c:v>11.991</c:v>
                </c:pt>
                <c:pt idx="180">
                  <c:v>12.071</c:v>
                </c:pt>
                <c:pt idx="181">
                  <c:v>12.148999999999999</c:v>
                </c:pt>
                <c:pt idx="182">
                  <c:v>12.22</c:v>
                </c:pt>
                <c:pt idx="183">
                  <c:v>12.292</c:v>
                </c:pt>
                <c:pt idx="184">
                  <c:v>12.356</c:v>
                </c:pt>
                <c:pt idx="185">
                  <c:v>12.417999999999999</c:v>
                </c:pt>
                <c:pt idx="186">
                  <c:v>12.484</c:v>
                </c:pt>
                <c:pt idx="187">
                  <c:v>12.553000000000001</c:v>
                </c:pt>
                <c:pt idx="188">
                  <c:v>12.617000000000001</c:v>
                </c:pt>
                <c:pt idx="189">
                  <c:v>12.685</c:v>
                </c:pt>
                <c:pt idx="190">
                  <c:v>12.757999999999999</c:v>
                </c:pt>
                <c:pt idx="191">
                  <c:v>12.816000000000001</c:v>
                </c:pt>
                <c:pt idx="192">
                  <c:v>12.878</c:v>
                </c:pt>
                <c:pt idx="193">
                  <c:v>12.936999999999999</c:v>
                </c:pt>
                <c:pt idx="194">
                  <c:v>12.999000000000001</c:v>
                </c:pt>
                <c:pt idx="195">
                  <c:v>13.065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2356-4FDC-839E-A6053326D76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74424448"/>
        <c:axId val="1174441088"/>
      </c:scatterChart>
      <c:scatterChart>
        <c:scatterStyle val="lineMarker"/>
        <c:varyColors val="0"/>
        <c:ser>
          <c:idx val="1"/>
          <c:order val="0"/>
          <c:tx>
            <c:v>Orbit</c:v>
          </c:tx>
          <c:spPr>
            <a:ln w="19050">
              <a:noFill/>
            </a:ln>
          </c:spPr>
          <c:xVal>
            <c:numRef>
              <c:f>Batbekh1!$N$4:$N$1000</c:f>
              <c:numCache>
                <c:formatCode>General</c:formatCode>
                <c:ptCount val="997"/>
                <c:pt idx="0">
                  <c:v>0</c:v>
                </c:pt>
                <c:pt idx="1">
                  <c:v>-1.2072000000000003E-2</c:v>
                </c:pt>
                <c:pt idx="2">
                  <c:v>9.2110000000000126E-3</c:v>
                </c:pt>
                <c:pt idx="3">
                  <c:v>-6.8199999999999936E-3</c:v>
                </c:pt>
                <c:pt idx="4">
                  <c:v>-2.2697999999999979E-2</c:v>
                </c:pt>
                <c:pt idx="5">
                  <c:v>1.0007000000000005E-2</c:v>
                </c:pt>
                <c:pt idx="6">
                  <c:v>1.5747999999999991E-2</c:v>
                </c:pt>
                <c:pt idx="7">
                  <c:v>-4.3160000000000307E-3</c:v>
                </c:pt>
                <c:pt idx="8">
                  <c:v>4.4560000000000172E-3</c:v>
                </c:pt>
                <c:pt idx="9">
                  <c:v>-1.3230000000000018E-2</c:v>
                </c:pt>
                <c:pt idx="10">
                  <c:v>-1.9581999999999995E-2</c:v>
                </c:pt>
                <c:pt idx="11">
                  <c:v>1.6968999999999995E-2</c:v>
                </c:pt>
                <c:pt idx="12">
                  <c:v>1.8257999999999983E-2</c:v>
                </c:pt>
                <c:pt idx="13">
                  <c:v>2.2949000000000011E-2</c:v>
                </c:pt>
                <c:pt idx="14">
                  <c:v>3.580500000000001E-2</c:v>
                </c:pt>
                <c:pt idx="15">
                  <c:v>6.555000000000007E-3</c:v>
                </c:pt>
                <c:pt idx="16">
                  <c:v>2.0680000000000007E-2</c:v>
                </c:pt>
                <c:pt idx="17">
                  <c:v>3.6408000000000017E-2</c:v>
                </c:pt>
                <c:pt idx="18">
                  <c:v>3.7185999999999976E-2</c:v>
                </c:pt>
                <c:pt idx="19">
                  <c:v>4.6769000000000005E-2</c:v>
                </c:pt>
                <c:pt idx="20">
                  <c:v>3.5848999999999992E-2</c:v>
                </c:pt>
                <c:pt idx="21">
                  <c:v>6.0863E-2</c:v>
                </c:pt>
                <c:pt idx="22">
                  <c:v>4.9160000000000023E-2</c:v>
                </c:pt>
                <c:pt idx="23">
                  <c:v>3.5944999999999991E-2</c:v>
                </c:pt>
                <c:pt idx="24">
                  <c:v>3.6319000000000018E-2</c:v>
                </c:pt>
                <c:pt idx="25">
                  <c:v>6.9954999999999989E-2</c:v>
                </c:pt>
                <c:pt idx="26">
                  <c:v>6.7183999999999966E-2</c:v>
                </c:pt>
                <c:pt idx="27">
                  <c:v>5.0577999999999977E-2</c:v>
                </c:pt>
                <c:pt idx="28">
                  <c:v>8.1961999999999993E-2</c:v>
                </c:pt>
                <c:pt idx="29">
                  <c:v>7.6024999999999981E-2</c:v>
                </c:pt>
                <c:pt idx="30">
                  <c:v>8.9618999999999976E-2</c:v>
                </c:pt>
                <c:pt idx="31">
                  <c:v>7.7856999999999968E-2</c:v>
                </c:pt>
                <c:pt idx="32">
                  <c:v>9.6656000000000006E-2</c:v>
                </c:pt>
                <c:pt idx="33">
                  <c:v>9.2336000000000015E-2</c:v>
                </c:pt>
                <c:pt idx="34">
                  <c:v>9.1552000000000022E-2</c:v>
                </c:pt>
                <c:pt idx="35">
                  <c:v>8.5723000000000021E-2</c:v>
                </c:pt>
                <c:pt idx="36">
                  <c:v>9.0755000000000002E-2</c:v>
                </c:pt>
                <c:pt idx="37">
                  <c:v>8.8874999999999996E-2</c:v>
                </c:pt>
                <c:pt idx="38">
                  <c:v>0.10103800000000002</c:v>
                </c:pt>
                <c:pt idx="39">
                  <c:v>0.11513600000000003</c:v>
                </c:pt>
                <c:pt idx="40">
                  <c:v>0.13005000000000003</c:v>
                </c:pt>
                <c:pt idx="41">
                  <c:v>0.14493599999999998</c:v>
                </c:pt>
                <c:pt idx="42">
                  <c:v>0.138986</c:v>
                </c:pt>
                <c:pt idx="43">
                  <c:v>0.15740200000000004</c:v>
                </c:pt>
                <c:pt idx="44">
                  <c:v>0.15996399999999994</c:v>
                </c:pt>
                <c:pt idx="45">
                  <c:v>0.17611900000000003</c:v>
                </c:pt>
                <c:pt idx="46">
                  <c:v>0.162745</c:v>
                </c:pt>
                <c:pt idx="47">
                  <c:v>0.18116200000000005</c:v>
                </c:pt>
                <c:pt idx="48">
                  <c:v>0.19138599999999997</c:v>
                </c:pt>
                <c:pt idx="49">
                  <c:v>0.18902700000000006</c:v>
                </c:pt>
                <c:pt idx="50">
                  <c:v>0.184082</c:v>
                </c:pt>
                <c:pt idx="51">
                  <c:v>0.198437</c:v>
                </c:pt>
                <c:pt idx="52">
                  <c:v>0.199466</c:v>
                </c:pt>
                <c:pt idx="53">
                  <c:v>0.20276800000000003</c:v>
                </c:pt>
                <c:pt idx="54">
                  <c:v>0.21007500000000004</c:v>
                </c:pt>
                <c:pt idx="55">
                  <c:v>0.20111599999999999</c:v>
                </c:pt>
                <c:pt idx="56">
                  <c:v>0.22774199999999997</c:v>
                </c:pt>
                <c:pt idx="57">
                  <c:v>0.225717</c:v>
                </c:pt>
                <c:pt idx="58">
                  <c:v>0.22868899999999998</c:v>
                </c:pt>
                <c:pt idx="59">
                  <c:v>0.23550900000000002</c:v>
                </c:pt>
                <c:pt idx="60">
                  <c:v>0.22760400000000006</c:v>
                </c:pt>
                <c:pt idx="61">
                  <c:v>0.22664099999999995</c:v>
                </c:pt>
                <c:pt idx="62">
                  <c:v>0.23065099999999997</c:v>
                </c:pt>
                <c:pt idx="63">
                  <c:v>0.22329999999999997</c:v>
                </c:pt>
                <c:pt idx="64">
                  <c:v>0.20703999999999997</c:v>
                </c:pt>
                <c:pt idx="65">
                  <c:v>0.20832600000000004</c:v>
                </c:pt>
                <c:pt idx="66">
                  <c:v>0.20694500000000005</c:v>
                </c:pt>
                <c:pt idx="67">
                  <c:v>0.20381200000000002</c:v>
                </c:pt>
                <c:pt idx="68">
                  <c:v>0.20622299999999996</c:v>
                </c:pt>
                <c:pt idx="69">
                  <c:v>0.19307899999999995</c:v>
                </c:pt>
                <c:pt idx="70">
                  <c:v>0.19160500000000003</c:v>
                </c:pt>
                <c:pt idx="71">
                  <c:v>0.19925199999999996</c:v>
                </c:pt>
                <c:pt idx="72">
                  <c:v>0.20340300000000003</c:v>
                </c:pt>
                <c:pt idx="73">
                  <c:v>0.20852700000000005</c:v>
                </c:pt>
                <c:pt idx="74">
                  <c:v>0.201039</c:v>
                </c:pt>
                <c:pt idx="75">
                  <c:v>0.21417200000000003</c:v>
                </c:pt>
                <c:pt idx="76">
                  <c:v>0.18993700000000002</c:v>
                </c:pt>
                <c:pt idx="77">
                  <c:v>0.21600099999999997</c:v>
                </c:pt>
                <c:pt idx="78">
                  <c:v>0.21551099999999998</c:v>
                </c:pt>
                <c:pt idx="79">
                  <c:v>0.21581499999999995</c:v>
                </c:pt>
                <c:pt idx="80">
                  <c:v>0.222139</c:v>
                </c:pt>
                <c:pt idx="81">
                  <c:v>0.21590999999999996</c:v>
                </c:pt>
                <c:pt idx="82">
                  <c:v>0.23315900000000001</c:v>
                </c:pt>
                <c:pt idx="83">
                  <c:v>0.24316099999999996</c:v>
                </c:pt>
                <c:pt idx="84">
                  <c:v>0.23629899999999998</c:v>
                </c:pt>
                <c:pt idx="85">
                  <c:v>0.22953599999999996</c:v>
                </c:pt>
                <c:pt idx="86">
                  <c:v>0.23948799999999995</c:v>
                </c:pt>
                <c:pt idx="87">
                  <c:v>0.24243100000000004</c:v>
                </c:pt>
                <c:pt idx="88">
                  <c:v>0.22853999999999997</c:v>
                </c:pt>
                <c:pt idx="89">
                  <c:v>0.25527300000000003</c:v>
                </c:pt>
                <c:pt idx="90">
                  <c:v>0.25283600000000001</c:v>
                </c:pt>
                <c:pt idx="91">
                  <c:v>0.25438199999999994</c:v>
                </c:pt>
                <c:pt idx="92">
                  <c:v>0.25090400000000002</c:v>
                </c:pt>
                <c:pt idx="93">
                  <c:v>0.25313199999999997</c:v>
                </c:pt>
                <c:pt idx="94">
                  <c:v>0.25481100000000007</c:v>
                </c:pt>
                <c:pt idx="95">
                  <c:v>0.26283500000000004</c:v>
                </c:pt>
                <c:pt idx="96">
                  <c:v>0.27748</c:v>
                </c:pt>
                <c:pt idx="97">
                  <c:v>0.26778999999999997</c:v>
                </c:pt>
                <c:pt idx="98">
                  <c:v>0.28572799999999998</c:v>
                </c:pt>
                <c:pt idx="99">
                  <c:v>0.28116800000000003</c:v>
                </c:pt>
                <c:pt idx="100">
                  <c:v>0.26615499999999997</c:v>
                </c:pt>
                <c:pt idx="101">
                  <c:v>0.26298100000000002</c:v>
                </c:pt>
                <c:pt idx="102">
                  <c:v>0.25401300000000004</c:v>
                </c:pt>
                <c:pt idx="103">
                  <c:v>0.28346500000000002</c:v>
                </c:pt>
                <c:pt idx="104">
                  <c:v>0.226019</c:v>
                </c:pt>
                <c:pt idx="105">
                  <c:v>0.25886699999999996</c:v>
                </c:pt>
                <c:pt idx="106">
                  <c:v>0.26044500000000004</c:v>
                </c:pt>
                <c:pt idx="107">
                  <c:v>0.27810000000000001</c:v>
                </c:pt>
                <c:pt idx="108">
                  <c:v>0.25343499999999997</c:v>
                </c:pt>
                <c:pt idx="109">
                  <c:v>0.24057200000000001</c:v>
                </c:pt>
                <c:pt idx="110">
                  <c:v>0.23950000000000002</c:v>
                </c:pt>
                <c:pt idx="111">
                  <c:v>0.25343300000000002</c:v>
                </c:pt>
                <c:pt idx="112">
                  <c:v>0.23021100000000003</c:v>
                </c:pt>
                <c:pt idx="113">
                  <c:v>0.22022000000000003</c:v>
                </c:pt>
                <c:pt idx="114">
                  <c:v>0.25417499999999998</c:v>
                </c:pt>
                <c:pt idx="115">
                  <c:v>0.21209299999999998</c:v>
                </c:pt>
                <c:pt idx="116">
                  <c:v>0.20980899999999997</c:v>
                </c:pt>
                <c:pt idx="117">
                  <c:v>0.19412300000000005</c:v>
                </c:pt>
                <c:pt idx="118">
                  <c:v>0.19450599999999998</c:v>
                </c:pt>
                <c:pt idx="119">
                  <c:v>0.17925800000000003</c:v>
                </c:pt>
                <c:pt idx="120">
                  <c:v>0.17917899999999998</c:v>
                </c:pt>
                <c:pt idx="121">
                  <c:v>0.17128800000000002</c:v>
                </c:pt>
                <c:pt idx="122">
                  <c:v>0.11832299999999998</c:v>
                </c:pt>
              </c:numCache>
            </c:numRef>
          </c:xVal>
          <c:yVal>
            <c:numRef>
              <c:f>Batbekh1!$D$4:$D$1000</c:f>
              <c:numCache>
                <c:formatCode>General</c:formatCode>
                <c:ptCount val="997"/>
                <c:pt idx="0">
                  <c:v>0</c:v>
                </c:pt>
                <c:pt idx="1">
                  <c:v>9.3999999997322448E-2</c:v>
                </c:pt>
                <c:pt idx="2">
                  <c:v>0.20500000000174623</c:v>
                </c:pt>
                <c:pt idx="3">
                  <c:v>0.30899999999382999</c:v>
                </c:pt>
                <c:pt idx="4">
                  <c:v>0.40399999999499414</c:v>
                </c:pt>
                <c:pt idx="5">
                  <c:v>0.50900000000547152</c:v>
                </c:pt>
                <c:pt idx="6">
                  <c:v>0.61800000000221189</c:v>
                </c:pt>
                <c:pt idx="7">
                  <c:v>0.72100000000500586</c:v>
                </c:pt>
                <c:pt idx="8">
                  <c:v>0.83199999999487773</c:v>
                </c:pt>
                <c:pt idx="9">
                  <c:v>0.9360000000015134</c:v>
                </c:pt>
                <c:pt idx="10">
                  <c:v>1.0289999999949941</c:v>
                </c:pt>
                <c:pt idx="11">
                  <c:v>1.1380000000062864</c:v>
                </c:pt>
                <c:pt idx="12">
                  <c:v>1.2400000000052387</c:v>
                </c:pt>
                <c:pt idx="13">
                  <c:v>1.3369999999995343</c:v>
                </c:pt>
                <c:pt idx="14">
                  <c:v>1.4419999999954598</c:v>
                </c:pt>
                <c:pt idx="15">
                  <c:v>1.5359999999927823</c:v>
                </c:pt>
                <c:pt idx="16">
                  <c:v>1.6279999999969732</c:v>
                </c:pt>
                <c:pt idx="17">
                  <c:v>1.7229999999981374</c:v>
                </c:pt>
                <c:pt idx="18">
                  <c:v>1.8150000000023283</c:v>
                </c:pt>
                <c:pt idx="19">
                  <c:v>1.9130000000004657</c:v>
                </c:pt>
                <c:pt idx="20">
                  <c:v>2.0289999999949941</c:v>
                </c:pt>
                <c:pt idx="21">
                  <c:v>2.135999999998603</c:v>
                </c:pt>
                <c:pt idx="22">
                  <c:v>2.2290000000066357</c:v>
                </c:pt>
                <c:pt idx="23">
                  <c:v>2.3239999999932479</c:v>
                </c:pt>
                <c:pt idx="24">
                  <c:v>2.4320000000006985</c:v>
                </c:pt>
                <c:pt idx="25">
                  <c:v>2.5430000000051223</c:v>
                </c:pt>
                <c:pt idx="26">
                  <c:v>2.6459999999933643</c:v>
                </c:pt>
                <c:pt idx="27">
                  <c:v>2.7379999999975553</c:v>
                </c:pt>
                <c:pt idx="28">
                  <c:v>2.8289999999979045</c:v>
                </c:pt>
                <c:pt idx="29">
                  <c:v>2.9220000000059372</c:v>
                </c:pt>
                <c:pt idx="30">
                  <c:v>3.0289999999949941</c:v>
                </c:pt>
                <c:pt idx="31">
                  <c:v>3.1349999999947613</c:v>
                </c:pt>
                <c:pt idx="32">
                  <c:v>3.2309999999997672</c:v>
                </c:pt>
                <c:pt idx="33">
                  <c:v>3.3329999999987194</c:v>
                </c:pt>
                <c:pt idx="34">
                  <c:v>3.4250000000029104</c:v>
                </c:pt>
                <c:pt idx="35">
                  <c:v>3.5190000000002328</c:v>
                </c:pt>
                <c:pt idx="36">
                  <c:v>3.6300000000046566</c:v>
                </c:pt>
                <c:pt idx="37">
                  <c:v>3.7320000000036089</c:v>
                </c:pt>
                <c:pt idx="38">
                  <c:v>3.8439999999973224</c:v>
                </c:pt>
                <c:pt idx="39">
                  <c:v>3.9459999999962747</c:v>
                </c:pt>
                <c:pt idx="40">
                  <c:v>4.0430000000051223</c:v>
                </c:pt>
                <c:pt idx="41">
                  <c:v>4.1509999999980209</c:v>
                </c:pt>
                <c:pt idx="42">
                  <c:v>4.2550000000046566</c:v>
                </c:pt>
                <c:pt idx="43">
                  <c:v>4.3519999999989523</c:v>
                </c:pt>
                <c:pt idx="44">
                  <c:v>4.4560000000055879</c:v>
                </c:pt>
                <c:pt idx="45">
                  <c:v>4.56600000000617</c:v>
                </c:pt>
                <c:pt idx="46">
                  <c:v>4.6710000000020955</c:v>
                </c:pt>
                <c:pt idx="47">
                  <c:v>4.782999999995809</c:v>
                </c:pt>
                <c:pt idx="48">
                  <c:v>4.885999999998603</c:v>
                </c:pt>
                <c:pt idx="49">
                  <c:v>4.9809999999997672</c:v>
                </c:pt>
                <c:pt idx="50">
                  <c:v>5.0829999999987194</c:v>
                </c:pt>
                <c:pt idx="51">
                  <c:v>5.1750000000029104</c:v>
                </c:pt>
                <c:pt idx="52">
                  <c:v>5.2669999999925494</c:v>
                </c:pt>
                <c:pt idx="53">
                  <c:v>5.3779999999969732</c:v>
                </c:pt>
                <c:pt idx="54">
                  <c:v>5.4839999999967404</c:v>
                </c:pt>
                <c:pt idx="55">
                  <c:v>5.5739999999932479</c:v>
                </c:pt>
                <c:pt idx="56">
                  <c:v>5.6820000000006985</c:v>
                </c:pt>
                <c:pt idx="57">
                  <c:v>5.7899999999935972</c:v>
                </c:pt>
                <c:pt idx="58">
                  <c:v>5.8830000000016298</c:v>
                </c:pt>
                <c:pt idx="59">
                  <c:v>5.989000000001397</c:v>
                </c:pt>
                <c:pt idx="60">
                  <c:v>6.0960000000050059</c:v>
                </c:pt>
                <c:pt idx="61">
                  <c:v>6.194999999992433</c:v>
                </c:pt>
                <c:pt idx="62">
                  <c:v>6.3000000000029104</c:v>
                </c:pt>
                <c:pt idx="63">
                  <c:v>6.3929999999963911</c:v>
                </c:pt>
                <c:pt idx="64">
                  <c:v>6.9480000000039581</c:v>
                </c:pt>
                <c:pt idx="65">
                  <c:v>7.2400000000052387</c:v>
                </c:pt>
                <c:pt idx="66">
                  <c:v>7.3340000000025611</c:v>
                </c:pt>
                <c:pt idx="67">
                  <c:v>7.5339999999996508</c:v>
                </c:pt>
                <c:pt idx="68">
                  <c:v>7.6389999999955762</c:v>
                </c:pt>
                <c:pt idx="69">
                  <c:v>7.7339999999967404</c:v>
                </c:pt>
                <c:pt idx="70">
                  <c:v>7.8389999999926658</c:v>
                </c:pt>
                <c:pt idx="71">
                  <c:v>7.93399999999383</c:v>
                </c:pt>
                <c:pt idx="72">
                  <c:v>8.0409999999974389</c:v>
                </c:pt>
                <c:pt idx="73">
                  <c:v>8.1340000000054715</c:v>
                </c:pt>
                <c:pt idx="74">
                  <c:v>8.2290000000066357</c:v>
                </c:pt>
                <c:pt idx="75">
                  <c:v>8.3310000000055879</c:v>
                </c:pt>
                <c:pt idx="76">
                  <c:v>8.4269999999960419</c:v>
                </c:pt>
                <c:pt idx="77">
                  <c:v>8.5350000000034925</c:v>
                </c:pt>
                <c:pt idx="78">
                  <c:v>8.6300000000046566</c:v>
                </c:pt>
                <c:pt idx="79">
                  <c:v>8.7339999999967404</c:v>
                </c:pt>
                <c:pt idx="80">
                  <c:v>8.8300000000017462</c:v>
                </c:pt>
                <c:pt idx="81">
                  <c:v>8.9499999999970896</c:v>
                </c:pt>
                <c:pt idx="82">
                  <c:v>9.0610000000015134</c:v>
                </c:pt>
                <c:pt idx="83">
                  <c:v>9.1640000000043074</c:v>
                </c:pt>
                <c:pt idx="84">
                  <c:v>9.260999999998603</c:v>
                </c:pt>
                <c:pt idx="85">
                  <c:v>9.3629999999975553</c:v>
                </c:pt>
                <c:pt idx="86">
                  <c:v>9.4609999999956926</c:v>
                </c:pt>
                <c:pt idx="87">
                  <c:v>9.5629999999946449</c:v>
                </c:pt>
                <c:pt idx="88">
                  <c:v>9.6739999999990687</c:v>
                </c:pt>
                <c:pt idx="89">
                  <c:v>9.7709999999933643</c:v>
                </c:pt>
                <c:pt idx="90">
                  <c:v>9.8779999999969732</c:v>
                </c:pt>
                <c:pt idx="91">
                  <c:v>9.9850000000005821</c:v>
                </c:pt>
                <c:pt idx="92">
                  <c:v>10.095000000001164</c:v>
                </c:pt>
                <c:pt idx="93">
                  <c:v>10.202999999994063</c:v>
                </c:pt>
                <c:pt idx="94">
                  <c:v>10.294999999998254</c:v>
                </c:pt>
                <c:pt idx="95">
                  <c:v>10.389999999999418</c:v>
                </c:pt>
                <c:pt idx="96">
                  <c:v>10.494999999995343</c:v>
                </c:pt>
                <c:pt idx="97">
                  <c:v>10.592000000004191</c:v>
                </c:pt>
                <c:pt idx="98">
                  <c:v>10.694000000003143</c:v>
                </c:pt>
                <c:pt idx="99">
                  <c:v>10.789000000004307</c:v>
                </c:pt>
                <c:pt idx="100">
                  <c:v>10.895000000004075</c:v>
                </c:pt>
                <c:pt idx="101">
                  <c:v>10.989000000001397</c:v>
                </c:pt>
                <c:pt idx="102">
                  <c:v>11.096999999994296</c:v>
                </c:pt>
                <c:pt idx="103">
                  <c:v>11.203999999997905</c:v>
                </c:pt>
                <c:pt idx="104">
                  <c:v>11.296000000002095</c:v>
                </c:pt>
                <c:pt idx="105">
                  <c:v>11.388999999995576</c:v>
                </c:pt>
                <c:pt idx="106">
                  <c:v>11.48399999999674</c:v>
                </c:pt>
                <c:pt idx="107">
                  <c:v>11.589999999996508</c:v>
                </c:pt>
                <c:pt idx="108">
                  <c:v>11.687000000005355</c:v>
                </c:pt>
                <c:pt idx="109">
                  <c:v>11.790999999997439</c:v>
                </c:pt>
                <c:pt idx="110">
                  <c:v>11.888999999995576</c:v>
                </c:pt>
                <c:pt idx="111">
                  <c:v>11.994999999995343</c:v>
                </c:pt>
                <c:pt idx="112">
                  <c:v>12.104000000006636</c:v>
                </c:pt>
                <c:pt idx="113">
                  <c:v>12.195999999996275</c:v>
                </c:pt>
                <c:pt idx="114">
                  <c:v>12.290999999997439</c:v>
                </c:pt>
                <c:pt idx="115">
                  <c:v>12.395999999993364</c:v>
                </c:pt>
                <c:pt idx="116">
                  <c:v>12.489000000001397</c:v>
                </c:pt>
                <c:pt idx="117">
                  <c:v>12.584000000002561</c:v>
                </c:pt>
                <c:pt idx="118">
                  <c:v>12.688999999998487</c:v>
                </c:pt>
                <c:pt idx="119">
                  <c:v>12.785999999992782</c:v>
                </c:pt>
                <c:pt idx="120">
                  <c:v>12.889999999999418</c:v>
                </c:pt>
                <c:pt idx="121">
                  <c:v>12.982999999992899</c:v>
                </c:pt>
                <c:pt idx="122">
                  <c:v>13.073000000003958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2356-4FDC-839E-A6053326D76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95148224"/>
        <c:axId val="1195154464"/>
      </c:scatterChart>
      <c:valAx>
        <c:axId val="1174424448"/>
        <c:scaling>
          <c:orientation val="minMax"/>
          <c:max val="90"/>
          <c:min val="-9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ja-JP" baseline="0"/>
                  <a:t>pitch</a:t>
                </a:r>
                <a:r>
                  <a:rPr lang="en-US" altLang="ja-JP"/>
                  <a:t>[°]</a:t>
                </a:r>
                <a:endParaRPr lang="ja-JP" altLang="en-US"/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in"/>
        <c:tickLblPos val="nextTo"/>
        <c:spPr>
          <a:noFill/>
          <a:ln w="1587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1174441088"/>
        <c:crosses val="autoZero"/>
        <c:crossBetween val="midCat"/>
      </c:valAx>
      <c:valAx>
        <c:axId val="11744410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ja-JP"/>
                  <a:t>Time[s]</a:t>
                </a:r>
                <a:endParaRPr lang="ja-JP" altLang="en-US"/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1587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1174424448"/>
        <c:crosses val="autoZero"/>
        <c:crossBetween val="midCat"/>
      </c:valAx>
      <c:valAx>
        <c:axId val="1195154464"/>
        <c:scaling>
          <c:orientation val="minMax"/>
        </c:scaling>
        <c:delete val="1"/>
        <c:axPos val="r"/>
        <c:numFmt formatCode="General" sourceLinked="1"/>
        <c:majorTickMark val="out"/>
        <c:minorTickMark val="none"/>
        <c:tickLblPos val="nextTo"/>
        <c:crossAx val="1195148224"/>
        <c:crosses val="max"/>
        <c:crossBetween val="midCat"/>
      </c:valAx>
      <c:valAx>
        <c:axId val="1195148224"/>
        <c:scaling>
          <c:orientation val="minMax"/>
          <c:max val="2"/>
          <c:min val="-2"/>
        </c:scaling>
        <c:delete val="0"/>
        <c:axPos val="t"/>
        <c:title>
          <c:tx>
            <c:rich>
              <a:bodyPr/>
              <a:lstStyle/>
              <a:p>
                <a:pPr>
                  <a:defRPr/>
                </a:pPr>
                <a:r>
                  <a:rPr lang="en-US" altLang="ja-JP" b="0"/>
                  <a:t>x[m]</a:t>
                </a:r>
                <a:endParaRPr lang="ja-JP" altLang="en-US" b="0"/>
              </a:p>
            </c:rich>
          </c:tx>
          <c:overlay val="0"/>
        </c:title>
        <c:numFmt formatCode="General" sourceLinked="1"/>
        <c:majorTickMark val="in"/>
        <c:minorTickMark val="none"/>
        <c:tickLblPos val="nextTo"/>
        <c:spPr>
          <a:ln w="15875">
            <a:solidFill>
              <a:schemeClr val="tx1"/>
            </a:solidFill>
          </a:ln>
        </c:spPr>
        <c:crossAx val="1195154464"/>
        <c:crosses val="max"/>
        <c:crossBetween val="midCat"/>
      </c:valAx>
      <c:spPr>
        <a:noFill/>
        <a:ln w="12700">
          <a:solidFill>
            <a:schemeClr val="tx1">
              <a:lumMod val="25000"/>
              <a:lumOff val="75000"/>
            </a:schemeClr>
          </a:solidFill>
        </a:ln>
        <a:effectLst/>
      </c:spPr>
    </c:plotArea>
    <c:legend>
      <c:legendPos val="b"/>
      <c:overlay val="0"/>
    </c:legend>
    <c:plotVisOnly val="1"/>
    <c:dispBlanksAs val="gap"/>
    <c:showDLblsOverMax val="0"/>
    <c:extLst/>
  </c:chart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5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strRef>
              <c:f>[1]べへー1!$A$1</c:f>
              <c:strCache>
                <c:ptCount val="1"/>
                <c:pt idx="0">
                  <c:v>Orbit</c:v>
                </c:pt>
              </c:strCache>
            </c:strRef>
          </c:tx>
          <c:xVal>
            <c:numRef>
              <c:f>[1]べへー1!$N$4:$N$154</c:f>
              <c:numCache>
                <c:formatCode>General</c:formatCode>
                <c:ptCount val="151"/>
                <c:pt idx="0">
                  <c:v>0</c:v>
                </c:pt>
                <c:pt idx="1">
                  <c:v>-1.2072000000000003E-2</c:v>
                </c:pt>
                <c:pt idx="2">
                  <c:v>9.2110000000000126E-3</c:v>
                </c:pt>
                <c:pt idx="3">
                  <c:v>-6.8199999999999936E-3</c:v>
                </c:pt>
                <c:pt idx="4">
                  <c:v>-2.2697999999999979E-2</c:v>
                </c:pt>
                <c:pt idx="5">
                  <c:v>1.0007000000000005E-2</c:v>
                </c:pt>
                <c:pt idx="6">
                  <c:v>1.5747999999999991E-2</c:v>
                </c:pt>
                <c:pt idx="7">
                  <c:v>-4.3160000000000307E-3</c:v>
                </c:pt>
                <c:pt idx="8">
                  <c:v>4.4560000000000172E-3</c:v>
                </c:pt>
                <c:pt idx="9">
                  <c:v>-1.3230000000000018E-2</c:v>
                </c:pt>
                <c:pt idx="10">
                  <c:v>-1.9581999999999995E-2</c:v>
                </c:pt>
                <c:pt idx="11">
                  <c:v>1.6968999999999995E-2</c:v>
                </c:pt>
                <c:pt idx="12">
                  <c:v>1.8257999999999983E-2</c:v>
                </c:pt>
                <c:pt idx="13">
                  <c:v>2.2949000000000011E-2</c:v>
                </c:pt>
                <c:pt idx="14">
                  <c:v>3.580500000000001E-2</c:v>
                </c:pt>
                <c:pt idx="15">
                  <c:v>6.555000000000007E-3</c:v>
                </c:pt>
                <c:pt idx="16">
                  <c:v>2.0680000000000007E-2</c:v>
                </c:pt>
                <c:pt idx="17">
                  <c:v>3.6408000000000017E-2</c:v>
                </c:pt>
                <c:pt idx="18">
                  <c:v>3.7185999999999976E-2</c:v>
                </c:pt>
                <c:pt idx="19">
                  <c:v>4.6769000000000005E-2</c:v>
                </c:pt>
                <c:pt idx="20">
                  <c:v>3.5848999999999992E-2</c:v>
                </c:pt>
                <c:pt idx="21">
                  <c:v>6.0863E-2</c:v>
                </c:pt>
                <c:pt idx="22">
                  <c:v>4.9160000000000023E-2</c:v>
                </c:pt>
                <c:pt idx="23">
                  <c:v>3.5944999999999991E-2</c:v>
                </c:pt>
                <c:pt idx="24">
                  <c:v>3.6319000000000018E-2</c:v>
                </c:pt>
                <c:pt idx="25">
                  <c:v>6.9954999999999989E-2</c:v>
                </c:pt>
                <c:pt idx="26">
                  <c:v>6.7183999999999966E-2</c:v>
                </c:pt>
                <c:pt idx="27">
                  <c:v>5.0577999999999977E-2</c:v>
                </c:pt>
                <c:pt idx="28">
                  <c:v>8.1961999999999993E-2</c:v>
                </c:pt>
                <c:pt idx="29">
                  <c:v>7.6024999999999981E-2</c:v>
                </c:pt>
                <c:pt idx="30">
                  <c:v>8.9618999999999976E-2</c:v>
                </c:pt>
                <c:pt idx="31">
                  <c:v>7.7856999999999968E-2</c:v>
                </c:pt>
                <c:pt idx="32">
                  <c:v>9.6656000000000006E-2</c:v>
                </c:pt>
                <c:pt idx="33">
                  <c:v>9.2336000000000015E-2</c:v>
                </c:pt>
                <c:pt idx="34">
                  <c:v>9.1552000000000022E-2</c:v>
                </c:pt>
                <c:pt idx="35">
                  <c:v>8.5723000000000021E-2</c:v>
                </c:pt>
                <c:pt idx="36">
                  <c:v>9.0755000000000002E-2</c:v>
                </c:pt>
                <c:pt idx="37">
                  <c:v>8.8874999999999996E-2</c:v>
                </c:pt>
                <c:pt idx="38">
                  <c:v>0.10103800000000002</c:v>
                </c:pt>
                <c:pt idx="39">
                  <c:v>0.11513600000000003</c:v>
                </c:pt>
                <c:pt idx="40">
                  <c:v>0.13005000000000003</c:v>
                </c:pt>
                <c:pt idx="41">
                  <c:v>0.14493599999999998</c:v>
                </c:pt>
                <c:pt idx="42">
                  <c:v>0.138986</c:v>
                </c:pt>
                <c:pt idx="43">
                  <c:v>0.15740200000000004</c:v>
                </c:pt>
                <c:pt idx="44">
                  <c:v>0.15996399999999994</c:v>
                </c:pt>
                <c:pt idx="45">
                  <c:v>0.17611900000000003</c:v>
                </c:pt>
                <c:pt idx="46">
                  <c:v>0.162745</c:v>
                </c:pt>
                <c:pt idx="47">
                  <c:v>0.18116200000000005</c:v>
                </c:pt>
                <c:pt idx="48">
                  <c:v>0.19138599999999997</c:v>
                </c:pt>
                <c:pt idx="49">
                  <c:v>0.18902700000000006</c:v>
                </c:pt>
                <c:pt idx="50">
                  <c:v>0.184082</c:v>
                </c:pt>
                <c:pt idx="51">
                  <c:v>0.198437</c:v>
                </c:pt>
                <c:pt idx="52">
                  <c:v>0.199466</c:v>
                </c:pt>
                <c:pt idx="53">
                  <c:v>0.20276800000000003</c:v>
                </c:pt>
                <c:pt idx="54">
                  <c:v>0.21007500000000004</c:v>
                </c:pt>
                <c:pt idx="55">
                  <c:v>0.20111599999999999</c:v>
                </c:pt>
                <c:pt idx="56">
                  <c:v>0.22774199999999997</c:v>
                </c:pt>
                <c:pt idx="57">
                  <c:v>0.225717</c:v>
                </c:pt>
                <c:pt idx="58">
                  <c:v>0.22868899999999998</c:v>
                </c:pt>
                <c:pt idx="59">
                  <c:v>0.23550900000000002</c:v>
                </c:pt>
                <c:pt idx="60">
                  <c:v>0.22760400000000006</c:v>
                </c:pt>
                <c:pt idx="61">
                  <c:v>0.22664099999999995</c:v>
                </c:pt>
                <c:pt idx="62">
                  <c:v>0.23065099999999997</c:v>
                </c:pt>
                <c:pt idx="63">
                  <c:v>0.22329999999999997</c:v>
                </c:pt>
                <c:pt idx="64">
                  <c:v>0.20703999999999997</c:v>
                </c:pt>
                <c:pt idx="65">
                  <c:v>0.20832600000000004</c:v>
                </c:pt>
                <c:pt idx="66">
                  <c:v>0.20694500000000005</c:v>
                </c:pt>
                <c:pt idx="67">
                  <c:v>0.20381200000000002</c:v>
                </c:pt>
                <c:pt idx="68">
                  <c:v>0.20622299999999996</c:v>
                </c:pt>
                <c:pt idx="69">
                  <c:v>0.19307899999999995</c:v>
                </c:pt>
                <c:pt idx="70">
                  <c:v>0.19160500000000003</c:v>
                </c:pt>
                <c:pt idx="71">
                  <c:v>0.19925199999999996</c:v>
                </c:pt>
                <c:pt idx="72">
                  <c:v>0.20340300000000003</c:v>
                </c:pt>
                <c:pt idx="73">
                  <c:v>0.20852700000000005</c:v>
                </c:pt>
                <c:pt idx="74">
                  <c:v>0.201039</c:v>
                </c:pt>
                <c:pt idx="75">
                  <c:v>0.21417200000000003</c:v>
                </c:pt>
                <c:pt idx="76">
                  <c:v>0.18993700000000002</c:v>
                </c:pt>
                <c:pt idx="77">
                  <c:v>0.21600099999999997</c:v>
                </c:pt>
                <c:pt idx="78">
                  <c:v>0.21551099999999998</c:v>
                </c:pt>
                <c:pt idx="79">
                  <c:v>0.21581499999999995</c:v>
                </c:pt>
                <c:pt idx="80">
                  <c:v>0.222139</c:v>
                </c:pt>
                <c:pt idx="81">
                  <c:v>0.21590999999999996</c:v>
                </c:pt>
                <c:pt idx="82">
                  <c:v>0.23315900000000001</c:v>
                </c:pt>
                <c:pt idx="83">
                  <c:v>0.24316099999999996</c:v>
                </c:pt>
                <c:pt idx="84">
                  <c:v>0.23629899999999998</c:v>
                </c:pt>
                <c:pt idx="85">
                  <c:v>0.22953599999999996</c:v>
                </c:pt>
                <c:pt idx="86">
                  <c:v>0.23948799999999995</c:v>
                </c:pt>
                <c:pt idx="87">
                  <c:v>0.24243100000000004</c:v>
                </c:pt>
                <c:pt idx="88">
                  <c:v>0.22853999999999997</c:v>
                </c:pt>
                <c:pt idx="89">
                  <c:v>0.25527300000000003</c:v>
                </c:pt>
                <c:pt idx="90">
                  <c:v>0.25283600000000001</c:v>
                </c:pt>
                <c:pt idx="91">
                  <c:v>0.25438199999999994</c:v>
                </c:pt>
                <c:pt idx="92">
                  <c:v>0.25090400000000002</c:v>
                </c:pt>
                <c:pt idx="93">
                  <c:v>0.25313199999999997</c:v>
                </c:pt>
                <c:pt idx="94">
                  <c:v>0.25481100000000007</c:v>
                </c:pt>
                <c:pt idx="95">
                  <c:v>0.26283500000000004</c:v>
                </c:pt>
                <c:pt idx="96">
                  <c:v>0.27748</c:v>
                </c:pt>
                <c:pt idx="97">
                  <c:v>0.26778999999999997</c:v>
                </c:pt>
                <c:pt idx="98">
                  <c:v>0.28572799999999998</c:v>
                </c:pt>
                <c:pt idx="99">
                  <c:v>0.28116800000000003</c:v>
                </c:pt>
                <c:pt idx="100">
                  <c:v>0.26615499999999997</c:v>
                </c:pt>
                <c:pt idx="101">
                  <c:v>0.26298100000000002</c:v>
                </c:pt>
                <c:pt idx="102">
                  <c:v>0.25401300000000004</c:v>
                </c:pt>
                <c:pt idx="103">
                  <c:v>0.28346500000000002</c:v>
                </c:pt>
                <c:pt idx="104">
                  <c:v>0.226019</c:v>
                </c:pt>
                <c:pt idx="105">
                  <c:v>0.25886699999999996</c:v>
                </c:pt>
                <c:pt idx="106">
                  <c:v>0.26044500000000004</c:v>
                </c:pt>
                <c:pt idx="107">
                  <c:v>0.27810000000000001</c:v>
                </c:pt>
                <c:pt idx="108">
                  <c:v>0.25343499999999997</c:v>
                </c:pt>
                <c:pt idx="109">
                  <c:v>0.24057200000000001</c:v>
                </c:pt>
                <c:pt idx="110">
                  <c:v>0.23950000000000002</c:v>
                </c:pt>
                <c:pt idx="111">
                  <c:v>0.25343300000000002</c:v>
                </c:pt>
                <c:pt idx="112">
                  <c:v>0.23021100000000003</c:v>
                </c:pt>
                <c:pt idx="113">
                  <c:v>0.22022000000000003</c:v>
                </c:pt>
                <c:pt idx="114">
                  <c:v>0.25417499999999998</c:v>
                </c:pt>
                <c:pt idx="115">
                  <c:v>0.21209299999999998</c:v>
                </c:pt>
                <c:pt idx="116">
                  <c:v>0.20980899999999997</c:v>
                </c:pt>
                <c:pt idx="117">
                  <c:v>0.19412300000000005</c:v>
                </c:pt>
                <c:pt idx="118">
                  <c:v>0.19450599999999998</c:v>
                </c:pt>
                <c:pt idx="119">
                  <c:v>0.17925800000000003</c:v>
                </c:pt>
                <c:pt idx="120">
                  <c:v>0.17917899999999998</c:v>
                </c:pt>
                <c:pt idx="121">
                  <c:v>0.17128800000000002</c:v>
                </c:pt>
                <c:pt idx="122">
                  <c:v>0.11832299999999998</c:v>
                </c:pt>
                <c:pt idx="123">
                  <c:v>0.178841</c:v>
                </c:pt>
                <c:pt idx="124">
                  <c:v>0.11558499999999998</c:v>
                </c:pt>
                <c:pt idx="125">
                  <c:v>0.11763999999999999</c:v>
                </c:pt>
                <c:pt idx="126">
                  <c:v>6.4160000000000023E-2</c:v>
                </c:pt>
                <c:pt idx="127">
                  <c:v>7.5060999999999975E-2</c:v>
                </c:pt>
                <c:pt idx="128">
                  <c:v>3.1619999999999778E-3</c:v>
                </c:pt>
                <c:pt idx="129">
                  <c:v>-2.819799999999998E-2</c:v>
                </c:pt>
                <c:pt idx="130">
                  <c:v>-7.7490000000000017E-2</c:v>
                </c:pt>
                <c:pt idx="131">
                  <c:v>-4.2810999999999981E-2</c:v>
                </c:pt>
                <c:pt idx="132">
                  <c:v>-0.13837800000000003</c:v>
                </c:pt>
                <c:pt idx="133">
                  <c:v>-0.12101400000000001</c:v>
                </c:pt>
                <c:pt idx="134">
                  <c:v>-0.15449299999999999</c:v>
                </c:pt>
                <c:pt idx="135">
                  <c:v>-0.20109100000000002</c:v>
                </c:pt>
                <c:pt idx="136">
                  <c:v>-0.26227400000000001</c:v>
                </c:pt>
                <c:pt idx="137">
                  <c:v>-0.29599200000000003</c:v>
                </c:pt>
                <c:pt idx="138">
                  <c:v>-0.35458100000000004</c:v>
                </c:pt>
                <c:pt idx="139">
                  <c:v>-0.44772899999999999</c:v>
                </c:pt>
                <c:pt idx="140">
                  <c:v>-0.50925500000000001</c:v>
                </c:pt>
                <c:pt idx="141">
                  <c:v>-0.61107699999999998</c:v>
                </c:pt>
                <c:pt idx="142">
                  <c:v>-0.719163</c:v>
                </c:pt>
                <c:pt idx="143">
                  <c:v>-0.79178000000000004</c:v>
                </c:pt>
                <c:pt idx="144">
                  <c:v>-0.97037800000000007</c:v>
                </c:pt>
                <c:pt idx="145">
                  <c:v>-1.09972</c:v>
                </c:pt>
                <c:pt idx="146">
                  <c:v>-1.2001869999999999</c:v>
                </c:pt>
                <c:pt idx="147">
                  <c:v>-1.369205</c:v>
                </c:pt>
                <c:pt idx="148">
                  <c:v>-1.4996840000000002</c:v>
                </c:pt>
                <c:pt idx="149">
                  <c:v>-1.6104149999999999</c:v>
                </c:pt>
                <c:pt idx="150">
                  <c:v>-1.771935</c:v>
                </c:pt>
              </c:numCache>
            </c:numRef>
          </c:xVal>
          <c:yVal>
            <c:numRef>
              <c:f>[1]べへー1!$O$4:$O$154</c:f>
              <c:numCache>
                <c:formatCode>General</c:formatCode>
                <c:ptCount val="151"/>
                <c:pt idx="0">
                  <c:v>0</c:v>
                </c:pt>
                <c:pt idx="1">
                  <c:v>8.5135999999999976E-2</c:v>
                </c:pt>
                <c:pt idx="2">
                  <c:v>0.21148099999999978</c:v>
                </c:pt>
                <c:pt idx="3">
                  <c:v>0.3869169999999999</c:v>
                </c:pt>
                <c:pt idx="4">
                  <c:v>0.46367000000000008</c:v>
                </c:pt>
                <c:pt idx="5">
                  <c:v>0.59887500000000005</c:v>
                </c:pt>
                <c:pt idx="6">
                  <c:v>0.79282899999999978</c:v>
                </c:pt>
                <c:pt idx="7">
                  <c:v>0.95235300000000012</c:v>
                </c:pt>
                <c:pt idx="8">
                  <c:v>1.0529040000000001</c:v>
                </c:pt>
                <c:pt idx="9">
                  <c:v>1.210442</c:v>
                </c:pt>
                <c:pt idx="10">
                  <c:v>1.3780099999999997</c:v>
                </c:pt>
                <c:pt idx="11">
                  <c:v>1.4191059999999998</c:v>
                </c:pt>
                <c:pt idx="12">
                  <c:v>1.5912609999999996</c:v>
                </c:pt>
                <c:pt idx="13">
                  <c:v>1.7637029999999996</c:v>
                </c:pt>
                <c:pt idx="14">
                  <c:v>1.8599449999999997</c:v>
                </c:pt>
                <c:pt idx="15">
                  <c:v>2.0716949999999996</c:v>
                </c:pt>
                <c:pt idx="16">
                  <c:v>2.1660180000000002</c:v>
                </c:pt>
                <c:pt idx="17">
                  <c:v>2.3388930000000001</c:v>
                </c:pt>
                <c:pt idx="18">
                  <c:v>2.416839</c:v>
                </c:pt>
                <c:pt idx="19">
                  <c:v>2.5788159999999998</c:v>
                </c:pt>
                <c:pt idx="20">
                  <c:v>2.7917380000000005</c:v>
                </c:pt>
                <c:pt idx="21">
                  <c:v>2.8891149999999999</c:v>
                </c:pt>
                <c:pt idx="22">
                  <c:v>3.0938620000000001</c:v>
                </c:pt>
                <c:pt idx="23">
                  <c:v>3.2227980000000001</c:v>
                </c:pt>
                <c:pt idx="24">
                  <c:v>3.4308700000000001</c:v>
                </c:pt>
                <c:pt idx="25">
                  <c:v>3.5963189999999994</c:v>
                </c:pt>
                <c:pt idx="26">
                  <c:v>3.7930130000000002</c:v>
                </c:pt>
                <c:pt idx="27">
                  <c:v>3.9738540000000002</c:v>
                </c:pt>
                <c:pt idx="28">
                  <c:v>4.1273080000000002</c:v>
                </c:pt>
                <c:pt idx="29">
                  <c:v>4.2479830000000005</c:v>
                </c:pt>
                <c:pt idx="30">
                  <c:v>4.4436629999999999</c:v>
                </c:pt>
                <c:pt idx="31">
                  <c:v>4.6752699999999994</c:v>
                </c:pt>
                <c:pt idx="32">
                  <c:v>4.7485609999999996</c:v>
                </c:pt>
                <c:pt idx="33">
                  <c:v>4.9779770000000001</c:v>
                </c:pt>
                <c:pt idx="34">
                  <c:v>5.0915850000000002</c:v>
                </c:pt>
                <c:pt idx="35">
                  <c:v>5.3116909999999997</c:v>
                </c:pt>
                <c:pt idx="36">
                  <c:v>5.5339709999999993</c:v>
                </c:pt>
                <c:pt idx="37">
                  <c:v>5.6403169999999996</c:v>
                </c:pt>
                <c:pt idx="38">
                  <c:v>5.8593770000000003</c:v>
                </c:pt>
                <c:pt idx="39">
                  <c:v>6.0745640000000005</c:v>
                </c:pt>
                <c:pt idx="40">
                  <c:v>6.1848929999999998</c:v>
                </c:pt>
                <c:pt idx="41">
                  <c:v>6.3930039999999995</c:v>
                </c:pt>
                <c:pt idx="42">
                  <c:v>6.6817420000000007</c:v>
                </c:pt>
                <c:pt idx="43">
                  <c:v>6.7868060000000003</c:v>
                </c:pt>
                <c:pt idx="44">
                  <c:v>7.0227639999999996</c:v>
                </c:pt>
                <c:pt idx="45">
                  <c:v>7.2599069999999992</c:v>
                </c:pt>
                <c:pt idx="46">
                  <c:v>7.389284</c:v>
                </c:pt>
                <c:pt idx="47">
                  <c:v>7.6194609999999994</c:v>
                </c:pt>
                <c:pt idx="48">
                  <c:v>7.8412950000000006</c:v>
                </c:pt>
                <c:pt idx="49">
                  <c:v>7.969214</c:v>
                </c:pt>
                <c:pt idx="50">
                  <c:v>8.2212549999999993</c:v>
                </c:pt>
                <c:pt idx="51">
                  <c:v>8.4340599999999988</c:v>
                </c:pt>
                <c:pt idx="52">
                  <c:v>8.5575559999999999</c:v>
                </c:pt>
                <c:pt idx="53">
                  <c:v>8.8020390000000006</c:v>
                </c:pt>
                <c:pt idx="54">
                  <c:v>9.0435939999999988</c:v>
                </c:pt>
                <c:pt idx="55">
                  <c:v>9.1600589999999986</c:v>
                </c:pt>
                <c:pt idx="56">
                  <c:v>9.439680000000001</c:v>
                </c:pt>
                <c:pt idx="57">
                  <c:v>9.6707000000000001</c:v>
                </c:pt>
                <c:pt idx="58">
                  <c:v>9.7860820000000004</c:v>
                </c:pt>
                <c:pt idx="59">
                  <c:v>10.01534</c:v>
                </c:pt>
                <c:pt idx="60">
                  <c:v>10.240701</c:v>
                </c:pt>
                <c:pt idx="61">
                  <c:v>10.390911000000001</c:v>
                </c:pt>
                <c:pt idx="62">
                  <c:v>10.615588000000001</c:v>
                </c:pt>
                <c:pt idx="63">
                  <c:v>10.764343</c:v>
                </c:pt>
                <c:pt idx="64">
                  <c:v>11.881984000000001</c:v>
                </c:pt>
                <c:pt idx="65">
                  <c:v>12.485190000000001</c:v>
                </c:pt>
                <c:pt idx="66">
                  <c:v>12.637903</c:v>
                </c:pt>
                <c:pt idx="67">
                  <c:v>13.180237999999999</c:v>
                </c:pt>
                <c:pt idx="68">
                  <c:v>13.337125</c:v>
                </c:pt>
                <c:pt idx="69">
                  <c:v>13.579423</c:v>
                </c:pt>
                <c:pt idx="70">
                  <c:v>13.822338999999999</c:v>
                </c:pt>
                <c:pt idx="71">
                  <c:v>13.942589</c:v>
                </c:pt>
                <c:pt idx="72">
                  <c:v>14.189466000000001</c:v>
                </c:pt>
                <c:pt idx="73">
                  <c:v>14.313433000000002</c:v>
                </c:pt>
                <c:pt idx="74">
                  <c:v>14.571391999999999</c:v>
                </c:pt>
                <c:pt idx="75">
                  <c:v>14.826506000000002</c:v>
                </c:pt>
                <c:pt idx="76">
                  <c:v>14.924977999999999</c:v>
                </c:pt>
                <c:pt idx="77">
                  <c:v>15.226902999999998</c:v>
                </c:pt>
                <c:pt idx="78">
                  <c:v>15.36421</c:v>
                </c:pt>
                <c:pt idx="79">
                  <c:v>15.596312999999999</c:v>
                </c:pt>
                <c:pt idx="80">
                  <c:v>15.878576000000001</c:v>
                </c:pt>
                <c:pt idx="81">
                  <c:v>15.979022000000001</c:v>
                </c:pt>
                <c:pt idx="82">
                  <c:v>16.265809000000001</c:v>
                </c:pt>
                <c:pt idx="83">
                  <c:v>16.513544999999997</c:v>
                </c:pt>
                <c:pt idx="84">
                  <c:v>16.778798999999999</c:v>
                </c:pt>
                <c:pt idx="85">
                  <c:v>16.943549999999998</c:v>
                </c:pt>
                <c:pt idx="86">
                  <c:v>17.210087000000001</c:v>
                </c:pt>
                <c:pt idx="87">
                  <c:v>17.319569999999999</c:v>
                </c:pt>
                <c:pt idx="88">
                  <c:v>17.557372000000001</c:v>
                </c:pt>
                <c:pt idx="89">
                  <c:v>17.889493999999999</c:v>
                </c:pt>
                <c:pt idx="90">
                  <c:v>18.011914000000001</c:v>
                </c:pt>
                <c:pt idx="91">
                  <c:v>18.257009</c:v>
                </c:pt>
                <c:pt idx="92">
                  <c:v>18.513339000000002</c:v>
                </c:pt>
                <c:pt idx="93">
                  <c:v>18.772729999999999</c:v>
                </c:pt>
                <c:pt idx="94">
                  <c:v>18.904921999999999</c:v>
                </c:pt>
                <c:pt idx="95">
                  <c:v>19.171171999999999</c:v>
                </c:pt>
                <c:pt idx="96">
                  <c:v>19.297273000000001</c:v>
                </c:pt>
                <c:pt idx="97">
                  <c:v>19.593748000000001</c:v>
                </c:pt>
                <c:pt idx="98">
                  <c:v>19.722926000000001</c:v>
                </c:pt>
                <c:pt idx="99">
                  <c:v>20.029665000000001</c:v>
                </c:pt>
                <c:pt idx="100">
                  <c:v>20.122671999999998</c:v>
                </c:pt>
                <c:pt idx="101">
                  <c:v>20.442902</c:v>
                </c:pt>
                <c:pt idx="102">
                  <c:v>20.698571000000001</c:v>
                </c:pt>
                <c:pt idx="103">
                  <c:v>20.833068999999998</c:v>
                </c:pt>
                <c:pt idx="104">
                  <c:v>21.070275000000002</c:v>
                </c:pt>
                <c:pt idx="105">
                  <c:v>21.207048999999998</c:v>
                </c:pt>
                <c:pt idx="106">
                  <c:v>21.474145</c:v>
                </c:pt>
                <c:pt idx="107">
                  <c:v>21.729727999999998</c:v>
                </c:pt>
                <c:pt idx="108">
                  <c:v>21.855003</c:v>
                </c:pt>
                <c:pt idx="109">
                  <c:v>22.1616</c:v>
                </c:pt>
                <c:pt idx="110">
                  <c:v>22.26211</c:v>
                </c:pt>
                <c:pt idx="111">
                  <c:v>22.547520000000002</c:v>
                </c:pt>
                <c:pt idx="112">
                  <c:v>22.787488000000003</c:v>
                </c:pt>
                <c:pt idx="113">
                  <c:v>22.907461000000001</c:v>
                </c:pt>
                <c:pt idx="114">
                  <c:v>23.186630000000001</c:v>
                </c:pt>
                <c:pt idx="115">
                  <c:v>23.471231</c:v>
                </c:pt>
                <c:pt idx="116">
                  <c:v>23.58905</c:v>
                </c:pt>
                <c:pt idx="117">
                  <c:v>23.845966000000001</c:v>
                </c:pt>
                <c:pt idx="118">
                  <c:v>23.964865999999997</c:v>
                </c:pt>
                <c:pt idx="119">
                  <c:v>24.231479</c:v>
                </c:pt>
                <c:pt idx="120">
                  <c:v>24.482085999999999</c:v>
                </c:pt>
                <c:pt idx="121">
                  <c:v>24.622144000000002</c:v>
                </c:pt>
                <c:pt idx="122">
                  <c:v>24.835419000000002</c:v>
                </c:pt>
                <c:pt idx="123">
                  <c:v>25.004401000000001</c:v>
                </c:pt>
                <c:pt idx="124">
                  <c:v>25.242348</c:v>
                </c:pt>
                <c:pt idx="125">
                  <c:v>25.377136999999998</c:v>
                </c:pt>
                <c:pt idx="126">
                  <c:v>25.605615999999998</c:v>
                </c:pt>
                <c:pt idx="127">
                  <c:v>25.730343000000001</c:v>
                </c:pt>
                <c:pt idx="128">
                  <c:v>25.996651000000004</c:v>
                </c:pt>
                <c:pt idx="129">
                  <c:v>26.198474999999998</c:v>
                </c:pt>
                <c:pt idx="130">
                  <c:v>26.282620999999999</c:v>
                </c:pt>
                <c:pt idx="131">
                  <c:v>26.528085000000001</c:v>
                </c:pt>
                <c:pt idx="132">
                  <c:v>26.694655999999998</c:v>
                </c:pt>
                <c:pt idx="133">
                  <c:v>26.821638</c:v>
                </c:pt>
                <c:pt idx="134">
                  <c:v>27.040877000000002</c:v>
                </c:pt>
                <c:pt idx="135">
                  <c:v>27.123605000000001</c:v>
                </c:pt>
                <c:pt idx="136">
                  <c:v>27.397239000000003</c:v>
                </c:pt>
                <c:pt idx="137">
                  <c:v>27.625880000000002</c:v>
                </c:pt>
                <c:pt idx="138">
                  <c:v>27.732291</c:v>
                </c:pt>
                <c:pt idx="139">
                  <c:v>27.901346</c:v>
                </c:pt>
                <c:pt idx="140">
                  <c:v>28.012978</c:v>
                </c:pt>
                <c:pt idx="141">
                  <c:v>28.197793000000001</c:v>
                </c:pt>
                <c:pt idx="142">
                  <c:v>28.394053</c:v>
                </c:pt>
                <c:pt idx="143">
                  <c:v>28.525863000000001</c:v>
                </c:pt>
                <c:pt idx="144">
                  <c:v>28.669512999999998</c:v>
                </c:pt>
                <c:pt idx="145">
                  <c:v>28.721816999999998</c:v>
                </c:pt>
                <c:pt idx="146">
                  <c:v>28.900523000000003</c:v>
                </c:pt>
                <c:pt idx="147">
                  <c:v>29.018806000000001</c:v>
                </c:pt>
                <c:pt idx="148">
                  <c:v>29.066718000000002</c:v>
                </c:pt>
                <c:pt idx="149">
                  <c:v>29.260296</c:v>
                </c:pt>
                <c:pt idx="150">
                  <c:v>29.359725999999998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0F08-471B-8206-7709D54214A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74424448"/>
        <c:axId val="1174441088"/>
      </c:scatterChart>
      <c:valAx>
        <c:axId val="1174424448"/>
        <c:scaling>
          <c:orientation val="minMax"/>
          <c:max val="3"/>
          <c:min val="-3"/>
        </c:scaling>
        <c:delete val="0"/>
        <c:axPos val="b"/>
        <c:majorGridlines>
          <c:spPr>
            <a:ln>
              <a:solidFill>
                <a:schemeClr val="tx1">
                  <a:lumMod val="15000"/>
                  <a:lumOff val="85000"/>
                </a:schemeClr>
              </a:solidFill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ja-JP"/>
                  <a:t>x[m]</a:t>
                </a:r>
                <a:endParaRPr lang="ja-JP" altLang="en-US"/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in"/>
        <c:tickLblPos val="nextTo"/>
        <c:spPr>
          <a:noFill/>
          <a:ln w="1587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1174441088"/>
        <c:crosses val="autoZero"/>
        <c:crossBetween val="midCat"/>
      </c:valAx>
      <c:valAx>
        <c:axId val="1174441088"/>
        <c:scaling>
          <c:orientation val="minMax"/>
          <c:max val="35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ja-JP"/>
                  <a:t>y[m]</a:t>
                </a:r>
                <a:endParaRPr lang="ja-JP" altLang="en-US"/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1587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1174424448"/>
        <c:crosses val="autoZero"/>
        <c:crossBetween val="midCat"/>
      </c:valAx>
      <c:spPr>
        <a:noFill/>
        <a:ln w="12700">
          <a:solidFill>
            <a:schemeClr val="tx1">
              <a:lumMod val="25000"/>
              <a:lumOff val="75000"/>
            </a:schemeClr>
          </a:solidFill>
        </a:ln>
        <a:effectLst/>
      </c:spPr>
    </c:plotArea>
    <c:plotVisOnly val="1"/>
    <c:dispBlanksAs val="gap"/>
    <c:showDLblsOverMax val="0"/>
    <c:extLst/>
  </c:chart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5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1"/>
          <c:tx>
            <c:v>yaw(face angle)</c:v>
          </c:tx>
          <c:spPr>
            <a:ln w="19050">
              <a:noFill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Batbekh2!$AH$4:$AH$1000</c:f>
              <c:numCache>
                <c:formatCode>General</c:formatCode>
                <c:ptCount val="997"/>
                <c:pt idx="0">
                  <c:v>-35.529998779296875</c:v>
                </c:pt>
                <c:pt idx="1">
                  <c:v>-35.650001525878906</c:v>
                </c:pt>
                <c:pt idx="2">
                  <c:v>-34.5</c:v>
                </c:pt>
                <c:pt idx="3">
                  <c:v>-34.5</c:v>
                </c:pt>
                <c:pt idx="4">
                  <c:v>-32.970001220703125</c:v>
                </c:pt>
                <c:pt idx="5">
                  <c:v>-36.610000610351563</c:v>
                </c:pt>
                <c:pt idx="6">
                  <c:v>-39.619998931884766</c:v>
                </c:pt>
                <c:pt idx="7">
                  <c:v>-35.529998779296875</c:v>
                </c:pt>
                <c:pt idx="8">
                  <c:v>-36.360000610351563</c:v>
                </c:pt>
                <c:pt idx="9">
                  <c:v>-35.840000152587891</c:v>
                </c:pt>
                <c:pt idx="10">
                  <c:v>-37.959999084472656</c:v>
                </c:pt>
                <c:pt idx="11">
                  <c:v>-38.119998931884766</c:v>
                </c:pt>
                <c:pt idx="12">
                  <c:v>-37.799999237060547</c:v>
                </c:pt>
                <c:pt idx="13">
                  <c:v>-42.840000152587891</c:v>
                </c:pt>
                <c:pt idx="14">
                  <c:v>-44.680000305175781</c:v>
                </c:pt>
                <c:pt idx="15">
                  <c:v>-42.540000915527344</c:v>
                </c:pt>
                <c:pt idx="16">
                  <c:v>-45.150001525878906</c:v>
                </c:pt>
                <c:pt idx="17">
                  <c:v>-45.119998931884766</c:v>
                </c:pt>
                <c:pt idx="18">
                  <c:v>-46.599998474121094</c:v>
                </c:pt>
                <c:pt idx="19">
                  <c:v>-52.709999084472656</c:v>
                </c:pt>
                <c:pt idx="20">
                  <c:v>-49.799999237060547</c:v>
                </c:pt>
                <c:pt idx="21">
                  <c:v>-52.319999694824219</c:v>
                </c:pt>
                <c:pt idx="22">
                  <c:v>-52.180000305175781</c:v>
                </c:pt>
                <c:pt idx="23">
                  <c:v>-45.279998779296875</c:v>
                </c:pt>
                <c:pt idx="24">
                  <c:v>-52.950000762939453</c:v>
                </c:pt>
                <c:pt idx="25">
                  <c:v>-52.580001831054688</c:v>
                </c:pt>
                <c:pt idx="26">
                  <c:v>-47.610000610351563</c:v>
                </c:pt>
                <c:pt idx="27">
                  <c:v>-54.950000762939453</c:v>
                </c:pt>
                <c:pt idx="28">
                  <c:v>-60.849998474121094</c:v>
                </c:pt>
                <c:pt idx="29">
                  <c:v>-62.310001373291016</c:v>
                </c:pt>
                <c:pt idx="30">
                  <c:v>-60.290000915527344</c:v>
                </c:pt>
                <c:pt idx="31">
                  <c:v>-62.270000457763672</c:v>
                </c:pt>
                <c:pt idx="32">
                  <c:v>-61.549999237060547</c:v>
                </c:pt>
                <c:pt idx="33">
                  <c:v>-64.449996948242188</c:v>
                </c:pt>
                <c:pt idx="34">
                  <c:v>-54.930000305175781</c:v>
                </c:pt>
                <c:pt idx="35">
                  <c:v>-55.799999237060547</c:v>
                </c:pt>
                <c:pt idx="36">
                  <c:v>-52.169998168945313</c:v>
                </c:pt>
                <c:pt idx="37">
                  <c:v>-55.159999847412109</c:v>
                </c:pt>
                <c:pt idx="38">
                  <c:v>-57.049999237060547</c:v>
                </c:pt>
                <c:pt idx="39">
                  <c:v>-57</c:v>
                </c:pt>
                <c:pt idx="40">
                  <c:v>-56.759998321533203</c:v>
                </c:pt>
                <c:pt idx="41">
                  <c:v>-58.799999237060547</c:v>
                </c:pt>
                <c:pt idx="42">
                  <c:v>-59.049999237060547</c:v>
                </c:pt>
                <c:pt idx="43">
                  <c:v>-48.819999694824219</c:v>
                </c:pt>
                <c:pt idx="44">
                  <c:v>-59.979999542236328</c:v>
                </c:pt>
                <c:pt idx="45">
                  <c:v>-59.830001831054688</c:v>
                </c:pt>
                <c:pt idx="46">
                  <c:v>-57.659999847412109</c:v>
                </c:pt>
                <c:pt idx="47">
                  <c:v>-55.130001068115234</c:v>
                </c:pt>
                <c:pt idx="48">
                  <c:v>-62.209999084472656</c:v>
                </c:pt>
                <c:pt idx="49">
                  <c:v>-65.05999755859375</c:v>
                </c:pt>
                <c:pt idx="50">
                  <c:v>-67.540000915527344</c:v>
                </c:pt>
                <c:pt idx="51">
                  <c:v>-67.610000610351563</c:v>
                </c:pt>
                <c:pt idx="52">
                  <c:v>-66.339996337890625</c:v>
                </c:pt>
                <c:pt idx="53">
                  <c:v>-67.209999084472656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-68.169998168945313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-75.980003356933594</c:v>
                </c:pt>
                <c:pt idx="67">
                  <c:v>-71.419998168945313</c:v>
                </c:pt>
                <c:pt idx="68">
                  <c:v>-73.19000244140625</c:v>
                </c:pt>
                <c:pt idx="69">
                  <c:v>-70.860000610351563</c:v>
                </c:pt>
                <c:pt idx="70">
                  <c:v>-71.029998779296875</c:v>
                </c:pt>
                <c:pt idx="71">
                  <c:v>0</c:v>
                </c:pt>
                <c:pt idx="72">
                  <c:v>-71.029998779296875</c:v>
                </c:pt>
                <c:pt idx="73">
                  <c:v>-66.589996337890625</c:v>
                </c:pt>
                <c:pt idx="74">
                  <c:v>0</c:v>
                </c:pt>
                <c:pt idx="75">
                  <c:v>-67.010002136230469</c:v>
                </c:pt>
                <c:pt idx="76">
                  <c:v>-68.029998779296875</c:v>
                </c:pt>
                <c:pt idx="77">
                  <c:v>0</c:v>
                </c:pt>
                <c:pt idx="78">
                  <c:v>0</c:v>
                </c:pt>
                <c:pt idx="79">
                  <c:v>-71.220001220703125</c:v>
                </c:pt>
                <c:pt idx="80">
                  <c:v>-76.050003051757813</c:v>
                </c:pt>
                <c:pt idx="81">
                  <c:v>0</c:v>
                </c:pt>
                <c:pt idx="82">
                  <c:v>-72.879997253417969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-73.220001220703125</c:v>
                </c:pt>
                <c:pt idx="88">
                  <c:v>0</c:v>
                </c:pt>
                <c:pt idx="89">
                  <c:v>0</c:v>
                </c:pt>
                <c:pt idx="90">
                  <c:v>-74.669998168945313</c:v>
                </c:pt>
                <c:pt idx="91">
                  <c:v>0</c:v>
                </c:pt>
                <c:pt idx="92">
                  <c:v>-74.30999755859375</c:v>
                </c:pt>
                <c:pt idx="93">
                  <c:v>-76.120002746582031</c:v>
                </c:pt>
                <c:pt idx="94">
                  <c:v>-76.779998779296875</c:v>
                </c:pt>
                <c:pt idx="95">
                  <c:v>-73.510002136230469</c:v>
                </c:pt>
                <c:pt idx="96">
                  <c:v>-79.80999755859375</c:v>
                </c:pt>
                <c:pt idx="97">
                  <c:v>-67.339996337890625</c:v>
                </c:pt>
                <c:pt idx="98">
                  <c:v>-65.019996643066406</c:v>
                </c:pt>
                <c:pt idx="99">
                  <c:v>-62.799999237060547</c:v>
                </c:pt>
                <c:pt idx="100">
                  <c:v>-59.110000610351563</c:v>
                </c:pt>
                <c:pt idx="101">
                  <c:v>-65.290000915527344</c:v>
                </c:pt>
                <c:pt idx="102">
                  <c:v>-66.029998779296875</c:v>
                </c:pt>
                <c:pt idx="103">
                  <c:v>-66.660003662109375</c:v>
                </c:pt>
                <c:pt idx="104">
                  <c:v>-64.040000915527344</c:v>
                </c:pt>
                <c:pt idx="105">
                  <c:v>-60.669998168945313</c:v>
                </c:pt>
                <c:pt idx="106">
                  <c:v>-51.200000762939453</c:v>
                </c:pt>
                <c:pt idx="107">
                  <c:v>-53.639999389648438</c:v>
                </c:pt>
                <c:pt idx="108">
                  <c:v>-54.040000915527344</c:v>
                </c:pt>
                <c:pt idx="109">
                  <c:v>-37.680000305175781</c:v>
                </c:pt>
                <c:pt idx="110">
                  <c:v>-24.860000610351563</c:v>
                </c:pt>
                <c:pt idx="111">
                  <c:v>-11.649999618530273</c:v>
                </c:pt>
                <c:pt idx="112">
                  <c:v>-12.979999542236328</c:v>
                </c:pt>
                <c:pt idx="113">
                  <c:v>-14.729999542236328</c:v>
                </c:pt>
                <c:pt idx="114">
                  <c:v>-11.619999885559082</c:v>
                </c:pt>
                <c:pt idx="115">
                  <c:v>-14.680000305175781</c:v>
                </c:pt>
                <c:pt idx="116">
                  <c:v>-14.75</c:v>
                </c:pt>
                <c:pt idx="117">
                  <c:v>-21.200000762939453</c:v>
                </c:pt>
                <c:pt idx="118">
                  <c:v>-17.469999313354492</c:v>
                </c:pt>
                <c:pt idx="119">
                  <c:v>-32.799999237060547</c:v>
                </c:pt>
                <c:pt idx="120">
                  <c:v>-11.210000038146973</c:v>
                </c:pt>
                <c:pt idx="121">
                  <c:v>-14.539999961853027</c:v>
                </c:pt>
                <c:pt idx="122">
                  <c:v>-7.570000171661377</c:v>
                </c:pt>
                <c:pt idx="123">
                  <c:v>-5.5100002288818359</c:v>
                </c:pt>
                <c:pt idx="124">
                  <c:v>-20.469999313354492</c:v>
                </c:pt>
                <c:pt idx="125">
                  <c:v>-10.300000190734863</c:v>
                </c:pt>
                <c:pt idx="126">
                  <c:v>-24.200000762939453</c:v>
                </c:pt>
                <c:pt idx="127">
                  <c:v>-23.049999237060547</c:v>
                </c:pt>
                <c:pt idx="128">
                  <c:v>-32.439998626708984</c:v>
                </c:pt>
                <c:pt idx="129">
                  <c:v>-30.959999084472656</c:v>
                </c:pt>
                <c:pt idx="130">
                  <c:v>-12.600000381469727</c:v>
                </c:pt>
                <c:pt idx="131">
                  <c:v>-13</c:v>
                </c:pt>
                <c:pt idx="132">
                  <c:v>-16.940000534057617</c:v>
                </c:pt>
                <c:pt idx="133">
                  <c:v>-7.2699999809265137</c:v>
                </c:pt>
                <c:pt idx="134">
                  <c:v>-21.350000381469727</c:v>
                </c:pt>
                <c:pt idx="135">
                  <c:v>-32.959999084472656</c:v>
                </c:pt>
                <c:pt idx="136">
                  <c:v>-44.439998626708984</c:v>
                </c:pt>
                <c:pt idx="137">
                  <c:v>-18.979999542236328</c:v>
                </c:pt>
                <c:pt idx="138">
                  <c:v>-18.149999618530273</c:v>
                </c:pt>
                <c:pt idx="139">
                  <c:v>-13.739999771118164</c:v>
                </c:pt>
                <c:pt idx="140">
                  <c:v>-21.399999618530273</c:v>
                </c:pt>
                <c:pt idx="141">
                  <c:v>-9.6800003051757813</c:v>
                </c:pt>
                <c:pt idx="142">
                  <c:v>-13.449999809265137</c:v>
                </c:pt>
              </c:numCache>
            </c:numRef>
          </c:xVal>
          <c:yVal>
            <c:numRef>
              <c:f>Batbekh2!$AE$4:$AE$1000</c:f>
              <c:numCache>
                <c:formatCode>General</c:formatCode>
                <c:ptCount val="997"/>
                <c:pt idx="0">
                  <c:v>0</c:v>
                </c:pt>
                <c:pt idx="1">
                  <c:v>7.8E-2</c:v>
                </c:pt>
                <c:pt idx="2">
                  <c:v>0.13900000000000001</c:v>
                </c:pt>
                <c:pt idx="3">
                  <c:v>0.193</c:v>
                </c:pt>
                <c:pt idx="4">
                  <c:v>0.24399999999999999</c:v>
                </c:pt>
                <c:pt idx="5">
                  <c:v>0.30099999999999999</c:v>
                </c:pt>
                <c:pt idx="6">
                  <c:v>0.36699999999999999</c:v>
                </c:pt>
                <c:pt idx="7">
                  <c:v>0.432</c:v>
                </c:pt>
                <c:pt idx="8">
                  <c:v>0.51700000000000002</c:v>
                </c:pt>
                <c:pt idx="9">
                  <c:v>0.58899999999999997</c:v>
                </c:pt>
                <c:pt idx="10">
                  <c:v>0.66200000000000003</c:v>
                </c:pt>
                <c:pt idx="11">
                  <c:v>0.73399999999999999</c:v>
                </c:pt>
                <c:pt idx="12">
                  <c:v>0.79500000000000004</c:v>
                </c:pt>
                <c:pt idx="13">
                  <c:v>0.87</c:v>
                </c:pt>
                <c:pt idx="14">
                  <c:v>0.93100000000000005</c:v>
                </c:pt>
                <c:pt idx="15">
                  <c:v>0.99199999999999999</c:v>
                </c:pt>
                <c:pt idx="16">
                  <c:v>1.04</c:v>
                </c:pt>
                <c:pt idx="17">
                  <c:v>1.101</c:v>
                </c:pt>
                <c:pt idx="18">
                  <c:v>1.165</c:v>
                </c:pt>
                <c:pt idx="19">
                  <c:v>1.234</c:v>
                </c:pt>
                <c:pt idx="20">
                  <c:v>1.3220000000000001</c:v>
                </c:pt>
                <c:pt idx="21">
                  <c:v>1.38</c:v>
                </c:pt>
                <c:pt idx="22">
                  <c:v>1.4379999999999999</c:v>
                </c:pt>
                <c:pt idx="23">
                  <c:v>1.4990000000000001</c:v>
                </c:pt>
                <c:pt idx="24">
                  <c:v>1.5629999999999999</c:v>
                </c:pt>
                <c:pt idx="25">
                  <c:v>1.63</c:v>
                </c:pt>
                <c:pt idx="26">
                  <c:v>1.6919999999999999</c:v>
                </c:pt>
                <c:pt idx="27">
                  <c:v>1.7689999999999999</c:v>
                </c:pt>
                <c:pt idx="28">
                  <c:v>1.84</c:v>
                </c:pt>
                <c:pt idx="29">
                  <c:v>1.8979999999999999</c:v>
                </c:pt>
                <c:pt idx="30">
                  <c:v>1.968</c:v>
                </c:pt>
                <c:pt idx="31">
                  <c:v>2.04</c:v>
                </c:pt>
                <c:pt idx="32">
                  <c:v>2.1150000000000002</c:v>
                </c:pt>
                <c:pt idx="33">
                  <c:v>2.1869999999999998</c:v>
                </c:pt>
                <c:pt idx="34">
                  <c:v>2.2480000000000002</c:v>
                </c:pt>
                <c:pt idx="35">
                  <c:v>2.3090000000000002</c:v>
                </c:pt>
                <c:pt idx="36">
                  <c:v>2.37</c:v>
                </c:pt>
                <c:pt idx="37">
                  <c:v>2.4420000000000002</c:v>
                </c:pt>
                <c:pt idx="38">
                  <c:v>2.504</c:v>
                </c:pt>
                <c:pt idx="39">
                  <c:v>2.5720000000000001</c:v>
                </c:pt>
                <c:pt idx="40">
                  <c:v>2.6440000000000001</c:v>
                </c:pt>
                <c:pt idx="41">
                  <c:v>2.7109999999999999</c:v>
                </c:pt>
                <c:pt idx="42">
                  <c:v>2.774</c:v>
                </c:pt>
                <c:pt idx="43">
                  <c:v>2.8220000000000001</c:v>
                </c:pt>
                <c:pt idx="44">
                  <c:v>2.887</c:v>
                </c:pt>
                <c:pt idx="45">
                  <c:v>2.9550000000000001</c:v>
                </c:pt>
                <c:pt idx="46">
                  <c:v>3.0209999999999999</c:v>
                </c:pt>
                <c:pt idx="47">
                  <c:v>3.0979999999999999</c:v>
                </c:pt>
                <c:pt idx="48">
                  <c:v>3.16</c:v>
                </c:pt>
                <c:pt idx="49">
                  <c:v>3.222</c:v>
                </c:pt>
                <c:pt idx="50">
                  <c:v>3.3050000000000002</c:v>
                </c:pt>
                <c:pt idx="51">
                  <c:v>3.3660000000000001</c:v>
                </c:pt>
                <c:pt idx="52">
                  <c:v>3.4470000000000001</c:v>
                </c:pt>
                <c:pt idx="53">
                  <c:v>3.5259999999999998</c:v>
                </c:pt>
                <c:pt idx="54">
                  <c:v>3.6070000000000002</c:v>
                </c:pt>
                <c:pt idx="55">
                  <c:v>3.665</c:v>
                </c:pt>
                <c:pt idx="56">
                  <c:v>3.71</c:v>
                </c:pt>
                <c:pt idx="57">
                  <c:v>3.7749999999999999</c:v>
                </c:pt>
                <c:pt idx="58">
                  <c:v>3.8420000000000001</c:v>
                </c:pt>
                <c:pt idx="59">
                  <c:v>3.9140000000000001</c:v>
                </c:pt>
                <c:pt idx="60">
                  <c:v>3.9670000000000001</c:v>
                </c:pt>
                <c:pt idx="61">
                  <c:v>4.0369999999999999</c:v>
                </c:pt>
                <c:pt idx="62">
                  <c:v>4.101</c:v>
                </c:pt>
                <c:pt idx="63">
                  <c:v>4.1580000000000004</c:v>
                </c:pt>
                <c:pt idx="64">
                  <c:v>4.2290000000000001</c:v>
                </c:pt>
                <c:pt idx="65">
                  <c:v>4.2850000000000001</c:v>
                </c:pt>
                <c:pt idx="66">
                  <c:v>4.3620000000000001</c:v>
                </c:pt>
                <c:pt idx="67">
                  <c:v>4.4400000000000004</c:v>
                </c:pt>
                <c:pt idx="68">
                  <c:v>4.5140000000000002</c:v>
                </c:pt>
                <c:pt idx="69">
                  <c:v>4.5949999999999998</c:v>
                </c:pt>
                <c:pt idx="70">
                  <c:v>4.6550000000000002</c:v>
                </c:pt>
                <c:pt idx="71">
                  <c:v>4.7069999999999999</c:v>
                </c:pt>
                <c:pt idx="72">
                  <c:v>4.7629999999999999</c:v>
                </c:pt>
                <c:pt idx="73">
                  <c:v>4.8140000000000001</c:v>
                </c:pt>
                <c:pt idx="74">
                  <c:v>4.8769999999999998</c:v>
                </c:pt>
                <c:pt idx="75">
                  <c:v>4.9489999999999998</c:v>
                </c:pt>
                <c:pt idx="76">
                  <c:v>5.0199999999999996</c:v>
                </c:pt>
                <c:pt idx="77">
                  <c:v>5.085</c:v>
                </c:pt>
                <c:pt idx="78">
                  <c:v>5.1449999999999996</c:v>
                </c:pt>
                <c:pt idx="79">
                  <c:v>5.2130000000000001</c:v>
                </c:pt>
                <c:pt idx="80">
                  <c:v>5.3049999999999997</c:v>
                </c:pt>
                <c:pt idx="81">
                  <c:v>5.3719999999999999</c:v>
                </c:pt>
                <c:pt idx="82">
                  <c:v>5.4249999999999998</c:v>
                </c:pt>
                <c:pt idx="83">
                  <c:v>5.4930000000000003</c:v>
                </c:pt>
                <c:pt idx="84">
                  <c:v>5.5439999999999996</c:v>
                </c:pt>
                <c:pt idx="85">
                  <c:v>5.6230000000000002</c:v>
                </c:pt>
                <c:pt idx="86">
                  <c:v>5.6970000000000001</c:v>
                </c:pt>
                <c:pt idx="87">
                  <c:v>5.7649999999999997</c:v>
                </c:pt>
                <c:pt idx="88">
                  <c:v>5.8369999999999997</c:v>
                </c:pt>
                <c:pt idx="89">
                  <c:v>5.8860000000000001</c:v>
                </c:pt>
                <c:pt idx="90">
                  <c:v>5.944</c:v>
                </c:pt>
                <c:pt idx="91">
                  <c:v>6.0090000000000003</c:v>
                </c:pt>
                <c:pt idx="92">
                  <c:v>6.0720000000000001</c:v>
                </c:pt>
                <c:pt idx="93">
                  <c:v>6.15</c:v>
                </c:pt>
                <c:pt idx="94">
                  <c:v>6.2190000000000003</c:v>
                </c:pt>
                <c:pt idx="95">
                  <c:v>6.2830000000000004</c:v>
                </c:pt>
                <c:pt idx="96">
                  <c:v>6.3529999999999998</c:v>
                </c:pt>
                <c:pt idx="97">
                  <c:v>6.4169999999999998</c:v>
                </c:pt>
                <c:pt idx="98">
                  <c:v>6.4820000000000002</c:v>
                </c:pt>
                <c:pt idx="99">
                  <c:v>6.548</c:v>
                </c:pt>
                <c:pt idx="100">
                  <c:v>6.6139999999999999</c:v>
                </c:pt>
                <c:pt idx="101">
                  <c:v>6.7</c:v>
                </c:pt>
                <c:pt idx="102">
                  <c:v>6.7750000000000004</c:v>
                </c:pt>
                <c:pt idx="103">
                  <c:v>6.8250000000000002</c:v>
                </c:pt>
                <c:pt idx="104">
                  <c:v>6.883</c:v>
                </c:pt>
                <c:pt idx="105">
                  <c:v>6.9450000000000003</c:v>
                </c:pt>
                <c:pt idx="106">
                  <c:v>7.0069999999999997</c:v>
                </c:pt>
                <c:pt idx="107">
                  <c:v>7.0720000000000001</c:v>
                </c:pt>
                <c:pt idx="108">
                  <c:v>7.1369999999999996</c:v>
                </c:pt>
                <c:pt idx="109">
                  <c:v>7.2050000000000001</c:v>
                </c:pt>
                <c:pt idx="110">
                  <c:v>7.2770000000000001</c:v>
                </c:pt>
                <c:pt idx="111">
                  <c:v>7.3380000000000001</c:v>
                </c:pt>
                <c:pt idx="112">
                  <c:v>7.4169999999999998</c:v>
                </c:pt>
                <c:pt idx="113">
                  <c:v>7.4889999999999999</c:v>
                </c:pt>
                <c:pt idx="114">
                  <c:v>7.5510000000000002</c:v>
                </c:pt>
                <c:pt idx="115">
                  <c:v>7.6180000000000003</c:v>
                </c:pt>
                <c:pt idx="116">
                  <c:v>7.6769999999999996</c:v>
                </c:pt>
                <c:pt idx="117">
                  <c:v>7.742</c:v>
                </c:pt>
                <c:pt idx="118">
                  <c:v>7.8120000000000003</c:v>
                </c:pt>
                <c:pt idx="119">
                  <c:v>7.8879999999999999</c:v>
                </c:pt>
                <c:pt idx="120">
                  <c:v>7.9630000000000001</c:v>
                </c:pt>
                <c:pt idx="121">
                  <c:v>8.0329999999999995</c:v>
                </c:pt>
                <c:pt idx="122">
                  <c:v>8.0920000000000005</c:v>
                </c:pt>
                <c:pt idx="123">
                  <c:v>8.1579999999999995</c:v>
                </c:pt>
                <c:pt idx="124">
                  <c:v>8.2240000000000002</c:v>
                </c:pt>
                <c:pt idx="125">
                  <c:v>8.2889999999999997</c:v>
                </c:pt>
                <c:pt idx="126">
                  <c:v>8.3480000000000008</c:v>
                </c:pt>
                <c:pt idx="127">
                  <c:v>8.4169999999999998</c:v>
                </c:pt>
                <c:pt idx="128">
                  <c:v>8.4770000000000003</c:v>
                </c:pt>
                <c:pt idx="129">
                  <c:v>8.5359999999999996</c:v>
                </c:pt>
                <c:pt idx="130">
                  <c:v>8.6180000000000003</c:v>
                </c:pt>
                <c:pt idx="131">
                  <c:v>8.6709999999999994</c:v>
                </c:pt>
                <c:pt idx="132">
                  <c:v>8.7360000000000007</c:v>
                </c:pt>
                <c:pt idx="133">
                  <c:v>8.8010000000000002</c:v>
                </c:pt>
                <c:pt idx="134">
                  <c:v>8.8789999999999996</c:v>
                </c:pt>
                <c:pt idx="135">
                  <c:v>8.9380000000000006</c:v>
                </c:pt>
                <c:pt idx="136">
                  <c:v>9.0060000000000002</c:v>
                </c:pt>
                <c:pt idx="137">
                  <c:v>9.0779999999999994</c:v>
                </c:pt>
                <c:pt idx="138">
                  <c:v>9.1389999999999993</c:v>
                </c:pt>
                <c:pt idx="139">
                  <c:v>9.2119999999999997</c:v>
                </c:pt>
                <c:pt idx="140">
                  <c:v>9.2639999999999993</c:v>
                </c:pt>
                <c:pt idx="141">
                  <c:v>9.3290000000000006</c:v>
                </c:pt>
                <c:pt idx="142">
                  <c:v>9.3970000000000002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523B-4FFF-83AC-694539C79F8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74424448"/>
        <c:axId val="1174441088"/>
      </c:scatterChart>
      <c:scatterChart>
        <c:scatterStyle val="lineMarker"/>
        <c:varyColors val="0"/>
        <c:ser>
          <c:idx val="1"/>
          <c:order val="0"/>
          <c:tx>
            <c:v>Orbit</c:v>
          </c:tx>
          <c:spPr>
            <a:ln w="19050">
              <a:noFill/>
            </a:ln>
          </c:spPr>
          <c:xVal>
            <c:numRef>
              <c:f>Batbekh2!$N$4:$N$1000</c:f>
              <c:numCache>
                <c:formatCode>General</c:formatCode>
                <c:ptCount val="997"/>
                <c:pt idx="0">
                  <c:v>0</c:v>
                </c:pt>
                <c:pt idx="1">
                  <c:v>-3.1200000000000047E-3</c:v>
                </c:pt>
                <c:pt idx="2">
                  <c:v>1.9319999999999596E-3</c:v>
                </c:pt>
                <c:pt idx="3">
                  <c:v>1.9204999999999986E-2</c:v>
                </c:pt>
                <c:pt idx="4">
                  <c:v>-4.5560000000000401E-3</c:v>
                </c:pt>
                <c:pt idx="5">
                  <c:v>1.9632000000000007E-2</c:v>
                </c:pt>
                <c:pt idx="6">
                  <c:v>1.2665999999999997E-2</c:v>
                </c:pt>
                <c:pt idx="7">
                  <c:v>3.0329000000000009E-2</c:v>
                </c:pt>
                <c:pt idx="8">
                  <c:v>1.5204999999999984E-2</c:v>
                </c:pt>
                <c:pt idx="9">
                  <c:v>1.6280000000000031E-2</c:v>
                </c:pt>
                <c:pt idx="10">
                  <c:v>2.5992000000000019E-2</c:v>
                </c:pt>
                <c:pt idx="11">
                  <c:v>2.4915999999999997E-2</c:v>
                </c:pt>
                <c:pt idx="12">
                  <c:v>3.3778999999999941E-2</c:v>
                </c:pt>
                <c:pt idx="13">
                  <c:v>3.1562999999999931E-2</c:v>
                </c:pt>
                <c:pt idx="14">
                  <c:v>2.9384999999999935E-2</c:v>
                </c:pt>
                <c:pt idx="15">
                  <c:v>2.3862999999999999E-2</c:v>
                </c:pt>
                <c:pt idx="16">
                  <c:v>2.9912999999999954E-2</c:v>
                </c:pt>
                <c:pt idx="17">
                  <c:v>2.6142999999999972E-2</c:v>
                </c:pt>
                <c:pt idx="18">
                  <c:v>4.4355999999999937E-2</c:v>
                </c:pt>
                <c:pt idx="19">
                  <c:v>1.7845999999999949E-2</c:v>
                </c:pt>
                <c:pt idx="20">
                  <c:v>3.1881000000000027E-2</c:v>
                </c:pt>
                <c:pt idx="21">
                  <c:v>2.4322999999999921E-2</c:v>
                </c:pt>
                <c:pt idx="22">
                  <c:v>3.3552999999999944E-2</c:v>
                </c:pt>
                <c:pt idx="23">
                  <c:v>4.3444000000000017E-2</c:v>
                </c:pt>
                <c:pt idx="24">
                  <c:v>2.5069000000000018E-2</c:v>
                </c:pt>
                <c:pt idx="25">
                  <c:v>3.0557999999999936E-2</c:v>
                </c:pt>
                <c:pt idx="26">
                  <c:v>3.0600999999999944E-2</c:v>
                </c:pt>
                <c:pt idx="27">
                  <c:v>3.3661000000000003E-2</c:v>
                </c:pt>
                <c:pt idx="28">
                  <c:v>3.5815999999999973E-2</c:v>
                </c:pt>
                <c:pt idx="29">
                  <c:v>3.1473999999999988E-2</c:v>
                </c:pt>
                <c:pt idx="30">
                  <c:v>2.7211999999999934E-2</c:v>
                </c:pt>
                <c:pt idx="31">
                  <c:v>2.2807999999999936E-2</c:v>
                </c:pt>
                <c:pt idx="32">
                  <c:v>2.9444999999999995E-2</c:v>
                </c:pt>
                <c:pt idx="33">
                  <c:v>2.9415000000000021E-2</c:v>
                </c:pt>
                <c:pt idx="34">
                  <c:v>8.6669999999999733E-3</c:v>
                </c:pt>
                <c:pt idx="35">
                  <c:v>2.2848000000000014E-2</c:v>
                </c:pt>
                <c:pt idx="36">
                  <c:v>3.8219999999999969E-2</c:v>
                </c:pt>
                <c:pt idx="37">
                  <c:v>2.2343000000000019E-2</c:v>
                </c:pt>
                <c:pt idx="38">
                  <c:v>-8.3000000000004099E-4</c:v>
                </c:pt>
                <c:pt idx="39">
                  <c:v>3.788899999999995E-2</c:v>
                </c:pt>
                <c:pt idx="40">
                  <c:v>3.4277999999999961E-2</c:v>
                </c:pt>
                <c:pt idx="41">
                  <c:v>7.9689999999999934E-3</c:v>
                </c:pt>
                <c:pt idx="42">
                  <c:v>1.6388999999999952E-2</c:v>
                </c:pt>
                <c:pt idx="43">
                  <c:v>3.0090999999999951E-2</c:v>
                </c:pt>
                <c:pt idx="44">
                  <c:v>1.6536999999999979E-2</c:v>
                </c:pt>
                <c:pt idx="45">
                  <c:v>1.0157999999999959E-2</c:v>
                </c:pt>
                <c:pt idx="46">
                  <c:v>-2.2960000000000493E-3</c:v>
                </c:pt>
                <c:pt idx="47">
                  <c:v>-5.9689999999999943E-3</c:v>
                </c:pt>
                <c:pt idx="48">
                  <c:v>-7.4150000000000205E-3</c:v>
                </c:pt>
                <c:pt idx="49">
                  <c:v>-7.7450000000000045E-3</c:v>
                </c:pt>
                <c:pt idx="50">
                  <c:v>-4.5522000000000049E-2</c:v>
                </c:pt>
                <c:pt idx="51">
                  <c:v>-2.0564999999999996E-2</c:v>
                </c:pt>
                <c:pt idx="52">
                  <c:v>-5.4498000000000046E-2</c:v>
                </c:pt>
                <c:pt idx="53">
                  <c:v>-4.3071000000000026E-2</c:v>
                </c:pt>
                <c:pt idx="54">
                  <c:v>-2.0426000000000045E-2</c:v>
                </c:pt>
                <c:pt idx="55">
                  <c:v>-5.6054000000000034E-2</c:v>
                </c:pt>
                <c:pt idx="56">
                  <c:v>-7.4480000000000018E-2</c:v>
                </c:pt>
                <c:pt idx="57">
                  <c:v>-4.2206000000000021E-2</c:v>
                </c:pt>
                <c:pt idx="58">
                  <c:v>-5.2099000000000048E-2</c:v>
                </c:pt>
                <c:pt idx="59">
                  <c:v>-0.100344</c:v>
                </c:pt>
                <c:pt idx="60">
                  <c:v>-7.1559000000000025E-2</c:v>
                </c:pt>
                <c:pt idx="61">
                  <c:v>-0.13326600000000002</c:v>
                </c:pt>
                <c:pt idx="62">
                  <c:v>-0.12893400000000002</c:v>
                </c:pt>
                <c:pt idx="63">
                  <c:v>-0.14465300000000003</c:v>
                </c:pt>
                <c:pt idx="64">
                  <c:v>-0.18684800000000001</c:v>
                </c:pt>
                <c:pt idx="65">
                  <c:v>-0.14936000000000002</c:v>
                </c:pt>
                <c:pt idx="66">
                  <c:v>-0.188281</c:v>
                </c:pt>
                <c:pt idx="67">
                  <c:v>-0.21465100000000001</c:v>
                </c:pt>
                <c:pt idx="68">
                  <c:v>-0.22426800000000002</c:v>
                </c:pt>
                <c:pt idx="69">
                  <c:v>-0.26762600000000003</c:v>
                </c:pt>
                <c:pt idx="70">
                  <c:v>-0.27444100000000005</c:v>
                </c:pt>
                <c:pt idx="71">
                  <c:v>-0.289856</c:v>
                </c:pt>
                <c:pt idx="72">
                  <c:v>-0.30738500000000002</c:v>
                </c:pt>
                <c:pt idx="73">
                  <c:v>-0.37458900000000006</c:v>
                </c:pt>
                <c:pt idx="74">
                  <c:v>-0.38116500000000003</c:v>
                </c:pt>
                <c:pt idx="75">
                  <c:v>-0.32881199999999999</c:v>
                </c:pt>
                <c:pt idx="76">
                  <c:v>-0.39858900000000008</c:v>
                </c:pt>
                <c:pt idx="77">
                  <c:v>-0.46143700000000004</c:v>
                </c:pt>
                <c:pt idx="78">
                  <c:v>-0.453685</c:v>
                </c:pt>
                <c:pt idx="79">
                  <c:v>-0.51704899999999998</c:v>
                </c:pt>
                <c:pt idx="80">
                  <c:v>-0.49888199999999999</c:v>
                </c:pt>
                <c:pt idx="81">
                  <c:v>-0.55229300000000003</c:v>
                </c:pt>
                <c:pt idx="82">
                  <c:v>-0.53572000000000009</c:v>
                </c:pt>
                <c:pt idx="83">
                  <c:v>-0.58446100000000001</c:v>
                </c:pt>
                <c:pt idx="84">
                  <c:v>-0.58226700000000009</c:v>
                </c:pt>
                <c:pt idx="85">
                  <c:v>-0.68913800000000003</c:v>
                </c:pt>
                <c:pt idx="86">
                  <c:v>-0.60041600000000006</c:v>
                </c:pt>
                <c:pt idx="87">
                  <c:v>-0.71763200000000005</c:v>
                </c:pt>
                <c:pt idx="88">
                  <c:v>-0.75794700000000004</c:v>
                </c:pt>
                <c:pt idx="89">
                  <c:v>-0.74323000000000006</c:v>
                </c:pt>
                <c:pt idx="90">
                  <c:v>-0.86604600000000009</c:v>
                </c:pt>
                <c:pt idx="91">
                  <c:v>-0.93072800000000011</c:v>
                </c:pt>
                <c:pt idx="92">
                  <c:v>-1.05698</c:v>
                </c:pt>
              </c:numCache>
            </c:numRef>
          </c:xVal>
          <c:yVal>
            <c:numRef>
              <c:f>Batbekh2!$D$4:$D$1000</c:f>
              <c:numCache>
                <c:formatCode>General</c:formatCode>
                <c:ptCount val="997"/>
                <c:pt idx="0">
                  <c:v>0</c:v>
                </c:pt>
                <c:pt idx="1">
                  <c:v>9.1999999989639036E-2</c:v>
                </c:pt>
                <c:pt idx="2">
                  <c:v>0.18499999999767169</c:v>
                </c:pt>
                <c:pt idx="3">
                  <c:v>0.28099999998812564</c:v>
                </c:pt>
                <c:pt idx="4">
                  <c:v>0.38599999999860302</c:v>
                </c:pt>
                <c:pt idx="5">
                  <c:v>0.48199999998905696</c:v>
                </c:pt>
                <c:pt idx="6">
                  <c:v>0.58699999999953434</c:v>
                </c:pt>
                <c:pt idx="7">
                  <c:v>0.68299999998998828</c:v>
                </c:pt>
                <c:pt idx="8">
                  <c:v>0.78699999999662396</c:v>
                </c:pt>
                <c:pt idx="9">
                  <c:v>0.8799999999901047</c:v>
                </c:pt>
                <c:pt idx="10">
                  <c:v>0.97399999998742715</c:v>
                </c:pt>
                <c:pt idx="11">
                  <c:v>1.0779999999940628</c:v>
                </c:pt>
                <c:pt idx="12">
                  <c:v>1.1879999999946449</c:v>
                </c:pt>
                <c:pt idx="13">
                  <c:v>1.2949999999982538</c:v>
                </c:pt>
                <c:pt idx="14">
                  <c:v>1.3899999999994179</c:v>
                </c:pt>
                <c:pt idx="15">
                  <c:v>1.4959999999991851</c:v>
                </c:pt>
                <c:pt idx="16">
                  <c:v>1.6829999999899883</c:v>
                </c:pt>
                <c:pt idx="17">
                  <c:v>1.7779999999911524</c:v>
                </c:pt>
                <c:pt idx="18">
                  <c:v>1.8809999999939464</c:v>
                </c:pt>
                <c:pt idx="19">
                  <c:v>2.0659999999916181</c:v>
                </c:pt>
                <c:pt idx="20">
                  <c:v>2.1739999999990687</c:v>
                </c:pt>
                <c:pt idx="21">
                  <c:v>2.2690000000002328</c:v>
                </c:pt>
                <c:pt idx="22">
                  <c:v>2.3729999999923166</c:v>
                </c:pt>
                <c:pt idx="23">
                  <c:v>2.4679999999934807</c:v>
                </c:pt>
                <c:pt idx="24">
                  <c:v>2.5769999999902211</c:v>
                </c:pt>
                <c:pt idx="25">
                  <c:v>2.6699999999982538</c:v>
                </c:pt>
                <c:pt idx="26">
                  <c:v>2.7749999999941792</c:v>
                </c:pt>
                <c:pt idx="27">
                  <c:v>2.8709999999991851</c:v>
                </c:pt>
                <c:pt idx="28">
                  <c:v>2.9759999999951106</c:v>
                </c:pt>
                <c:pt idx="29">
                  <c:v>3.0720000000001164</c:v>
                </c:pt>
                <c:pt idx="30">
                  <c:v>3.1759999999922002</c:v>
                </c:pt>
                <c:pt idx="31">
                  <c:v>3.2690000000002328</c:v>
                </c:pt>
                <c:pt idx="32">
                  <c:v>3.3629999999975553</c:v>
                </c:pt>
                <c:pt idx="33">
                  <c:v>3.4589999999880092</c:v>
                </c:pt>
                <c:pt idx="34">
                  <c:v>3.5689999999885913</c:v>
                </c:pt>
                <c:pt idx="35">
                  <c:v>3.6739999999990687</c:v>
                </c:pt>
                <c:pt idx="36">
                  <c:v>3.7809999999881256</c:v>
                </c:pt>
                <c:pt idx="37">
                  <c:v>3.8709999999991851</c:v>
                </c:pt>
                <c:pt idx="38">
                  <c:v>3.9660000000003492</c:v>
                </c:pt>
                <c:pt idx="39">
                  <c:v>4.069999999992433</c:v>
                </c:pt>
                <c:pt idx="40">
                  <c:v>4.1779999999998836</c:v>
                </c:pt>
                <c:pt idx="41">
                  <c:v>4.2819999999919673</c:v>
                </c:pt>
                <c:pt idx="42">
                  <c:v>4.375</c:v>
                </c:pt>
                <c:pt idx="43">
                  <c:v>4.466999999989639</c:v>
                </c:pt>
                <c:pt idx="44">
                  <c:v>4.5619999999908032</c:v>
                </c:pt>
                <c:pt idx="45">
                  <c:v>4.6689999999944121</c:v>
                </c:pt>
                <c:pt idx="46">
                  <c:v>4.7779999999911524</c:v>
                </c:pt>
                <c:pt idx="47">
                  <c:v>4.885999999998603</c:v>
                </c:pt>
                <c:pt idx="48">
                  <c:v>4.981999999989057</c:v>
                </c:pt>
                <c:pt idx="49">
                  <c:v>5.0879999999888241</c:v>
                </c:pt>
                <c:pt idx="50">
                  <c:v>5.194999999992433</c:v>
                </c:pt>
                <c:pt idx="51">
                  <c:v>5.2889999999897555</c:v>
                </c:pt>
                <c:pt idx="52">
                  <c:v>5.3819999999977881</c:v>
                </c:pt>
                <c:pt idx="53">
                  <c:v>5.49299999998766</c:v>
                </c:pt>
                <c:pt idx="54">
                  <c:v>5.5989999999874271</c:v>
                </c:pt>
                <c:pt idx="55">
                  <c:v>5.6899999999877764</c:v>
                </c:pt>
                <c:pt idx="56">
                  <c:v>5.7989999999990687</c:v>
                </c:pt>
                <c:pt idx="57">
                  <c:v>5.8889999999955762</c:v>
                </c:pt>
                <c:pt idx="58">
                  <c:v>5.9829999999928987</c:v>
                </c:pt>
                <c:pt idx="59">
                  <c:v>6.0739999999932479</c:v>
                </c:pt>
                <c:pt idx="60">
                  <c:v>6.1809999999968568</c:v>
                </c:pt>
                <c:pt idx="61">
                  <c:v>6.2779999999911524</c:v>
                </c:pt>
                <c:pt idx="62">
                  <c:v>6.3829999999870779</c:v>
                </c:pt>
                <c:pt idx="63">
                  <c:v>6.4749999999912689</c:v>
                </c:pt>
                <c:pt idx="64">
                  <c:v>6.5720000000001164</c:v>
                </c:pt>
                <c:pt idx="65">
                  <c:v>6.672999999995227</c:v>
                </c:pt>
                <c:pt idx="66">
                  <c:v>6.7690000000002328</c:v>
                </c:pt>
                <c:pt idx="67">
                  <c:v>6.8699999999953434</c:v>
                </c:pt>
                <c:pt idx="68">
                  <c:v>6.966999999989639</c:v>
                </c:pt>
                <c:pt idx="69">
                  <c:v>7.0739999999932479</c:v>
                </c:pt>
                <c:pt idx="70">
                  <c:v>7.1659999999974389</c:v>
                </c:pt>
                <c:pt idx="71">
                  <c:v>7.2579999999870779</c:v>
                </c:pt>
                <c:pt idx="72">
                  <c:v>7.3519999999989523</c:v>
                </c:pt>
                <c:pt idx="73">
                  <c:v>7.4499999999970896</c:v>
                </c:pt>
                <c:pt idx="74">
                  <c:v>7.5570000000006985</c:v>
                </c:pt>
                <c:pt idx="75">
                  <c:v>7.6529999999911524</c:v>
                </c:pt>
                <c:pt idx="76">
                  <c:v>7.7579999999870779</c:v>
                </c:pt>
                <c:pt idx="77">
                  <c:v>7.8689999999915017</c:v>
                </c:pt>
                <c:pt idx="78">
                  <c:v>7.9829999999928987</c:v>
                </c:pt>
                <c:pt idx="79">
                  <c:v>8.0789999999979045</c:v>
                </c:pt>
                <c:pt idx="80">
                  <c:v>8.1699999999982538</c:v>
                </c:pt>
                <c:pt idx="81">
                  <c:v>8.2699999999895226</c:v>
                </c:pt>
                <c:pt idx="82">
                  <c:v>8.3719999999884749</c:v>
                </c:pt>
                <c:pt idx="83">
                  <c:v>8.4719999999942956</c:v>
                </c:pt>
                <c:pt idx="84">
                  <c:v>8.5739999999932479</c:v>
                </c:pt>
                <c:pt idx="85">
                  <c:v>8.6820000000006985</c:v>
                </c:pt>
                <c:pt idx="86">
                  <c:v>8.7729999999864958</c:v>
                </c:pt>
                <c:pt idx="87">
                  <c:v>8.8709999999991851</c:v>
                </c:pt>
                <c:pt idx="88">
                  <c:v>8.9739999999874271</c:v>
                </c:pt>
                <c:pt idx="89">
                  <c:v>9.0669999999954598</c:v>
                </c:pt>
                <c:pt idx="90">
                  <c:v>9.1589999999996508</c:v>
                </c:pt>
                <c:pt idx="91">
                  <c:v>9.2690000000002328</c:v>
                </c:pt>
                <c:pt idx="92">
                  <c:v>9.375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523B-4FFF-83AC-694539C79F8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95148224"/>
        <c:axId val="1195154464"/>
      </c:scatterChart>
      <c:valAx>
        <c:axId val="1174424448"/>
        <c:scaling>
          <c:orientation val="minMax"/>
          <c:max val="90"/>
          <c:min val="-9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ja-JP" baseline="0"/>
                  <a:t>yaw</a:t>
                </a:r>
                <a:r>
                  <a:rPr lang="en-US" altLang="ja-JP"/>
                  <a:t>[°]</a:t>
                </a:r>
                <a:endParaRPr lang="ja-JP" altLang="en-US"/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in"/>
        <c:tickLblPos val="nextTo"/>
        <c:spPr>
          <a:noFill/>
          <a:ln w="1587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1174441088"/>
        <c:crosses val="autoZero"/>
        <c:crossBetween val="midCat"/>
      </c:valAx>
      <c:valAx>
        <c:axId val="11744410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ja-JP"/>
                  <a:t>Time[s]</a:t>
                </a:r>
                <a:endParaRPr lang="ja-JP" altLang="en-US"/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1587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1174424448"/>
        <c:crosses val="autoZero"/>
        <c:crossBetween val="midCat"/>
      </c:valAx>
      <c:valAx>
        <c:axId val="1195154464"/>
        <c:scaling>
          <c:orientation val="minMax"/>
        </c:scaling>
        <c:delete val="1"/>
        <c:axPos val="r"/>
        <c:numFmt formatCode="General" sourceLinked="1"/>
        <c:majorTickMark val="out"/>
        <c:minorTickMark val="none"/>
        <c:tickLblPos val="nextTo"/>
        <c:crossAx val="1195148224"/>
        <c:crosses val="max"/>
        <c:crossBetween val="midCat"/>
      </c:valAx>
      <c:valAx>
        <c:axId val="1195148224"/>
        <c:scaling>
          <c:orientation val="minMax"/>
          <c:max val="2"/>
          <c:min val="-2"/>
        </c:scaling>
        <c:delete val="0"/>
        <c:axPos val="t"/>
        <c:title>
          <c:tx>
            <c:rich>
              <a:bodyPr/>
              <a:lstStyle/>
              <a:p>
                <a:pPr>
                  <a:defRPr/>
                </a:pPr>
                <a:r>
                  <a:rPr lang="en-US" altLang="ja-JP" b="0"/>
                  <a:t>x[m]</a:t>
                </a:r>
                <a:endParaRPr lang="ja-JP" altLang="en-US" b="0"/>
              </a:p>
            </c:rich>
          </c:tx>
          <c:overlay val="0"/>
        </c:title>
        <c:numFmt formatCode="General" sourceLinked="1"/>
        <c:majorTickMark val="in"/>
        <c:minorTickMark val="none"/>
        <c:tickLblPos val="nextTo"/>
        <c:spPr>
          <a:ln w="15875">
            <a:solidFill>
              <a:schemeClr val="tx1"/>
            </a:solidFill>
          </a:ln>
        </c:spPr>
        <c:crossAx val="1195154464"/>
        <c:crosses val="max"/>
        <c:crossBetween val="midCat"/>
      </c:valAx>
      <c:spPr>
        <a:noFill/>
        <a:ln w="12700">
          <a:solidFill>
            <a:schemeClr val="tx1">
              <a:lumMod val="25000"/>
              <a:lumOff val="75000"/>
            </a:schemeClr>
          </a:solidFill>
        </a:ln>
        <a:effectLst/>
      </c:spPr>
    </c:plotArea>
    <c:legend>
      <c:legendPos val="b"/>
      <c:overlay val="0"/>
    </c:legend>
    <c:plotVisOnly val="1"/>
    <c:dispBlanksAs val="gap"/>
    <c:showDLblsOverMax val="0"/>
    <c:extLst/>
  </c:chart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5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1"/>
          <c:tx>
            <c:v>pitch(face angle)</c:v>
          </c:tx>
          <c:spPr>
            <a:ln w="19050">
              <a:noFill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Batbekh2!$AI$4:$AI$1000</c:f>
              <c:numCache>
                <c:formatCode>General</c:formatCode>
                <c:ptCount val="997"/>
                <c:pt idx="0">
                  <c:v>-18.549999237060547</c:v>
                </c:pt>
                <c:pt idx="1">
                  <c:v>-20.639999389648438</c:v>
                </c:pt>
                <c:pt idx="2">
                  <c:v>-21.260000228881836</c:v>
                </c:pt>
                <c:pt idx="3">
                  <c:v>-20.590000152587891</c:v>
                </c:pt>
                <c:pt idx="4">
                  <c:v>-20.629999160766602</c:v>
                </c:pt>
                <c:pt idx="5">
                  <c:v>-18.790000915527344</c:v>
                </c:pt>
                <c:pt idx="6">
                  <c:v>-18.469999313354492</c:v>
                </c:pt>
                <c:pt idx="7">
                  <c:v>-19.100000381469727</c:v>
                </c:pt>
                <c:pt idx="8">
                  <c:v>-17.950000762939453</c:v>
                </c:pt>
                <c:pt idx="9">
                  <c:v>-18.379999160766602</c:v>
                </c:pt>
                <c:pt idx="10">
                  <c:v>-17.700000762939453</c:v>
                </c:pt>
                <c:pt idx="11">
                  <c:v>-17.729999542236328</c:v>
                </c:pt>
                <c:pt idx="12">
                  <c:v>-20.520000457763672</c:v>
                </c:pt>
                <c:pt idx="13">
                  <c:v>-20.680000305175781</c:v>
                </c:pt>
                <c:pt idx="14">
                  <c:v>-15.899999618530273</c:v>
                </c:pt>
                <c:pt idx="15">
                  <c:v>-16.139999389648438</c:v>
                </c:pt>
                <c:pt idx="16">
                  <c:v>-5.2399997711181641</c:v>
                </c:pt>
                <c:pt idx="17">
                  <c:v>-11.409999847412109</c:v>
                </c:pt>
                <c:pt idx="18">
                  <c:v>-17.540000915527344</c:v>
                </c:pt>
                <c:pt idx="19">
                  <c:v>-10.930000305175781</c:v>
                </c:pt>
                <c:pt idx="20">
                  <c:v>-8.630000114440918</c:v>
                </c:pt>
                <c:pt idx="21">
                  <c:v>-11.979999542236328</c:v>
                </c:pt>
                <c:pt idx="22">
                  <c:v>-10.130000114440918</c:v>
                </c:pt>
                <c:pt idx="23">
                  <c:v>-16.340000152587891</c:v>
                </c:pt>
                <c:pt idx="24">
                  <c:v>-9.8400001525878906</c:v>
                </c:pt>
                <c:pt idx="25">
                  <c:v>-12.270000457763672</c:v>
                </c:pt>
                <c:pt idx="26">
                  <c:v>-10.939999580383301</c:v>
                </c:pt>
                <c:pt idx="27">
                  <c:v>-6.929999828338623</c:v>
                </c:pt>
                <c:pt idx="28">
                  <c:v>-5.1700000762939453</c:v>
                </c:pt>
                <c:pt idx="29">
                  <c:v>-3.2400000095367432</c:v>
                </c:pt>
                <c:pt idx="30">
                  <c:v>-3.5</c:v>
                </c:pt>
                <c:pt idx="31">
                  <c:v>-5.3600001335144043</c:v>
                </c:pt>
                <c:pt idx="32">
                  <c:v>-4.0199999809265137</c:v>
                </c:pt>
                <c:pt idx="33">
                  <c:v>1.2200000286102295</c:v>
                </c:pt>
                <c:pt idx="34">
                  <c:v>-3.0299999713897705</c:v>
                </c:pt>
                <c:pt idx="35">
                  <c:v>-6.7699999809265137</c:v>
                </c:pt>
                <c:pt idx="36">
                  <c:v>-12.399999618530273</c:v>
                </c:pt>
                <c:pt idx="37">
                  <c:v>-14.399999618530273</c:v>
                </c:pt>
                <c:pt idx="38">
                  <c:v>-14.390000343322754</c:v>
                </c:pt>
                <c:pt idx="39">
                  <c:v>-10.010000228881836</c:v>
                </c:pt>
                <c:pt idx="40">
                  <c:v>-11.819999694824219</c:v>
                </c:pt>
                <c:pt idx="41">
                  <c:v>-8.3599996566772461</c:v>
                </c:pt>
                <c:pt idx="42">
                  <c:v>-10.859999656677246</c:v>
                </c:pt>
                <c:pt idx="43">
                  <c:v>-12.75</c:v>
                </c:pt>
                <c:pt idx="44">
                  <c:v>-10.479999542236328</c:v>
                </c:pt>
                <c:pt idx="45">
                  <c:v>-8.1499996185302734</c:v>
                </c:pt>
                <c:pt idx="46">
                  <c:v>-8.5799999237060547</c:v>
                </c:pt>
                <c:pt idx="47">
                  <c:v>-9.8900003433227539</c:v>
                </c:pt>
                <c:pt idx="48">
                  <c:v>-8.6899995803833008</c:v>
                </c:pt>
                <c:pt idx="49">
                  <c:v>-10.279999732971191</c:v>
                </c:pt>
                <c:pt idx="50">
                  <c:v>-14.670000076293945</c:v>
                </c:pt>
                <c:pt idx="51">
                  <c:v>-14.289999961853027</c:v>
                </c:pt>
                <c:pt idx="52">
                  <c:v>-14.909999847412109</c:v>
                </c:pt>
                <c:pt idx="53">
                  <c:v>-11.369999885559082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-7.6700000762939453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3.380000114440918</c:v>
                </c:pt>
                <c:pt idx="67">
                  <c:v>-1.4600000381469727</c:v>
                </c:pt>
                <c:pt idx="68">
                  <c:v>-0.62000000476837158</c:v>
                </c:pt>
                <c:pt idx="69">
                  <c:v>-7.179999828338623</c:v>
                </c:pt>
                <c:pt idx="70">
                  <c:v>-3.940000057220459</c:v>
                </c:pt>
                <c:pt idx="71">
                  <c:v>0</c:v>
                </c:pt>
                <c:pt idx="72">
                  <c:v>-3.940000057220459</c:v>
                </c:pt>
                <c:pt idx="73">
                  <c:v>-10.050000190734863</c:v>
                </c:pt>
                <c:pt idx="74">
                  <c:v>0</c:v>
                </c:pt>
                <c:pt idx="75">
                  <c:v>-10.189999580383301</c:v>
                </c:pt>
                <c:pt idx="76">
                  <c:v>-12.859999656677246</c:v>
                </c:pt>
                <c:pt idx="77">
                  <c:v>0</c:v>
                </c:pt>
                <c:pt idx="78">
                  <c:v>0</c:v>
                </c:pt>
                <c:pt idx="79">
                  <c:v>-10.100000381469727</c:v>
                </c:pt>
                <c:pt idx="80">
                  <c:v>-9.9700002670288086</c:v>
                </c:pt>
                <c:pt idx="81">
                  <c:v>0</c:v>
                </c:pt>
                <c:pt idx="82">
                  <c:v>-9.0399999618530273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-9.0200004577636719</c:v>
                </c:pt>
                <c:pt idx="88">
                  <c:v>0</c:v>
                </c:pt>
                <c:pt idx="89">
                  <c:v>0</c:v>
                </c:pt>
                <c:pt idx="90">
                  <c:v>-4.2199997901916504</c:v>
                </c:pt>
                <c:pt idx="91">
                  <c:v>0</c:v>
                </c:pt>
                <c:pt idx="92">
                  <c:v>-4.940000057220459</c:v>
                </c:pt>
                <c:pt idx="93">
                  <c:v>8.4799995422363281</c:v>
                </c:pt>
                <c:pt idx="94">
                  <c:v>6.3400001525878906</c:v>
                </c:pt>
                <c:pt idx="95">
                  <c:v>1.9600000381469727</c:v>
                </c:pt>
                <c:pt idx="96">
                  <c:v>11.760000228881836</c:v>
                </c:pt>
                <c:pt idx="97">
                  <c:v>4.4200000762939453</c:v>
                </c:pt>
                <c:pt idx="98">
                  <c:v>-1.3300000429153442</c:v>
                </c:pt>
                <c:pt idx="99">
                  <c:v>-8.9700002670288086</c:v>
                </c:pt>
                <c:pt idx="100">
                  <c:v>-10.5</c:v>
                </c:pt>
                <c:pt idx="101">
                  <c:v>2.1400001049041748</c:v>
                </c:pt>
                <c:pt idx="102">
                  <c:v>7.559999942779541</c:v>
                </c:pt>
                <c:pt idx="103">
                  <c:v>2.4100000858306885</c:v>
                </c:pt>
                <c:pt idx="104">
                  <c:v>-3.7599999904632568</c:v>
                </c:pt>
                <c:pt idx="105">
                  <c:v>1.5499999523162842</c:v>
                </c:pt>
                <c:pt idx="106">
                  <c:v>-1.6599999666213989</c:v>
                </c:pt>
                <c:pt idx="107">
                  <c:v>-5.1399998664855957</c:v>
                </c:pt>
                <c:pt idx="108">
                  <c:v>11.989999771118164</c:v>
                </c:pt>
                <c:pt idx="109">
                  <c:v>0.28999999165534973</c:v>
                </c:pt>
                <c:pt idx="110">
                  <c:v>-1.309999942779541</c:v>
                </c:pt>
                <c:pt idx="111">
                  <c:v>-5.5</c:v>
                </c:pt>
                <c:pt idx="112">
                  <c:v>-12.170000076293945</c:v>
                </c:pt>
                <c:pt idx="113">
                  <c:v>-14.229999542236328</c:v>
                </c:pt>
                <c:pt idx="114">
                  <c:v>-10.770000457763672</c:v>
                </c:pt>
                <c:pt idx="115">
                  <c:v>-16.799999237060547</c:v>
                </c:pt>
                <c:pt idx="116">
                  <c:v>-24.700000762939453</c:v>
                </c:pt>
                <c:pt idx="117">
                  <c:v>-32.700000762939453</c:v>
                </c:pt>
                <c:pt idx="118">
                  <c:v>-27.860000610351563</c:v>
                </c:pt>
                <c:pt idx="119">
                  <c:v>-46.619998931884766</c:v>
                </c:pt>
                <c:pt idx="120">
                  <c:v>-24.850000381469727</c:v>
                </c:pt>
                <c:pt idx="121">
                  <c:v>-30.930000305175781</c:v>
                </c:pt>
                <c:pt idx="122">
                  <c:v>-35.150001525878906</c:v>
                </c:pt>
                <c:pt idx="123">
                  <c:v>-46.229999542236328</c:v>
                </c:pt>
                <c:pt idx="124">
                  <c:v>-58.279998779296875</c:v>
                </c:pt>
                <c:pt idx="125">
                  <c:v>-39.689998626708984</c:v>
                </c:pt>
                <c:pt idx="126">
                  <c:v>-50.110000610351563</c:v>
                </c:pt>
                <c:pt idx="127">
                  <c:v>-56.229999542236328</c:v>
                </c:pt>
                <c:pt idx="128">
                  <c:v>-47.669998168945313</c:v>
                </c:pt>
                <c:pt idx="129">
                  <c:v>-51.840000152587891</c:v>
                </c:pt>
                <c:pt idx="130">
                  <c:v>-34.889999389648438</c:v>
                </c:pt>
                <c:pt idx="131">
                  <c:v>-36.040000915527344</c:v>
                </c:pt>
                <c:pt idx="132">
                  <c:v>-44.400001525878906</c:v>
                </c:pt>
                <c:pt idx="133">
                  <c:v>-26</c:v>
                </c:pt>
                <c:pt idx="134">
                  <c:v>-36.419998168945313</c:v>
                </c:pt>
                <c:pt idx="135">
                  <c:v>-66.720001220703125</c:v>
                </c:pt>
                <c:pt idx="136">
                  <c:v>-78.040000915527344</c:v>
                </c:pt>
                <c:pt idx="137">
                  <c:v>-28.200000762939453</c:v>
                </c:pt>
                <c:pt idx="138">
                  <c:v>-31.600000381469727</c:v>
                </c:pt>
                <c:pt idx="139">
                  <c:v>-34.220001220703125</c:v>
                </c:pt>
                <c:pt idx="140">
                  <c:v>-37.110000610351563</c:v>
                </c:pt>
                <c:pt idx="141">
                  <c:v>-19.430000305175781</c:v>
                </c:pt>
                <c:pt idx="142">
                  <c:v>-21.719999313354492</c:v>
                </c:pt>
              </c:numCache>
            </c:numRef>
          </c:xVal>
          <c:yVal>
            <c:numRef>
              <c:f>Batbekh2!$AE$4:$AE$1000</c:f>
              <c:numCache>
                <c:formatCode>General</c:formatCode>
                <c:ptCount val="997"/>
                <c:pt idx="0">
                  <c:v>0</c:v>
                </c:pt>
                <c:pt idx="1">
                  <c:v>7.8E-2</c:v>
                </c:pt>
                <c:pt idx="2">
                  <c:v>0.13900000000000001</c:v>
                </c:pt>
                <c:pt idx="3">
                  <c:v>0.193</c:v>
                </c:pt>
                <c:pt idx="4">
                  <c:v>0.24399999999999999</c:v>
                </c:pt>
                <c:pt idx="5">
                  <c:v>0.30099999999999999</c:v>
                </c:pt>
                <c:pt idx="6">
                  <c:v>0.36699999999999999</c:v>
                </c:pt>
                <c:pt idx="7">
                  <c:v>0.432</c:v>
                </c:pt>
                <c:pt idx="8">
                  <c:v>0.51700000000000002</c:v>
                </c:pt>
                <c:pt idx="9">
                  <c:v>0.58899999999999997</c:v>
                </c:pt>
                <c:pt idx="10">
                  <c:v>0.66200000000000003</c:v>
                </c:pt>
                <c:pt idx="11">
                  <c:v>0.73399999999999999</c:v>
                </c:pt>
                <c:pt idx="12">
                  <c:v>0.79500000000000004</c:v>
                </c:pt>
                <c:pt idx="13">
                  <c:v>0.87</c:v>
                </c:pt>
                <c:pt idx="14">
                  <c:v>0.93100000000000005</c:v>
                </c:pt>
                <c:pt idx="15">
                  <c:v>0.99199999999999999</c:v>
                </c:pt>
                <c:pt idx="16">
                  <c:v>1.04</c:v>
                </c:pt>
                <c:pt idx="17">
                  <c:v>1.101</c:v>
                </c:pt>
                <c:pt idx="18">
                  <c:v>1.165</c:v>
                </c:pt>
                <c:pt idx="19">
                  <c:v>1.234</c:v>
                </c:pt>
                <c:pt idx="20">
                  <c:v>1.3220000000000001</c:v>
                </c:pt>
                <c:pt idx="21">
                  <c:v>1.38</c:v>
                </c:pt>
                <c:pt idx="22">
                  <c:v>1.4379999999999999</c:v>
                </c:pt>
                <c:pt idx="23">
                  <c:v>1.4990000000000001</c:v>
                </c:pt>
                <c:pt idx="24">
                  <c:v>1.5629999999999999</c:v>
                </c:pt>
                <c:pt idx="25">
                  <c:v>1.63</c:v>
                </c:pt>
                <c:pt idx="26">
                  <c:v>1.6919999999999999</c:v>
                </c:pt>
                <c:pt idx="27">
                  <c:v>1.7689999999999999</c:v>
                </c:pt>
                <c:pt idx="28">
                  <c:v>1.84</c:v>
                </c:pt>
                <c:pt idx="29">
                  <c:v>1.8979999999999999</c:v>
                </c:pt>
                <c:pt idx="30">
                  <c:v>1.968</c:v>
                </c:pt>
                <c:pt idx="31">
                  <c:v>2.04</c:v>
                </c:pt>
                <c:pt idx="32">
                  <c:v>2.1150000000000002</c:v>
                </c:pt>
                <c:pt idx="33">
                  <c:v>2.1869999999999998</c:v>
                </c:pt>
                <c:pt idx="34">
                  <c:v>2.2480000000000002</c:v>
                </c:pt>
                <c:pt idx="35">
                  <c:v>2.3090000000000002</c:v>
                </c:pt>
                <c:pt idx="36">
                  <c:v>2.37</c:v>
                </c:pt>
                <c:pt idx="37">
                  <c:v>2.4420000000000002</c:v>
                </c:pt>
                <c:pt idx="38">
                  <c:v>2.504</c:v>
                </c:pt>
                <c:pt idx="39">
                  <c:v>2.5720000000000001</c:v>
                </c:pt>
                <c:pt idx="40">
                  <c:v>2.6440000000000001</c:v>
                </c:pt>
                <c:pt idx="41">
                  <c:v>2.7109999999999999</c:v>
                </c:pt>
                <c:pt idx="42">
                  <c:v>2.774</c:v>
                </c:pt>
                <c:pt idx="43">
                  <c:v>2.8220000000000001</c:v>
                </c:pt>
                <c:pt idx="44">
                  <c:v>2.887</c:v>
                </c:pt>
                <c:pt idx="45">
                  <c:v>2.9550000000000001</c:v>
                </c:pt>
                <c:pt idx="46">
                  <c:v>3.0209999999999999</c:v>
                </c:pt>
                <c:pt idx="47">
                  <c:v>3.0979999999999999</c:v>
                </c:pt>
                <c:pt idx="48">
                  <c:v>3.16</c:v>
                </c:pt>
                <c:pt idx="49">
                  <c:v>3.222</c:v>
                </c:pt>
                <c:pt idx="50">
                  <c:v>3.3050000000000002</c:v>
                </c:pt>
                <c:pt idx="51">
                  <c:v>3.3660000000000001</c:v>
                </c:pt>
                <c:pt idx="52">
                  <c:v>3.4470000000000001</c:v>
                </c:pt>
                <c:pt idx="53">
                  <c:v>3.5259999999999998</c:v>
                </c:pt>
                <c:pt idx="54">
                  <c:v>3.6070000000000002</c:v>
                </c:pt>
                <c:pt idx="55">
                  <c:v>3.665</c:v>
                </c:pt>
                <c:pt idx="56">
                  <c:v>3.71</c:v>
                </c:pt>
                <c:pt idx="57">
                  <c:v>3.7749999999999999</c:v>
                </c:pt>
                <c:pt idx="58">
                  <c:v>3.8420000000000001</c:v>
                </c:pt>
                <c:pt idx="59">
                  <c:v>3.9140000000000001</c:v>
                </c:pt>
                <c:pt idx="60">
                  <c:v>3.9670000000000001</c:v>
                </c:pt>
                <c:pt idx="61">
                  <c:v>4.0369999999999999</c:v>
                </c:pt>
                <c:pt idx="62">
                  <c:v>4.101</c:v>
                </c:pt>
                <c:pt idx="63">
                  <c:v>4.1580000000000004</c:v>
                </c:pt>
                <c:pt idx="64">
                  <c:v>4.2290000000000001</c:v>
                </c:pt>
                <c:pt idx="65">
                  <c:v>4.2850000000000001</c:v>
                </c:pt>
                <c:pt idx="66">
                  <c:v>4.3620000000000001</c:v>
                </c:pt>
                <c:pt idx="67">
                  <c:v>4.4400000000000004</c:v>
                </c:pt>
                <c:pt idx="68">
                  <c:v>4.5140000000000002</c:v>
                </c:pt>
                <c:pt idx="69">
                  <c:v>4.5949999999999998</c:v>
                </c:pt>
                <c:pt idx="70">
                  <c:v>4.6550000000000002</c:v>
                </c:pt>
                <c:pt idx="71">
                  <c:v>4.7069999999999999</c:v>
                </c:pt>
                <c:pt idx="72">
                  <c:v>4.7629999999999999</c:v>
                </c:pt>
                <c:pt idx="73">
                  <c:v>4.8140000000000001</c:v>
                </c:pt>
                <c:pt idx="74">
                  <c:v>4.8769999999999998</c:v>
                </c:pt>
                <c:pt idx="75">
                  <c:v>4.9489999999999998</c:v>
                </c:pt>
                <c:pt idx="76">
                  <c:v>5.0199999999999996</c:v>
                </c:pt>
                <c:pt idx="77">
                  <c:v>5.085</c:v>
                </c:pt>
                <c:pt idx="78">
                  <c:v>5.1449999999999996</c:v>
                </c:pt>
                <c:pt idx="79">
                  <c:v>5.2130000000000001</c:v>
                </c:pt>
                <c:pt idx="80">
                  <c:v>5.3049999999999997</c:v>
                </c:pt>
                <c:pt idx="81">
                  <c:v>5.3719999999999999</c:v>
                </c:pt>
                <c:pt idx="82">
                  <c:v>5.4249999999999998</c:v>
                </c:pt>
                <c:pt idx="83">
                  <c:v>5.4930000000000003</c:v>
                </c:pt>
                <c:pt idx="84">
                  <c:v>5.5439999999999996</c:v>
                </c:pt>
                <c:pt idx="85">
                  <c:v>5.6230000000000002</c:v>
                </c:pt>
                <c:pt idx="86">
                  <c:v>5.6970000000000001</c:v>
                </c:pt>
                <c:pt idx="87">
                  <c:v>5.7649999999999997</c:v>
                </c:pt>
                <c:pt idx="88">
                  <c:v>5.8369999999999997</c:v>
                </c:pt>
                <c:pt idx="89">
                  <c:v>5.8860000000000001</c:v>
                </c:pt>
                <c:pt idx="90">
                  <c:v>5.944</c:v>
                </c:pt>
                <c:pt idx="91">
                  <c:v>6.0090000000000003</c:v>
                </c:pt>
                <c:pt idx="92">
                  <c:v>6.0720000000000001</c:v>
                </c:pt>
                <c:pt idx="93">
                  <c:v>6.15</c:v>
                </c:pt>
                <c:pt idx="94">
                  <c:v>6.2190000000000003</c:v>
                </c:pt>
                <c:pt idx="95">
                  <c:v>6.2830000000000004</c:v>
                </c:pt>
                <c:pt idx="96">
                  <c:v>6.3529999999999998</c:v>
                </c:pt>
                <c:pt idx="97">
                  <c:v>6.4169999999999998</c:v>
                </c:pt>
                <c:pt idx="98">
                  <c:v>6.4820000000000002</c:v>
                </c:pt>
                <c:pt idx="99">
                  <c:v>6.548</c:v>
                </c:pt>
                <c:pt idx="100">
                  <c:v>6.6139999999999999</c:v>
                </c:pt>
                <c:pt idx="101">
                  <c:v>6.7</c:v>
                </c:pt>
                <c:pt idx="102">
                  <c:v>6.7750000000000004</c:v>
                </c:pt>
                <c:pt idx="103">
                  <c:v>6.8250000000000002</c:v>
                </c:pt>
                <c:pt idx="104">
                  <c:v>6.883</c:v>
                </c:pt>
                <c:pt idx="105">
                  <c:v>6.9450000000000003</c:v>
                </c:pt>
                <c:pt idx="106">
                  <c:v>7.0069999999999997</c:v>
                </c:pt>
                <c:pt idx="107">
                  <c:v>7.0720000000000001</c:v>
                </c:pt>
                <c:pt idx="108">
                  <c:v>7.1369999999999996</c:v>
                </c:pt>
                <c:pt idx="109">
                  <c:v>7.2050000000000001</c:v>
                </c:pt>
                <c:pt idx="110">
                  <c:v>7.2770000000000001</c:v>
                </c:pt>
                <c:pt idx="111">
                  <c:v>7.3380000000000001</c:v>
                </c:pt>
                <c:pt idx="112">
                  <c:v>7.4169999999999998</c:v>
                </c:pt>
                <c:pt idx="113">
                  <c:v>7.4889999999999999</c:v>
                </c:pt>
                <c:pt idx="114">
                  <c:v>7.5510000000000002</c:v>
                </c:pt>
                <c:pt idx="115">
                  <c:v>7.6180000000000003</c:v>
                </c:pt>
                <c:pt idx="116">
                  <c:v>7.6769999999999996</c:v>
                </c:pt>
                <c:pt idx="117">
                  <c:v>7.742</c:v>
                </c:pt>
                <c:pt idx="118">
                  <c:v>7.8120000000000003</c:v>
                </c:pt>
                <c:pt idx="119">
                  <c:v>7.8879999999999999</c:v>
                </c:pt>
                <c:pt idx="120">
                  <c:v>7.9630000000000001</c:v>
                </c:pt>
                <c:pt idx="121">
                  <c:v>8.0329999999999995</c:v>
                </c:pt>
                <c:pt idx="122">
                  <c:v>8.0920000000000005</c:v>
                </c:pt>
                <c:pt idx="123">
                  <c:v>8.1579999999999995</c:v>
                </c:pt>
                <c:pt idx="124">
                  <c:v>8.2240000000000002</c:v>
                </c:pt>
                <c:pt idx="125">
                  <c:v>8.2889999999999997</c:v>
                </c:pt>
                <c:pt idx="126">
                  <c:v>8.3480000000000008</c:v>
                </c:pt>
                <c:pt idx="127">
                  <c:v>8.4169999999999998</c:v>
                </c:pt>
                <c:pt idx="128">
                  <c:v>8.4770000000000003</c:v>
                </c:pt>
                <c:pt idx="129">
                  <c:v>8.5359999999999996</c:v>
                </c:pt>
                <c:pt idx="130">
                  <c:v>8.6180000000000003</c:v>
                </c:pt>
                <c:pt idx="131">
                  <c:v>8.6709999999999994</c:v>
                </c:pt>
                <c:pt idx="132">
                  <c:v>8.7360000000000007</c:v>
                </c:pt>
                <c:pt idx="133">
                  <c:v>8.8010000000000002</c:v>
                </c:pt>
                <c:pt idx="134">
                  <c:v>8.8789999999999996</c:v>
                </c:pt>
                <c:pt idx="135">
                  <c:v>8.9380000000000006</c:v>
                </c:pt>
                <c:pt idx="136">
                  <c:v>9.0060000000000002</c:v>
                </c:pt>
                <c:pt idx="137">
                  <c:v>9.0779999999999994</c:v>
                </c:pt>
                <c:pt idx="138">
                  <c:v>9.1389999999999993</c:v>
                </c:pt>
                <c:pt idx="139">
                  <c:v>9.2119999999999997</c:v>
                </c:pt>
                <c:pt idx="140">
                  <c:v>9.2639999999999993</c:v>
                </c:pt>
                <c:pt idx="141">
                  <c:v>9.3290000000000006</c:v>
                </c:pt>
                <c:pt idx="142">
                  <c:v>9.3970000000000002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597D-4B3B-8231-271A9CC6460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74424448"/>
        <c:axId val="1174441088"/>
      </c:scatterChart>
      <c:scatterChart>
        <c:scatterStyle val="lineMarker"/>
        <c:varyColors val="0"/>
        <c:ser>
          <c:idx val="1"/>
          <c:order val="0"/>
          <c:tx>
            <c:v>Orbit</c:v>
          </c:tx>
          <c:spPr>
            <a:ln w="19050">
              <a:noFill/>
            </a:ln>
          </c:spPr>
          <c:xVal>
            <c:numRef>
              <c:f>Batbekh2!$N$4:$N$1000</c:f>
              <c:numCache>
                <c:formatCode>General</c:formatCode>
                <c:ptCount val="997"/>
                <c:pt idx="0">
                  <c:v>0</c:v>
                </c:pt>
                <c:pt idx="1">
                  <c:v>-3.1200000000000047E-3</c:v>
                </c:pt>
                <c:pt idx="2">
                  <c:v>1.9319999999999596E-3</c:v>
                </c:pt>
                <c:pt idx="3">
                  <c:v>1.9204999999999986E-2</c:v>
                </c:pt>
                <c:pt idx="4">
                  <c:v>-4.5560000000000401E-3</c:v>
                </c:pt>
                <c:pt idx="5">
                  <c:v>1.9632000000000007E-2</c:v>
                </c:pt>
                <c:pt idx="6">
                  <c:v>1.2665999999999997E-2</c:v>
                </c:pt>
                <c:pt idx="7">
                  <c:v>3.0329000000000009E-2</c:v>
                </c:pt>
                <c:pt idx="8">
                  <c:v>1.5204999999999984E-2</c:v>
                </c:pt>
                <c:pt idx="9">
                  <c:v>1.6280000000000031E-2</c:v>
                </c:pt>
                <c:pt idx="10">
                  <c:v>2.5992000000000019E-2</c:v>
                </c:pt>
                <c:pt idx="11">
                  <c:v>2.4915999999999997E-2</c:v>
                </c:pt>
                <c:pt idx="12">
                  <c:v>3.3778999999999941E-2</c:v>
                </c:pt>
                <c:pt idx="13">
                  <c:v>3.1562999999999931E-2</c:v>
                </c:pt>
                <c:pt idx="14">
                  <c:v>2.9384999999999935E-2</c:v>
                </c:pt>
                <c:pt idx="15">
                  <c:v>2.3862999999999999E-2</c:v>
                </c:pt>
                <c:pt idx="16">
                  <c:v>2.9912999999999954E-2</c:v>
                </c:pt>
                <c:pt idx="17">
                  <c:v>2.6142999999999972E-2</c:v>
                </c:pt>
                <c:pt idx="18">
                  <c:v>4.4355999999999937E-2</c:v>
                </c:pt>
                <c:pt idx="19">
                  <c:v>1.7845999999999949E-2</c:v>
                </c:pt>
                <c:pt idx="20">
                  <c:v>3.1881000000000027E-2</c:v>
                </c:pt>
                <c:pt idx="21">
                  <c:v>2.4322999999999921E-2</c:v>
                </c:pt>
                <c:pt idx="22">
                  <c:v>3.3552999999999944E-2</c:v>
                </c:pt>
                <c:pt idx="23">
                  <c:v>4.3444000000000017E-2</c:v>
                </c:pt>
                <c:pt idx="24">
                  <c:v>2.5069000000000018E-2</c:v>
                </c:pt>
                <c:pt idx="25">
                  <c:v>3.0557999999999936E-2</c:v>
                </c:pt>
                <c:pt idx="26">
                  <c:v>3.0600999999999944E-2</c:v>
                </c:pt>
                <c:pt idx="27">
                  <c:v>3.3661000000000003E-2</c:v>
                </c:pt>
                <c:pt idx="28">
                  <c:v>3.5815999999999973E-2</c:v>
                </c:pt>
                <c:pt idx="29">
                  <c:v>3.1473999999999988E-2</c:v>
                </c:pt>
                <c:pt idx="30">
                  <c:v>2.7211999999999934E-2</c:v>
                </c:pt>
                <c:pt idx="31">
                  <c:v>2.2807999999999936E-2</c:v>
                </c:pt>
                <c:pt idx="32">
                  <c:v>2.9444999999999995E-2</c:v>
                </c:pt>
                <c:pt idx="33">
                  <c:v>2.9415000000000021E-2</c:v>
                </c:pt>
                <c:pt idx="34">
                  <c:v>8.6669999999999733E-3</c:v>
                </c:pt>
                <c:pt idx="35">
                  <c:v>2.2848000000000014E-2</c:v>
                </c:pt>
                <c:pt idx="36">
                  <c:v>3.8219999999999969E-2</c:v>
                </c:pt>
                <c:pt idx="37">
                  <c:v>2.2343000000000019E-2</c:v>
                </c:pt>
                <c:pt idx="38">
                  <c:v>-8.3000000000004099E-4</c:v>
                </c:pt>
                <c:pt idx="39">
                  <c:v>3.788899999999995E-2</c:v>
                </c:pt>
                <c:pt idx="40">
                  <c:v>3.4277999999999961E-2</c:v>
                </c:pt>
                <c:pt idx="41">
                  <c:v>7.9689999999999934E-3</c:v>
                </c:pt>
                <c:pt idx="42">
                  <c:v>1.6388999999999952E-2</c:v>
                </c:pt>
                <c:pt idx="43">
                  <c:v>3.0090999999999951E-2</c:v>
                </c:pt>
                <c:pt idx="44">
                  <c:v>1.6536999999999979E-2</c:v>
                </c:pt>
                <c:pt idx="45">
                  <c:v>1.0157999999999959E-2</c:v>
                </c:pt>
                <c:pt idx="46">
                  <c:v>-2.2960000000000493E-3</c:v>
                </c:pt>
                <c:pt idx="47">
                  <c:v>-5.9689999999999943E-3</c:v>
                </c:pt>
                <c:pt idx="48">
                  <c:v>-7.4150000000000205E-3</c:v>
                </c:pt>
                <c:pt idx="49">
                  <c:v>-7.7450000000000045E-3</c:v>
                </c:pt>
                <c:pt idx="50">
                  <c:v>-4.5522000000000049E-2</c:v>
                </c:pt>
                <c:pt idx="51">
                  <c:v>-2.0564999999999996E-2</c:v>
                </c:pt>
                <c:pt idx="52">
                  <c:v>-5.4498000000000046E-2</c:v>
                </c:pt>
                <c:pt idx="53">
                  <c:v>-4.3071000000000026E-2</c:v>
                </c:pt>
                <c:pt idx="54">
                  <c:v>-2.0426000000000045E-2</c:v>
                </c:pt>
                <c:pt idx="55">
                  <c:v>-5.6054000000000034E-2</c:v>
                </c:pt>
                <c:pt idx="56">
                  <c:v>-7.4480000000000018E-2</c:v>
                </c:pt>
                <c:pt idx="57">
                  <c:v>-4.2206000000000021E-2</c:v>
                </c:pt>
                <c:pt idx="58">
                  <c:v>-5.2099000000000048E-2</c:v>
                </c:pt>
                <c:pt idx="59">
                  <c:v>-0.100344</c:v>
                </c:pt>
                <c:pt idx="60">
                  <c:v>-7.1559000000000025E-2</c:v>
                </c:pt>
                <c:pt idx="61">
                  <c:v>-0.13326600000000002</c:v>
                </c:pt>
                <c:pt idx="62">
                  <c:v>-0.12893400000000002</c:v>
                </c:pt>
                <c:pt idx="63">
                  <c:v>-0.14465300000000003</c:v>
                </c:pt>
                <c:pt idx="64">
                  <c:v>-0.18684800000000001</c:v>
                </c:pt>
                <c:pt idx="65">
                  <c:v>-0.14936000000000002</c:v>
                </c:pt>
                <c:pt idx="66">
                  <c:v>-0.188281</c:v>
                </c:pt>
                <c:pt idx="67">
                  <c:v>-0.21465100000000001</c:v>
                </c:pt>
                <c:pt idx="68">
                  <c:v>-0.22426800000000002</c:v>
                </c:pt>
                <c:pt idx="69">
                  <c:v>-0.26762600000000003</c:v>
                </c:pt>
                <c:pt idx="70">
                  <c:v>-0.27444100000000005</c:v>
                </c:pt>
                <c:pt idx="71">
                  <c:v>-0.289856</c:v>
                </c:pt>
                <c:pt idx="72">
                  <c:v>-0.30738500000000002</c:v>
                </c:pt>
                <c:pt idx="73">
                  <c:v>-0.37458900000000006</c:v>
                </c:pt>
                <c:pt idx="74">
                  <c:v>-0.38116500000000003</c:v>
                </c:pt>
                <c:pt idx="75">
                  <c:v>-0.32881199999999999</c:v>
                </c:pt>
                <c:pt idx="76">
                  <c:v>-0.39858900000000008</c:v>
                </c:pt>
                <c:pt idx="77">
                  <c:v>-0.46143700000000004</c:v>
                </c:pt>
                <c:pt idx="78">
                  <c:v>-0.453685</c:v>
                </c:pt>
                <c:pt idx="79">
                  <c:v>-0.51704899999999998</c:v>
                </c:pt>
                <c:pt idx="80">
                  <c:v>-0.49888199999999999</c:v>
                </c:pt>
                <c:pt idx="81">
                  <c:v>-0.55229300000000003</c:v>
                </c:pt>
                <c:pt idx="82">
                  <c:v>-0.53572000000000009</c:v>
                </c:pt>
                <c:pt idx="83">
                  <c:v>-0.58446100000000001</c:v>
                </c:pt>
                <c:pt idx="84">
                  <c:v>-0.58226700000000009</c:v>
                </c:pt>
                <c:pt idx="85">
                  <c:v>-0.68913800000000003</c:v>
                </c:pt>
                <c:pt idx="86">
                  <c:v>-0.60041600000000006</c:v>
                </c:pt>
                <c:pt idx="87">
                  <c:v>-0.71763200000000005</c:v>
                </c:pt>
                <c:pt idx="88">
                  <c:v>-0.75794700000000004</c:v>
                </c:pt>
                <c:pt idx="89">
                  <c:v>-0.74323000000000006</c:v>
                </c:pt>
                <c:pt idx="90">
                  <c:v>-0.86604600000000009</c:v>
                </c:pt>
                <c:pt idx="91">
                  <c:v>-0.93072800000000011</c:v>
                </c:pt>
                <c:pt idx="92">
                  <c:v>-1.05698</c:v>
                </c:pt>
              </c:numCache>
            </c:numRef>
          </c:xVal>
          <c:yVal>
            <c:numRef>
              <c:f>Batbekh2!$D$4:$D$1000</c:f>
              <c:numCache>
                <c:formatCode>General</c:formatCode>
                <c:ptCount val="997"/>
                <c:pt idx="0">
                  <c:v>0</c:v>
                </c:pt>
                <c:pt idx="1">
                  <c:v>9.1999999989639036E-2</c:v>
                </c:pt>
                <c:pt idx="2">
                  <c:v>0.18499999999767169</c:v>
                </c:pt>
                <c:pt idx="3">
                  <c:v>0.28099999998812564</c:v>
                </c:pt>
                <c:pt idx="4">
                  <c:v>0.38599999999860302</c:v>
                </c:pt>
                <c:pt idx="5">
                  <c:v>0.48199999998905696</c:v>
                </c:pt>
                <c:pt idx="6">
                  <c:v>0.58699999999953434</c:v>
                </c:pt>
                <c:pt idx="7">
                  <c:v>0.68299999998998828</c:v>
                </c:pt>
                <c:pt idx="8">
                  <c:v>0.78699999999662396</c:v>
                </c:pt>
                <c:pt idx="9">
                  <c:v>0.8799999999901047</c:v>
                </c:pt>
                <c:pt idx="10">
                  <c:v>0.97399999998742715</c:v>
                </c:pt>
                <c:pt idx="11">
                  <c:v>1.0779999999940628</c:v>
                </c:pt>
                <c:pt idx="12">
                  <c:v>1.1879999999946449</c:v>
                </c:pt>
                <c:pt idx="13">
                  <c:v>1.2949999999982538</c:v>
                </c:pt>
                <c:pt idx="14">
                  <c:v>1.3899999999994179</c:v>
                </c:pt>
                <c:pt idx="15">
                  <c:v>1.4959999999991851</c:v>
                </c:pt>
                <c:pt idx="16">
                  <c:v>1.6829999999899883</c:v>
                </c:pt>
                <c:pt idx="17">
                  <c:v>1.7779999999911524</c:v>
                </c:pt>
                <c:pt idx="18">
                  <c:v>1.8809999999939464</c:v>
                </c:pt>
                <c:pt idx="19">
                  <c:v>2.0659999999916181</c:v>
                </c:pt>
                <c:pt idx="20">
                  <c:v>2.1739999999990687</c:v>
                </c:pt>
                <c:pt idx="21">
                  <c:v>2.2690000000002328</c:v>
                </c:pt>
                <c:pt idx="22">
                  <c:v>2.3729999999923166</c:v>
                </c:pt>
                <c:pt idx="23">
                  <c:v>2.4679999999934807</c:v>
                </c:pt>
                <c:pt idx="24">
                  <c:v>2.5769999999902211</c:v>
                </c:pt>
                <c:pt idx="25">
                  <c:v>2.6699999999982538</c:v>
                </c:pt>
                <c:pt idx="26">
                  <c:v>2.7749999999941792</c:v>
                </c:pt>
                <c:pt idx="27">
                  <c:v>2.8709999999991851</c:v>
                </c:pt>
                <c:pt idx="28">
                  <c:v>2.9759999999951106</c:v>
                </c:pt>
                <c:pt idx="29">
                  <c:v>3.0720000000001164</c:v>
                </c:pt>
                <c:pt idx="30">
                  <c:v>3.1759999999922002</c:v>
                </c:pt>
                <c:pt idx="31">
                  <c:v>3.2690000000002328</c:v>
                </c:pt>
                <c:pt idx="32">
                  <c:v>3.3629999999975553</c:v>
                </c:pt>
                <c:pt idx="33">
                  <c:v>3.4589999999880092</c:v>
                </c:pt>
                <c:pt idx="34">
                  <c:v>3.5689999999885913</c:v>
                </c:pt>
                <c:pt idx="35">
                  <c:v>3.6739999999990687</c:v>
                </c:pt>
                <c:pt idx="36">
                  <c:v>3.7809999999881256</c:v>
                </c:pt>
                <c:pt idx="37">
                  <c:v>3.8709999999991851</c:v>
                </c:pt>
                <c:pt idx="38">
                  <c:v>3.9660000000003492</c:v>
                </c:pt>
                <c:pt idx="39">
                  <c:v>4.069999999992433</c:v>
                </c:pt>
                <c:pt idx="40">
                  <c:v>4.1779999999998836</c:v>
                </c:pt>
                <c:pt idx="41">
                  <c:v>4.2819999999919673</c:v>
                </c:pt>
                <c:pt idx="42">
                  <c:v>4.375</c:v>
                </c:pt>
                <c:pt idx="43">
                  <c:v>4.466999999989639</c:v>
                </c:pt>
                <c:pt idx="44">
                  <c:v>4.5619999999908032</c:v>
                </c:pt>
                <c:pt idx="45">
                  <c:v>4.6689999999944121</c:v>
                </c:pt>
                <c:pt idx="46">
                  <c:v>4.7779999999911524</c:v>
                </c:pt>
                <c:pt idx="47">
                  <c:v>4.885999999998603</c:v>
                </c:pt>
                <c:pt idx="48">
                  <c:v>4.981999999989057</c:v>
                </c:pt>
                <c:pt idx="49">
                  <c:v>5.0879999999888241</c:v>
                </c:pt>
                <c:pt idx="50">
                  <c:v>5.194999999992433</c:v>
                </c:pt>
                <c:pt idx="51">
                  <c:v>5.2889999999897555</c:v>
                </c:pt>
                <c:pt idx="52">
                  <c:v>5.3819999999977881</c:v>
                </c:pt>
                <c:pt idx="53">
                  <c:v>5.49299999998766</c:v>
                </c:pt>
                <c:pt idx="54">
                  <c:v>5.5989999999874271</c:v>
                </c:pt>
                <c:pt idx="55">
                  <c:v>5.6899999999877764</c:v>
                </c:pt>
                <c:pt idx="56">
                  <c:v>5.7989999999990687</c:v>
                </c:pt>
                <c:pt idx="57">
                  <c:v>5.8889999999955762</c:v>
                </c:pt>
                <c:pt idx="58">
                  <c:v>5.9829999999928987</c:v>
                </c:pt>
                <c:pt idx="59">
                  <c:v>6.0739999999932479</c:v>
                </c:pt>
                <c:pt idx="60">
                  <c:v>6.1809999999968568</c:v>
                </c:pt>
                <c:pt idx="61">
                  <c:v>6.2779999999911524</c:v>
                </c:pt>
                <c:pt idx="62">
                  <c:v>6.3829999999870779</c:v>
                </c:pt>
                <c:pt idx="63">
                  <c:v>6.4749999999912689</c:v>
                </c:pt>
                <c:pt idx="64">
                  <c:v>6.5720000000001164</c:v>
                </c:pt>
                <c:pt idx="65">
                  <c:v>6.672999999995227</c:v>
                </c:pt>
                <c:pt idx="66">
                  <c:v>6.7690000000002328</c:v>
                </c:pt>
                <c:pt idx="67">
                  <c:v>6.8699999999953434</c:v>
                </c:pt>
                <c:pt idx="68">
                  <c:v>6.966999999989639</c:v>
                </c:pt>
                <c:pt idx="69">
                  <c:v>7.0739999999932479</c:v>
                </c:pt>
                <c:pt idx="70">
                  <c:v>7.1659999999974389</c:v>
                </c:pt>
                <c:pt idx="71">
                  <c:v>7.2579999999870779</c:v>
                </c:pt>
                <c:pt idx="72">
                  <c:v>7.3519999999989523</c:v>
                </c:pt>
                <c:pt idx="73">
                  <c:v>7.4499999999970896</c:v>
                </c:pt>
                <c:pt idx="74">
                  <c:v>7.5570000000006985</c:v>
                </c:pt>
                <c:pt idx="75">
                  <c:v>7.6529999999911524</c:v>
                </c:pt>
                <c:pt idx="76">
                  <c:v>7.7579999999870779</c:v>
                </c:pt>
                <c:pt idx="77">
                  <c:v>7.8689999999915017</c:v>
                </c:pt>
                <c:pt idx="78">
                  <c:v>7.9829999999928987</c:v>
                </c:pt>
                <c:pt idx="79">
                  <c:v>8.0789999999979045</c:v>
                </c:pt>
                <c:pt idx="80">
                  <c:v>8.1699999999982538</c:v>
                </c:pt>
                <c:pt idx="81">
                  <c:v>8.2699999999895226</c:v>
                </c:pt>
                <c:pt idx="82">
                  <c:v>8.3719999999884749</c:v>
                </c:pt>
                <c:pt idx="83">
                  <c:v>8.4719999999942956</c:v>
                </c:pt>
                <c:pt idx="84">
                  <c:v>8.5739999999932479</c:v>
                </c:pt>
                <c:pt idx="85">
                  <c:v>8.6820000000006985</c:v>
                </c:pt>
                <c:pt idx="86">
                  <c:v>8.7729999999864958</c:v>
                </c:pt>
                <c:pt idx="87">
                  <c:v>8.8709999999991851</c:v>
                </c:pt>
                <c:pt idx="88">
                  <c:v>8.9739999999874271</c:v>
                </c:pt>
                <c:pt idx="89">
                  <c:v>9.0669999999954598</c:v>
                </c:pt>
                <c:pt idx="90">
                  <c:v>9.1589999999996508</c:v>
                </c:pt>
                <c:pt idx="91">
                  <c:v>9.2690000000002328</c:v>
                </c:pt>
                <c:pt idx="92">
                  <c:v>9.375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597D-4B3B-8231-271A9CC6460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95148224"/>
        <c:axId val="1195154464"/>
      </c:scatterChart>
      <c:valAx>
        <c:axId val="1174424448"/>
        <c:scaling>
          <c:orientation val="minMax"/>
          <c:max val="90"/>
          <c:min val="-9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ja-JP" baseline="0"/>
                  <a:t>pitch</a:t>
                </a:r>
                <a:r>
                  <a:rPr lang="en-US" altLang="ja-JP"/>
                  <a:t>[°]</a:t>
                </a:r>
                <a:endParaRPr lang="ja-JP" altLang="en-US"/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in"/>
        <c:tickLblPos val="nextTo"/>
        <c:spPr>
          <a:noFill/>
          <a:ln w="1587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1174441088"/>
        <c:crosses val="autoZero"/>
        <c:crossBetween val="midCat"/>
      </c:valAx>
      <c:valAx>
        <c:axId val="11744410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ja-JP"/>
                  <a:t>Time[s]</a:t>
                </a:r>
                <a:endParaRPr lang="ja-JP" altLang="en-US"/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1587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1174424448"/>
        <c:crosses val="autoZero"/>
        <c:crossBetween val="midCat"/>
      </c:valAx>
      <c:valAx>
        <c:axId val="1195154464"/>
        <c:scaling>
          <c:orientation val="minMax"/>
        </c:scaling>
        <c:delete val="1"/>
        <c:axPos val="r"/>
        <c:numFmt formatCode="General" sourceLinked="1"/>
        <c:majorTickMark val="out"/>
        <c:minorTickMark val="none"/>
        <c:tickLblPos val="nextTo"/>
        <c:crossAx val="1195148224"/>
        <c:crosses val="max"/>
        <c:crossBetween val="midCat"/>
      </c:valAx>
      <c:valAx>
        <c:axId val="1195148224"/>
        <c:scaling>
          <c:orientation val="minMax"/>
          <c:max val="2"/>
          <c:min val="-2"/>
        </c:scaling>
        <c:delete val="0"/>
        <c:axPos val="t"/>
        <c:title>
          <c:tx>
            <c:rich>
              <a:bodyPr/>
              <a:lstStyle/>
              <a:p>
                <a:pPr>
                  <a:defRPr/>
                </a:pPr>
                <a:r>
                  <a:rPr lang="en-US" altLang="ja-JP" b="0"/>
                  <a:t>x[m]</a:t>
                </a:r>
                <a:endParaRPr lang="ja-JP" altLang="en-US" b="0"/>
              </a:p>
            </c:rich>
          </c:tx>
          <c:overlay val="0"/>
        </c:title>
        <c:numFmt formatCode="General" sourceLinked="1"/>
        <c:majorTickMark val="in"/>
        <c:minorTickMark val="none"/>
        <c:tickLblPos val="nextTo"/>
        <c:spPr>
          <a:ln w="15875">
            <a:solidFill>
              <a:schemeClr val="tx1"/>
            </a:solidFill>
          </a:ln>
        </c:spPr>
        <c:crossAx val="1195154464"/>
        <c:crosses val="max"/>
        <c:crossBetween val="midCat"/>
      </c:valAx>
      <c:spPr>
        <a:noFill/>
        <a:ln w="12700">
          <a:solidFill>
            <a:schemeClr val="tx1">
              <a:lumMod val="25000"/>
              <a:lumOff val="75000"/>
            </a:schemeClr>
          </a:solidFill>
        </a:ln>
        <a:effectLst/>
      </c:spPr>
    </c:plotArea>
    <c:legend>
      <c:legendPos val="b"/>
      <c:overlay val="0"/>
    </c:legend>
    <c:plotVisOnly val="1"/>
    <c:dispBlanksAs val="gap"/>
    <c:showDLblsOverMax val="0"/>
    <c:extLst/>
  </c:chart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6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strRef>
              <c:f>[1]べへー2!$A$1</c:f>
              <c:strCache>
                <c:ptCount val="1"/>
                <c:pt idx="0">
                  <c:v>Orbit</c:v>
                </c:pt>
              </c:strCache>
            </c:strRef>
          </c:tx>
          <c:xVal>
            <c:numRef>
              <c:f>[1]べへー2!$N$4:$N$96</c:f>
              <c:numCache>
                <c:formatCode>General</c:formatCode>
                <c:ptCount val="93"/>
                <c:pt idx="0">
                  <c:v>0</c:v>
                </c:pt>
                <c:pt idx="1">
                  <c:v>-3.1200000000000047E-3</c:v>
                </c:pt>
                <c:pt idx="2">
                  <c:v>1.9319999999999596E-3</c:v>
                </c:pt>
                <c:pt idx="3">
                  <c:v>1.9204999999999986E-2</c:v>
                </c:pt>
                <c:pt idx="4">
                  <c:v>-4.5560000000000401E-3</c:v>
                </c:pt>
                <c:pt idx="5">
                  <c:v>1.9632000000000007E-2</c:v>
                </c:pt>
                <c:pt idx="6">
                  <c:v>1.2665999999999997E-2</c:v>
                </c:pt>
                <c:pt idx="7">
                  <c:v>3.0329000000000009E-2</c:v>
                </c:pt>
                <c:pt idx="8">
                  <c:v>1.5204999999999984E-2</c:v>
                </c:pt>
                <c:pt idx="9">
                  <c:v>1.6280000000000031E-2</c:v>
                </c:pt>
                <c:pt idx="10">
                  <c:v>2.5992000000000019E-2</c:v>
                </c:pt>
                <c:pt idx="11">
                  <c:v>2.4915999999999997E-2</c:v>
                </c:pt>
                <c:pt idx="12">
                  <c:v>3.3778999999999941E-2</c:v>
                </c:pt>
                <c:pt idx="13">
                  <c:v>3.1562999999999931E-2</c:v>
                </c:pt>
                <c:pt idx="14">
                  <c:v>2.9384999999999935E-2</c:v>
                </c:pt>
                <c:pt idx="15">
                  <c:v>2.3862999999999999E-2</c:v>
                </c:pt>
                <c:pt idx="16">
                  <c:v>2.9912999999999954E-2</c:v>
                </c:pt>
                <c:pt idx="17">
                  <c:v>2.6142999999999972E-2</c:v>
                </c:pt>
                <c:pt idx="18">
                  <c:v>4.4355999999999937E-2</c:v>
                </c:pt>
                <c:pt idx="19">
                  <c:v>1.7845999999999949E-2</c:v>
                </c:pt>
                <c:pt idx="20">
                  <c:v>3.1881000000000027E-2</c:v>
                </c:pt>
                <c:pt idx="21">
                  <c:v>2.4322999999999921E-2</c:v>
                </c:pt>
                <c:pt idx="22">
                  <c:v>3.3552999999999944E-2</c:v>
                </c:pt>
                <c:pt idx="23">
                  <c:v>4.3444000000000017E-2</c:v>
                </c:pt>
                <c:pt idx="24">
                  <c:v>2.5069000000000018E-2</c:v>
                </c:pt>
                <c:pt idx="25">
                  <c:v>3.0557999999999936E-2</c:v>
                </c:pt>
                <c:pt idx="26">
                  <c:v>3.0600999999999944E-2</c:v>
                </c:pt>
                <c:pt idx="27">
                  <c:v>3.3661000000000003E-2</c:v>
                </c:pt>
                <c:pt idx="28">
                  <c:v>3.5815999999999973E-2</c:v>
                </c:pt>
                <c:pt idx="29">
                  <c:v>3.1473999999999988E-2</c:v>
                </c:pt>
                <c:pt idx="30">
                  <c:v>2.7211999999999934E-2</c:v>
                </c:pt>
                <c:pt idx="31">
                  <c:v>2.2807999999999936E-2</c:v>
                </c:pt>
                <c:pt idx="32">
                  <c:v>2.9444999999999995E-2</c:v>
                </c:pt>
                <c:pt idx="33">
                  <c:v>2.9415000000000021E-2</c:v>
                </c:pt>
                <c:pt idx="34">
                  <c:v>8.6669999999999733E-3</c:v>
                </c:pt>
                <c:pt idx="35">
                  <c:v>2.2848000000000014E-2</c:v>
                </c:pt>
                <c:pt idx="36">
                  <c:v>3.8219999999999969E-2</c:v>
                </c:pt>
                <c:pt idx="37">
                  <c:v>2.2343000000000019E-2</c:v>
                </c:pt>
                <c:pt idx="38">
                  <c:v>-8.3000000000004099E-4</c:v>
                </c:pt>
                <c:pt idx="39">
                  <c:v>3.788899999999995E-2</c:v>
                </c:pt>
                <c:pt idx="40">
                  <c:v>3.4277999999999961E-2</c:v>
                </c:pt>
                <c:pt idx="41">
                  <c:v>7.9689999999999934E-3</c:v>
                </c:pt>
                <c:pt idx="42">
                  <c:v>1.6388999999999952E-2</c:v>
                </c:pt>
                <c:pt idx="43">
                  <c:v>3.0090999999999951E-2</c:v>
                </c:pt>
                <c:pt idx="44">
                  <c:v>1.6536999999999979E-2</c:v>
                </c:pt>
                <c:pt idx="45">
                  <c:v>1.0157999999999959E-2</c:v>
                </c:pt>
                <c:pt idx="46">
                  <c:v>-2.2960000000000493E-3</c:v>
                </c:pt>
                <c:pt idx="47">
                  <c:v>-5.9689999999999943E-3</c:v>
                </c:pt>
                <c:pt idx="48">
                  <c:v>-7.4150000000000205E-3</c:v>
                </c:pt>
                <c:pt idx="49">
                  <c:v>-7.7450000000000045E-3</c:v>
                </c:pt>
                <c:pt idx="50">
                  <c:v>-4.5522000000000049E-2</c:v>
                </c:pt>
                <c:pt idx="51">
                  <c:v>-2.0564999999999996E-2</c:v>
                </c:pt>
                <c:pt idx="52">
                  <c:v>-5.4498000000000046E-2</c:v>
                </c:pt>
                <c:pt idx="53">
                  <c:v>-4.3071000000000026E-2</c:v>
                </c:pt>
                <c:pt idx="54">
                  <c:v>-2.0426000000000045E-2</c:v>
                </c:pt>
                <c:pt idx="55">
                  <c:v>-5.6054000000000034E-2</c:v>
                </c:pt>
                <c:pt idx="56">
                  <c:v>-7.4480000000000018E-2</c:v>
                </c:pt>
                <c:pt idx="57">
                  <c:v>-4.2206000000000021E-2</c:v>
                </c:pt>
                <c:pt idx="58">
                  <c:v>-5.2099000000000048E-2</c:v>
                </c:pt>
                <c:pt idx="59">
                  <c:v>-0.100344</c:v>
                </c:pt>
                <c:pt idx="60">
                  <c:v>-7.1559000000000025E-2</c:v>
                </c:pt>
                <c:pt idx="61">
                  <c:v>-0.13326600000000002</c:v>
                </c:pt>
                <c:pt idx="62">
                  <c:v>-0.12893400000000002</c:v>
                </c:pt>
                <c:pt idx="63">
                  <c:v>-0.14465300000000003</c:v>
                </c:pt>
                <c:pt idx="64">
                  <c:v>-0.18684800000000001</c:v>
                </c:pt>
                <c:pt idx="65">
                  <c:v>-0.14936000000000002</c:v>
                </c:pt>
                <c:pt idx="66">
                  <c:v>-0.188281</c:v>
                </c:pt>
                <c:pt idx="67">
                  <c:v>-0.21465100000000001</c:v>
                </c:pt>
                <c:pt idx="68">
                  <c:v>-0.22426800000000002</c:v>
                </c:pt>
                <c:pt idx="69">
                  <c:v>-0.26762600000000003</c:v>
                </c:pt>
                <c:pt idx="70">
                  <c:v>-0.27444100000000005</c:v>
                </c:pt>
                <c:pt idx="71">
                  <c:v>-0.289856</c:v>
                </c:pt>
                <c:pt idx="72">
                  <c:v>-0.30738500000000002</c:v>
                </c:pt>
                <c:pt idx="73">
                  <c:v>-0.37458900000000006</c:v>
                </c:pt>
                <c:pt idx="74">
                  <c:v>-0.38116500000000003</c:v>
                </c:pt>
                <c:pt idx="75">
                  <c:v>-0.32881199999999999</c:v>
                </c:pt>
                <c:pt idx="76">
                  <c:v>-0.39858900000000008</c:v>
                </c:pt>
                <c:pt idx="77">
                  <c:v>-0.46143700000000004</c:v>
                </c:pt>
                <c:pt idx="78">
                  <c:v>-0.453685</c:v>
                </c:pt>
                <c:pt idx="79">
                  <c:v>-0.51704899999999998</c:v>
                </c:pt>
                <c:pt idx="80">
                  <c:v>-0.49888199999999999</c:v>
                </c:pt>
                <c:pt idx="81">
                  <c:v>-0.55229300000000003</c:v>
                </c:pt>
                <c:pt idx="82">
                  <c:v>-0.53572000000000009</c:v>
                </c:pt>
                <c:pt idx="83">
                  <c:v>-0.58446100000000001</c:v>
                </c:pt>
                <c:pt idx="84">
                  <c:v>-0.58226700000000009</c:v>
                </c:pt>
                <c:pt idx="85">
                  <c:v>-0.68913800000000003</c:v>
                </c:pt>
                <c:pt idx="86">
                  <c:v>-0.60041600000000006</c:v>
                </c:pt>
                <c:pt idx="87">
                  <c:v>-0.71763200000000005</c:v>
                </c:pt>
                <c:pt idx="88">
                  <c:v>-0.75794700000000004</c:v>
                </c:pt>
                <c:pt idx="89">
                  <c:v>-0.74323000000000006</c:v>
                </c:pt>
                <c:pt idx="90">
                  <c:v>-0.86604600000000009</c:v>
                </c:pt>
                <c:pt idx="91">
                  <c:v>-0.93072800000000011</c:v>
                </c:pt>
                <c:pt idx="92">
                  <c:v>-1.05698</c:v>
                </c:pt>
              </c:numCache>
            </c:numRef>
          </c:xVal>
          <c:yVal>
            <c:numRef>
              <c:f>[1]べへー2!$O$4:$O$96</c:f>
              <c:numCache>
                <c:formatCode>General</c:formatCode>
                <c:ptCount val="93"/>
                <c:pt idx="0">
                  <c:v>0</c:v>
                </c:pt>
                <c:pt idx="1">
                  <c:v>0.12552499999999964</c:v>
                </c:pt>
                <c:pt idx="2">
                  <c:v>0.37709599999999954</c:v>
                </c:pt>
                <c:pt idx="3">
                  <c:v>0.5056790000000001</c:v>
                </c:pt>
                <c:pt idx="4">
                  <c:v>0.7827510000000002</c:v>
                </c:pt>
                <c:pt idx="5">
                  <c:v>1.0681890000000003</c:v>
                </c:pt>
                <c:pt idx="6">
                  <c:v>1.1848410000000005</c:v>
                </c:pt>
                <c:pt idx="7">
                  <c:v>1.4618240000000005</c:v>
                </c:pt>
                <c:pt idx="8">
                  <c:v>1.7291360000000005</c:v>
                </c:pt>
                <c:pt idx="9">
                  <c:v>1.8825329999999996</c:v>
                </c:pt>
                <c:pt idx="10">
                  <c:v>2.1120699999999997</c:v>
                </c:pt>
                <c:pt idx="11">
                  <c:v>2.2632819999999993</c:v>
                </c:pt>
                <c:pt idx="12">
                  <c:v>2.4900249999999997</c:v>
                </c:pt>
                <c:pt idx="13">
                  <c:v>2.7897479999999995</c:v>
                </c:pt>
                <c:pt idx="14">
                  <c:v>2.9393670000000003</c:v>
                </c:pt>
                <c:pt idx="15">
                  <c:v>3.2385129999999989</c:v>
                </c:pt>
                <c:pt idx="16">
                  <c:v>3.6128799999999992</c:v>
                </c:pt>
                <c:pt idx="17">
                  <c:v>3.7634099999999999</c:v>
                </c:pt>
                <c:pt idx="18">
                  <c:v>3.9877880000000006</c:v>
                </c:pt>
                <c:pt idx="19">
                  <c:v>4.3707819999999993</c:v>
                </c:pt>
                <c:pt idx="20">
                  <c:v>4.6759919999999999</c:v>
                </c:pt>
                <c:pt idx="21">
                  <c:v>4.7548459999999997</c:v>
                </c:pt>
                <c:pt idx="22">
                  <c:v>5.0652899999999992</c:v>
                </c:pt>
                <c:pt idx="23">
                  <c:v>5.3800280000000003</c:v>
                </c:pt>
                <c:pt idx="24">
                  <c:v>5.4651589999999999</c:v>
                </c:pt>
                <c:pt idx="25">
                  <c:v>5.7477270000000011</c:v>
                </c:pt>
                <c:pt idx="26">
                  <c:v>5.8710300000000011</c:v>
                </c:pt>
                <c:pt idx="27">
                  <c:v>6.2040169999999986</c:v>
                </c:pt>
                <c:pt idx="28">
                  <c:v>6.4593079999999992</c:v>
                </c:pt>
                <c:pt idx="29">
                  <c:v>6.5910409999999997</c:v>
                </c:pt>
                <c:pt idx="30">
                  <c:v>6.8571769999999983</c:v>
                </c:pt>
                <c:pt idx="31">
                  <c:v>6.9936119999999997</c:v>
                </c:pt>
                <c:pt idx="32">
                  <c:v>7.3107729999999993</c:v>
                </c:pt>
                <c:pt idx="33">
                  <c:v>7.4508769999999984</c:v>
                </c:pt>
                <c:pt idx="34">
                  <c:v>7.6997270000000011</c:v>
                </c:pt>
                <c:pt idx="35">
                  <c:v>7.9850349999999981</c:v>
                </c:pt>
                <c:pt idx="36">
                  <c:v>8.1257319999999975</c:v>
                </c:pt>
                <c:pt idx="37">
                  <c:v>8.4416499999999992</c:v>
                </c:pt>
                <c:pt idx="38">
                  <c:v>8.5607149999999983</c:v>
                </c:pt>
                <c:pt idx="39">
                  <c:v>8.8558520000000005</c:v>
                </c:pt>
                <c:pt idx="40">
                  <c:v>9.1335840000000008</c:v>
                </c:pt>
                <c:pt idx="41">
                  <c:v>9.3791730000000015</c:v>
                </c:pt>
                <c:pt idx="42">
                  <c:v>9.5469190000000008</c:v>
                </c:pt>
                <c:pt idx="43">
                  <c:v>9.8338300000000007</c:v>
                </c:pt>
                <c:pt idx="44">
                  <c:v>9.9665280000000003</c:v>
                </c:pt>
                <c:pt idx="45">
                  <c:v>10.284280000000001</c:v>
                </c:pt>
                <c:pt idx="46">
                  <c:v>10.553474</c:v>
                </c:pt>
                <c:pt idx="47">
                  <c:v>10.689103000000001</c:v>
                </c:pt>
                <c:pt idx="48">
                  <c:v>10.961518999999999</c:v>
                </c:pt>
                <c:pt idx="49">
                  <c:v>11.241728000000002</c:v>
                </c:pt>
                <c:pt idx="50">
                  <c:v>11.349194999999998</c:v>
                </c:pt>
                <c:pt idx="51">
                  <c:v>11.692229000000001</c:v>
                </c:pt>
                <c:pt idx="52">
                  <c:v>11.801568000000001</c:v>
                </c:pt>
                <c:pt idx="53">
                  <c:v>12.098695999999999</c:v>
                </c:pt>
                <c:pt idx="54">
                  <c:v>12.394444999999997</c:v>
                </c:pt>
                <c:pt idx="55">
                  <c:v>12.514896999999999</c:v>
                </c:pt>
                <c:pt idx="56">
                  <c:v>12.786231999999998</c:v>
                </c:pt>
                <c:pt idx="57">
                  <c:v>13.095713999999999</c:v>
                </c:pt>
                <c:pt idx="58">
                  <c:v>13.285487999999999</c:v>
                </c:pt>
                <c:pt idx="59">
                  <c:v>13.525230000000002</c:v>
                </c:pt>
                <c:pt idx="60">
                  <c:v>13.676933</c:v>
                </c:pt>
                <c:pt idx="61">
                  <c:v>13.943771</c:v>
                </c:pt>
                <c:pt idx="62">
                  <c:v>14.233446999999998</c:v>
                </c:pt>
                <c:pt idx="63">
                  <c:v>14.35426</c:v>
                </c:pt>
                <c:pt idx="64">
                  <c:v>14.614561</c:v>
                </c:pt>
                <c:pt idx="65">
                  <c:v>14.775202999999999</c:v>
                </c:pt>
                <c:pt idx="66">
                  <c:v>15.042680999999998</c:v>
                </c:pt>
                <c:pt idx="67">
                  <c:v>15.300071999999998</c:v>
                </c:pt>
                <c:pt idx="68">
                  <c:v>15.426442000000002</c:v>
                </c:pt>
                <c:pt idx="69">
                  <c:v>15.718051999999998</c:v>
                </c:pt>
                <c:pt idx="70">
                  <c:v>15.845502</c:v>
                </c:pt>
                <c:pt idx="71">
                  <c:v>16.108215999999999</c:v>
                </c:pt>
                <c:pt idx="72">
                  <c:v>16.256741999999999</c:v>
                </c:pt>
                <c:pt idx="73">
                  <c:v>16.481417</c:v>
                </c:pt>
                <c:pt idx="74">
                  <c:v>16.747169000000003</c:v>
                </c:pt>
                <c:pt idx="75">
                  <c:v>16.928708</c:v>
                </c:pt>
                <c:pt idx="76">
                  <c:v>17.171101000000004</c:v>
                </c:pt>
                <c:pt idx="77">
                  <c:v>17.406546000000002</c:v>
                </c:pt>
                <c:pt idx="78">
                  <c:v>17.673998000000001</c:v>
                </c:pt>
                <c:pt idx="79">
                  <c:v>17.775942999999998</c:v>
                </c:pt>
                <c:pt idx="80">
                  <c:v>18.036023</c:v>
                </c:pt>
                <c:pt idx="81">
                  <c:v>18.123498000000001</c:v>
                </c:pt>
                <c:pt idx="82">
                  <c:v>18.395088999999999</c:v>
                </c:pt>
                <c:pt idx="83">
                  <c:v>18.476631000000001</c:v>
                </c:pt>
                <c:pt idx="84">
                  <c:v>18.782322999999998</c:v>
                </c:pt>
                <c:pt idx="85">
                  <c:v>18.964873999999998</c:v>
                </c:pt>
                <c:pt idx="86">
                  <c:v>19.132458</c:v>
                </c:pt>
                <c:pt idx="87">
                  <c:v>19.336682</c:v>
                </c:pt>
                <c:pt idx="88">
                  <c:v>19.572968999999997</c:v>
                </c:pt>
                <c:pt idx="89">
                  <c:v>19.71547</c:v>
                </c:pt>
                <c:pt idx="90">
                  <c:v>19.933832000000002</c:v>
                </c:pt>
                <c:pt idx="91">
                  <c:v>20.048887000000004</c:v>
                </c:pt>
                <c:pt idx="92">
                  <c:v>20.273273000000003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2C24-4355-B778-070E0462C29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74424448"/>
        <c:axId val="1174441088"/>
      </c:scatterChart>
      <c:valAx>
        <c:axId val="1174424448"/>
        <c:scaling>
          <c:orientation val="minMax"/>
          <c:max val="3"/>
          <c:min val="-3"/>
        </c:scaling>
        <c:delete val="0"/>
        <c:axPos val="b"/>
        <c:majorGridlines>
          <c:spPr>
            <a:ln>
              <a:solidFill>
                <a:schemeClr val="tx1">
                  <a:lumMod val="15000"/>
                  <a:lumOff val="85000"/>
                </a:schemeClr>
              </a:solidFill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ja-JP"/>
                  <a:t>x[m]</a:t>
                </a:r>
                <a:endParaRPr lang="ja-JP" altLang="en-US"/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in"/>
        <c:tickLblPos val="nextTo"/>
        <c:spPr>
          <a:noFill/>
          <a:ln w="1587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1174441088"/>
        <c:crosses val="autoZero"/>
        <c:crossBetween val="midCat"/>
      </c:valAx>
      <c:valAx>
        <c:axId val="1174441088"/>
        <c:scaling>
          <c:orientation val="minMax"/>
          <c:max val="35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ja-JP"/>
                  <a:t>y[m]</a:t>
                </a:r>
                <a:endParaRPr lang="ja-JP" altLang="en-US"/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1587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1174424448"/>
        <c:crosses val="autoZero"/>
        <c:crossBetween val="midCat"/>
      </c:valAx>
      <c:spPr>
        <a:noFill/>
        <a:ln w="12700">
          <a:solidFill>
            <a:schemeClr val="tx1">
              <a:lumMod val="25000"/>
              <a:lumOff val="75000"/>
            </a:schemeClr>
          </a:solidFill>
        </a:ln>
        <a:effectLst/>
      </c:spPr>
    </c:plotArea>
    <c:plotVisOnly val="1"/>
    <c:dispBlanksAs val="gap"/>
    <c:showDLblsOverMax val="0"/>
    <c:extLst/>
  </c:chart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6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1"/>
          <c:tx>
            <c:v>yaw(face angle)</c:v>
          </c:tx>
          <c:spPr>
            <a:ln w="19050">
              <a:noFill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Masaya2!$AH$4:$AH$1000</c:f>
              <c:numCache>
                <c:formatCode>General</c:formatCode>
                <c:ptCount val="997"/>
                <c:pt idx="0">
                  <c:v>-7.2300000190734863</c:v>
                </c:pt>
                <c:pt idx="1">
                  <c:v>-16.229999542236328</c:v>
                </c:pt>
                <c:pt idx="2">
                  <c:v>-24.989999771118164</c:v>
                </c:pt>
                <c:pt idx="3">
                  <c:v>-34.319999694824219</c:v>
                </c:pt>
                <c:pt idx="4">
                  <c:v>-37.139999389648438</c:v>
                </c:pt>
                <c:pt idx="5">
                  <c:v>-39.509998321533203</c:v>
                </c:pt>
                <c:pt idx="6">
                  <c:v>-49.060001373291016</c:v>
                </c:pt>
                <c:pt idx="7">
                  <c:v>-39.419998168945313</c:v>
                </c:pt>
                <c:pt idx="8">
                  <c:v>-44.270000457763672</c:v>
                </c:pt>
                <c:pt idx="9">
                  <c:v>-42.619998931884766</c:v>
                </c:pt>
                <c:pt idx="10">
                  <c:v>-42.409999847412109</c:v>
                </c:pt>
                <c:pt idx="11">
                  <c:v>-41.209999084472656</c:v>
                </c:pt>
                <c:pt idx="12">
                  <c:v>-43.389999389648438</c:v>
                </c:pt>
                <c:pt idx="13">
                  <c:v>-44.799999237060547</c:v>
                </c:pt>
                <c:pt idx="14">
                  <c:v>-45.669998168945313</c:v>
                </c:pt>
                <c:pt idx="15">
                  <c:v>-43.310001373291016</c:v>
                </c:pt>
                <c:pt idx="16">
                  <c:v>-35.919998168945313</c:v>
                </c:pt>
                <c:pt idx="17">
                  <c:v>-38.599998474121094</c:v>
                </c:pt>
                <c:pt idx="18">
                  <c:v>-43.569999694824219</c:v>
                </c:pt>
                <c:pt idx="19">
                  <c:v>-37.680000305175781</c:v>
                </c:pt>
                <c:pt idx="20">
                  <c:v>-36.060001373291016</c:v>
                </c:pt>
                <c:pt idx="21">
                  <c:v>-38.040000915527344</c:v>
                </c:pt>
                <c:pt idx="22">
                  <c:v>-39.430000305175781</c:v>
                </c:pt>
                <c:pt idx="23">
                  <c:v>-40.669998168945313</c:v>
                </c:pt>
                <c:pt idx="24">
                  <c:v>-41.619998931884766</c:v>
                </c:pt>
                <c:pt idx="25">
                  <c:v>-41.389999389648438</c:v>
                </c:pt>
                <c:pt idx="26">
                  <c:v>-38.299999237060547</c:v>
                </c:pt>
                <c:pt idx="27">
                  <c:v>-49.040000915527344</c:v>
                </c:pt>
                <c:pt idx="28">
                  <c:v>-54.860000610351563</c:v>
                </c:pt>
                <c:pt idx="29">
                  <c:v>-56.159999847412109</c:v>
                </c:pt>
                <c:pt idx="30">
                  <c:v>-58.939998626708984</c:v>
                </c:pt>
                <c:pt idx="31">
                  <c:v>-60.299999237060547</c:v>
                </c:pt>
                <c:pt idx="32">
                  <c:v>-57.430000305175781</c:v>
                </c:pt>
                <c:pt idx="33">
                  <c:v>-62.689998626708984</c:v>
                </c:pt>
                <c:pt idx="34">
                  <c:v>-58.970001220703125</c:v>
                </c:pt>
                <c:pt idx="35">
                  <c:v>-51.709999084472656</c:v>
                </c:pt>
                <c:pt idx="36">
                  <c:v>-49.450000762939453</c:v>
                </c:pt>
                <c:pt idx="37">
                  <c:v>-60.529998779296875</c:v>
                </c:pt>
                <c:pt idx="38">
                  <c:v>-57.479999542236328</c:v>
                </c:pt>
                <c:pt idx="39">
                  <c:v>-52.060001373291016</c:v>
                </c:pt>
                <c:pt idx="40">
                  <c:v>-54.75</c:v>
                </c:pt>
                <c:pt idx="41">
                  <c:v>-49.220001220703125</c:v>
                </c:pt>
                <c:pt idx="42">
                  <c:v>-55.029998779296875</c:v>
                </c:pt>
                <c:pt idx="43">
                  <c:v>-62.650001525878906</c:v>
                </c:pt>
                <c:pt idx="44">
                  <c:v>-59.310001373291016</c:v>
                </c:pt>
                <c:pt idx="45">
                  <c:v>-63.939998626708984</c:v>
                </c:pt>
                <c:pt idx="46">
                  <c:v>-64.739997863769531</c:v>
                </c:pt>
                <c:pt idx="47">
                  <c:v>-57.049999237060547</c:v>
                </c:pt>
                <c:pt idx="48">
                  <c:v>-55.569999694824219</c:v>
                </c:pt>
                <c:pt idx="49">
                  <c:v>-62.560001373291016</c:v>
                </c:pt>
                <c:pt idx="50">
                  <c:v>-63.049999237060547</c:v>
                </c:pt>
                <c:pt idx="51">
                  <c:v>-53.349998474121094</c:v>
                </c:pt>
                <c:pt idx="52">
                  <c:v>-67.849998474121094</c:v>
                </c:pt>
                <c:pt idx="53">
                  <c:v>-56.799999237060547</c:v>
                </c:pt>
                <c:pt idx="54">
                  <c:v>-63.409999847412109</c:v>
                </c:pt>
                <c:pt idx="55">
                  <c:v>-66.569999694824219</c:v>
                </c:pt>
                <c:pt idx="56">
                  <c:v>-75.870002746582031</c:v>
                </c:pt>
                <c:pt idx="57">
                  <c:v>-58.220001220703125</c:v>
                </c:pt>
                <c:pt idx="58">
                  <c:v>-75</c:v>
                </c:pt>
                <c:pt idx="59">
                  <c:v>-69.629997253417969</c:v>
                </c:pt>
                <c:pt idx="60">
                  <c:v>-72.160003662109375</c:v>
                </c:pt>
                <c:pt idx="61">
                  <c:v>-69.540000915527344</c:v>
                </c:pt>
                <c:pt idx="62">
                  <c:v>-65.879997253417969</c:v>
                </c:pt>
                <c:pt idx="63">
                  <c:v>-65.879997253417969</c:v>
                </c:pt>
                <c:pt idx="64">
                  <c:v>-63.169998168945313</c:v>
                </c:pt>
                <c:pt idx="65">
                  <c:v>-64.989997863769531</c:v>
                </c:pt>
                <c:pt idx="66">
                  <c:v>-70.569999694824219</c:v>
                </c:pt>
                <c:pt idx="67">
                  <c:v>-63.139999389648438</c:v>
                </c:pt>
                <c:pt idx="68">
                  <c:v>-61.970001220703125</c:v>
                </c:pt>
                <c:pt idx="69">
                  <c:v>-52.830001831054688</c:v>
                </c:pt>
                <c:pt idx="70">
                  <c:v>-63.270000457763672</c:v>
                </c:pt>
                <c:pt idx="71">
                  <c:v>-61.630001068115234</c:v>
                </c:pt>
                <c:pt idx="72">
                  <c:v>-56.029998779296875</c:v>
                </c:pt>
                <c:pt idx="73">
                  <c:v>-60.180000305175781</c:v>
                </c:pt>
                <c:pt idx="74">
                  <c:v>-42.060001373291016</c:v>
                </c:pt>
                <c:pt idx="75">
                  <c:v>-33.709999084472656</c:v>
                </c:pt>
                <c:pt idx="76">
                  <c:v>-74.769996643066406</c:v>
                </c:pt>
                <c:pt idx="77">
                  <c:v>-61.459999084472656</c:v>
                </c:pt>
                <c:pt idx="78">
                  <c:v>-41.490001678466797</c:v>
                </c:pt>
                <c:pt idx="79">
                  <c:v>-65.260002136230469</c:v>
                </c:pt>
                <c:pt idx="80">
                  <c:v>-55.599998474121094</c:v>
                </c:pt>
                <c:pt idx="81">
                  <c:v>-62.880001068115234</c:v>
                </c:pt>
                <c:pt idx="82">
                  <c:v>-63.799999237060547</c:v>
                </c:pt>
                <c:pt idx="83">
                  <c:v>-66.330001831054688</c:v>
                </c:pt>
                <c:pt idx="84">
                  <c:v>-65.230003356933594</c:v>
                </c:pt>
                <c:pt idx="85">
                  <c:v>-60.340000152587891</c:v>
                </c:pt>
                <c:pt idx="86">
                  <c:v>-78.589996337890625</c:v>
                </c:pt>
                <c:pt idx="87">
                  <c:v>-79.139999389648438</c:v>
                </c:pt>
                <c:pt idx="88">
                  <c:v>-72.120002746582031</c:v>
                </c:pt>
                <c:pt idx="89">
                  <c:v>-66.760002136230469</c:v>
                </c:pt>
                <c:pt idx="90">
                  <c:v>-71.290000915527344</c:v>
                </c:pt>
                <c:pt idx="91">
                  <c:v>-79.400001525878906</c:v>
                </c:pt>
                <c:pt idx="92">
                  <c:v>-74.279998779296875</c:v>
                </c:pt>
                <c:pt idx="93">
                  <c:v>-76.55999755859375</c:v>
                </c:pt>
                <c:pt idx="94">
                  <c:v>-60.759998321533203</c:v>
                </c:pt>
                <c:pt idx="95">
                  <c:v>-78.839996337890625</c:v>
                </c:pt>
                <c:pt idx="96">
                  <c:v>-81.459999084472656</c:v>
                </c:pt>
                <c:pt idx="97">
                  <c:v>0</c:v>
                </c:pt>
                <c:pt idx="98">
                  <c:v>0</c:v>
                </c:pt>
                <c:pt idx="99">
                  <c:v>-68.120002746582031</c:v>
                </c:pt>
                <c:pt idx="100">
                  <c:v>0</c:v>
                </c:pt>
                <c:pt idx="101">
                  <c:v>-57.970001220703125</c:v>
                </c:pt>
                <c:pt idx="102">
                  <c:v>0</c:v>
                </c:pt>
                <c:pt idx="103">
                  <c:v>-80.639999389648438</c:v>
                </c:pt>
                <c:pt idx="104">
                  <c:v>-62.080001831054688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-83.900001525878906</c:v>
                </c:pt>
                <c:pt idx="109">
                  <c:v>0</c:v>
                </c:pt>
                <c:pt idx="110">
                  <c:v>-44.799999237060547</c:v>
                </c:pt>
                <c:pt idx="111">
                  <c:v>-58.799999237060547</c:v>
                </c:pt>
                <c:pt idx="112">
                  <c:v>-67.30999755859375</c:v>
                </c:pt>
                <c:pt idx="113">
                  <c:v>-73.569999694824219</c:v>
                </c:pt>
                <c:pt idx="114">
                  <c:v>-83.580001831054688</c:v>
                </c:pt>
                <c:pt idx="115">
                  <c:v>-77.150001525878906</c:v>
                </c:pt>
                <c:pt idx="116">
                  <c:v>-87.430000305175781</c:v>
                </c:pt>
                <c:pt idx="117">
                  <c:v>-70.430000305175781</c:v>
                </c:pt>
                <c:pt idx="118">
                  <c:v>-78.94000244140625</c:v>
                </c:pt>
                <c:pt idx="119">
                  <c:v>0</c:v>
                </c:pt>
                <c:pt idx="120">
                  <c:v>-89.25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</c:numCache>
            </c:numRef>
          </c:xVal>
          <c:yVal>
            <c:numRef>
              <c:f>Masaya2!$AE$4:$AE$1000</c:f>
              <c:numCache>
                <c:formatCode>General</c:formatCode>
                <c:ptCount val="997"/>
                <c:pt idx="0">
                  <c:v>0</c:v>
                </c:pt>
                <c:pt idx="1">
                  <c:v>8.3000000000000004E-2</c:v>
                </c:pt>
                <c:pt idx="2">
                  <c:v>0.13800000000000001</c:v>
                </c:pt>
                <c:pt idx="3">
                  <c:v>0.20699999999999999</c:v>
                </c:pt>
                <c:pt idx="4">
                  <c:v>0.28999999999999998</c:v>
                </c:pt>
                <c:pt idx="5">
                  <c:v>0.35799999999999998</c:v>
                </c:pt>
                <c:pt idx="6">
                  <c:v>0.41699999999999998</c:v>
                </c:pt>
                <c:pt idx="7">
                  <c:v>0.47299999999999998</c:v>
                </c:pt>
                <c:pt idx="8">
                  <c:v>0.54100000000000004</c:v>
                </c:pt>
                <c:pt idx="9">
                  <c:v>0.59399999999999997</c:v>
                </c:pt>
                <c:pt idx="10">
                  <c:v>0.66700000000000004</c:v>
                </c:pt>
                <c:pt idx="11">
                  <c:v>0.73299999999999998</c:v>
                </c:pt>
                <c:pt idx="12">
                  <c:v>0.79900000000000004</c:v>
                </c:pt>
                <c:pt idx="13">
                  <c:v>0.86099999999999999</c:v>
                </c:pt>
                <c:pt idx="14">
                  <c:v>0.93600000000000005</c:v>
                </c:pt>
                <c:pt idx="15">
                  <c:v>1.0069999999999999</c:v>
                </c:pt>
                <c:pt idx="16">
                  <c:v>1.0629999999999999</c:v>
                </c:pt>
                <c:pt idx="17">
                  <c:v>1.1359999999999999</c:v>
                </c:pt>
                <c:pt idx="18">
                  <c:v>1.2010000000000001</c:v>
                </c:pt>
                <c:pt idx="19">
                  <c:v>1.2669999999999999</c:v>
                </c:pt>
                <c:pt idx="20">
                  <c:v>1.3320000000000001</c:v>
                </c:pt>
                <c:pt idx="21">
                  <c:v>1.395</c:v>
                </c:pt>
                <c:pt idx="22">
                  <c:v>1.4610000000000001</c:v>
                </c:pt>
                <c:pt idx="23">
                  <c:v>1.5509999999999999</c:v>
                </c:pt>
                <c:pt idx="24">
                  <c:v>1.611</c:v>
                </c:pt>
                <c:pt idx="25">
                  <c:v>1.671</c:v>
                </c:pt>
                <c:pt idx="26">
                  <c:v>1.728</c:v>
                </c:pt>
                <c:pt idx="27">
                  <c:v>1.8009999999999999</c:v>
                </c:pt>
                <c:pt idx="28">
                  <c:v>1.86</c:v>
                </c:pt>
                <c:pt idx="29">
                  <c:v>1.927</c:v>
                </c:pt>
                <c:pt idx="30">
                  <c:v>1.9990000000000001</c:v>
                </c:pt>
                <c:pt idx="31">
                  <c:v>2.0649999999999999</c:v>
                </c:pt>
                <c:pt idx="32">
                  <c:v>2.1339999999999999</c:v>
                </c:pt>
                <c:pt idx="33">
                  <c:v>2.2010000000000001</c:v>
                </c:pt>
                <c:pt idx="34">
                  <c:v>2.2599999999999998</c:v>
                </c:pt>
                <c:pt idx="35">
                  <c:v>2.3319999999999999</c:v>
                </c:pt>
                <c:pt idx="36">
                  <c:v>2.4</c:v>
                </c:pt>
                <c:pt idx="37">
                  <c:v>2.4529999999999998</c:v>
                </c:pt>
                <c:pt idx="38">
                  <c:v>2.5310000000000001</c:v>
                </c:pt>
                <c:pt idx="39">
                  <c:v>2.5990000000000002</c:v>
                </c:pt>
                <c:pt idx="40">
                  <c:v>2.6709999999999998</c:v>
                </c:pt>
                <c:pt idx="41">
                  <c:v>2.7320000000000002</c:v>
                </c:pt>
                <c:pt idx="42">
                  <c:v>2.8</c:v>
                </c:pt>
                <c:pt idx="43">
                  <c:v>2.863</c:v>
                </c:pt>
                <c:pt idx="44">
                  <c:v>2.931</c:v>
                </c:pt>
                <c:pt idx="45">
                  <c:v>3</c:v>
                </c:pt>
                <c:pt idx="46">
                  <c:v>3.0489999999999999</c:v>
                </c:pt>
                <c:pt idx="47">
                  <c:v>3.1190000000000002</c:v>
                </c:pt>
                <c:pt idx="48">
                  <c:v>3.1829999999999998</c:v>
                </c:pt>
                <c:pt idx="49">
                  <c:v>3.2589999999999999</c:v>
                </c:pt>
                <c:pt idx="50">
                  <c:v>3.3319999999999999</c:v>
                </c:pt>
                <c:pt idx="51">
                  <c:v>3.395</c:v>
                </c:pt>
                <c:pt idx="52">
                  <c:v>3.4630000000000001</c:v>
                </c:pt>
                <c:pt idx="53">
                  <c:v>3.5379999999999998</c:v>
                </c:pt>
                <c:pt idx="54">
                  <c:v>3.593</c:v>
                </c:pt>
                <c:pt idx="55">
                  <c:v>3.649</c:v>
                </c:pt>
                <c:pt idx="56">
                  <c:v>3.7309999999999999</c:v>
                </c:pt>
                <c:pt idx="57">
                  <c:v>3.8109999999999999</c:v>
                </c:pt>
                <c:pt idx="58">
                  <c:v>3.8679999999999999</c:v>
                </c:pt>
                <c:pt idx="59">
                  <c:v>3.9390000000000001</c:v>
                </c:pt>
                <c:pt idx="60">
                  <c:v>4.0039999999999996</c:v>
                </c:pt>
                <c:pt idx="61">
                  <c:v>4.07</c:v>
                </c:pt>
                <c:pt idx="62">
                  <c:v>4.1289999999999996</c:v>
                </c:pt>
                <c:pt idx="63">
                  <c:v>4.1959999999999997</c:v>
                </c:pt>
                <c:pt idx="64">
                  <c:v>4.2709999999999999</c:v>
                </c:pt>
                <c:pt idx="65">
                  <c:v>4.3529999999999998</c:v>
                </c:pt>
                <c:pt idx="66">
                  <c:v>4.4189999999999996</c:v>
                </c:pt>
                <c:pt idx="67">
                  <c:v>4.4770000000000003</c:v>
                </c:pt>
                <c:pt idx="68">
                  <c:v>4.5449999999999999</c:v>
                </c:pt>
                <c:pt idx="69">
                  <c:v>4.6180000000000003</c:v>
                </c:pt>
                <c:pt idx="70">
                  <c:v>4.6859999999999999</c:v>
                </c:pt>
                <c:pt idx="71">
                  <c:v>4.74</c:v>
                </c:pt>
                <c:pt idx="72">
                  <c:v>4.8049999999999997</c:v>
                </c:pt>
                <c:pt idx="73">
                  <c:v>4.8620000000000001</c:v>
                </c:pt>
                <c:pt idx="74">
                  <c:v>4.93</c:v>
                </c:pt>
                <c:pt idx="75">
                  <c:v>4.9980000000000002</c:v>
                </c:pt>
                <c:pt idx="76">
                  <c:v>5.0449999999999999</c:v>
                </c:pt>
                <c:pt idx="77">
                  <c:v>5.1109999999999998</c:v>
                </c:pt>
                <c:pt idx="78">
                  <c:v>5.18</c:v>
                </c:pt>
                <c:pt idx="79">
                  <c:v>5.2489999999999997</c:v>
                </c:pt>
                <c:pt idx="80">
                  <c:v>5.3109999999999999</c:v>
                </c:pt>
                <c:pt idx="81">
                  <c:v>5.3949999999999996</c:v>
                </c:pt>
                <c:pt idx="82">
                  <c:v>5.4660000000000002</c:v>
                </c:pt>
                <c:pt idx="83">
                  <c:v>5.5279999999999996</c:v>
                </c:pt>
                <c:pt idx="84">
                  <c:v>5.5919999999999996</c:v>
                </c:pt>
                <c:pt idx="85">
                  <c:v>5.6520000000000001</c:v>
                </c:pt>
                <c:pt idx="86">
                  <c:v>5.7080000000000002</c:v>
                </c:pt>
                <c:pt idx="87">
                  <c:v>5.7750000000000004</c:v>
                </c:pt>
                <c:pt idx="88">
                  <c:v>5.8419999999999996</c:v>
                </c:pt>
                <c:pt idx="89">
                  <c:v>5.9109999999999996</c:v>
                </c:pt>
                <c:pt idx="90">
                  <c:v>5.976</c:v>
                </c:pt>
                <c:pt idx="91">
                  <c:v>6.048</c:v>
                </c:pt>
                <c:pt idx="92">
                  <c:v>6.1150000000000002</c:v>
                </c:pt>
                <c:pt idx="93">
                  <c:v>6.1669999999999998</c:v>
                </c:pt>
                <c:pt idx="94">
                  <c:v>6.2350000000000003</c:v>
                </c:pt>
                <c:pt idx="95">
                  <c:v>6.3010000000000002</c:v>
                </c:pt>
                <c:pt idx="96">
                  <c:v>6.3769999999999998</c:v>
                </c:pt>
                <c:pt idx="97">
                  <c:v>6.4580000000000002</c:v>
                </c:pt>
                <c:pt idx="98">
                  <c:v>6.5209999999999999</c:v>
                </c:pt>
                <c:pt idx="99">
                  <c:v>6.5919999999999996</c:v>
                </c:pt>
                <c:pt idx="100">
                  <c:v>6.6630000000000003</c:v>
                </c:pt>
                <c:pt idx="101">
                  <c:v>6.7080000000000002</c:v>
                </c:pt>
                <c:pt idx="102">
                  <c:v>6.78</c:v>
                </c:pt>
                <c:pt idx="103">
                  <c:v>6.8449999999999998</c:v>
                </c:pt>
                <c:pt idx="104">
                  <c:v>6.9189999999999996</c:v>
                </c:pt>
                <c:pt idx="105">
                  <c:v>6.984</c:v>
                </c:pt>
                <c:pt idx="106">
                  <c:v>7.0350000000000001</c:v>
                </c:pt>
                <c:pt idx="107">
                  <c:v>7.0990000000000002</c:v>
                </c:pt>
                <c:pt idx="108">
                  <c:v>7.165</c:v>
                </c:pt>
                <c:pt idx="109">
                  <c:v>7.2430000000000003</c:v>
                </c:pt>
                <c:pt idx="110">
                  <c:v>7.298</c:v>
                </c:pt>
                <c:pt idx="111">
                  <c:v>7.3789999999999996</c:v>
                </c:pt>
                <c:pt idx="112">
                  <c:v>7.4349999999999996</c:v>
                </c:pt>
                <c:pt idx="113">
                  <c:v>7.508</c:v>
                </c:pt>
                <c:pt idx="114">
                  <c:v>7.5819999999999999</c:v>
                </c:pt>
                <c:pt idx="115">
                  <c:v>7.6449999999999996</c:v>
                </c:pt>
                <c:pt idx="116">
                  <c:v>7.7130000000000001</c:v>
                </c:pt>
                <c:pt idx="117">
                  <c:v>7.7729999999999997</c:v>
                </c:pt>
                <c:pt idx="118">
                  <c:v>7.8440000000000003</c:v>
                </c:pt>
                <c:pt idx="119">
                  <c:v>7.91</c:v>
                </c:pt>
                <c:pt idx="120">
                  <c:v>7.9820000000000002</c:v>
                </c:pt>
                <c:pt idx="121">
                  <c:v>8.0419999999999998</c:v>
                </c:pt>
                <c:pt idx="122">
                  <c:v>8.0990000000000002</c:v>
                </c:pt>
                <c:pt idx="123">
                  <c:v>8.1639999999999997</c:v>
                </c:pt>
                <c:pt idx="124">
                  <c:v>8.2319999999999993</c:v>
                </c:pt>
                <c:pt idx="125">
                  <c:v>8.2959999999999994</c:v>
                </c:pt>
                <c:pt idx="126">
                  <c:v>8.3629999999999995</c:v>
                </c:pt>
                <c:pt idx="127">
                  <c:v>8.4510000000000005</c:v>
                </c:pt>
                <c:pt idx="128">
                  <c:v>8.5229999999999997</c:v>
                </c:pt>
                <c:pt idx="129">
                  <c:v>8.577</c:v>
                </c:pt>
                <c:pt idx="130">
                  <c:v>8.6389999999999993</c:v>
                </c:pt>
                <c:pt idx="131">
                  <c:v>8.6969999999999992</c:v>
                </c:pt>
                <c:pt idx="132">
                  <c:v>8.7609999999999992</c:v>
                </c:pt>
                <c:pt idx="133">
                  <c:v>8.8260000000000005</c:v>
                </c:pt>
                <c:pt idx="134">
                  <c:v>8.9049999999999994</c:v>
                </c:pt>
                <c:pt idx="135">
                  <c:v>8.9809999999999999</c:v>
                </c:pt>
                <c:pt idx="136">
                  <c:v>9.0299999999999994</c:v>
                </c:pt>
                <c:pt idx="137">
                  <c:v>9.0950000000000006</c:v>
                </c:pt>
                <c:pt idx="138">
                  <c:v>9.1760000000000002</c:v>
                </c:pt>
                <c:pt idx="139">
                  <c:v>9.27</c:v>
                </c:pt>
                <c:pt idx="140">
                  <c:v>9.3390000000000004</c:v>
                </c:pt>
                <c:pt idx="141">
                  <c:v>9.3859999999999992</c:v>
                </c:pt>
                <c:pt idx="142">
                  <c:v>9.4380000000000006</c:v>
                </c:pt>
                <c:pt idx="143">
                  <c:v>9.4949999999999992</c:v>
                </c:pt>
                <c:pt idx="144">
                  <c:v>9.5619999999999994</c:v>
                </c:pt>
                <c:pt idx="145">
                  <c:v>9.625</c:v>
                </c:pt>
                <c:pt idx="146">
                  <c:v>9.6880000000000006</c:v>
                </c:pt>
                <c:pt idx="147">
                  <c:v>9.76</c:v>
                </c:pt>
                <c:pt idx="148">
                  <c:v>9.82</c:v>
                </c:pt>
                <c:pt idx="149">
                  <c:v>9.8940000000000001</c:v>
                </c:pt>
                <c:pt idx="150">
                  <c:v>9.9710000000000001</c:v>
                </c:pt>
                <c:pt idx="151">
                  <c:v>10.023</c:v>
                </c:pt>
                <c:pt idx="152">
                  <c:v>10.092000000000001</c:v>
                </c:pt>
                <c:pt idx="153">
                  <c:v>10.164</c:v>
                </c:pt>
                <c:pt idx="154">
                  <c:v>10.23</c:v>
                </c:pt>
                <c:pt idx="155">
                  <c:v>10.285</c:v>
                </c:pt>
                <c:pt idx="156">
                  <c:v>10.358000000000001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59C8-4EB7-A4FB-BDC111106C8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74424448"/>
        <c:axId val="1174441088"/>
      </c:scatterChart>
      <c:scatterChart>
        <c:scatterStyle val="lineMarker"/>
        <c:varyColors val="0"/>
        <c:ser>
          <c:idx val="1"/>
          <c:order val="0"/>
          <c:tx>
            <c:v>Orbit</c:v>
          </c:tx>
          <c:spPr>
            <a:ln w="19050">
              <a:noFill/>
            </a:ln>
          </c:spPr>
          <c:xVal>
            <c:numRef>
              <c:f>Masaya2!$N$4:$N$1000</c:f>
              <c:numCache>
                <c:formatCode>General</c:formatCode>
                <c:ptCount val="997"/>
                <c:pt idx="0">
                  <c:v>0</c:v>
                </c:pt>
                <c:pt idx="1">
                  <c:v>-3.0716000000000007E-2</c:v>
                </c:pt>
                <c:pt idx="2">
                  <c:v>-1.8228000000000067E-2</c:v>
                </c:pt>
                <c:pt idx="3">
                  <c:v>-9.4100000000000815E-3</c:v>
                </c:pt>
                <c:pt idx="4">
                  <c:v>-2.9971000000000005E-2</c:v>
                </c:pt>
                <c:pt idx="5">
                  <c:v>-2.8520000000000893E-3</c:v>
                </c:pt>
                <c:pt idx="6">
                  <c:v>-2.2406000000000065E-2</c:v>
                </c:pt>
                <c:pt idx="7">
                  <c:v>-1.2609000000000037E-2</c:v>
                </c:pt>
                <c:pt idx="8">
                  <c:v>-4.1162000000000039E-2</c:v>
                </c:pt>
                <c:pt idx="9">
                  <c:v>-6.2965000000000035E-2</c:v>
                </c:pt>
                <c:pt idx="10">
                  <c:v>-5.7183000000000053E-2</c:v>
                </c:pt>
                <c:pt idx="11">
                  <c:v>-6.2007000000000062E-2</c:v>
                </c:pt>
                <c:pt idx="12">
                  <c:v>-5.4841000000000063E-2</c:v>
                </c:pt>
                <c:pt idx="13">
                  <c:v>-7.3404000000000053E-2</c:v>
                </c:pt>
                <c:pt idx="14">
                  <c:v>-0.11284900000000005</c:v>
                </c:pt>
                <c:pt idx="15">
                  <c:v>-9.7742000000000023E-2</c:v>
                </c:pt>
                <c:pt idx="16">
                  <c:v>-9.556600000000004E-2</c:v>
                </c:pt>
                <c:pt idx="17">
                  <c:v>-9.8730000000000026E-2</c:v>
                </c:pt>
                <c:pt idx="18">
                  <c:v>-0.14018000000000005</c:v>
                </c:pt>
                <c:pt idx="19">
                  <c:v>-0.11774300000000006</c:v>
                </c:pt>
                <c:pt idx="20">
                  <c:v>-0.11269500000000006</c:v>
                </c:pt>
                <c:pt idx="21">
                  <c:v>-0.15316500000000002</c:v>
                </c:pt>
                <c:pt idx="22">
                  <c:v>-0.13718400000000003</c:v>
                </c:pt>
                <c:pt idx="23">
                  <c:v>-0.14562500000000006</c:v>
                </c:pt>
                <c:pt idx="24">
                  <c:v>-0.14730700000000002</c:v>
                </c:pt>
                <c:pt idx="25">
                  <c:v>-0.17184600000000005</c:v>
                </c:pt>
                <c:pt idx="26">
                  <c:v>-0.17698100000000005</c:v>
                </c:pt>
                <c:pt idx="27">
                  <c:v>-0.17531600000000003</c:v>
                </c:pt>
                <c:pt idx="28">
                  <c:v>-0.18688800000000003</c:v>
                </c:pt>
                <c:pt idx="29">
                  <c:v>-0.19423800000000005</c:v>
                </c:pt>
                <c:pt idx="30">
                  <c:v>-0.20555400000000004</c:v>
                </c:pt>
                <c:pt idx="31">
                  <c:v>-0.22480500000000006</c:v>
                </c:pt>
                <c:pt idx="32">
                  <c:v>-0.22272600000000006</c:v>
                </c:pt>
                <c:pt idx="33">
                  <c:v>-0.21916600000000006</c:v>
                </c:pt>
                <c:pt idx="34">
                  <c:v>-0.23106600000000005</c:v>
                </c:pt>
                <c:pt idx="35">
                  <c:v>-0.23362200000000002</c:v>
                </c:pt>
                <c:pt idx="36">
                  <c:v>-0.24866000000000002</c:v>
                </c:pt>
                <c:pt idx="37">
                  <c:v>-0.23853900000000006</c:v>
                </c:pt>
                <c:pt idx="38">
                  <c:v>-0.24471300000000001</c:v>
                </c:pt>
                <c:pt idx="39">
                  <c:v>-0.26118300000000005</c:v>
                </c:pt>
                <c:pt idx="40">
                  <c:v>-0.26125300000000007</c:v>
                </c:pt>
                <c:pt idx="41">
                  <c:v>-0.26335800000000009</c:v>
                </c:pt>
                <c:pt idx="42">
                  <c:v>-0.28269500000000003</c:v>
                </c:pt>
                <c:pt idx="43">
                  <c:v>-0.27942900000000004</c:v>
                </c:pt>
                <c:pt idx="44">
                  <c:v>-0.30587100000000006</c:v>
                </c:pt>
                <c:pt idx="45">
                  <c:v>-0.32011400000000007</c:v>
                </c:pt>
                <c:pt idx="46">
                  <c:v>-0.32728200000000007</c:v>
                </c:pt>
                <c:pt idx="47">
                  <c:v>-0.32714800000000005</c:v>
                </c:pt>
                <c:pt idx="48">
                  <c:v>-0.341947</c:v>
                </c:pt>
                <c:pt idx="49">
                  <c:v>-0.356682</c:v>
                </c:pt>
                <c:pt idx="50">
                  <c:v>-0.36026700000000006</c:v>
                </c:pt>
                <c:pt idx="51">
                  <c:v>-0.381942</c:v>
                </c:pt>
                <c:pt idx="52">
                  <c:v>-0.39330400000000004</c:v>
                </c:pt>
                <c:pt idx="53">
                  <c:v>-0.40910600000000008</c:v>
                </c:pt>
                <c:pt idx="54">
                  <c:v>-0.42558900000000005</c:v>
                </c:pt>
                <c:pt idx="55">
                  <c:v>-0.42646700000000004</c:v>
                </c:pt>
                <c:pt idx="56">
                  <c:v>-0.45932100000000003</c:v>
                </c:pt>
                <c:pt idx="57">
                  <c:v>-0.49500700000000009</c:v>
                </c:pt>
                <c:pt idx="58">
                  <c:v>-0.49336400000000002</c:v>
                </c:pt>
                <c:pt idx="59">
                  <c:v>-0.506494</c:v>
                </c:pt>
                <c:pt idx="60">
                  <c:v>-0.56140299999999999</c:v>
                </c:pt>
                <c:pt idx="61">
                  <c:v>-0.58205400000000007</c:v>
                </c:pt>
                <c:pt idx="62">
                  <c:v>-0.59481799999999996</c:v>
                </c:pt>
                <c:pt idx="63">
                  <c:v>-0.62899300000000002</c:v>
                </c:pt>
                <c:pt idx="64">
                  <c:v>-0.64255700000000004</c:v>
                </c:pt>
                <c:pt idx="65">
                  <c:v>-0.68042200000000008</c:v>
                </c:pt>
                <c:pt idx="66">
                  <c:v>-0.6818240000000001</c:v>
                </c:pt>
                <c:pt idx="67">
                  <c:v>-0.73198800000000008</c:v>
                </c:pt>
                <c:pt idx="68">
                  <c:v>-0.74609800000000004</c:v>
                </c:pt>
                <c:pt idx="69">
                  <c:v>-0.76664200000000005</c:v>
                </c:pt>
                <c:pt idx="70">
                  <c:v>-0.80936600000000003</c:v>
                </c:pt>
                <c:pt idx="71">
                  <c:v>-0.82454300000000014</c:v>
                </c:pt>
                <c:pt idx="72">
                  <c:v>-0.87030700000000005</c:v>
                </c:pt>
                <c:pt idx="73">
                  <c:v>-0.90593200000000007</c:v>
                </c:pt>
                <c:pt idx="74">
                  <c:v>-0.93806500000000004</c:v>
                </c:pt>
                <c:pt idx="75">
                  <c:v>-0.95883600000000002</c:v>
                </c:pt>
                <c:pt idx="76">
                  <c:v>-0.96040900000000018</c:v>
                </c:pt>
                <c:pt idx="77">
                  <c:v>-1.0040340000000001</c:v>
                </c:pt>
                <c:pt idx="78">
                  <c:v>-1.0517100000000001</c:v>
                </c:pt>
                <c:pt idx="79">
                  <c:v>-1.0590460000000002</c:v>
                </c:pt>
                <c:pt idx="80">
                  <c:v>-1.0906289999999998</c:v>
                </c:pt>
                <c:pt idx="81">
                  <c:v>-1.1190430000000002</c:v>
                </c:pt>
                <c:pt idx="82">
                  <c:v>-1.1710340000000001</c:v>
                </c:pt>
                <c:pt idx="83">
                  <c:v>-1.2206620000000001</c:v>
                </c:pt>
                <c:pt idx="84">
                  <c:v>-1.248243</c:v>
                </c:pt>
                <c:pt idx="85">
                  <c:v>-1.285736</c:v>
                </c:pt>
                <c:pt idx="86">
                  <c:v>-1.3261170000000002</c:v>
                </c:pt>
                <c:pt idx="87">
                  <c:v>-1.3861890000000001</c:v>
                </c:pt>
                <c:pt idx="88">
                  <c:v>-1.4136469999999999</c:v>
                </c:pt>
                <c:pt idx="89">
                  <c:v>-1.4605430000000001</c:v>
                </c:pt>
                <c:pt idx="90">
                  <c:v>-1.4915060000000002</c:v>
                </c:pt>
                <c:pt idx="91">
                  <c:v>-1.530511</c:v>
                </c:pt>
                <c:pt idx="92">
                  <c:v>-1.5735430000000001</c:v>
                </c:pt>
                <c:pt idx="93">
                  <c:v>-1.5795640000000002</c:v>
                </c:pt>
                <c:pt idx="94">
                  <c:v>-1.6213250000000001</c:v>
                </c:pt>
                <c:pt idx="95">
                  <c:v>-1.7133610000000001</c:v>
                </c:pt>
                <c:pt idx="96">
                  <c:v>-1.7151100000000001</c:v>
                </c:pt>
                <c:pt idx="97">
                  <c:v>-1.8180989999999999</c:v>
                </c:pt>
                <c:pt idx="98">
                  <c:v>-1.8144800000000001</c:v>
                </c:pt>
                <c:pt idx="99">
                  <c:v>-1.9026540000000001</c:v>
                </c:pt>
                <c:pt idx="100">
                  <c:v>-1.933613</c:v>
                </c:pt>
              </c:numCache>
            </c:numRef>
          </c:xVal>
          <c:yVal>
            <c:numRef>
              <c:f>Masaya2!$D$4:$D$1000</c:f>
              <c:numCache>
                <c:formatCode>General</c:formatCode>
                <c:ptCount val="997"/>
                <c:pt idx="0">
                  <c:v>0</c:v>
                </c:pt>
                <c:pt idx="1">
                  <c:v>9.5000000001164153E-2</c:v>
                </c:pt>
                <c:pt idx="2">
                  <c:v>0.20200000000477303</c:v>
                </c:pt>
                <c:pt idx="3">
                  <c:v>0.29600000000209548</c:v>
                </c:pt>
                <c:pt idx="4">
                  <c:v>0.40499999999883585</c:v>
                </c:pt>
                <c:pt idx="5">
                  <c:v>0.51600000000325963</c:v>
                </c:pt>
                <c:pt idx="6">
                  <c:v>0.61899999999150168</c:v>
                </c:pt>
                <c:pt idx="7">
                  <c:v>0.71499999999650754</c:v>
                </c:pt>
                <c:pt idx="8">
                  <c:v>0.8080000000045402</c:v>
                </c:pt>
                <c:pt idx="9">
                  <c:v>0.90399999999499414</c:v>
                </c:pt>
                <c:pt idx="10">
                  <c:v>1.0089999999909196</c:v>
                </c:pt>
                <c:pt idx="11">
                  <c:v>1.103000000002794</c:v>
                </c:pt>
                <c:pt idx="12">
                  <c:v>1.2119999999995343</c:v>
                </c:pt>
                <c:pt idx="13">
                  <c:v>1.3070000000006985</c:v>
                </c:pt>
                <c:pt idx="14">
                  <c:v>1.396999999997206</c:v>
                </c:pt>
                <c:pt idx="15">
                  <c:v>1.4909999999945285</c:v>
                </c:pt>
                <c:pt idx="16">
                  <c:v>1.5990000000019791</c:v>
                </c:pt>
                <c:pt idx="17">
                  <c:v>1.7109999999956926</c:v>
                </c:pt>
                <c:pt idx="18">
                  <c:v>1.8150000000023283</c:v>
                </c:pt>
                <c:pt idx="19">
                  <c:v>1.9100000000034925</c:v>
                </c:pt>
                <c:pt idx="20">
                  <c:v>2.0040000000008149</c:v>
                </c:pt>
                <c:pt idx="21">
                  <c:v>2.1100000000005821</c:v>
                </c:pt>
                <c:pt idx="22">
                  <c:v>2.2029999999940628</c:v>
                </c:pt>
                <c:pt idx="23">
                  <c:v>2.2960000000020955</c:v>
                </c:pt>
                <c:pt idx="24">
                  <c:v>2.3870000000024447</c:v>
                </c:pt>
                <c:pt idx="25">
                  <c:v>2.4919999999983702</c:v>
                </c:pt>
                <c:pt idx="26">
                  <c:v>2.588000000003376</c:v>
                </c:pt>
                <c:pt idx="27">
                  <c:v>2.6919999999954598</c:v>
                </c:pt>
                <c:pt idx="28">
                  <c:v>2.7949999999982538</c:v>
                </c:pt>
                <c:pt idx="29">
                  <c:v>2.8910000000032596</c:v>
                </c:pt>
                <c:pt idx="30">
                  <c:v>2.9959999999991851</c:v>
                </c:pt>
                <c:pt idx="31">
                  <c:v>3.0899999999965075</c:v>
                </c:pt>
                <c:pt idx="32">
                  <c:v>3.1809999999968568</c:v>
                </c:pt>
                <c:pt idx="33">
                  <c:v>3.2799999999988358</c:v>
                </c:pt>
                <c:pt idx="34">
                  <c:v>3.3809999999939464</c:v>
                </c:pt>
                <c:pt idx="35">
                  <c:v>3.4749999999912689</c:v>
                </c:pt>
                <c:pt idx="36">
                  <c:v>3.5659999999916181</c:v>
                </c:pt>
                <c:pt idx="37">
                  <c:v>3.6659999999974389</c:v>
                </c:pt>
                <c:pt idx="38">
                  <c:v>3.7700000000040745</c:v>
                </c:pt>
                <c:pt idx="39">
                  <c:v>3.8790000000008149</c:v>
                </c:pt>
                <c:pt idx="40">
                  <c:v>3.9829999999928987</c:v>
                </c:pt>
                <c:pt idx="41">
                  <c:v>4.092000000004191</c:v>
                </c:pt>
                <c:pt idx="42">
                  <c:v>4.1970000000001164</c:v>
                </c:pt>
                <c:pt idx="43">
                  <c:v>4.2909999999974389</c:v>
                </c:pt>
                <c:pt idx="44">
                  <c:v>4.661999999996624</c:v>
                </c:pt>
                <c:pt idx="45">
                  <c:v>4.7599999999947613</c:v>
                </c:pt>
                <c:pt idx="46">
                  <c:v>4.864000000001397</c:v>
                </c:pt>
                <c:pt idx="47">
                  <c:v>4.9579999999987194</c:v>
                </c:pt>
                <c:pt idx="48">
                  <c:v>5.0529999999998836</c:v>
                </c:pt>
                <c:pt idx="49">
                  <c:v>5.1589999999996508</c:v>
                </c:pt>
                <c:pt idx="50">
                  <c:v>5.2660000000032596</c:v>
                </c:pt>
                <c:pt idx="51">
                  <c:v>5.3739999999961583</c:v>
                </c:pt>
                <c:pt idx="52">
                  <c:v>5.4689999999973224</c:v>
                </c:pt>
                <c:pt idx="53">
                  <c:v>5.5760000000009313</c:v>
                </c:pt>
                <c:pt idx="54">
                  <c:v>5.6649999999935972</c:v>
                </c:pt>
                <c:pt idx="55">
                  <c:v>5.7620000000024447</c:v>
                </c:pt>
                <c:pt idx="56">
                  <c:v>5.8709999999991851</c:v>
                </c:pt>
                <c:pt idx="57">
                  <c:v>5.9769999999989523</c:v>
                </c:pt>
                <c:pt idx="58">
                  <c:v>6.0720000000001164</c:v>
                </c:pt>
                <c:pt idx="59">
                  <c:v>6.1670000000012806</c:v>
                </c:pt>
                <c:pt idx="60">
                  <c:v>6.2740000000048894</c:v>
                </c:pt>
                <c:pt idx="61">
                  <c:v>6.3809999999939464</c:v>
                </c:pt>
                <c:pt idx="62">
                  <c:v>6.478000000002794</c:v>
                </c:pt>
                <c:pt idx="63">
                  <c:v>6.5800000000017462</c:v>
                </c:pt>
                <c:pt idx="64">
                  <c:v>6.6710000000020955</c:v>
                </c:pt>
                <c:pt idx="65">
                  <c:v>6.7759999999980209</c:v>
                </c:pt>
                <c:pt idx="66">
                  <c:v>6.8689999999915017</c:v>
                </c:pt>
                <c:pt idx="67">
                  <c:v>6.9789999999920838</c:v>
                </c:pt>
                <c:pt idx="68">
                  <c:v>7.080999999991036</c:v>
                </c:pt>
                <c:pt idx="69">
                  <c:v>7.1719999999913853</c:v>
                </c:pt>
                <c:pt idx="70">
                  <c:v>7.2779999999911524</c:v>
                </c:pt>
                <c:pt idx="71">
                  <c:v>7.3760000000038417</c:v>
                </c:pt>
                <c:pt idx="72">
                  <c:v>7.4939999999915017</c:v>
                </c:pt>
                <c:pt idx="73">
                  <c:v>7.5910000000003492</c:v>
                </c:pt>
                <c:pt idx="74">
                  <c:v>7.6959999999962747</c:v>
                </c:pt>
                <c:pt idx="75">
                  <c:v>7.8009999999922002</c:v>
                </c:pt>
                <c:pt idx="76">
                  <c:v>7.8940000000002328</c:v>
                </c:pt>
                <c:pt idx="77">
                  <c:v>8.0040000000008149</c:v>
                </c:pt>
                <c:pt idx="78">
                  <c:v>8.1119999999937136</c:v>
                </c:pt>
                <c:pt idx="79">
                  <c:v>8.205999999991036</c:v>
                </c:pt>
                <c:pt idx="80">
                  <c:v>8.3110000000015134</c:v>
                </c:pt>
                <c:pt idx="81">
                  <c:v>8.4049999999988358</c:v>
                </c:pt>
                <c:pt idx="82">
                  <c:v>8.5050000000046566</c:v>
                </c:pt>
                <c:pt idx="83">
                  <c:v>8.6150000000052387</c:v>
                </c:pt>
                <c:pt idx="84">
                  <c:v>8.7200000000011642</c:v>
                </c:pt>
                <c:pt idx="85">
                  <c:v>8.827000000004773</c:v>
                </c:pt>
                <c:pt idx="86">
                  <c:v>8.9180000000051223</c:v>
                </c:pt>
                <c:pt idx="87">
                  <c:v>9.0249999999941792</c:v>
                </c:pt>
                <c:pt idx="88">
                  <c:v>9.1229999999923166</c:v>
                </c:pt>
                <c:pt idx="89">
                  <c:v>9.228000000002794</c:v>
                </c:pt>
                <c:pt idx="90">
                  <c:v>9.3220000000001164</c:v>
                </c:pt>
                <c:pt idx="91">
                  <c:v>9.4259999999922002</c:v>
                </c:pt>
                <c:pt idx="92">
                  <c:v>9.5209999999933643</c:v>
                </c:pt>
                <c:pt idx="93">
                  <c:v>9.6269999999931315</c:v>
                </c:pt>
                <c:pt idx="94">
                  <c:v>9.7189999999973224</c:v>
                </c:pt>
                <c:pt idx="95">
                  <c:v>9.8239999999932479</c:v>
                </c:pt>
                <c:pt idx="96">
                  <c:v>9.9170000000012806</c:v>
                </c:pt>
                <c:pt idx="97">
                  <c:v>10.00800000000163</c:v>
                </c:pt>
                <c:pt idx="98">
                  <c:v>10.105999999999767</c:v>
                </c:pt>
                <c:pt idx="99">
                  <c:v>10.211999999999534</c:v>
                </c:pt>
                <c:pt idx="100">
                  <c:v>10.315999999991618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59C8-4EB7-A4FB-BDC111106C8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95148224"/>
        <c:axId val="1195154464"/>
      </c:scatterChart>
      <c:valAx>
        <c:axId val="1174424448"/>
        <c:scaling>
          <c:orientation val="minMax"/>
          <c:max val="90"/>
          <c:min val="-9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ja-JP" baseline="0"/>
                  <a:t>yaw</a:t>
                </a:r>
                <a:r>
                  <a:rPr lang="en-US" altLang="ja-JP"/>
                  <a:t>[°]</a:t>
                </a:r>
                <a:endParaRPr lang="ja-JP" altLang="en-US"/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in"/>
        <c:tickLblPos val="nextTo"/>
        <c:spPr>
          <a:noFill/>
          <a:ln w="1587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1174441088"/>
        <c:crosses val="autoZero"/>
        <c:crossBetween val="midCat"/>
      </c:valAx>
      <c:valAx>
        <c:axId val="11744410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ja-JP"/>
                  <a:t>Time[s]</a:t>
                </a:r>
                <a:endParaRPr lang="ja-JP" altLang="en-US"/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1587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1174424448"/>
        <c:crosses val="autoZero"/>
        <c:crossBetween val="midCat"/>
      </c:valAx>
      <c:valAx>
        <c:axId val="1195154464"/>
        <c:scaling>
          <c:orientation val="minMax"/>
        </c:scaling>
        <c:delete val="1"/>
        <c:axPos val="r"/>
        <c:numFmt formatCode="General" sourceLinked="1"/>
        <c:majorTickMark val="out"/>
        <c:minorTickMark val="none"/>
        <c:tickLblPos val="nextTo"/>
        <c:crossAx val="1195148224"/>
        <c:crosses val="max"/>
        <c:crossBetween val="midCat"/>
      </c:valAx>
      <c:valAx>
        <c:axId val="1195148224"/>
        <c:scaling>
          <c:orientation val="minMax"/>
          <c:max val="2"/>
          <c:min val="-2"/>
        </c:scaling>
        <c:delete val="0"/>
        <c:axPos val="t"/>
        <c:title>
          <c:tx>
            <c:rich>
              <a:bodyPr/>
              <a:lstStyle/>
              <a:p>
                <a:pPr>
                  <a:defRPr/>
                </a:pPr>
                <a:r>
                  <a:rPr lang="en-US" altLang="ja-JP" b="0"/>
                  <a:t>x[m]</a:t>
                </a:r>
                <a:endParaRPr lang="ja-JP" altLang="en-US" b="0"/>
              </a:p>
            </c:rich>
          </c:tx>
          <c:overlay val="0"/>
        </c:title>
        <c:numFmt formatCode="General" sourceLinked="1"/>
        <c:majorTickMark val="in"/>
        <c:minorTickMark val="none"/>
        <c:tickLblPos val="nextTo"/>
        <c:spPr>
          <a:ln w="15875">
            <a:solidFill>
              <a:schemeClr val="tx1"/>
            </a:solidFill>
          </a:ln>
        </c:spPr>
        <c:crossAx val="1195154464"/>
        <c:crosses val="max"/>
        <c:crossBetween val="midCat"/>
      </c:valAx>
      <c:spPr>
        <a:noFill/>
        <a:ln w="12700">
          <a:solidFill>
            <a:schemeClr val="tx1">
              <a:lumMod val="25000"/>
              <a:lumOff val="75000"/>
            </a:schemeClr>
          </a:solidFill>
        </a:ln>
        <a:effectLst/>
      </c:spPr>
    </c:plotArea>
    <c:legend>
      <c:legendPos val="b"/>
      <c:overlay val="0"/>
    </c:legend>
    <c:plotVisOnly val="1"/>
    <c:dispBlanksAs val="gap"/>
    <c:showDLblsOverMax val="0"/>
    <c:extLst/>
  </c:chart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6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1"/>
          <c:tx>
            <c:v>pitch(face angle)</c:v>
          </c:tx>
          <c:spPr>
            <a:ln w="19050">
              <a:noFill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Masaya2!$AI$4:$AI$1000</c:f>
              <c:numCache>
                <c:formatCode>General</c:formatCode>
                <c:ptCount val="997"/>
                <c:pt idx="0">
                  <c:v>-19.719999313354492</c:v>
                </c:pt>
                <c:pt idx="1">
                  <c:v>-16.270000457763672</c:v>
                </c:pt>
                <c:pt idx="2">
                  <c:v>-21.379999160766602</c:v>
                </c:pt>
                <c:pt idx="3">
                  <c:v>-19.100000381469727</c:v>
                </c:pt>
                <c:pt idx="4">
                  <c:v>-20.559999465942383</c:v>
                </c:pt>
                <c:pt idx="5">
                  <c:v>-22.469999313354492</c:v>
                </c:pt>
                <c:pt idx="6">
                  <c:v>-21.520000457763672</c:v>
                </c:pt>
                <c:pt idx="7">
                  <c:v>-21.75</c:v>
                </c:pt>
                <c:pt idx="8">
                  <c:v>-20.450000762939453</c:v>
                </c:pt>
                <c:pt idx="9">
                  <c:v>-20.870000839233398</c:v>
                </c:pt>
                <c:pt idx="10">
                  <c:v>-23.379999160766602</c:v>
                </c:pt>
                <c:pt idx="11">
                  <c:v>-24.030000686645508</c:v>
                </c:pt>
                <c:pt idx="12">
                  <c:v>-21.819999694824219</c:v>
                </c:pt>
                <c:pt idx="13">
                  <c:v>-21.309999465942383</c:v>
                </c:pt>
                <c:pt idx="14">
                  <c:v>-21.049999237060547</c:v>
                </c:pt>
                <c:pt idx="15">
                  <c:v>-22.879999160766602</c:v>
                </c:pt>
                <c:pt idx="16">
                  <c:v>-19.889999389648438</c:v>
                </c:pt>
                <c:pt idx="17">
                  <c:v>-19.379999160766602</c:v>
                </c:pt>
                <c:pt idx="18">
                  <c:v>-26.079999923706055</c:v>
                </c:pt>
                <c:pt idx="19">
                  <c:v>-23.450000762939453</c:v>
                </c:pt>
                <c:pt idx="20">
                  <c:v>-18.270000457763672</c:v>
                </c:pt>
                <c:pt idx="21">
                  <c:v>-16.879999160766602</c:v>
                </c:pt>
                <c:pt idx="22">
                  <c:v>-16.489999771118164</c:v>
                </c:pt>
                <c:pt idx="23">
                  <c:v>-16.959999084472656</c:v>
                </c:pt>
                <c:pt idx="24">
                  <c:v>-22.590000152587891</c:v>
                </c:pt>
                <c:pt idx="25">
                  <c:v>-20.819999694824219</c:v>
                </c:pt>
                <c:pt idx="26">
                  <c:v>-15.939999580383301</c:v>
                </c:pt>
                <c:pt idx="27">
                  <c:v>-20.780000686645508</c:v>
                </c:pt>
                <c:pt idx="28">
                  <c:v>-24.290000915527344</c:v>
                </c:pt>
                <c:pt idx="29">
                  <c:v>-23.760000228881836</c:v>
                </c:pt>
                <c:pt idx="30">
                  <c:v>-21.030000686645508</c:v>
                </c:pt>
                <c:pt idx="31">
                  <c:v>-23.090000152587891</c:v>
                </c:pt>
                <c:pt idx="32">
                  <c:v>-23.139999389648438</c:v>
                </c:pt>
                <c:pt idx="33">
                  <c:v>-21.909999847412109</c:v>
                </c:pt>
                <c:pt idx="34">
                  <c:v>-24.829999923706055</c:v>
                </c:pt>
                <c:pt idx="35">
                  <c:v>-25.159999847412109</c:v>
                </c:pt>
                <c:pt idx="36">
                  <c:v>-25.799999237060547</c:v>
                </c:pt>
                <c:pt idx="37">
                  <c:v>-24.899999618530273</c:v>
                </c:pt>
                <c:pt idx="38">
                  <c:v>-25.319999694824219</c:v>
                </c:pt>
                <c:pt idx="39">
                  <c:v>-24.239999771118164</c:v>
                </c:pt>
                <c:pt idx="40">
                  <c:v>-26.479999542236328</c:v>
                </c:pt>
                <c:pt idx="41">
                  <c:v>-22.530000686645508</c:v>
                </c:pt>
                <c:pt idx="42">
                  <c:v>-22.190000534057617</c:v>
                </c:pt>
                <c:pt idx="43">
                  <c:v>-22.479999542236328</c:v>
                </c:pt>
                <c:pt idx="44">
                  <c:v>-18.510000228881836</c:v>
                </c:pt>
                <c:pt idx="45">
                  <c:v>-19.25</c:v>
                </c:pt>
                <c:pt idx="46">
                  <c:v>-22.440000534057617</c:v>
                </c:pt>
                <c:pt idx="47">
                  <c:v>-30.090000152587891</c:v>
                </c:pt>
                <c:pt idx="48">
                  <c:v>-21.930000305175781</c:v>
                </c:pt>
                <c:pt idx="49">
                  <c:v>-20.760000228881836</c:v>
                </c:pt>
                <c:pt idx="50">
                  <c:v>-22.079999923706055</c:v>
                </c:pt>
                <c:pt idx="51">
                  <c:v>-24.370000839233398</c:v>
                </c:pt>
                <c:pt idx="52">
                  <c:v>-18.329999923706055</c:v>
                </c:pt>
                <c:pt idx="53">
                  <c:v>-20.090000152587891</c:v>
                </c:pt>
                <c:pt idx="54">
                  <c:v>-16.459999084472656</c:v>
                </c:pt>
                <c:pt idx="55">
                  <c:v>-20.549999237060547</c:v>
                </c:pt>
                <c:pt idx="56">
                  <c:v>-16.659999847412109</c:v>
                </c:pt>
                <c:pt idx="57">
                  <c:v>-32.349998474121094</c:v>
                </c:pt>
                <c:pt idx="58">
                  <c:v>-19.579999923706055</c:v>
                </c:pt>
                <c:pt idx="59">
                  <c:v>-19.610000610351563</c:v>
                </c:pt>
                <c:pt idx="60">
                  <c:v>-13.529999732971191</c:v>
                </c:pt>
                <c:pt idx="61">
                  <c:v>-18.600000381469727</c:v>
                </c:pt>
                <c:pt idx="62">
                  <c:v>-18.020000457763672</c:v>
                </c:pt>
                <c:pt idx="63">
                  <c:v>-18.020000457763672</c:v>
                </c:pt>
                <c:pt idx="64">
                  <c:v>-26.030000686645508</c:v>
                </c:pt>
                <c:pt idx="65">
                  <c:v>-23.620000839233398</c:v>
                </c:pt>
                <c:pt idx="66">
                  <c:v>-22.819999694824219</c:v>
                </c:pt>
                <c:pt idx="67">
                  <c:v>-21.75</c:v>
                </c:pt>
                <c:pt idx="68">
                  <c:v>-23.559999465942383</c:v>
                </c:pt>
                <c:pt idx="69">
                  <c:v>-26.409999847412109</c:v>
                </c:pt>
                <c:pt idx="70">
                  <c:v>-23.889999389648438</c:v>
                </c:pt>
                <c:pt idx="71">
                  <c:v>-22.120000839233398</c:v>
                </c:pt>
                <c:pt idx="72">
                  <c:v>-34.389999389648438</c:v>
                </c:pt>
                <c:pt idx="73">
                  <c:v>-29.459999084472656</c:v>
                </c:pt>
                <c:pt idx="74">
                  <c:v>-18.170000076293945</c:v>
                </c:pt>
                <c:pt idx="75">
                  <c:v>-29.590000152587891</c:v>
                </c:pt>
                <c:pt idx="76">
                  <c:v>-19.709999084472656</c:v>
                </c:pt>
                <c:pt idx="77">
                  <c:v>-22.899999618530273</c:v>
                </c:pt>
                <c:pt idx="78">
                  <c:v>-19.290000915527344</c:v>
                </c:pt>
                <c:pt idx="79">
                  <c:v>-24.620000839233398</c:v>
                </c:pt>
                <c:pt idx="80">
                  <c:v>-31.979999542236328</c:v>
                </c:pt>
                <c:pt idx="81">
                  <c:v>-28.090000152587891</c:v>
                </c:pt>
                <c:pt idx="82">
                  <c:v>-19.700000762939453</c:v>
                </c:pt>
                <c:pt idx="83">
                  <c:v>-24.159999847412109</c:v>
                </c:pt>
                <c:pt idx="84">
                  <c:v>-30.090000152587891</c:v>
                </c:pt>
                <c:pt idx="85">
                  <c:v>-30.680000305175781</c:v>
                </c:pt>
                <c:pt idx="86">
                  <c:v>-20.920000076293945</c:v>
                </c:pt>
                <c:pt idx="87">
                  <c:v>-16.659999847412109</c:v>
                </c:pt>
                <c:pt idx="88">
                  <c:v>-22.040000915527344</c:v>
                </c:pt>
                <c:pt idx="89">
                  <c:v>-31.399999618530273</c:v>
                </c:pt>
                <c:pt idx="90">
                  <c:v>-27.370000839233398</c:v>
                </c:pt>
                <c:pt idx="91">
                  <c:v>-24.229999542236328</c:v>
                </c:pt>
                <c:pt idx="92">
                  <c:v>-20.790000915527344</c:v>
                </c:pt>
                <c:pt idx="93">
                  <c:v>-21.090000152587891</c:v>
                </c:pt>
                <c:pt idx="94">
                  <c:v>-26.120000839233398</c:v>
                </c:pt>
                <c:pt idx="95">
                  <c:v>-35.729999542236328</c:v>
                </c:pt>
                <c:pt idx="96">
                  <c:v>-19.319999694824219</c:v>
                </c:pt>
                <c:pt idx="97">
                  <c:v>0</c:v>
                </c:pt>
                <c:pt idx="98">
                  <c:v>0</c:v>
                </c:pt>
                <c:pt idx="99">
                  <c:v>-27.329999923706055</c:v>
                </c:pt>
                <c:pt idx="100">
                  <c:v>0</c:v>
                </c:pt>
                <c:pt idx="101">
                  <c:v>-35.810001373291016</c:v>
                </c:pt>
                <c:pt idx="102">
                  <c:v>0</c:v>
                </c:pt>
                <c:pt idx="103">
                  <c:v>-29.340000152587891</c:v>
                </c:pt>
                <c:pt idx="104">
                  <c:v>-37.729999542236328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-21.399999618530273</c:v>
                </c:pt>
                <c:pt idx="109">
                  <c:v>0</c:v>
                </c:pt>
                <c:pt idx="110">
                  <c:v>-27.110000610351563</c:v>
                </c:pt>
                <c:pt idx="111">
                  <c:v>-41.799999237060547</c:v>
                </c:pt>
                <c:pt idx="112">
                  <c:v>-40.860000610351563</c:v>
                </c:pt>
                <c:pt idx="113">
                  <c:v>-41.569999694824219</c:v>
                </c:pt>
                <c:pt idx="114">
                  <c:v>-42.009998321533203</c:v>
                </c:pt>
                <c:pt idx="115">
                  <c:v>-29.409999847412109</c:v>
                </c:pt>
                <c:pt idx="116">
                  <c:v>-23.829999923706055</c:v>
                </c:pt>
                <c:pt idx="117">
                  <c:v>-54.580001831054688</c:v>
                </c:pt>
                <c:pt idx="118">
                  <c:v>-42.569999694824219</c:v>
                </c:pt>
                <c:pt idx="119">
                  <c:v>0</c:v>
                </c:pt>
                <c:pt idx="120">
                  <c:v>-60.939998626708984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</c:numCache>
            </c:numRef>
          </c:xVal>
          <c:yVal>
            <c:numRef>
              <c:f>Masaya2!$AE$4:$AE$1000</c:f>
              <c:numCache>
                <c:formatCode>General</c:formatCode>
                <c:ptCount val="997"/>
                <c:pt idx="0">
                  <c:v>0</c:v>
                </c:pt>
                <c:pt idx="1">
                  <c:v>8.3000000000000004E-2</c:v>
                </c:pt>
                <c:pt idx="2">
                  <c:v>0.13800000000000001</c:v>
                </c:pt>
                <c:pt idx="3">
                  <c:v>0.20699999999999999</c:v>
                </c:pt>
                <c:pt idx="4">
                  <c:v>0.28999999999999998</c:v>
                </c:pt>
                <c:pt idx="5">
                  <c:v>0.35799999999999998</c:v>
                </c:pt>
                <c:pt idx="6">
                  <c:v>0.41699999999999998</c:v>
                </c:pt>
                <c:pt idx="7">
                  <c:v>0.47299999999999998</c:v>
                </c:pt>
                <c:pt idx="8">
                  <c:v>0.54100000000000004</c:v>
                </c:pt>
                <c:pt idx="9">
                  <c:v>0.59399999999999997</c:v>
                </c:pt>
                <c:pt idx="10">
                  <c:v>0.66700000000000004</c:v>
                </c:pt>
                <c:pt idx="11">
                  <c:v>0.73299999999999998</c:v>
                </c:pt>
                <c:pt idx="12">
                  <c:v>0.79900000000000004</c:v>
                </c:pt>
                <c:pt idx="13">
                  <c:v>0.86099999999999999</c:v>
                </c:pt>
                <c:pt idx="14">
                  <c:v>0.93600000000000005</c:v>
                </c:pt>
                <c:pt idx="15">
                  <c:v>1.0069999999999999</c:v>
                </c:pt>
                <c:pt idx="16">
                  <c:v>1.0629999999999999</c:v>
                </c:pt>
                <c:pt idx="17">
                  <c:v>1.1359999999999999</c:v>
                </c:pt>
                <c:pt idx="18">
                  <c:v>1.2010000000000001</c:v>
                </c:pt>
                <c:pt idx="19">
                  <c:v>1.2669999999999999</c:v>
                </c:pt>
                <c:pt idx="20">
                  <c:v>1.3320000000000001</c:v>
                </c:pt>
                <c:pt idx="21">
                  <c:v>1.395</c:v>
                </c:pt>
                <c:pt idx="22">
                  <c:v>1.4610000000000001</c:v>
                </c:pt>
                <c:pt idx="23">
                  <c:v>1.5509999999999999</c:v>
                </c:pt>
                <c:pt idx="24">
                  <c:v>1.611</c:v>
                </c:pt>
                <c:pt idx="25">
                  <c:v>1.671</c:v>
                </c:pt>
                <c:pt idx="26">
                  <c:v>1.728</c:v>
                </c:pt>
                <c:pt idx="27">
                  <c:v>1.8009999999999999</c:v>
                </c:pt>
                <c:pt idx="28">
                  <c:v>1.86</c:v>
                </c:pt>
                <c:pt idx="29">
                  <c:v>1.927</c:v>
                </c:pt>
                <c:pt idx="30">
                  <c:v>1.9990000000000001</c:v>
                </c:pt>
                <c:pt idx="31">
                  <c:v>2.0649999999999999</c:v>
                </c:pt>
                <c:pt idx="32">
                  <c:v>2.1339999999999999</c:v>
                </c:pt>
                <c:pt idx="33">
                  <c:v>2.2010000000000001</c:v>
                </c:pt>
                <c:pt idx="34">
                  <c:v>2.2599999999999998</c:v>
                </c:pt>
                <c:pt idx="35">
                  <c:v>2.3319999999999999</c:v>
                </c:pt>
                <c:pt idx="36">
                  <c:v>2.4</c:v>
                </c:pt>
                <c:pt idx="37">
                  <c:v>2.4529999999999998</c:v>
                </c:pt>
                <c:pt idx="38">
                  <c:v>2.5310000000000001</c:v>
                </c:pt>
                <c:pt idx="39">
                  <c:v>2.5990000000000002</c:v>
                </c:pt>
                <c:pt idx="40">
                  <c:v>2.6709999999999998</c:v>
                </c:pt>
                <c:pt idx="41">
                  <c:v>2.7320000000000002</c:v>
                </c:pt>
                <c:pt idx="42">
                  <c:v>2.8</c:v>
                </c:pt>
                <c:pt idx="43">
                  <c:v>2.863</c:v>
                </c:pt>
                <c:pt idx="44">
                  <c:v>2.931</c:v>
                </c:pt>
                <c:pt idx="45">
                  <c:v>3</c:v>
                </c:pt>
                <c:pt idx="46">
                  <c:v>3.0489999999999999</c:v>
                </c:pt>
                <c:pt idx="47">
                  <c:v>3.1190000000000002</c:v>
                </c:pt>
                <c:pt idx="48">
                  <c:v>3.1829999999999998</c:v>
                </c:pt>
                <c:pt idx="49">
                  <c:v>3.2589999999999999</c:v>
                </c:pt>
                <c:pt idx="50">
                  <c:v>3.3319999999999999</c:v>
                </c:pt>
                <c:pt idx="51">
                  <c:v>3.395</c:v>
                </c:pt>
                <c:pt idx="52">
                  <c:v>3.4630000000000001</c:v>
                </c:pt>
                <c:pt idx="53">
                  <c:v>3.5379999999999998</c:v>
                </c:pt>
                <c:pt idx="54">
                  <c:v>3.593</c:v>
                </c:pt>
                <c:pt idx="55">
                  <c:v>3.649</c:v>
                </c:pt>
                <c:pt idx="56">
                  <c:v>3.7309999999999999</c:v>
                </c:pt>
                <c:pt idx="57">
                  <c:v>3.8109999999999999</c:v>
                </c:pt>
                <c:pt idx="58">
                  <c:v>3.8679999999999999</c:v>
                </c:pt>
                <c:pt idx="59">
                  <c:v>3.9390000000000001</c:v>
                </c:pt>
                <c:pt idx="60">
                  <c:v>4.0039999999999996</c:v>
                </c:pt>
                <c:pt idx="61">
                  <c:v>4.07</c:v>
                </c:pt>
                <c:pt idx="62">
                  <c:v>4.1289999999999996</c:v>
                </c:pt>
                <c:pt idx="63">
                  <c:v>4.1959999999999997</c:v>
                </c:pt>
                <c:pt idx="64">
                  <c:v>4.2709999999999999</c:v>
                </c:pt>
                <c:pt idx="65">
                  <c:v>4.3529999999999998</c:v>
                </c:pt>
                <c:pt idx="66">
                  <c:v>4.4189999999999996</c:v>
                </c:pt>
                <c:pt idx="67">
                  <c:v>4.4770000000000003</c:v>
                </c:pt>
                <c:pt idx="68">
                  <c:v>4.5449999999999999</c:v>
                </c:pt>
                <c:pt idx="69">
                  <c:v>4.6180000000000003</c:v>
                </c:pt>
                <c:pt idx="70">
                  <c:v>4.6859999999999999</c:v>
                </c:pt>
                <c:pt idx="71">
                  <c:v>4.74</c:v>
                </c:pt>
                <c:pt idx="72">
                  <c:v>4.8049999999999997</c:v>
                </c:pt>
                <c:pt idx="73">
                  <c:v>4.8620000000000001</c:v>
                </c:pt>
                <c:pt idx="74">
                  <c:v>4.93</c:v>
                </c:pt>
                <c:pt idx="75">
                  <c:v>4.9980000000000002</c:v>
                </c:pt>
                <c:pt idx="76">
                  <c:v>5.0449999999999999</c:v>
                </c:pt>
                <c:pt idx="77">
                  <c:v>5.1109999999999998</c:v>
                </c:pt>
                <c:pt idx="78">
                  <c:v>5.18</c:v>
                </c:pt>
                <c:pt idx="79">
                  <c:v>5.2489999999999997</c:v>
                </c:pt>
                <c:pt idx="80">
                  <c:v>5.3109999999999999</c:v>
                </c:pt>
                <c:pt idx="81">
                  <c:v>5.3949999999999996</c:v>
                </c:pt>
                <c:pt idx="82">
                  <c:v>5.4660000000000002</c:v>
                </c:pt>
                <c:pt idx="83">
                  <c:v>5.5279999999999996</c:v>
                </c:pt>
                <c:pt idx="84">
                  <c:v>5.5919999999999996</c:v>
                </c:pt>
                <c:pt idx="85">
                  <c:v>5.6520000000000001</c:v>
                </c:pt>
                <c:pt idx="86">
                  <c:v>5.7080000000000002</c:v>
                </c:pt>
                <c:pt idx="87">
                  <c:v>5.7750000000000004</c:v>
                </c:pt>
                <c:pt idx="88">
                  <c:v>5.8419999999999996</c:v>
                </c:pt>
                <c:pt idx="89">
                  <c:v>5.9109999999999996</c:v>
                </c:pt>
                <c:pt idx="90">
                  <c:v>5.976</c:v>
                </c:pt>
                <c:pt idx="91">
                  <c:v>6.048</c:v>
                </c:pt>
                <c:pt idx="92">
                  <c:v>6.1150000000000002</c:v>
                </c:pt>
                <c:pt idx="93">
                  <c:v>6.1669999999999998</c:v>
                </c:pt>
                <c:pt idx="94">
                  <c:v>6.2350000000000003</c:v>
                </c:pt>
                <c:pt idx="95">
                  <c:v>6.3010000000000002</c:v>
                </c:pt>
                <c:pt idx="96">
                  <c:v>6.3769999999999998</c:v>
                </c:pt>
                <c:pt idx="97">
                  <c:v>6.4580000000000002</c:v>
                </c:pt>
                <c:pt idx="98">
                  <c:v>6.5209999999999999</c:v>
                </c:pt>
                <c:pt idx="99">
                  <c:v>6.5919999999999996</c:v>
                </c:pt>
                <c:pt idx="100">
                  <c:v>6.6630000000000003</c:v>
                </c:pt>
                <c:pt idx="101">
                  <c:v>6.7080000000000002</c:v>
                </c:pt>
                <c:pt idx="102">
                  <c:v>6.78</c:v>
                </c:pt>
                <c:pt idx="103">
                  <c:v>6.8449999999999998</c:v>
                </c:pt>
                <c:pt idx="104">
                  <c:v>6.9189999999999996</c:v>
                </c:pt>
                <c:pt idx="105">
                  <c:v>6.984</c:v>
                </c:pt>
                <c:pt idx="106">
                  <c:v>7.0350000000000001</c:v>
                </c:pt>
                <c:pt idx="107">
                  <c:v>7.0990000000000002</c:v>
                </c:pt>
                <c:pt idx="108">
                  <c:v>7.165</c:v>
                </c:pt>
                <c:pt idx="109">
                  <c:v>7.2430000000000003</c:v>
                </c:pt>
                <c:pt idx="110">
                  <c:v>7.298</c:v>
                </c:pt>
                <c:pt idx="111">
                  <c:v>7.3789999999999996</c:v>
                </c:pt>
                <c:pt idx="112">
                  <c:v>7.4349999999999996</c:v>
                </c:pt>
                <c:pt idx="113">
                  <c:v>7.508</c:v>
                </c:pt>
                <c:pt idx="114">
                  <c:v>7.5819999999999999</c:v>
                </c:pt>
                <c:pt idx="115">
                  <c:v>7.6449999999999996</c:v>
                </c:pt>
                <c:pt idx="116">
                  <c:v>7.7130000000000001</c:v>
                </c:pt>
                <c:pt idx="117">
                  <c:v>7.7729999999999997</c:v>
                </c:pt>
                <c:pt idx="118">
                  <c:v>7.8440000000000003</c:v>
                </c:pt>
                <c:pt idx="119">
                  <c:v>7.91</c:v>
                </c:pt>
                <c:pt idx="120">
                  <c:v>7.9820000000000002</c:v>
                </c:pt>
                <c:pt idx="121">
                  <c:v>8.0419999999999998</c:v>
                </c:pt>
                <c:pt idx="122">
                  <c:v>8.0990000000000002</c:v>
                </c:pt>
                <c:pt idx="123">
                  <c:v>8.1639999999999997</c:v>
                </c:pt>
                <c:pt idx="124">
                  <c:v>8.2319999999999993</c:v>
                </c:pt>
                <c:pt idx="125">
                  <c:v>8.2959999999999994</c:v>
                </c:pt>
                <c:pt idx="126">
                  <c:v>8.3629999999999995</c:v>
                </c:pt>
                <c:pt idx="127">
                  <c:v>8.4510000000000005</c:v>
                </c:pt>
                <c:pt idx="128">
                  <c:v>8.5229999999999997</c:v>
                </c:pt>
                <c:pt idx="129">
                  <c:v>8.577</c:v>
                </c:pt>
                <c:pt idx="130">
                  <c:v>8.6389999999999993</c:v>
                </c:pt>
                <c:pt idx="131">
                  <c:v>8.6969999999999992</c:v>
                </c:pt>
                <c:pt idx="132">
                  <c:v>8.7609999999999992</c:v>
                </c:pt>
                <c:pt idx="133">
                  <c:v>8.8260000000000005</c:v>
                </c:pt>
                <c:pt idx="134">
                  <c:v>8.9049999999999994</c:v>
                </c:pt>
                <c:pt idx="135">
                  <c:v>8.9809999999999999</c:v>
                </c:pt>
                <c:pt idx="136">
                  <c:v>9.0299999999999994</c:v>
                </c:pt>
                <c:pt idx="137">
                  <c:v>9.0950000000000006</c:v>
                </c:pt>
                <c:pt idx="138">
                  <c:v>9.1760000000000002</c:v>
                </c:pt>
                <c:pt idx="139">
                  <c:v>9.27</c:v>
                </c:pt>
                <c:pt idx="140">
                  <c:v>9.3390000000000004</c:v>
                </c:pt>
                <c:pt idx="141">
                  <c:v>9.3859999999999992</c:v>
                </c:pt>
                <c:pt idx="142">
                  <c:v>9.4380000000000006</c:v>
                </c:pt>
                <c:pt idx="143">
                  <c:v>9.4949999999999992</c:v>
                </c:pt>
                <c:pt idx="144">
                  <c:v>9.5619999999999994</c:v>
                </c:pt>
                <c:pt idx="145">
                  <c:v>9.625</c:v>
                </c:pt>
                <c:pt idx="146">
                  <c:v>9.6880000000000006</c:v>
                </c:pt>
                <c:pt idx="147">
                  <c:v>9.76</c:v>
                </c:pt>
                <c:pt idx="148">
                  <c:v>9.82</c:v>
                </c:pt>
                <c:pt idx="149">
                  <c:v>9.8940000000000001</c:v>
                </c:pt>
                <c:pt idx="150">
                  <c:v>9.9710000000000001</c:v>
                </c:pt>
                <c:pt idx="151">
                  <c:v>10.023</c:v>
                </c:pt>
                <c:pt idx="152">
                  <c:v>10.092000000000001</c:v>
                </c:pt>
                <c:pt idx="153">
                  <c:v>10.164</c:v>
                </c:pt>
                <c:pt idx="154">
                  <c:v>10.23</c:v>
                </c:pt>
                <c:pt idx="155">
                  <c:v>10.285</c:v>
                </c:pt>
                <c:pt idx="156">
                  <c:v>10.358000000000001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18E4-4E84-974E-CC46AD54937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74424448"/>
        <c:axId val="1174441088"/>
      </c:scatterChart>
      <c:scatterChart>
        <c:scatterStyle val="lineMarker"/>
        <c:varyColors val="0"/>
        <c:ser>
          <c:idx val="1"/>
          <c:order val="0"/>
          <c:tx>
            <c:v>Orbit</c:v>
          </c:tx>
          <c:spPr>
            <a:ln w="19050">
              <a:noFill/>
            </a:ln>
          </c:spPr>
          <c:xVal>
            <c:numRef>
              <c:f>Masaya2!$N$4:$N$1000</c:f>
              <c:numCache>
                <c:formatCode>General</c:formatCode>
                <c:ptCount val="997"/>
                <c:pt idx="0">
                  <c:v>0</c:v>
                </c:pt>
                <c:pt idx="1">
                  <c:v>-3.0716000000000007E-2</c:v>
                </c:pt>
                <c:pt idx="2">
                  <c:v>-1.8228000000000067E-2</c:v>
                </c:pt>
                <c:pt idx="3">
                  <c:v>-9.4100000000000815E-3</c:v>
                </c:pt>
                <c:pt idx="4">
                  <c:v>-2.9971000000000005E-2</c:v>
                </c:pt>
                <c:pt idx="5">
                  <c:v>-2.8520000000000893E-3</c:v>
                </c:pt>
                <c:pt idx="6">
                  <c:v>-2.2406000000000065E-2</c:v>
                </c:pt>
                <c:pt idx="7">
                  <c:v>-1.2609000000000037E-2</c:v>
                </c:pt>
                <c:pt idx="8">
                  <c:v>-4.1162000000000039E-2</c:v>
                </c:pt>
                <c:pt idx="9">
                  <c:v>-6.2965000000000035E-2</c:v>
                </c:pt>
                <c:pt idx="10">
                  <c:v>-5.7183000000000053E-2</c:v>
                </c:pt>
                <c:pt idx="11">
                  <c:v>-6.2007000000000062E-2</c:v>
                </c:pt>
                <c:pt idx="12">
                  <c:v>-5.4841000000000063E-2</c:v>
                </c:pt>
                <c:pt idx="13">
                  <c:v>-7.3404000000000053E-2</c:v>
                </c:pt>
                <c:pt idx="14">
                  <c:v>-0.11284900000000005</c:v>
                </c:pt>
                <c:pt idx="15">
                  <c:v>-9.7742000000000023E-2</c:v>
                </c:pt>
                <c:pt idx="16">
                  <c:v>-9.556600000000004E-2</c:v>
                </c:pt>
                <c:pt idx="17">
                  <c:v>-9.8730000000000026E-2</c:v>
                </c:pt>
                <c:pt idx="18">
                  <c:v>-0.14018000000000005</c:v>
                </c:pt>
                <c:pt idx="19">
                  <c:v>-0.11774300000000006</c:v>
                </c:pt>
                <c:pt idx="20">
                  <c:v>-0.11269500000000006</c:v>
                </c:pt>
                <c:pt idx="21">
                  <c:v>-0.15316500000000002</c:v>
                </c:pt>
                <c:pt idx="22">
                  <c:v>-0.13718400000000003</c:v>
                </c:pt>
                <c:pt idx="23">
                  <c:v>-0.14562500000000006</c:v>
                </c:pt>
                <c:pt idx="24">
                  <c:v>-0.14730700000000002</c:v>
                </c:pt>
                <c:pt idx="25">
                  <c:v>-0.17184600000000005</c:v>
                </c:pt>
                <c:pt idx="26">
                  <c:v>-0.17698100000000005</c:v>
                </c:pt>
                <c:pt idx="27">
                  <c:v>-0.17531600000000003</c:v>
                </c:pt>
                <c:pt idx="28">
                  <c:v>-0.18688800000000003</c:v>
                </c:pt>
                <c:pt idx="29">
                  <c:v>-0.19423800000000005</c:v>
                </c:pt>
                <c:pt idx="30">
                  <c:v>-0.20555400000000004</c:v>
                </c:pt>
                <c:pt idx="31">
                  <c:v>-0.22480500000000006</c:v>
                </c:pt>
                <c:pt idx="32">
                  <c:v>-0.22272600000000006</c:v>
                </c:pt>
                <c:pt idx="33">
                  <c:v>-0.21916600000000006</c:v>
                </c:pt>
                <c:pt idx="34">
                  <c:v>-0.23106600000000005</c:v>
                </c:pt>
                <c:pt idx="35">
                  <c:v>-0.23362200000000002</c:v>
                </c:pt>
                <c:pt idx="36">
                  <c:v>-0.24866000000000002</c:v>
                </c:pt>
                <c:pt idx="37">
                  <c:v>-0.23853900000000006</c:v>
                </c:pt>
                <c:pt idx="38">
                  <c:v>-0.24471300000000001</c:v>
                </c:pt>
                <c:pt idx="39">
                  <c:v>-0.26118300000000005</c:v>
                </c:pt>
                <c:pt idx="40">
                  <c:v>-0.26125300000000007</c:v>
                </c:pt>
                <c:pt idx="41">
                  <c:v>-0.26335800000000009</c:v>
                </c:pt>
                <c:pt idx="42">
                  <c:v>-0.28269500000000003</c:v>
                </c:pt>
                <c:pt idx="43">
                  <c:v>-0.27942900000000004</c:v>
                </c:pt>
                <c:pt idx="44">
                  <c:v>-0.30587100000000006</c:v>
                </c:pt>
                <c:pt idx="45">
                  <c:v>-0.32011400000000007</c:v>
                </c:pt>
                <c:pt idx="46">
                  <c:v>-0.32728200000000007</c:v>
                </c:pt>
                <c:pt idx="47">
                  <c:v>-0.32714800000000005</c:v>
                </c:pt>
                <c:pt idx="48">
                  <c:v>-0.341947</c:v>
                </c:pt>
                <c:pt idx="49">
                  <c:v>-0.356682</c:v>
                </c:pt>
                <c:pt idx="50">
                  <c:v>-0.36026700000000006</c:v>
                </c:pt>
                <c:pt idx="51">
                  <c:v>-0.381942</c:v>
                </c:pt>
                <c:pt idx="52">
                  <c:v>-0.39330400000000004</c:v>
                </c:pt>
                <c:pt idx="53">
                  <c:v>-0.40910600000000008</c:v>
                </c:pt>
                <c:pt idx="54">
                  <c:v>-0.42558900000000005</c:v>
                </c:pt>
                <c:pt idx="55">
                  <c:v>-0.42646700000000004</c:v>
                </c:pt>
                <c:pt idx="56">
                  <c:v>-0.45932100000000003</c:v>
                </c:pt>
                <c:pt idx="57">
                  <c:v>-0.49500700000000009</c:v>
                </c:pt>
                <c:pt idx="58">
                  <c:v>-0.49336400000000002</c:v>
                </c:pt>
                <c:pt idx="59">
                  <c:v>-0.506494</c:v>
                </c:pt>
                <c:pt idx="60">
                  <c:v>-0.56140299999999999</c:v>
                </c:pt>
                <c:pt idx="61">
                  <c:v>-0.58205400000000007</c:v>
                </c:pt>
                <c:pt idx="62">
                  <c:v>-0.59481799999999996</c:v>
                </c:pt>
                <c:pt idx="63">
                  <c:v>-0.62899300000000002</c:v>
                </c:pt>
                <c:pt idx="64">
                  <c:v>-0.64255700000000004</c:v>
                </c:pt>
                <c:pt idx="65">
                  <c:v>-0.68042200000000008</c:v>
                </c:pt>
                <c:pt idx="66">
                  <c:v>-0.6818240000000001</c:v>
                </c:pt>
                <c:pt idx="67">
                  <c:v>-0.73198800000000008</c:v>
                </c:pt>
                <c:pt idx="68">
                  <c:v>-0.74609800000000004</c:v>
                </c:pt>
                <c:pt idx="69">
                  <c:v>-0.76664200000000005</c:v>
                </c:pt>
                <c:pt idx="70">
                  <c:v>-0.80936600000000003</c:v>
                </c:pt>
                <c:pt idx="71">
                  <c:v>-0.82454300000000014</c:v>
                </c:pt>
                <c:pt idx="72">
                  <c:v>-0.87030700000000005</c:v>
                </c:pt>
                <c:pt idx="73">
                  <c:v>-0.90593200000000007</c:v>
                </c:pt>
                <c:pt idx="74">
                  <c:v>-0.93806500000000004</c:v>
                </c:pt>
                <c:pt idx="75">
                  <c:v>-0.95883600000000002</c:v>
                </c:pt>
                <c:pt idx="76">
                  <c:v>-0.96040900000000018</c:v>
                </c:pt>
                <c:pt idx="77">
                  <c:v>-1.0040340000000001</c:v>
                </c:pt>
                <c:pt idx="78">
                  <c:v>-1.0517100000000001</c:v>
                </c:pt>
                <c:pt idx="79">
                  <c:v>-1.0590460000000002</c:v>
                </c:pt>
                <c:pt idx="80">
                  <c:v>-1.0906289999999998</c:v>
                </c:pt>
                <c:pt idx="81">
                  <c:v>-1.1190430000000002</c:v>
                </c:pt>
                <c:pt idx="82">
                  <c:v>-1.1710340000000001</c:v>
                </c:pt>
                <c:pt idx="83">
                  <c:v>-1.2206620000000001</c:v>
                </c:pt>
                <c:pt idx="84">
                  <c:v>-1.248243</c:v>
                </c:pt>
                <c:pt idx="85">
                  <c:v>-1.285736</c:v>
                </c:pt>
                <c:pt idx="86">
                  <c:v>-1.3261170000000002</c:v>
                </c:pt>
                <c:pt idx="87">
                  <c:v>-1.3861890000000001</c:v>
                </c:pt>
                <c:pt idx="88">
                  <c:v>-1.4136469999999999</c:v>
                </c:pt>
                <c:pt idx="89">
                  <c:v>-1.4605430000000001</c:v>
                </c:pt>
                <c:pt idx="90">
                  <c:v>-1.4915060000000002</c:v>
                </c:pt>
                <c:pt idx="91">
                  <c:v>-1.530511</c:v>
                </c:pt>
                <c:pt idx="92">
                  <c:v>-1.5735430000000001</c:v>
                </c:pt>
                <c:pt idx="93">
                  <c:v>-1.5795640000000002</c:v>
                </c:pt>
                <c:pt idx="94">
                  <c:v>-1.6213250000000001</c:v>
                </c:pt>
                <c:pt idx="95">
                  <c:v>-1.7133610000000001</c:v>
                </c:pt>
                <c:pt idx="96">
                  <c:v>-1.7151100000000001</c:v>
                </c:pt>
                <c:pt idx="97">
                  <c:v>-1.8180989999999999</c:v>
                </c:pt>
                <c:pt idx="98">
                  <c:v>-1.8144800000000001</c:v>
                </c:pt>
                <c:pt idx="99">
                  <c:v>-1.9026540000000001</c:v>
                </c:pt>
                <c:pt idx="100">
                  <c:v>-1.933613</c:v>
                </c:pt>
              </c:numCache>
            </c:numRef>
          </c:xVal>
          <c:yVal>
            <c:numRef>
              <c:f>Masaya2!$D$4:$D$1000</c:f>
              <c:numCache>
                <c:formatCode>General</c:formatCode>
                <c:ptCount val="997"/>
                <c:pt idx="0">
                  <c:v>0</c:v>
                </c:pt>
                <c:pt idx="1">
                  <c:v>9.5000000001164153E-2</c:v>
                </c:pt>
                <c:pt idx="2">
                  <c:v>0.20200000000477303</c:v>
                </c:pt>
                <c:pt idx="3">
                  <c:v>0.29600000000209548</c:v>
                </c:pt>
                <c:pt idx="4">
                  <c:v>0.40499999999883585</c:v>
                </c:pt>
                <c:pt idx="5">
                  <c:v>0.51600000000325963</c:v>
                </c:pt>
                <c:pt idx="6">
                  <c:v>0.61899999999150168</c:v>
                </c:pt>
                <c:pt idx="7">
                  <c:v>0.71499999999650754</c:v>
                </c:pt>
                <c:pt idx="8">
                  <c:v>0.8080000000045402</c:v>
                </c:pt>
                <c:pt idx="9">
                  <c:v>0.90399999999499414</c:v>
                </c:pt>
                <c:pt idx="10">
                  <c:v>1.0089999999909196</c:v>
                </c:pt>
                <c:pt idx="11">
                  <c:v>1.103000000002794</c:v>
                </c:pt>
                <c:pt idx="12">
                  <c:v>1.2119999999995343</c:v>
                </c:pt>
                <c:pt idx="13">
                  <c:v>1.3070000000006985</c:v>
                </c:pt>
                <c:pt idx="14">
                  <c:v>1.396999999997206</c:v>
                </c:pt>
                <c:pt idx="15">
                  <c:v>1.4909999999945285</c:v>
                </c:pt>
                <c:pt idx="16">
                  <c:v>1.5990000000019791</c:v>
                </c:pt>
                <c:pt idx="17">
                  <c:v>1.7109999999956926</c:v>
                </c:pt>
                <c:pt idx="18">
                  <c:v>1.8150000000023283</c:v>
                </c:pt>
                <c:pt idx="19">
                  <c:v>1.9100000000034925</c:v>
                </c:pt>
                <c:pt idx="20">
                  <c:v>2.0040000000008149</c:v>
                </c:pt>
                <c:pt idx="21">
                  <c:v>2.1100000000005821</c:v>
                </c:pt>
                <c:pt idx="22">
                  <c:v>2.2029999999940628</c:v>
                </c:pt>
                <c:pt idx="23">
                  <c:v>2.2960000000020955</c:v>
                </c:pt>
                <c:pt idx="24">
                  <c:v>2.3870000000024447</c:v>
                </c:pt>
                <c:pt idx="25">
                  <c:v>2.4919999999983702</c:v>
                </c:pt>
                <c:pt idx="26">
                  <c:v>2.588000000003376</c:v>
                </c:pt>
                <c:pt idx="27">
                  <c:v>2.6919999999954598</c:v>
                </c:pt>
                <c:pt idx="28">
                  <c:v>2.7949999999982538</c:v>
                </c:pt>
                <c:pt idx="29">
                  <c:v>2.8910000000032596</c:v>
                </c:pt>
                <c:pt idx="30">
                  <c:v>2.9959999999991851</c:v>
                </c:pt>
                <c:pt idx="31">
                  <c:v>3.0899999999965075</c:v>
                </c:pt>
                <c:pt idx="32">
                  <c:v>3.1809999999968568</c:v>
                </c:pt>
                <c:pt idx="33">
                  <c:v>3.2799999999988358</c:v>
                </c:pt>
                <c:pt idx="34">
                  <c:v>3.3809999999939464</c:v>
                </c:pt>
                <c:pt idx="35">
                  <c:v>3.4749999999912689</c:v>
                </c:pt>
                <c:pt idx="36">
                  <c:v>3.5659999999916181</c:v>
                </c:pt>
                <c:pt idx="37">
                  <c:v>3.6659999999974389</c:v>
                </c:pt>
                <c:pt idx="38">
                  <c:v>3.7700000000040745</c:v>
                </c:pt>
                <c:pt idx="39">
                  <c:v>3.8790000000008149</c:v>
                </c:pt>
                <c:pt idx="40">
                  <c:v>3.9829999999928987</c:v>
                </c:pt>
                <c:pt idx="41">
                  <c:v>4.092000000004191</c:v>
                </c:pt>
                <c:pt idx="42">
                  <c:v>4.1970000000001164</c:v>
                </c:pt>
                <c:pt idx="43">
                  <c:v>4.2909999999974389</c:v>
                </c:pt>
                <c:pt idx="44">
                  <c:v>4.661999999996624</c:v>
                </c:pt>
                <c:pt idx="45">
                  <c:v>4.7599999999947613</c:v>
                </c:pt>
                <c:pt idx="46">
                  <c:v>4.864000000001397</c:v>
                </c:pt>
                <c:pt idx="47">
                  <c:v>4.9579999999987194</c:v>
                </c:pt>
                <c:pt idx="48">
                  <c:v>5.0529999999998836</c:v>
                </c:pt>
                <c:pt idx="49">
                  <c:v>5.1589999999996508</c:v>
                </c:pt>
                <c:pt idx="50">
                  <c:v>5.2660000000032596</c:v>
                </c:pt>
                <c:pt idx="51">
                  <c:v>5.3739999999961583</c:v>
                </c:pt>
                <c:pt idx="52">
                  <c:v>5.4689999999973224</c:v>
                </c:pt>
                <c:pt idx="53">
                  <c:v>5.5760000000009313</c:v>
                </c:pt>
                <c:pt idx="54">
                  <c:v>5.6649999999935972</c:v>
                </c:pt>
                <c:pt idx="55">
                  <c:v>5.7620000000024447</c:v>
                </c:pt>
                <c:pt idx="56">
                  <c:v>5.8709999999991851</c:v>
                </c:pt>
                <c:pt idx="57">
                  <c:v>5.9769999999989523</c:v>
                </c:pt>
                <c:pt idx="58">
                  <c:v>6.0720000000001164</c:v>
                </c:pt>
                <c:pt idx="59">
                  <c:v>6.1670000000012806</c:v>
                </c:pt>
                <c:pt idx="60">
                  <c:v>6.2740000000048894</c:v>
                </c:pt>
                <c:pt idx="61">
                  <c:v>6.3809999999939464</c:v>
                </c:pt>
                <c:pt idx="62">
                  <c:v>6.478000000002794</c:v>
                </c:pt>
                <c:pt idx="63">
                  <c:v>6.5800000000017462</c:v>
                </c:pt>
                <c:pt idx="64">
                  <c:v>6.6710000000020955</c:v>
                </c:pt>
                <c:pt idx="65">
                  <c:v>6.7759999999980209</c:v>
                </c:pt>
                <c:pt idx="66">
                  <c:v>6.8689999999915017</c:v>
                </c:pt>
                <c:pt idx="67">
                  <c:v>6.9789999999920838</c:v>
                </c:pt>
                <c:pt idx="68">
                  <c:v>7.080999999991036</c:v>
                </c:pt>
                <c:pt idx="69">
                  <c:v>7.1719999999913853</c:v>
                </c:pt>
                <c:pt idx="70">
                  <c:v>7.2779999999911524</c:v>
                </c:pt>
                <c:pt idx="71">
                  <c:v>7.3760000000038417</c:v>
                </c:pt>
                <c:pt idx="72">
                  <c:v>7.4939999999915017</c:v>
                </c:pt>
                <c:pt idx="73">
                  <c:v>7.5910000000003492</c:v>
                </c:pt>
                <c:pt idx="74">
                  <c:v>7.6959999999962747</c:v>
                </c:pt>
                <c:pt idx="75">
                  <c:v>7.8009999999922002</c:v>
                </c:pt>
                <c:pt idx="76">
                  <c:v>7.8940000000002328</c:v>
                </c:pt>
                <c:pt idx="77">
                  <c:v>8.0040000000008149</c:v>
                </c:pt>
                <c:pt idx="78">
                  <c:v>8.1119999999937136</c:v>
                </c:pt>
                <c:pt idx="79">
                  <c:v>8.205999999991036</c:v>
                </c:pt>
                <c:pt idx="80">
                  <c:v>8.3110000000015134</c:v>
                </c:pt>
                <c:pt idx="81">
                  <c:v>8.4049999999988358</c:v>
                </c:pt>
                <c:pt idx="82">
                  <c:v>8.5050000000046566</c:v>
                </c:pt>
                <c:pt idx="83">
                  <c:v>8.6150000000052387</c:v>
                </c:pt>
                <c:pt idx="84">
                  <c:v>8.7200000000011642</c:v>
                </c:pt>
                <c:pt idx="85">
                  <c:v>8.827000000004773</c:v>
                </c:pt>
                <c:pt idx="86">
                  <c:v>8.9180000000051223</c:v>
                </c:pt>
                <c:pt idx="87">
                  <c:v>9.0249999999941792</c:v>
                </c:pt>
                <c:pt idx="88">
                  <c:v>9.1229999999923166</c:v>
                </c:pt>
                <c:pt idx="89">
                  <c:v>9.228000000002794</c:v>
                </c:pt>
                <c:pt idx="90">
                  <c:v>9.3220000000001164</c:v>
                </c:pt>
                <c:pt idx="91">
                  <c:v>9.4259999999922002</c:v>
                </c:pt>
                <c:pt idx="92">
                  <c:v>9.5209999999933643</c:v>
                </c:pt>
                <c:pt idx="93">
                  <c:v>9.6269999999931315</c:v>
                </c:pt>
                <c:pt idx="94">
                  <c:v>9.7189999999973224</c:v>
                </c:pt>
                <c:pt idx="95">
                  <c:v>9.8239999999932479</c:v>
                </c:pt>
                <c:pt idx="96">
                  <c:v>9.9170000000012806</c:v>
                </c:pt>
                <c:pt idx="97">
                  <c:v>10.00800000000163</c:v>
                </c:pt>
                <c:pt idx="98">
                  <c:v>10.105999999999767</c:v>
                </c:pt>
                <c:pt idx="99">
                  <c:v>10.211999999999534</c:v>
                </c:pt>
                <c:pt idx="100">
                  <c:v>10.315999999991618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18E4-4E84-974E-CC46AD54937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95148224"/>
        <c:axId val="1195154464"/>
      </c:scatterChart>
      <c:valAx>
        <c:axId val="1174424448"/>
        <c:scaling>
          <c:orientation val="minMax"/>
          <c:max val="90"/>
          <c:min val="-9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ja-JP" baseline="0"/>
                  <a:t>pitch</a:t>
                </a:r>
                <a:r>
                  <a:rPr lang="en-US" altLang="ja-JP"/>
                  <a:t>[°]</a:t>
                </a:r>
                <a:endParaRPr lang="ja-JP" altLang="en-US"/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in"/>
        <c:tickLblPos val="nextTo"/>
        <c:spPr>
          <a:noFill/>
          <a:ln w="1587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1174441088"/>
        <c:crosses val="autoZero"/>
        <c:crossBetween val="midCat"/>
      </c:valAx>
      <c:valAx>
        <c:axId val="11744410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ja-JP"/>
                  <a:t>Time[s]</a:t>
                </a:r>
                <a:endParaRPr lang="ja-JP" altLang="en-US"/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1587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1174424448"/>
        <c:crosses val="autoZero"/>
        <c:crossBetween val="midCat"/>
      </c:valAx>
      <c:valAx>
        <c:axId val="1195154464"/>
        <c:scaling>
          <c:orientation val="minMax"/>
        </c:scaling>
        <c:delete val="1"/>
        <c:axPos val="r"/>
        <c:numFmt formatCode="General" sourceLinked="1"/>
        <c:majorTickMark val="out"/>
        <c:minorTickMark val="none"/>
        <c:tickLblPos val="nextTo"/>
        <c:crossAx val="1195148224"/>
        <c:crosses val="max"/>
        <c:crossBetween val="midCat"/>
      </c:valAx>
      <c:valAx>
        <c:axId val="1195148224"/>
        <c:scaling>
          <c:orientation val="minMax"/>
          <c:max val="2"/>
          <c:min val="-2"/>
        </c:scaling>
        <c:delete val="0"/>
        <c:axPos val="t"/>
        <c:title>
          <c:tx>
            <c:rich>
              <a:bodyPr/>
              <a:lstStyle/>
              <a:p>
                <a:pPr>
                  <a:defRPr/>
                </a:pPr>
                <a:r>
                  <a:rPr lang="en-US" altLang="ja-JP" b="0"/>
                  <a:t>x[m]</a:t>
                </a:r>
                <a:endParaRPr lang="ja-JP" altLang="en-US" b="0"/>
              </a:p>
            </c:rich>
          </c:tx>
          <c:overlay val="0"/>
        </c:title>
        <c:numFmt formatCode="General" sourceLinked="1"/>
        <c:majorTickMark val="in"/>
        <c:minorTickMark val="none"/>
        <c:tickLblPos val="nextTo"/>
        <c:spPr>
          <a:ln w="15875">
            <a:solidFill>
              <a:schemeClr val="tx1"/>
            </a:solidFill>
          </a:ln>
        </c:spPr>
        <c:crossAx val="1195154464"/>
        <c:crosses val="max"/>
        <c:crossBetween val="midCat"/>
      </c:valAx>
      <c:spPr>
        <a:noFill/>
        <a:ln w="12700">
          <a:solidFill>
            <a:schemeClr val="tx1">
              <a:lumMod val="25000"/>
              <a:lumOff val="75000"/>
            </a:schemeClr>
          </a:solidFill>
        </a:ln>
        <a:effectLst/>
      </c:spPr>
    </c:plotArea>
    <c:legend>
      <c:legendPos val="b"/>
      <c:overlay val="0"/>
    </c:legend>
    <c:plotVisOnly val="1"/>
    <c:dispBlanksAs val="gap"/>
    <c:showDLblsOverMax val="0"/>
    <c:extLst/>
  </c:chart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6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strRef>
              <c:f>[1]Masaya2!$A$1</c:f>
              <c:strCache>
                <c:ptCount val="1"/>
                <c:pt idx="0">
                  <c:v>Orbit</c:v>
                </c:pt>
              </c:strCache>
            </c:strRef>
          </c:tx>
          <c:xVal>
            <c:numRef>
              <c:f>[1]Masaya2!$N$4:$N$113</c:f>
              <c:numCache>
                <c:formatCode>General</c:formatCode>
                <c:ptCount val="110"/>
                <c:pt idx="0">
                  <c:v>0</c:v>
                </c:pt>
                <c:pt idx="1">
                  <c:v>-3.0716000000000007E-2</c:v>
                </c:pt>
                <c:pt idx="2">
                  <c:v>-1.8228000000000067E-2</c:v>
                </c:pt>
                <c:pt idx="3">
                  <c:v>-9.4100000000000815E-3</c:v>
                </c:pt>
                <c:pt idx="4">
                  <c:v>-2.9971000000000005E-2</c:v>
                </c:pt>
                <c:pt idx="5">
                  <c:v>-2.8520000000000893E-3</c:v>
                </c:pt>
                <c:pt idx="6">
                  <c:v>-2.2406000000000065E-2</c:v>
                </c:pt>
                <c:pt idx="7">
                  <c:v>-1.2609000000000037E-2</c:v>
                </c:pt>
                <c:pt idx="8">
                  <c:v>-4.1162000000000039E-2</c:v>
                </c:pt>
                <c:pt idx="9">
                  <c:v>-6.2965000000000035E-2</c:v>
                </c:pt>
                <c:pt idx="10">
                  <c:v>-5.7183000000000053E-2</c:v>
                </c:pt>
                <c:pt idx="11">
                  <c:v>-6.2007000000000062E-2</c:v>
                </c:pt>
                <c:pt idx="12">
                  <c:v>-5.4841000000000063E-2</c:v>
                </c:pt>
                <c:pt idx="13">
                  <c:v>-7.3404000000000053E-2</c:v>
                </c:pt>
                <c:pt idx="14">
                  <c:v>-0.11284900000000005</c:v>
                </c:pt>
                <c:pt idx="15">
                  <c:v>-9.7742000000000023E-2</c:v>
                </c:pt>
                <c:pt idx="16">
                  <c:v>-9.556600000000004E-2</c:v>
                </c:pt>
                <c:pt idx="17">
                  <c:v>-9.8730000000000026E-2</c:v>
                </c:pt>
                <c:pt idx="18">
                  <c:v>-0.14018000000000005</c:v>
                </c:pt>
                <c:pt idx="19">
                  <c:v>-0.11774300000000006</c:v>
                </c:pt>
                <c:pt idx="20">
                  <c:v>-0.11269500000000006</c:v>
                </c:pt>
                <c:pt idx="21">
                  <c:v>-0.15316500000000002</c:v>
                </c:pt>
                <c:pt idx="22">
                  <c:v>-0.13718400000000003</c:v>
                </c:pt>
                <c:pt idx="23">
                  <c:v>-0.14562500000000006</c:v>
                </c:pt>
                <c:pt idx="24">
                  <c:v>-0.14730700000000002</c:v>
                </c:pt>
                <c:pt idx="25">
                  <c:v>-0.17184600000000005</c:v>
                </c:pt>
                <c:pt idx="26">
                  <c:v>-0.17698100000000005</c:v>
                </c:pt>
                <c:pt idx="27">
                  <c:v>-0.17531600000000003</c:v>
                </c:pt>
                <c:pt idx="28">
                  <c:v>-0.18688800000000003</c:v>
                </c:pt>
                <c:pt idx="29">
                  <c:v>-0.19423800000000005</c:v>
                </c:pt>
                <c:pt idx="30">
                  <c:v>-0.20555400000000004</c:v>
                </c:pt>
                <c:pt idx="31">
                  <c:v>-0.22480500000000006</c:v>
                </c:pt>
                <c:pt idx="32">
                  <c:v>-0.22272600000000006</c:v>
                </c:pt>
                <c:pt idx="33">
                  <c:v>-0.21916600000000006</c:v>
                </c:pt>
                <c:pt idx="34">
                  <c:v>-0.23106600000000005</c:v>
                </c:pt>
                <c:pt idx="35">
                  <c:v>-0.23362200000000002</c:v>
                </c:pt>
                <c:pt idx="36">
                  <c:v>-0.24866000000000002</c:v>
                </c:pt>
                <c:pt idx="37">
                  <c:v>-0.23853900000000006</c:v>
                </c:pt>
                <c:pt idx="38">
                  <c:v>-0.24471300000000001</c:v>
                </c:pt>
                <c:pt idx="39">
                  <c:v>-0.26118300000000005</c:v>
                </c:pt>
                <c:pt idx="40">
                  <c:v>-0.26125300000000007</c:v>
                </c:pt>
                <c:pt idx="41">
                  <c:v>-0.26335800000000009</c:v>
                </c:pt>
                <c:pt idx="42">
                  <c:v>-0.28269500000000003</c:v>
                </c:pt>
                <c:pt idx="43">
                  <c:v>-0.27942900000000004</c:v>
                </c:pt>
                <c:pt idx="44">
                  <c:v>-0.30587100000000006</c:v>
                </c:pt>
                <c:pt idx="45">
                  <c:v>-0.32011400000000007</c:v>
                </c:pt>
                <c:pt idx="46">
                  <c:v>-0.32728200000000007</c:v>
                </c:pt>
                <c:pt idx="47">
                  <c:v>-0.32714800000000005</c:v>
                </c:pt>
                <c:pt idx="48">
                  <c:v>-0.341947</c:v>
                </c:pt>
                <c:pt idx="49">
                  <c:v>-0.356682</c:v>
                </c:pt>
                <c:pt idx="50">
                  <c:v>-0.36026700000000006</c:v>
                </c:pt>
                <c:pt idx="51">
                  <c:v>-0.381942</c:v>
                </c:pt>
                <c:pt idx="52">
                  <c:v>-0.39330400000000004</c:v>
                </c:pt>
                <c:pt idx="53">
                  <c:v>-0.40910600000000008</c:v>
                </c:pt>
                <c:pt idx="54">
                  <c:v>-0.42558900000000005</c:v>
                </c:pt>
                <c:pt idx="55">
                  <c:v>-0.42646700000000004</c:v>
                </c:pt>
                <c:pt idx="56">
                  <c:v>-0.45932100000000003</c:v>
                </c:pt>
                <c:pt idx="57">
                  <c:v>-0.49500700000000009</c:v>
                </c:pt>
                <c:pt idx="58">
                  <c:v>-0.49336400000000002</c:v>
                </c:pt>
                <c:pt idx="59">
                  <c:v>-0.506494</c:v>
                </c:pt>
                <c:pt idx="60">
                  <c:v>-0.56140299999999999</c:v>
                </c:pt>
                <c:pt idx="61">
                  <c:v>-0.58205400000000007</c:v>
                </c:pt>
                <c:pt idx="62">
                  <c:v>-0.59481799999999996</c:v>
                </c:pt>
                <c:pt idx="63">
                  <c:v>-0.62899300000000002</c:v>
                </c:pt>
                <c:pt idx="64">
                  <c:v>-0.64255700000000004</c:v>
                </c:pt>
                <c:pt idx="65">
                  <c:v>-0.68042200000000008</c:v>
                </c:pt>
                <c:pt idx="66">
                  <c:v>-0.6818240000000001</c:v>
                </c:pt>
                <c:pt idx="67">
                  <c:v>-0.73198800000000008</c:v>
                </c:pt>
                <c:pt idx="68">
                  <c:v>-0.74609800000000004</c:v>
                </c:pt>
                <c:pt idx="69">
                  <c:v>-0.76664200000000005</c:v>
                </c:pt>
                <c:pt idx="70">
                  <c:v>-0.80936600000000003</c:v>
                </c:pt>
                <c:pt idx="71">
                  <c:v>-0.82454300000000014</c:v>
                </c:pt>
                <c:pt idx="72">
                  <c:v>-0.87030700000000005</c:v>
                </c:pt>
                <c:pt idx="73">
                  <c:v>-0.90593200000000007</c:v>
                </c:pt>
                <c:pt idx="74">
                  <c:v>-0.93806500000000004</c:v>
                </c:pt>
                <c:pt idx="75">
                  <c:v>-0.95883600000000002</c:v>
                </c:pt>
                <c:pt idx="76">
                  <c:v>-0.96040900000000018</c:v>
                </c:pt>
                <c:pt idx="77">
                  <c:v>-1.0040340000000001</c:v>
                </c:pt>
                <c:pt idx="78">
                  <c:v>-1.0517100000000001</c:v>
                </c:pt>
                <c:pt idx="79">
                  <c:v>-1.0590460000000002</c:v>
                </c:pt>
                <c:pt idx="80">
                  <c:v>-1.0906289999999998</c:v>
                </c:pt>
                <c:pt idx="81">
                  <c:v>-1.1190430000000002</c:v>
                </c:pt>
                <c:pt idx="82">
                  <c:v>-1.1710340000000001</c:v>
                </c:pt>
                <c:pt idx="83">
                  <c:v>-1.2206620000000001</c:v>
                </c:pt>
                <c:pt idx="84">
                  <c:v>-1.248243</c:v>
                </c:pt>
                <c:pt idx="85">
                  <c:v>-1.285736</c:v>
                </c:pt>
                <c:pt idx="86">
                  <c:v>-1.3261170000000002</c:v>
                </c:pt>
                <c:pt idx="87">
                  <c:v>-1.3861890000000001</c:v>
                </c:pt>
                <c:pt idx="88">
                  <c:v>-1.4136469999999999</c:v>
                </c:pt>
                <c:pt idx="89">
                  <c:v>-1.4605430000000001</c:v>
                </c:pt>
                <c:pt idx="90">
                  <c:v>-1.4915060000000002</c:v>
                </c:pt>
                <c:pt idx="91">
                  <c:v>-1.530511</c:v>
                </c:pt>
                <c:pt idx="92">
                  <c:v>-1.5735430000000001</c:v>
                </c:pt>
                <c:pt idx="93">
                  <c:v>-1.5795640000000002</c:v>
                </c:pt>
                <c:pt idx="94">
                  <c:v>-1.6213250000000001</c:v>
                </c:pt>
                <c:pt idx="95">
                  <c:v>-1.7133610000000001</c:v>
                </c:pt>
                <c:pt idx="96">
                  <c:v>-1.7151100000000001</c:v>
                </c:pt>
                <c:pt idx="97">
                  <c:v>-1.8180989999999999</c:v>
                </c:pt>
                <c:pt idx="98">
                  <c:v>-1.8144800000000001</c:v>
                </c:pt>
                <c:pt idx="99">
                  <c:v>-1.9026540000000001</c:v>
                </c:pt>
                <c:pt idx="100">
                  <c:v>-1.933613</c:v>
                </c:pt>
                <c:pt idx="101">
                  <c:v>-2.0146470000000001</c:v>
                </c:pt>
                <c:pt idx="102">
                  <c:v>-2.1215820000000005</c:v>
                </c:pt>
                <c:pt idx="103">
                  <c:v>-2.2011509999999999</c:v>
                </c:pt>
                <c:pt idx="104">
                  <c:v>-2.2058519999999997</c:v>
                </c:pt>
                <c:pt idx="105">
                  <c:v>-2.2752870000000005</c:v>
                </c:pt>
                <c:pt idx="106">
                  <c:v>-2.4221279999999998</c:v>
                </c:pt>
                <c:pt idx="107">
                  <c:v>-2.491924</c:v>
                </c:pt>
                <c:pt idx="108">
                  <c:v>-2.4850540000000003</c:v>
                </c:pt>
                <c:pt idx="109">
                  <c:v>-2.6091890000000002</c:v>
                </c:pt>
              </c:numCache>
            </c:numRef>
          </c:xVal>
          <c:yVal>
            <c:numRef>
              <c:f>[1]Masaya2!$O$4:$O$113</c:f>
              <c:numCache>
                <c:formatCode>General</c:formatCode>
                <c:ptCount val="110"/>
                <c:pt idx="0">
                  <c:v>0</c:v>
                </c:pt>
                <c:pt idx="1">
                  <c:v>0.14495800000000009</c:v>
                </c:pt>
                <c:pt idx="2">
                  <c:v>0.33785599999999977</c:v>
                </c:pt>
                <c:pt idx="3">
                  <c:v>0.43572600000000011</c:v>
                </c:pt>
                <c:pt idx="4">
                  <c:v>0.67015599999999997</c:v>
                </c:pt>
                <c:pt idx="5">
                  <c:v>0.86817100000000025</c:v>
                </c:pt>
                <c:pt idx="6">
                  <c:v>1.0921830000000001</c:v>
                </c:pt>
                <c:pt idx="7">
                  <c:v>1.1830569999999998</c:v>
                </c:pt>
                <c:pt idx="8">
                  <c:v>1.4673429999999998</c:v>
                </c:pt>
                <c:pt idx="9">
                  <c:v>1.5985590000000003</c:v>
                </c:pt>
                <c:pt idx="10">
                  <c:v>1.8295839999999999</c:v>
                </c:pt>
                <c:pt idx="11">
                  <c:v>1.9718509999999998</c:v>
                </c:pt>
                <c:pt idx="12">
                  <c:v>2.1945569999999996</c:v>
                </c:pt>
                <c:pt idx="13">
                  <c:v>2.4571729999999996</c:v>
                </c:pt>
                <c:pt idx="14">
                  <c:v>2.6264419999999999</c:v>
                </c:pt>
                <c:pt idx="15">
                  <c:v>2.9057529999999998</c:v>
                </c:pt>
                <c:pt idx="16">
                  <c:v>3.0375609999999997</c:v>
                </c:pt>
                <c:pt idx="17">
                  <c:v>3.28925</c:v>
                </c:pt>
                <c:pt idx="18">
                  <c:v>3.5649759999999997</c:v>
                </c:pt>
                <c:pt idx="19">
                  <c:v>3.7030019999999997</c:v>
                </c:pt>
                <c:pt idx="20">
                  <c:v>3.9430429999999999</c:v>
                </c:pt>
                <c:pt idx="21">
                  <c:v>4.2580830000000001</c:v>
                </c:pt>
                <c:pt idx="22">
                  <c:v>4.3810750000000001</c:v>
                </c:pt>
                <c:pt idx="23">
                  <c:v>4.7036610000000003</c:v>
                </c:pt>
                <c:pt idx="24">
                  <c:v>4.8625570000000007</c:v>
                </c:pt>
                <c:pt idx="25">
                  <c:v>5.1603760000000003</c:v>
                </c:pt>
                <c:pt idx="26">
                  <c:v>5.3104249999999995</c:v>
                </c:pt>
                <c:pt idx="27">
                  <c:v>5.610691000000001</c:v>
                </c:pt>
                <c:pt idx="28">
                  <c:v>5.7995560000000008</c:v>
                </c:pt>
                <c:pt idx="29">
                  <c:v>6.129226000000001</c:v>
                </c:pt>
                <c:pt idx="30">
                  <c:v>6.4480720000000007</c:v>
                </c:pt>
                <c:pt idx="31">
                  <c:v>6.6213109999999995</c:v>
                </c:pt>
                <c:pt idx="32">
                  <c:v>6.933904000000001</c:v>
                </c:pt>
                <c:pt idx="33">
                  <c:v>7.1532850000000003</c:v>
                </c:pt>
                <c:pt idx="34">
                  <c:v>7.4914760000000005</c:v>
                </c:pt>
                <c:pt idx="35">
                  <c:v>7.6588979999999998</c:v>
                </c:pt>
                <c:pt idx="36">
                  <c:v>7.9864110000000004</c:v>
                </c:pt>
                <c:pt idx="37">
                  <c:v>8.1526440000000004</c:v>
                </c:pt>
                <c:pt idx="38">
                  <c:v>8.4741949999999999</c:v>
                </c:pt>
                <c:pt idx="39">
                  <c:v>8.8293189999999999</c:v>
                </c:pt>
                <c:pt idx="40">
                  <c:v>9.1440269999999995</c:v>
                </c:pt>
                <c:pt idx="41">
                  <c:v>9.338946</c:v>
                </c:pt>
                <c:pt idx="42">
                  <c:v>9.6866900000000005</c:v>
                </c:pt>
                <c:pt idx="43">
                  <c:v>9.9961749999999991</c:v>
                </c:pt>
                <c:pt idx="44">
                  <c:v>11.079486000000001</c:v>
                </c:pt>
                <c:pt idx="45">
                  <c:v>11.236889</c:v>
                </c:pt>
                <c:pt idx="46">
                  <c:v>11.552246999999999</c:v>
                </c:pt>
                <c:pt idx="47">
                  <c:v>11.710548999999999</c:v>
                </c:pt>
                <c:pt idx="48">
                  <c:v>12.032861</c:v>
                </c:pt>
                <c:pt idx="49">
                  <c:v>12.360571</c:v>
                </c:pt>
                <c:pt idx="50">
                  <c:v>12.608503000000001</c:v>
                </c:pt>
                <c:pt idx="51">
                  <c:v>12.865060000000001</c:v>
                </c:pt>
                <c:pt idx="52">
                  <c:v>13.209448</c:v>
                </c:pt>
                <c:pt idx="53">
                  <c:v>13.344661</c:v>
                </c:pt>
                <c:pt idx="54">
                  <c:v>13.658984</c:v>
                </c:pt>
                <c:pt idx="55">
                  <c:v>13.838895000000001</c:v>
                </c:pt>
                <c:pt idx="56">
                  <c:v>14.126830999999999</c:v>
                </c:pt>
                <c:pt idx="57">
                  <c:v>14.424187000000002</c:v>
                </c:pt>
                <c:pt idx="58">
                  <c:v>14.615381000000001</c:v>
                </c:pt>
                <c:pt idx="59">
                  <c:v>14.965781</c:v>
                </c:pt>
                <c:pt idx="60">
                  <c:v>15.247971000000001</c:v>
                </c:pt>
                <c:pt idx="61">
                  <c:v>15.414819</c:v>
                </c:pt>
                <c:pt idx="62">
                  <c:v>15.740615999999999</c:v>
                </c:pt>
                <c:pt idx="63">
                  <c:v>16.035062000000003</c:v>
                </c:pt>
                <c:pt idx="64">
                  <c:v>16.211960999999999</c:v>
                </c:pt>
                <c:pt idx="65">
                  <c:v>16.524332999999999</c:v>
                </c:pt>
                <c:pt idx="66">
                  <c:v>16.702347000000003</c:v>
                </c:pt>
                <c:pt idx="67">
                  <c:v>16.979403999999999</c:v>
                </c:pt>
                <c:pt idx="68">
                  <c:v>17.301711000000001</c:v>
                </c:pt>
                <c:pt idx="69">
                  <c:v>17.445156999999998</c:v>
                </c:pt>
                <c:pt idx="70">
                  <c:v>17.740262999999999</c:v>
                </c:pt>
                <c:pt idx="71">
                  <c:v>17.954274000000002</c:v>
                </c:pt>
                <c:pt idx="72">
                  <c:v>18.268901000000003</c:v>
                </c:pt>
                <c:pt idx="73">
                  <c:v>18.585858000000002</c:v>
                </c:pt>
                <c:pt idx="74">
                  <c:v>18.761085999999999</c:v>
                </c:pt>
                <c:pt idx="75">
                  <c:v>19.081638999999999</c:v>
                </c:pt>
                <c:pt idx="76">
                  <c:v>19.395058000000002</c:v>
                </c:pt>
                <c:pt idx="77">
                  <c:v>19.516565</c:v>
                </c:pt>
                <c:pt idx="78">
                  <c:v>19.807704999999999</c:v>
                </c:pt>
                <c:pt idx="79">
                  <c:v>20.152365000000003</c:v>
                </c:pt>
                <c:pt idx="80">
                  <c:v>20.271087999999999</c:v>
                </c:pt>
                <c:pt idx="81">
                  <c:v>20.565493999999997</c:v>
                </c:pt>
                <c:pt idx="82">
                  <c:v>20.71096</c:v>
                </c:pt>
                <c:pt idx="83">
                  <c:v>21.042014999999999</c:v>
                </c:pt>
                <c:pt idx="84">
                  <c:v>21.359014999999999</c:v>
                </c:pt>
                <c:pt idx="85">
                  <c:v>21.499179999999999</c:v>
                </c:pt>
                <c:pt idx="86">
                  <c:v>21.845771000000003</c:v>
                </c:pt>
                <c:pt idx="87">
                  <c:v>22.122796999999998</c:v>
                </c:pt>
                <c:pt idx="88">
                  <c:v>22.260691999999999</c:v>
                </c:pt>
                <c:pt idx="89">
                  <c:v>22.532126000000002</c:v>
                </c:pt>
                <c:pt idx="90">
                  <c:v>22.679345000000001</c:v>
                </c:pt>
                <c:pt idx="91">
                  <c:v>22.950924000000001</c:v>
                </c:pt>
                <c:pt idx="92">
                  <c:v>23.234432000000002</c:v>
                </c:pt>
                <c:pt idx="93">
                  <c:v>23.358877</c:v>
                </c:pt>
                <c:pt idx="94">
                  <c:v>23.651075000000002</c:v>
                </c:pt>
                <c:pt idx="95">
                  <c:v>23.894124000000001</c:v>
                </c:pt>
                <c:pt idx="96">
                  <c:v>24.020239000000004</c:v>
                </c:pt>
                <c:pt idx="97">
                  <c:v>24.284265000000001</c:v>
                </c:pt>
                <c:pt idx="98">
                  <c:v>24.407342</c:v>
                </c:pt>
                <c:pt idx="99">
                  <c:v>24.657764</c:v>
                </c:pt>
                <c:pt idx="100">
                  <c:v>24.832784</c:v>
                </c:pt>
                <c:pt idx="101">
                  <c:v>25.080256000000002</c:v>
                </c:pt>
                <c:pt idx="102">
                  <c:v>25.367910000000002</c:v>
                </c:pt>
                <c:pt idx="103">
                  <c:v>25.480067999999999</c:v>
                </c:pt>
                <c:pt idx="104">
                  <c:v>25.770707999999999</c:v>
                </c:pt>
                <c:pt idx="105">
                  <c:v>25.870395000000002</c:v>
                </c:pt>
                <c:pt idx="106">
                  <c:v>26.081325</c:v>
                </c:pt>
                <c:pt idx="107">
                  <c:v>26.330019</c:v>
                </c:pt>
                <c:pt idx="108">
                  <c:v>26.470374</c:v>
                </c:pt>
                <c:pt idx="109">
                  <c:v>26.652044999999998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54DE-4696-811B-7CCB027885A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74424448"/>
        <c:axId val="1174441088"/>
      </c:scatterChart>
      <c:valAx>
        <c:axId val="1174424448"/>
        <c:scaling>
          <c:orientation val="minMax"/>
          <c:max val="3"/>
          <c:min val="-3"/>
        </c:scaling>
        <c:delete val="0"/>
        <c:axPos val="b"/>
        <c:majorGridlines>
          <c:spPr>
            <a:ln>
              <a:solidFill>
                <a:schemeClr val="tx1">
                  <a:lumMod val="15000"/>
                  <a:lumOff val="85000"/>
                </a:schemeClr>
              </a:solidFill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ja-JP"/>
                  <a:t>x[m]</a:t>
                </a:r>
                <a:endParaRPr lang="ja-JP" altLang="en-US"/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in"/>
        <c:tickLblPos val="nextTo"/>
        <c:spPr>
          <a:noFill/>
          <a:ln w="1587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1174441088"/>
        <c:crosses val="autoZero"/>
        <c:crossBetween val="midCat"/>
      </c:valAx>
      <c:valAx>
        <c:axId val="1174441088"/>
        <c:scaling>
          <c:orientation val="minMax"/>
          <c:max val="35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ja-JP"/>
                  <a:t>y[m]</a:t>
                </a:r>
                <a:endParaRPr lang="ja-JP" altLang="en-US"/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1587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1174424448"/>
        <c:crosses val="autoZero"/>
        <c:crossBetween val="midCat"/>
      </c:valAx>
      <c:spPr>
        <a:noFill/>
        <a:ln w="12700">
          <a:solidFill>
            <a:schemeClr val="tx1">
              <a:lumMod val="25000"/>
              <a:lumOff val="75000"/>
            </a:schemeClr>
          </a:solidFill>
        </a:ln>
        <a:effectLst/>
      </c:spPr>
    </c:plotArea>
    <c:plotVisOnly val="1"/>
    <c:dispBlanksAs val="gap"/>
    <c:showDLblsOverMax val="0"/>
    <c:extLst/>
  </c:chart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4.xml"/><Relationship Id="rId2" Type="http://schemas.openxmlformats.org/officeDocument/2006/relationships/chart" Target="../charts/chart3.xml"/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.xml"/></Relationships>
</file>

<file path=xl/drawings/_rels/drawing6.xml.rels><?xml version="1.0" encoding="UTF-8" standalone="yes"?>
<Relationships xmlns="http://schemas.openxmlformats.org/package/2006/relationships"><Relationship Id="rId2" Type="http://schemas.openxmlformats.org/officeDocument/2006/relationships/chart" Target="../charts/chart9.xml"/><Relationship Id="rId1" Type="http://schemas.openxmlformats.org/officeDocument/2006/relationships/chart" Target="../charts/chart8.xml"/></Relationships>
</file>

<file path=xl/drawings/_rels/drawing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2.xml"/><Relationship Id="rId2" Type="http://schemas.openxmlformats.org/officeDocument/2006/relationships/chart" Target="../charts/chart11.xml"/><Relationship Id="rId1" Type="http://schemas.openxmlformats.org/officeDocument/2006/relationships/chart" Target="../charts/chart10.xml"/></Relationships>
</file>

<file path=xl/drawings/_rels/drawing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5.xml"/><Relationship Id="rId2" Type="http://schemas.openxmlformats.org/officeDocument/2006/relationships/chart" Target="../charts/chart14.xml"/><Relationship Id="rId1" Type="http://schemas.openxmlformats.org/officeDocument/2006/relationships/chart" Target="../charts/chart13.xml"/></Relationships>
</file>

<file path=xl/drawings/_rels/drawing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8.xml"/><Relationship Id="rId2" Type="http://schemas.openxmlformats.org/officeDocument/2006/relationships/chart" Target="../charts/chart17.xml"/><Relationship Id="rId1" Type="http://schemas.openxmlformats.org/officeDocument/2006/relationships/chart" Target="../charts/chart16.xml"/></Relationships>
</file>

<file path=xl/drawings/_rels/drawing10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1.xml"/><Relationship Id="rId2" Type="http://schemas.openxmlformats.org/officeDocument/2006/relationships/chart" Target="../charts/chart20.xml"/><Relationship Id="rId1" Type="http://schemas.openxmlformats.org/officeDocument/2006/relationships/chart" Target="../charts/chart19.xml"/></Relationships>
</file>

<file path=xl/drawings/_rels/drawing1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4.xml"/><Relationship Id="rId2" Type="http://schemas.openxmlformats.org/officeDocument/2006/relationships/chart" Target="../charts/chart23.xml"/><Relationship Id="rId1" Type="http://schemas.openxmlformats.org/officeDocument/2006/relationships/chart" Target="../charts/chart22.xml"/></Relationships>
</file>

<file path=xl/drawings/_rels/drawing1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7.xml"/><Relationship Id="rId2" Type="http://schemas.openxmlformats.org/officeDocument/2006/relationships/chart" Target="../charts/chart26.xml"/><Relationship Id="rId1" Type="http://schemas.openxmlformats.org/officeDocument/2006/relationships/chart" Target="../charts/chart25.xml"/></Relationships>
</file>

<file path=xl/drawings/_rels/drawing1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0.xml"/><Relationship Id="rId2" Type="http://schemas.openxmlformats.org/officeDocument/2006/relationships/chart" Target="../charts/chart29.xml"/><Relationship Id="rId1" Type="http://schemas.openxmlformats.org/officeDocument/2006/relationships/chart" Target="../charts/chart28.xml"/></Relationships>
</file>

<file path=xl/drawings/_rels/drawing1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3.xml"/><Relationship Id="rId2" Type="http://schemas.openxmlformats.org/officeDocument/2006/relationships/chart" Target="../charts/chart32.xml"/><Relationship Id="rId1" Type="http://schemas.openxmlformats.org/officeDocument/2006/relationships/chart" Target="../charts/chart31.xml"/></Relationships>
</file>

<file path=xl/drawings/_rels/drawing1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6.xml"/><Relationship Id="rId2" Type="http://schemas.openxmlformats.org/officeDocument/2006/relationships/chart" Target="../charts/chart35.xml"/><Relationship Id="rId1" Type="http://schemas.openxmlformats.org/officeDocument/2006/relationships/chart" Target="../charts/chart34.xml"/></Relationships>
</file>

<file path=xl/drawings/_rels/drawing1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9.xml"/><Relationship Id="rId2" Type="http://schemas.openxmlformats.org/officeDocument/2006/relationships/chart" Target="../charts/chart38.xml"/><Relationship Id="rId1" Type="http://schemas.openxmlformats.org/officeDocument/2006/relationships/chart" Target="../charts/chart37.xml"/></Relationships>
</file>

<file path=xl/drawings/_rels/drawing1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42.xml"/><Relationship Id="rId2" Type="http://schemas.openxmlformats.org/officeDocument/2006/relationships/chart" Target="../charts/chart41.xml"/><Relationship Id="rId1" Type="http://schemas.openxmlformats.org/officeDocument/2006/relationships/chart" Target="../charts/chart40.xml"/></Relationships>
</file>

<file path=xl/drawings/_rels/drawing1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45.xml"/><Relationship Id="rId2" Type="http://schemas.openxmlformats.org/officeDocument/2006/relationships/chart" Target="../charts/chart44.xml"/><Relationship Id="rId1" Type="http://schemas.openxmlformats.org/officeDocument/2006/relationships/chart" Target="../charts/chart43.xml"/></Relationships>
</file>

<file path=xl/drawings/_rels/drawing1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48.xml"/><Relationship Id="rId2" Type="http://schemas.openxmlformats.org/officeDocument/2006/relationships/chart" Target="../charts/chart47.xml"/><Relationship Id="rId1" Type="http://schemas.openxmlformats.org/officeDocument/2006/relationships/chart" Target="../charts/chart46.xml"/></Relationships>
</file>

<file path=xl/drawings/_rels/drawing20.xml.rels><?xml version="1.0" encoding="UTF-8" standalone="yes"?>
<Relationships xmlns="http://schemas.openxmlformats.org/package/2006/relationships"><Relationship Id="rId3" Type="http://schemas.openxmlformats.org/officeDocument/2006/relationships/chart" Target="../charts/chart51.xml"/><Relationship Id="rId2" Type="http://schemas.openxmlformats.org/officeDocument/2006/relationships/chart" Target="../charts/chart50.xml"/><Relationship Id="rId1" Type="http://schemas.openxmlformats.org/officeDocument/2006/relationships/chart" Target="../charts/chart49.xml"/></Relationships>
</file>

<file path=xl/drawings/_rels/drawing2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54.xml"/><Relationship Id="rId2" Type="http://schemas.openxmlformats.org/officeDocument/2006/relationships/chart" Target="../charts/chart53.xml"/><Relationship Id="rId1" Type="http://schemas.openxmlformats.org/officeDocument/2006/relationships/chart" Target="../charts/chart52.xml"/></Relationships>
</file>

<file path=xl/drawings/_rels/drawing2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57.xml"/><Relationship Id="rId2" Type="http://schemas.openxmlformats.org/officeDocument/2006/relationships/chart" Target="../charts/chart56.xml"/><Relationship Id="rId1" Type="http://schemas.openxmlformats.org/officeDocument/2006/relationships/chart" Target="../charts/chart55.xml"/></Relationships>
</file>

<file path=xl/drawings/_rels/drawing2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0.xml"/><Relationship Id="rId2" Type="http://schemas.openxmlformats.org/officeDocument/2006/relationships/chart" Target="../charts/chart59.xml"/><Relationship Id="rId1" Type="http://schemas.openxmlformats.org/officeDocument/2006/relationships/chart" Target="../charts/chart58.xml"/></Relationships>
</file>

<file path=xl/drawings/_rels/drawing2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3.xml"/><Relationship Id="rId2" Type="http://schemas.openxmlformats.org/officeDocument/2006/relationships/chart" Target="../charts/chart62.xml"/><Relationship Id="rId1" Type="http://schemas.openxmlformats.org/officeDocument/2006/relationships/chart" Target="../charts/chart6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86591</xdr:colOff>
      <xdr:row>2</xdr:row>
      <xdr:rowOff>51955</xdr:rowOff>
    </xdr:from>
    <xdr:to>
      <xdr:col>15</xdr:col>
      <xdr:colOff>278482</xdr:colOff>
      <xdr:row>23</xdr:row>
      <xdr:rowOff>65209</xdr:rowOff>
    </xdr:to>
    <xdr:graphicFrame macro="">
      <xdr:nvGraphicFramePr>
        <xdr:cNvPr id="3" name="グラフ 2">
          <a:extLst>
            <a:ext uri="{FF2B5EF4-FFF2-40B4-BE49-F238E27FC236}">
              <a16:creationId xmlns:a16="http://schemas.microsoft.com/office/drawing/2014/main" id="{6054A4DF-0ABC-4A74-B6B5-1395E2188DA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18</xdr:col>
      <xdr:colOff>665017</xdr:colOff>
      <xdr:row>1</xdr:row>
      <xdr:rowOff>228599</xdr:rowOff>
    </xdr:from>
    <xdr:to>
      <xdr:col>23</xdr:col>
      <xdr:colOff>163285</xdr:colOff>
      <xdr:row>23</xdr:row>
      <xdr:rowOff>0</xdr:rowOff>
    </xdr:to>
    <xdr:graphicFrame macro="">
      <xdr:nvGraphicFramePr>
        <xdr:cNvPr id="2" name="グラフ 1">
          <a:extLst>
            <a:ext uri="{FF2B5EF4-FFF2-40B4-BE49-F238E27FC236}">
              <a16:creationId xmlns:a16="http://schemas.microsoft.com/office/drawing/2014/main" id="{6DDA49BE-6472-4787-B360-F65B0616889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24</xdr:col>
      <xdr:colOff>0</xdr:colOff>
      <xdr:row>2</xdr:row>
      <xdr:rowOff>0</xdr:rowOff>
    </xdr:from>
    <xdr:to>
      <xdr:col>28</xdr:col>
      <xdr:colOff>163286</xdr:colOff>
      <xdr:row>23</xdr:row>
      <xdr:rowOff>6929</xdr:rowOff>
    </xdr:to>
    <xdr:graphicFrame macro="">
      <xdr:nvGraphicFramePr>
        <xdr:cNvPr id="3" name="グラフ 2">
          <a:extLst>
            <a:ext uri="{FF2B5EF4-FFF2-40B4-BE49-F238E27FC236}">
              <a16:creationId xmlns:a16="http://schemas.microsoft.com/office/drawing/2014/main" id="{7A5CE74D-FA15-4942-8E3F-C7338C3B22D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19</xdr:col>
      <xdr:colOff>0</xdr:colOff>
      <xdr:row>24</xdr:row>
      <xdr:rowOff>0</xdr:rowOff>
    </xdr:from>
    <xdr:to>
      <xdr:col>23</xdr:col>
      <xdr:colOff>212767</xdr:colOff>
      <xdr:row>44</xdr:row>
      <xdr:rowOff>90056</xdr:rowOff>
    </xdr:to>
    <xdr:graphicFrame macro="">
      <xdr:nvGraphicFramePr>
        <xdr:cNvPr id="4" name="グラフ 3">
          <a:extLst>
            <a:ext uri="{FF2B5EF4-FFF2-40B4-BE49-F238E27FC236}">
              <a16:creationId xmlns:a16="http://schemas.microsoft.com/office/drawing/2014/main" id="{14D0E6EC-ED64-43AF-9BCD-26444C94C1A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266700</xdr:colOff>
      <xdr:row>2</xdr:row>
      <xdr:rowOff>0</xdr:rowOff>
    </xdr:from>
    <xdr:to>
      <xdr:col>17</xdr:col>
      <xdr:colOff>442912</xdr:colOff>
      <xdr:row>28</xdr:row>
      <xdr:rowOff>152400</xdr:rowOff>
    </xdr:to>
    <xdr:graphicFrame macro="">
      <xdr:nvGraphicFramePr>
        <xdr:cNvPr id="2" name="グラフ 1">
          <a:extLst>
            <a:ext uri="{FF2B5EF4-FFF2-40B4-BE49-F238E27FC236}">
              <a16:creationId xmlns:a16="http://schemas.microsoft.com/office/drawing/2014/main" id="{23141F2A-6DF4-4BD2-8C4A-F1A7A1C6BD8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47625</xdr:colOff>
      <xdr:row>2</xdr:row>
      <xdr:rowOff>76200</xdr:rowOff>
    </xdr:from>
    <xdr:to>
      <xdr:col>14</xdr:col>
      <xdr:colOff>267225</xdr:colOff>
      <xdr:row>23</xdr:row>
      <xdr:rowOff>180375</xdr:rowOff>
    </xdr:to>
    <xdr:graphicFrame macro="">
      <xdr:nvGraphicFramePr>
        <xdr:cNvPr id="4" name="グラフ 3">
          <a:extLst>
            <a:ext uri="{FF2B5EF4-FFF2-40B4-BE49-F238E27FC236}">
              <a16:creationId xmlns:a16="http://schemas.microsoft.com/office/drawing/2014/main" id="{B1564581-82C3-4AEB-B077-5E63C3991F7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0</xdr:colOff>
      <xdr:row>3</xdr:row>
      <xdr:rowOff>0</xdr:rowOff>
    </xdr:from>
    <xdr:to>
      <xdr:col>15</xdr:col>
      <xdr:colOff>219600</xdr:colOff>
      <xdr:row>24</xdr:row>
      <xdr:rowOff>104175</xdr:rowOff>
    </xdr:to>
    <xdr:graphicFrame macro="">
      <xdr:nvGraphicFramePr>
        <xdr:cNvPr id="3" name="グラフ 2">
          <a:extLst>
            <a:ext uri="{FF2B5EF4-FFF2-40B4-BE49-F238E27FC236}">
              <a16:creationId xmlns:a16="http://schemas.microsoft.com/office/drawing/2014/main" id="{C5FC4732-6400-44D8-84A6-4CB2571E0E1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4</xdr:col>
      <xdr:colOff>136800</xdr:colOff>
      <xdr:row>22</xdr:row>
      <xdr:rowOff>161250</xdr:rowOff>
    </xdr:to>
    <xdr:graphicFrame macro="">
      <xdr:nvGraphicFramePr>
        <xdr:cNvPr id="2" name="グラフ 1">
          <a:extLst>
            <a:ext uri="{FF2B5EF4-FFF2-40B4-BE49-F238E27FC236}">
              <a16:creationId xmlns:a16="http://schemas.microsoft.com/office/drawing/2014/main" id="{81AE0924-C7CF-4669-8271-86EB0B2021C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15</xdr:col>
      <xdr:colOff>347662</xdr:colOff>
      <xdr:row>2</xdr:row>
      <xdr:rowOff>38100</xdr:rowOff>
    </xdr:from>
    <xdr:to>
      <xdr:col>22</xdr:col>
      <xdr:colOff>119062</xdr:colOff>
      <xdr:row>28</xdr:row>
      <xdr:rowOff>190500</xdr:rowOff>
    </xdr:to>
    <xdr:graphicFrame macro="">
      <xdr:nvGraphicFramePr>
        <xdr:cNvPr id="5" name="グラフ 4">
          <a:extLst>
            <a:ext uri="{FF2B5EF4-FFF2-40B4-BE49-F238E27FC236}">
              <a16:creationId xmlns:a16="http://schemas.microsoft.com/office/drawing/2014/main" id="{DFA951CC-E7FE-4106-A506-A0B48597126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18</xdr:col>
      <xdr:colOff>665017</xdr:colOff>
      <xdr:row>1</xdr:row>
      <xdr:rowOff>228599</xdr:rowOff>
    </xdr:from>
    <xdr:to>
      <xdr:col>23</xdr:col>
      <xdr:colOff>163285</xdr:colOff>
      <xdr:row>23</xdr:row>
      <xdr:rowOff>0</xdr:rowOff>
    </xdr:to>
    <xdr:graphicFrame macro="">
      <xdr:nvGraphicFramePr>
        <xdr:cNvPr id="2" name="グラフ 1">
          <a:extLst>
            <a:ext uri="{FF2B5EF4-FFF2-40B4-BE49-F238E27FC236}">
              <a16:creationId xmlns:a16="http://schemas.microsoft.com/office/drawing/2014/main" id="{128717A2-0A3D-4CA3-A17B-FAD6C3EDAAA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24</xdr:col>
      <xdr:colOff>0</xdr:colOff>
      <xdr:row>2</xdr:row>
      <xdr:rowOff>0</xdr:rowOff>
    </xdr:from>
    <xdr:to>
      <xdr:col>28</xdr:col>
      <xdr:colOff>163286</xdr:colOff>
      <xdr:row>23</xdr:row>
      <xdr:rowOff>6929</xdr:rowOff>
    </xdr:to>
    <xdr:graphicFrame macro="">
      <xdr:nvGraphicFramePr>
        <xdr:cNvPr id="3" name="グラフ 2">
          <a:extLst>
            <a:ext uri="{FF2B5EF4-FFF2-40B4-BE49-F238E27FC236}">
              <a16:creationId xmlns:a16="http://schemas.microsoft.com/office/drawing/2014/main" id="{B331751E-6416-493E-8972-034B9E021E5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19</xdr:col>
      <xdr:colOff>0</xdr:colOff>
      <xdr:row>24</xdr:row>
      <xdr:rowOff>0</xdr:rowOff>
    </xdr:from>
    <xdr:to>
      <xdr:col>23</xdr:col>
      <xdr:colOff>212767</xdr:colOff>
      <xdr:row>44</xdr:row>
      <xdr:rowOff>90056</xdr:rowOff>
    </xdr:to>
    <xdr:graphicFrame macro="">
      <xdr:nvGraphicFramePr>
        <xdr:cNvPr id="4" name="グラフ 3">
          <a:extLst>
            <a:ext uri="{FF2B5EF4-FFF2-40B4-BE49-F238E27FC236}">
              <a16:creationId xmlns:a16="http://schemas.microsoft.com/office/drawing/2014/main" id="{00D3F360-4A89-4C08-80C5-2D0B6F763FC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18</xdr:col>
      <xdr:colOff>665017</xdr:colOff>
      <xdr:row>1</xdr:row>
      <xdr:rowOff>228599</xdr:rowOff>
    </xdr:from>
    <xdr:to>
      <xdr:col>23</xdr:col>
      <xdr:colOff>163285</xdr:colOff>
      <xdr:row>23</xdr:row>
      <xdr:rowOff>0</xdr:rowOff>
    </xdr:to>
    <xdr:graphicFrame macro="">
      <xdr:nvGraphicFramePr>
        <xdr:cNvPr id="2" name="グラフ 1">
          <a:extLst>
            <a:ext uri="{FF2B5EF4-FFF2-40B4-BE49-F238E27FC236}">
              <a16:creationId xmlns:a16="http://schemas.microsoft.com/office/drawing/2014/main" id="{C9C6D11C-3029-455D-8BF3-9DFDE2BCEB1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24</xdr:col>
      <xdr:colOff>0</xdr:colOff>
      <xdr:row>2</xdr:row>
      <xdr:rowOff>0</xdr:rowOff>
    </xdr:from>
    <xdr:to>
      <xdr:col>28</xdr:col>
      <xdr:colOff>163286</xdr:colOff>
      <xdr:row>23</xdr:row>
      <xdr:rowOff>6929</xdr:rowOff>
    </xdr:to>
    <xdr:graphicFrame macro="">
      <xdr:nvGraphicFramePr>
        <xdr:cNvPr id="3" name="グラフ 2">
          <a:extLst>
            <a:ext uri="{FF2B5EF4-FFF2-40B4-BE49-F238E27FC236}">
              <a16:creationId xmlns:a16="http://schemas.microsoft.com/office/drawing/2014/main" id="{39004CEC-3D4E-4FF2-B942-39B82ADA3F0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19</xdr:col>
      <xdr:colOff>0</xdr:colOff>
      <xdr:row>24</xdr:row>
      <xdr:rowOff>0</xdr:rowOff>
    </xdr:from>
    <xdr:to>
      <xdr:col>23</xdr:col>
      <xdr:colOff>212767</xdr:colOff>
      <xdr:row>44</xdr:row>
      <xdr:rowOff>90056</xdr:rowOff>
    </xdr:to>
    <xdr:graphicFrame macro="">
      <xdr:nvGraphicFramePr>
        <xdr:cNvPr id="5" name="グラフ 4">
          <a:extLst>
            <a:ext uri="{FF2B5EF4-FFF2-40B4-BE49-F238E27FC236}">
              <a16:creationId xmlns:a16="http://schemas.microsoft.com/office/drawing/2014/main" id="{3615FBC7-05DE-49BF-94AA-E88E9B92724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18</xdr:col>
      <xdr:colOff>665017</xdr:colOff>
      <xdr:row>1</xdr:row>
      <xdr:rowOff>228599</xdr:rowOff>
    </xdr:from>
    <xdr:to>
      <xdr:col>23</xdr:col>
      <xdr:colOff>163285</xdr:colOff>
      <xdr:row>23</xdr:row>
      <xdr:rowOff>0</xdr:rowOff>
    </xdr:to>
    <xdr:graphicFrame macro="">
      <xdr:nvGraphicFramePr>
        <xdr:cNvPr id="2" name="グラフ 1">
          <a:extLst>
            <a:ext uri="{FF2B5EF4-FFF2-40B4-BE49-F238E27FC236}">
              <a16:creationId xmlns:a16="http://schemas.microsoft.com/office/drawing/2014/main" id="{7BF46C5A-D34A-4B65-89C1-33AC4CB702D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24</xdr:col>
      <xdr:colOff>0</xdr:colOff>
      <xdr:row>2</xdr:row>
      <xdr:rowOff>0</xdr:rowOff>
    </xdr:from>
    <xdr:to>
      <xdr:col>28</xdr:col>
      <xdr:colOff>163286</xdr:colOff>
      <xdr:row>23</xdr:row>
      <xdr:rowOff>6929</xdr:rowOff>
    </xdr:to>
    <xdr:graphicFrame macro="">
      <xdr:nvGraphicFramePr>
        <xdr:cNvPr id="3" name="グラフ 2">
          <a:extLst>
            <a:ext uri="{FF2B5EF4-FFF2-40B4-BE49-F238E27FC236}">
              <a16:creationId xmlns:a16="http://schemas.microsoft.com/office/drawing/2014/main" id="{6E8B2E81-81B7-4FA0-8942-55E55ADF85A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19</xdr:col>
      <xdr:colOff>0</xdr:colOff>
      <xdr:row>24</xdr:row>
      <xdr:rowOff>0</xdr:rowOff>
    </xdr:from>
    <xdr:to>
      <xdr:col>23</xdr:col>
      <xdr:colOff>212767</xdr:colOff>
      <xdr:row>44</xdr:row>
      <xdr:rowOff>90056</xdr:rowOff>
    </xdr:to>
    <xdr:graphicFrame macro="">
      <xdr:nvGraphicFramePr>
        <xdr:cNvPr id="5" name="グラフ 4">
          <a:extLst>
            <a:ext uri="{FF2B5EF4-FFF2-40B4-BE49-F238E27FC236}">
              <a16:creationId xmlns:a16="http://schemas.microsoft.com/office/drawing/2014/main" id="{FE7BC90C-3575-476B-858A-7B34C0F1893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18</xdr:col>
      <xdr:colOff>665017</xdr:colOff>
      <xdr:row>1</xdr:row>
      <xdr:rowOff>228599</xdr:rowOff>
    </xdr:from>
    <xdr:to>
      <xdr:col>23</xdr:col>
      <xdr:colOff>163285</xdr:colOff>
      <xdr:row>23</xdr:row>
      <xdr:rowOff>0</xdr:rowOff>
    </xdr:to>
    <xdr:graphicFrame macro="">
      <xdr:nvGraphicFramePr>
        <xdr:cNvPr id="2" name="グラフ 1">
          <a:extLst>
            <a:ext uri="{FF2B5EF4-FFF2-40B4-BE49-F238E27FC236}">
              <a16:creationId xmlns:a16="http://schemas.microsoft.com/office/drawing/2014/main" id="{088360EE-51DC-45BE-A85A-BFEF318B748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24</xdr:col>
      <xdr:colOff>0</xdr:colOff>
      <xdr:row>2</xdr:row>
      <xdr:rowOff>0</xdr:rowOff>
    </xdr:from>
    <xdr:to>
      <xdr:col>28</xdr:col>
      <xdr:colOff>163286</xdr:colOff>
      <xdr:row>23</xdr:row>
      <xdr:rowOff>6929</xdr:rowOff>
    </xdr:to>
    <xdr:graphicFrame macro="">
      <xdr:nvGraphicFramePr>
        <xdr:cNvPr id="3" name="グラフ 2">
          <a:extLst>
            <a:ext uri="{FF2B5EF4-FFF2-40B4-BE49-F238E27FC236}">
              <a16:creationId xmlns:a16="http://schemas.microsoft.com/office/drawing/2014/main" id="{A2D90867-1949-434A-B3A7-A28FFD20A07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19</xdr:col>
      <xdr:colOff>0</xdr:colOff>
      <xdr:row>24</xdr:row>
      <xdr:rowOff>0</xdr:rowOff>
    </xdr:from>
    <xdr:to>
      <xdr:col>23</xdr:col>
      <xdr:colOff>212767</xdr:colOff>
      <xdr:row>44</xdr:row>
      <xdr:rowOff>90056</xdr:rowOff>
    </xdr:to>
    <xdr:graphicFrame macro="">
      <xdr:nvGraphicFramePr>
        <xdr:cNvPr id="5" name="グラフ 4">
          <a:extLst>
            <a:ext uri="{FF2B5EF4-FFF2-40B4-BE49-F238E27FC236}">
              <a16:creationId xmlns:a16="http://schemas.microsoft.com/office/drawing/2014/main" id="{27C8CDBC-DC7D-4A4A-AA8C-1A319C986A1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>
    <xdr:from>
      <xdr:col>18</xdr:col>
      <xdr:colOff>665017</xdr:colOff>
      <xdr:row>1</xdr:row>
      <xdr:rowOff>228599</xdr:rowOff>
    </xdr:from>
    <xdr:to>
      <xdr:col>23</xdr:col>
      <xdr:colOff>163285</xdr:colOff>
      <xdr:row>23</xdr:row>
      <xdr:rowOff>0</xdr:rowOff>
    </xdr:to>
    <xdr:graphicFrame macro="">
      <xdr:nvGraphicFramePr>
        <xdr:cNvPr id="2" name="グラフ 1">
          <a:extLst>
            <a:ext uri="{FF2B5EF4-FFF2-40B4-BE49-F238E27FC236}">
              <a16:creationId xmlns:a16="http://schemas.microsoft.com/office/drawing/2014/main" id="{528A1CD7-B6DD-4741-A2C0-70995DF30E4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24</xdr:col>
      <xdr:colOff>0</xdr:colOff>
      <xdr:row>2</xdr:row>
      <xdr:rowOff>0</xdr:rowOff>
    </xdr:from>
    <xdr:to>
      <xdr:col>28</xdr:col>
      <xdr:colOff>163286</xdr:colOff>
      <xdr:row>23</xdr:row>
      <xdr:rowOff>6929</xdr:rowOff>
    </xdr:to>
    <xdr:graphicFrame macro="">
      <xdr:nvGraphicFramePr>
        <xdr:cNvPr id="3" name="グラフ 2">
          <a:extLst>
            <a:ext uri="{FF2B5EF4-FFF2-40B4-BE49-F238E27FC236}">
              <a16:creationId xmlns:a16="http://schemas.microsoft.com/office/drawing/2014/main" id="{927F34B3-882C-4F55-9481-BB39186F6B3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19</xdr:col>
      <xdr:colOff>0</xdr:colOff>
      <xdr:row>24</xdr:row>
      <xdr:rowOff>0</xdr:rowOff>
    </xdr:from>
    <xdr:to>
      <xdr:col>23</xdr:col>
      <xdr:colOff>212767</xdr:colOff>
      <xdr:row>44</xdr:row>
      <xdr:rowOff>90056</xdr:rowOff>
    </xdr:to>
    <xdr:graphicFrame macro="">
      <xdr:nvGraphicFramePr>
        <xdr:cNvPr id="5" name="グラフ 4">
          <a:extLst>
            <a:ext uri="{FF2B5EF4-FFF2-40B4-BE49-F238E27FC236}">
              <a16:creationId xmlns:a16="http://schemas.microsoft.com/office/drawing/2014/main" id="{3EE1192E-800A-485D-AB44-3586A3FE280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>
    <xdr:from>
      <xdr:col>18</xdr:col>
      <xdr:colOff>665017</xdr:colOff>
      <xdr:row>1</xdr:row>
      <xdr:rowOff>228599</xdr:rowOff>
    </xdr:from>
    <xdr:to>
      <xdr:col>23</xdr:col>
      <xdr:colOff>163285</xdr:colOff>
      <xdr:row>23</xdr:row>
      <xdr:rowOff>0</xdr:rowOff>
    </xdr:to>
    <xdr:graphicFrame macro="">
      <xdr:nvGraphicFramePr>
        <xdr:cNvPr id="2" name="グラフ 1">
          <a:extLst>
            <a:ext uri="{FF2B5EF4-FFF2-40B4-BE49-F238E27FC236}">
              <a16:creationId xmlns:a16="http://schemas.microsoft.com/office/drawing/2014/main" id="{C65DAF9D-79A0-45E2-9CC1-48E52FD9622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24</xdr:col>
      <xdr:colOff>0</xdr:colOff>
      <xdr:row>2</xdr:row>
      <xdr:rowOff>0</xdr:rowOff>
    </xdr:from>
    <xdr:to>
      <xdr:col>28</xdr:col>
      <xdr:colOff>163286</xdr:colOff>
      <xdr:row>23</xdr:row>
      <xdr:rowOff>6929</xdr:rowOff>
    </xdr:to>
    <xdr:graphicFrame macro="">
      <xdr:nvGraphicFramePr>
        <xdr:cNvPr id="3" name="グラフ 2">
          <a:extLst>
            <a:ext uri="{FF2B5EF4-FFF2-40B4-BE49-F238E27FC236}">
              <a16:creationId xmlns:a16="http://schemas.microsoft.com/office/drawing/2014/main" id="{CC12B471-AC4C-4CCF-925D-784D3C0E86F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19</xdr:col>
      <xdr:colOff>0</xdr:colOff>
      <xdr:row>24</xdr:row>
      <xdr:rowOff>0</xdr:rowOff>
    </xdr:from>
    <xdr:to>
      <xdr:col>23</xdr:col>
      <xdr:colOff>212767</xdr:colOff>
      <xdr:row>44</xdr:row>
      <xdr:rowOff>90056</xdr:rowOff>
    </xdr:to>
    <xdr:graphicFrame macro="">
      <xdr:nvGraphicFramePr>
        <xdr:cNvPr id="5" name="グラフ 4">
          <a:extLst>
            <a:ext uri="{FF2B5EF4-FFF2-40B4-BE49-F238E27FC236}">
              <a16:creationId xmlns:a16="http://schemas.microsoft.com/office/drawing/2014/main" id="{9CC67215-0307-4139-B878-F4D49A89846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>
    <xdr:from>
      <xdr:col>18</xdr:col>
      <xdr:colOff>665017</xdr:colOff>
      <xdr:row>1</xdr:row>
      <xdr:rowOff>228599</xdr:rowOff>
    </xdr:from>
    <xdr:to>
      <xdr:col>23</xdr:col>
      <xdr:colOff>163285</xdr:colOff>
      <xdr:row>23</xdr:row>
      <xdr:rowOff>0</xdr:rowOff>
    </xdr:to>
    <xdr:graphicFrame macro="">
      <xdr:nvGraphicFramePr>
        <xdr:cNvPr id="2" name="グラフ 1">
          <a:extLst>
            <a:ext uri="{FF2B5EF4-FFF2-40B4-BE49-F238E27FC236}">
              <a16:creationId xmlns:a16="http://schemas.microsoft.com/office/drawing/2014/main" id="{E6C9DF10-1955-4A80-8350-DA59A9DFA7F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24</xdr:col>
      <xdr:colOff>0</xdr:colOff>
      <xdr:row>2</xdr:row>
      <xdr:rowOff>0</xdr:rowOff>
    </xdr:from>
    <xdr:to>
      <xdr:col>28</xdr:col>
      <xdr:colOff>163286</xdr:colOff>
      <xdr:row>23</xdr:row>
      <xdr:rowOff>6929</xdr:rowOff>
    </xdr:to>
    <xdr:graphicFrame macro="">
      <xdr:nvGraphicFramePr>
        <xdr:cNvPr id="3" name="グラフ 2">
          <a:extLst>
            <a:ext uri="{FF2B5EF4-FFF2-40B4-BE49-F238E27FC236}">
              <a16:creationId xmlns:a16="http://schemas.microsoft.com/office/drawing/2014/main" id="{25FB8059-F336-4C21-9312-CA407EF5C51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19</xdr:col>
      <xdr:colOff>0</xdr:colOff>
      <xdr:row>24</xdr:row>
      <xdr:rowOff>0</xdr:rowOff>
    </xdr:from>
    <xdr:to>
      <xdr:col>23</xdr:col>
      <xdr:colOff>212767</xdr:colOff>
      <xdr:row>44</xdr:row>
      <xdr:rowOff>90056</xdr:rowOff>
    </xdr:to>
    <xdr:graphicFrame macro="">
      <xdr:nvGraphicFramePr>
        <xdr:cNvPr id="5" name="グラフ 4">
          <a:extLst>
            <a:ext uri="{FF2B5EF4-FFF2-40B4-BE49-F238E27FC236}">
              <a16:creationId xmlns:a16="http://schemas.microsoft.com/office/drawing/2014/main" id="{3687C901-F2AD-4B56-A4B2-23702E8D446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>
    <xdr:from>
      <xdr:col>18</xdr:col>
      <xdr:colOff>665017</xdr:colOff>
      <xdr:row>1</xdr:row>
      <xdr:rowOff>228599</xdr:rowOff>
    </xdr:from>
    <xdr:to>
      <xdr:col>23</xdr:col>
      <xdr:colOff>163285</xdr:colOff>
      <xdr:row>23</xdr:row>
      <xdr:rowOff>0</xdr:rowOff>
    </xdr:to>
    <xdr:graphicFrame macro="">
      <xdr:nvGraphicFramePr>
        <xdr:cNvPr id="2" name="グラフ 1">
          <a:extLst>
            <a:ext uri="{FF2B5EF4-FFF2-40B4-BE49-F238E27FC236}">
              <a16:creationId xmlns:a16="http://schemas.microsoft.com/office/drawing/2014/main" id="{04C1F874-D7AB-45F0-A4EC-372CFD43C71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24</xdr:col>
      <xdr:colOff>0</xdr:colOff>
      <xdr:row>2</xdr:row>
      <xdr:rowOff>0</xdr:rowOff>
    </xdr:from>
    <xdr:to>
      <xdr:col>28</xdr:col>
      <xdr:colOff>163286</xdr:colOff>
      <xdr:row>23</xdr:row>
      <xdr:rowOff>6929</xdr:rowOff>
    </xdr:to>
    <xdr:graphicFrame macro="">
      <xdr:nvGraphicFramePr>
        <xdr:cNvPr id="3" name="グラフ 2">
          <a:extLst>
            <a:ext uri="{FF2B5EF4-FFF2-40B4-BE49-F238E27FC236}">
              <a16:creationId xmlns:a16="http://schemas.microsoft.com/office/drawing/2014/main" id="{59B85F86-18BF-4666-B431-2EFE59337C3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19</xdr:col>
      <xdr:colOff>0</xdr:colOff>
      <xdr:row>24</xdr:row>
      <xdr:rowOff>0</xdr:rowOff>
    </xdr:from>
    <xdr:to>
      <xdr:col>23</xdr:col>
      <xdr:colOff>212767</xdr:colOff>
      <xdr:row>44</xdr:row>
      <xdr:rowOff>90056</xdr:rowOff>
    </xdr:to>
    <xdr:graphicFrame macro="">
      <xdr:nvGraphicFramePr>
        <xdr:cNvPr id="5" name="グラフ 4">
          <a:extLst>
            <a:ext uri="{FF2B5EF4-FFF2-40B4-BE49-F238E27FC236}">
              <a16:creationId xmlns:a16="http://schemas.microsoft.com/office/drawing/2014/main" id="{08EF4D7F-AF5F-4AEA-9D43-97F86C34ECB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>
    <xdr:from>
      <xdr:col>18</xdr:col>
      <xdr:colOff>665017</xdr:colOff>
      <xdr:row>1</xdr:row>
      <xdr:rowOff>228599</xdr:rowOff>
    </xdr:from>
    <xdr:to>
      <xdr:col>23</xdr:col>
      <xdr:colOff>163285</xdr:colOff>
      <xdr:row>23</xdr:row>
      <xdr:rowOff>0</xdr:rowOff>
    </xdr:to>
    <xdr:graphicFrame macro="">
      <xdr:nvGraphicFramePr>
        <xdr:cNvPr id="2" name="グラフ 1">
          <a:extLst>
            <a:ext uri="{FF2B5EF4-FFF2-40B4-BE49-F238E27FC236}">
              <a16:creationId xmlns:a16="http://schemas.microsoft.com/office/drawing/2014/main" id="{82F6E8FA-8225-47A0-86EF-8D645C15B85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24</xdr:col>
      <xdr:colOff>0</xdr:colOff>
      <xdr:row>2</xdr:row>
      <xdr:rowOff>0</xdr:rowOff>
    </xdr:from>
    <xdr:to>
      <xdr:col>28</xdr:col>
      <xdr:colOff>163286</xdr:colOff>
      <xdr:row>23</xdr:row>
      <xdr:rowOff>6929</xdr:rowOff>
    </xdr:to>
    <xdr:graphicFrame macro="">
      <xdr:nvGraphicFramePr>
        <xdr:cNvPr id="3" name="グラフ 2">
          <a:extLst>
            <a:ext uri="{FF2B5EF4-FFF2-40B4-BE49-F238E27FC236}">
              <a16:creationId xmlns:a16="http://schemas.microsoft.com/office/drawing/2014/main" id="{9A276E34-5213-4FED-93AD-EB16B0EDBD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19</xdr:col>
      <xdr:colOff>0</xdr:colOff>
      <xdr:row>24</xdr:row>
      <xdr:rowOff>0</xdr:rowOff>
    </xdr:from>
    <xdr:to>
      <xdr:col>23</xdr:col>
      <xdr:colOff>212767</xdr:colOff>
      <xdr:row>44</xdr:row>
      <xdr:rowOff>90056</xdr:rowOff>
    </xdr:to>
    <xdr:graphicFrame macro="">
      <xdr:nvGraphicFramePr>
        <xdr:cNvPr id="5" name="グラフ 4">
          <a:extLst>
            <a:ext uri="{FF2B5EF4-FFF2-40B4-BE49-F238E27FC236}">
              <a16:creationId xmlns:a16="http://schemas.microsoft.com/office/drawing/2014/main" id="{8A6F3BDE-2523-4F8A-8FC6-0F0CBE1E47B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>
    <xdr:from>
      <xdr:col>18</xdr:col>
      <xdr:colOff>665017</xdr:colOff>
      <xdr:row>1</xdr:row>
      <xdr:rowOff>228599</xdr:rowOff>
    </xdr:from>
    <xdr:to>
      <xdr:col>23</xdr:col>
      <xdr:colOff>163285</xdr:colOff>
      <xdr:row>23</xdr:row>
      <xdr:rowOff>0</xdr:rowOff>
    </xdr:to>
    <xdr:graphicFrame macro="">
      <xdr:nvGraphicFramePr>
        <xdr:cNvPr id="2" name="グラフ 1">
          <a:extLst>
            <a:ext uri="{FF2B5EF4-FFF2-40B4-BE49-F238E27FC236}">
              <a16:creationId xmlns:a16="http://schemas.microsoft.com/office/drawing/2014/main" id="{D06C2725-827A-4701-A632-6169A3741D0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24</xdr:col>
      <xdr:colOff>0</xdr:colOff>
      <xdr:row>2</xdr:row>
      <xdr:rowOff>0</xdr:rowOff>
    </xdr:from>
    <xdr:to>
      <xdr:col>28</xdr:col>
      <xdr:colOff>163286</xdr:colOff>
      <xdr:row>23</xdr:row>
      <xdr:rowOff>6929</xdr:rowOff>
    </xdr:to>
    <xdr:graphicFrame macro="">
      <xdr:nvGraphicFramePr>
        <xdr:cNvPr id="3" name="グラフ 2">
          <a:extLst>
            <a:ext uri="{FF2B5EF4-FFF2-40B4-BE49-F238E27FC236}">
              <a16:creationId xmlns:a16="http://schemas.microsoft.com/office/drawing/2014/main" id="{6BA9A0DC-D41E-48B5-BA4B-0C4EF65CFBE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19</xdr:col>
      <xdr:colOff>0</xdr:colOff>
      <xdr:row>24</xdr:row>
      <xdr:rowOff>0</xdr:rowOff>
    </xdr:from>
    <xdr:to>
      <xdr:col>23</xdr:col>
      <xdr:colOff>212767</xdr:colOff>
      <xdr:row>44</xdr:row>
      <xdr:rowOff>90056</xdr:rowOff>
    </xdr:to>
    <xdr:graphicFrame macro="">
      <xdr:nvGraphicFramePr>
        <xdr:cNvPr id="5" name="グラフ 4">
          <a:extLst>
            <a:ext uri="{FF2B5EF4-FFF2-40B4-BE49-F238E27FC236}">
              <a16:creationId xmlns:a16="http://schemas.microsoft.com/office/drawing/2014/main" id="{864C17D2-8F08-42D3-BC73-B789DBDF911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>
    <xdr:from>
      <xdr:col>18</xdr:col>
      <xdr:colOff>665017</xdr:colOff>
      <xdr:row>1</xdr:row>
      <xdr:rowOff>228599</xdr:rowOff>
    </xdr:from>
    <xdr:to>
      <xdr:col>23</xdr:col>
      <xdr:colOff>163285</xdr:colOff>
      <xdr:row>23</xdr:row>
      <xdr:rowOff>0</xdr:rowOff>
    </xdr:to>
    <xdr:graphicFrame macro="">
      <xdr:nvGraphicFramePr>
        <xdr:cNvPr id="2" name="グラフ 1">
          <a:extLst>
            <a:ext uri="{FF2B5EF4-FFF2-40B4-BE49-F238E27FC236}">
              <a16:creationId xmlns:a16="http://schemas.microsoft.com/office/drawing/2014/main" id="{B965150E-2B9F-4E0D-AF7F-206C6FA479C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24</xdr:col>
      <xdr:colOff>0</xdr:colOff>
      <xdr:row>2</xdr:row>
      <xdr:rowOff>0</xdr:rowOff>
    </xdr:from>
    <xdr:to>
      <xdr:col>28</xdr:col>
      <xdr:colOff>163286</xdr:colOff>
      <xdr:row>23</xdr:row>
      <xdr:rowOff>6929</xdr:rowOff>
    </xdr:to>
    <xdr:graphicFrame macro="">
      <xdr:nvGraphicFramePr>
        <xdr:cNvPr id="3" name="グラフ 2">
          <a:extLst>
            <a:ext uri="{FF2B5EF4-FFF2-40B4-BE49-F238E27FC236}">
              <a16:creationId xmlns:a16="http://schemas.microsoft.com/office/drawing/2014/main" id="{E44C4B31-85E4-4EB2-BAAD-9230E0037C6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19</xdr:col>
      <xdr:colOff>0</xdr:colOff>
      <xdr:row>24</xdr:row>
      <xdr:rowOff>0</xdr:rowOff>
    </xdr:from>
    <xdr:to>
      <xdr:col>23</xdr:col>
      <xdr:colOff>212767</xdr:colOff>
      <xdr:row>44</xdr:row>
      <xdr:rowOff>90056</xdr:rowOff>
    </xdr:to>
    <xdr:graphicFrame macro="">
      <xdr:nvGraphicFramePr>
        <xdr:cNvPr id="5" name="グラフ 4">
          <a:extLst>
            <a:ext uri="{FF2B5EF4-FFF2-40B4-BE49-F238E27FC236}">
              <a16:creationId xmlns:a16="http://schemas.microsoft.com/office/drawing/2014/main" id="{C6B77B6C-E2BE-4321-871E-01BDD94956A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>
    <xdr:from>
      <xdr:col>18</xdr:col>
      <xdr:colOff>665017</xdr:colOff>
      <xdr:row>1</xdr:row>
      <xdr:rowOff>228599</xdr:rowOff>
    </xdr:from>
    <xdr:to>
      <xdr:col>23</xdr:col>
      <xdr:colOff>163285</xdr:colOff>
      <xdr:row>23</xdr:row>
      <xdr:rowOff>0</xdr:rowOff>
    </xdr:to>
    <xdr:graphicFrame macro="">
      <xdr:nvGraphicFramePr>
        <xdr:cNvPr id="2" name="グラフ 1">
          <a:extLst>
            <a:ext uri="{FF2B5EF4-FFF2-40B4-BE49-F238E27FC236}">
              <a16:creationId xmlns:a16="http://schemas.microsoft.com/office/drawing/2014/main" id="{F5BBB187-906F-4EDD-A1E7-0E5B4FB8854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24</xdr:col>
      <xdr:colOff>0</xdr:colOff>
      <xdr:row>2</xdr:row>
      <xdr:rowOff>0</xdr:rowOff>
    </xdr:from>
    <xdr:to>
      <xdr:col>28</xdr:col>
      <xdr:colOff>163286</xdr:colOff>
      <xdr:row>23</xdr:row>
      <xdr:rowOff>6929</xdr:rowOff>
    </xdr:to>
    <xdr:graphicFrame macro="">
      <xdr:nvGraphicFramePr>
        <xdr:cNvPr id="3" name="グラフ 2">
          <a:extLst>
            <a:ext uri="{FF2B5EF4-FFF2-40B4-BE49-F238E27FC236}">
              <a16:creationId xmlns:a16="http://schemas.microsoft.com/office/drawing/2014/main" id="{AEA4AF76-DA02-4771-8D3E-FFE2F2D7105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19</xdr:col>
      <xdr:colOff>0</xdr:colOff>
      <xdr:row>24</xdr:row>
      <xdr:rowOff>0</xdr:rowOff>
    </xdr:from>
    <xdr:to>
      <xdr:col>23</xdr:col>
      <xdr:colOff>212767</xdr:colOff>
      <xdr:row>44</xdr:row>
      <xdr:rowOff>90056</xdr:rowOff>
    </xdr:to>
    <xdr:graphicFrame macro="">
      <xdr:nvGraphicFramePr>
        <xdr:cNvPr id="5" name="グラフ 4">
          <a:extLst>
            <a:ext uri="{FF2B5EF4-FFF2-40B4-BE49-F238E27FC236}">
              <a16:creationId xmlns:a16="http://schemas.microsoft.com/office/drawing/2014/main" id="{4EFB1078-8A4A-44B5-8BCE-2B168F026A0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>
  <xdr:twoCellAnchor>
    <xdr:from>
      <xdr:col>18</xdr:col>
      <xdr:colOff>665017</xdr:colOff>
      <xdr:row>1</xdr:row>
      <xdr:rowOff>228599</xdr:rowOff>
    </xdr:from>
    <xdr:to>
      <xdr:col>23</xdr:col>
      <xdr:colOff>163285</xdr:colOff>
      <xdr:row>23</xdr:row>
      <xdr:rowOff>0</xdr:rowOff>
    </xdr:to>
    <xdr:graphicFrame macro="">
      <xdr:nvGraphicFramePr>
        <xdr:cNvPr id="2" name="グラフ 1">
          <a:extLst>
            <a:ext uri="{FF2B5EF4-FFF2-40B4-BE49-F238E27FC236}">
              <a16:creationId xmlns:a16="http://schemas.microsoft.com/office/drawing/2014/main" id="{4D924F38-D40E-4EFF-B5B5-736E3AFC48E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24</xdr:col>
      <xdr:colOff>0</xdr:colOff>
      <xdr:row>2</xdr:row>
      <xdr:rowOff>0</xdr:rowOff>
    </xdr:from>
    <xdr:to>
      <xdr:col>28</xdr:col>
      <xdr:colOff>163286</xdr:colOff>
      <xdr:row>23</xdr:row>
      <xdr:rowOff>6929</xdr:rowOff>
    </xdr:to>
    <xdr:graphicFrame macro="">
      <xdr:nvGraphicFramePr>
        <xdr:cNvPr id="3" name="グラフ 2">
          <a:extLst>
            <a:ext uri="{FF2B5EF4-FFF2-40B4-BE49-F238E27FC236}">
              <a16:creationId xmlns:a16="http://schemas.microsoft.com/office/drawing/2014/main" id="{BF1A3585-1B6D-4E7C-8CE6-EF87721A67C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19</xdr:col>
      <xdr:colOff>0</xdr:colOff>
      <xdr:row>24</xdr:row>
      <xdr:rowOff>0</xdr:rowOff>
    </xdr:from>
    <xdr:to>
      <xdr:col>23</xdr:col>
      <xdr:colOff>212767</xdr:colOff>
      <xdr:row>44</xdr:row>
      <xdr:rowOff>90056</xdr:rowOff>
    </xdr:to>
    <xdr:graphicFrame macro="">
      <xdr:nvGraphicFramePr>
        <xdr:cNvPr id="5" name="グラフ 4">
          <a:extLst>
            <a:ext uri="{FF2B5EF4-FFF2-40B4-BE49-F238E27FC236}">
              <a16:creationId xmlns:a16="http://schemas.microsoft.com/office/drawing/2014/main" id="{A2D705CC-43BC-4DEB-A6A9-E104512B619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0.xml><?xml version="1.0" encoding="utf-8"?>
<xdr:wsDr xmlns:xdr="http://schemas.openxmlformats.org/drawingml/2006/spreadsheetDrawing" xmlns:a="http://schemas.openxmlformats.org/drawingml/2006/main">
  <xdr:twoCellAnchor>
    <xdr:from>
      <xdr:col>18</xdr:col>
      <xdr:colOff>665017</xdr:colOff>
      <xdr:row>1</xdr:row>
      <xdr:rowOff>228599</xdr:rowOff>
    </xdr:from>
    <xdr:to>
      <xdr:col>23</xdr:col>
      <xdr:colOff>163285</xdr:colOff>
      <xdr:row>23</xdr:row>
      <xdr:rowOff>0</xdr:rowOff>
    </xdr:to>
    <xdr:graphicFrame macro="">
      <xdr:nvGraphicFramePr>
        <xdr:cNvPr id="2" name="グラフ 1">
          <a:extLst>
            <a:ext uri="{FF2B5EF4-FFF2-40B4-BE49-F238E27FC236}">
              <a16:creationId xmlns:a16="http://schemas.microsoft.com/office/drawing/2014/main" id="{FFE10F45-17D3-4F35-A4D5-1461F267C98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24</xdr:col>
      <xdr:colOff>0</xdr:colOff>
      <xdr:row>2</xdr:row>
      <xdr:rowOff>0</xdr:rowOff>
    </xdr:from>
    <xdr:to>
      <xdr:col>28</xdr:col>
      <xdr:colOff>163286</xdr:colOff>
      <xdr:row>23</xdr:row>
      <xdr:rowOff>6929</xdr:rowOff>
    </xdr:to>
    <xdr:graphicFrame macro="">
      <xdr:nvGraphicFramePr>
        <xdr:cNvPr id="3" name="グラフ 2">
          <a:extLst>
            <a:ext uri="{FF2B5EF4-FFF2-40B4-BE49-F238E27FC236}">
              <a16:creationId xmlns:a16="http://schemas.microsoft.com/office/drawing/2014/main" id="{E99B69B4-CF75-4970-8400-83803593021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19</xdr:col>
      <xdr:colOff>0</xdr:colOff>
      <xdr:row>24</xdr:row>
      <xdr:rowOff>0</xdr:rowOff>
    </xdr:from>
    <xdr:to>
      <xdr:col>23</xdr:col>
      <xdr:colOff>212767</xdr:colOff>
      <xdr:row>44</xdr:row>
      <xdr:rowOff>90056</xdr:rowOff>
    </xdr:to>
    <xdr:graphicFrame macro="">
      <xdr:nvGraphicFramePr>
        <xdr:cNvPr id="5" name="グラフ 4">
          <a:extLst>
            <a:ext uri="{FF2B5EF4-FFF2-40B4-BE49-F238E27FC236}">
              <a16:creationId xmlns:a16="http://schemas.microsoft.com/office/drawing/2014/main" id="{E9D8FD71-0E9D-4777-A11E-B9465A7BD4E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1.xml><?xml version="1.0" encoding="utf-8"?>
<xdr:wsDr xmlns:xdr="http://schemas.openxmlformats.org/drawingml/2006/spreadsheetDrawing" xmlns:a="http://schemas.openxmlformats.org/drawingml/2006/main">
  <xdr:twoCellAnchor>
    <xdr:from>
      <xdr:col>18</xdr:col>
      <xdr:colOff>665017</xdr:colOff>
      <xdr:row>1</xdr:row>
      <xdr:rowOff>228599</xdr:rowOff>
    </xdr:from>
    <xdr:to>
      <xdr:col>23</xdr:col>
      <xdr:colOff>163285</xdr:colOff>
      <xdr:row>23</xdr:row>
      <xdr:rowOff>0</xdr:rowOff>
    </xdr:to>
    <xdr:graphicFrame macro="">
      <xdr:nvGraphicFramePr>
        <xdr:cNvPr id="2" name="グラフ 1">
          <a:extLst>
            <a:ext uri="{FF2B5EF4-FFF2-40B4-BE49-F238E27FC236}">
              <a16:creationId xmlns:a16="http://schemas.microsoft.com/office/drawing/2014/main" id="{1BC9E3A1-4DE1-4216-96EB-D650A466373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24</xdr:col>
      <xdr:colOff>0</xdr:colOff>
      <xdr:row>2</xdr:row>
      <xdr:rowOff>0</xdr:rowOff>
    </xdr:from>
    <xdr:to>
      <xdr:col>28</xdr:col>
      <xdr:colOff>163286</xdr:colOff>
      <xdr:row>23</xdr:row>
      <xdr:rowOff>6929</xdr:rowOff>
    </xdr:to>
    <xdr:graphicFrame macro="">
      <xdr:nvGraphicFramePr>
        <xdr:cNvPr id="3" name="グラフ 2">
          <a:extLst>
            <a:ext uri="{FF2B5EF4-FFF2-40B4-BE49-F238E27FC236}">
              <a16:creationId xmlns:a16="http://schemas.microsoft.com/office/drawing/2014/main" id="{D9D7D4FA-1E6C-4855-84A2-97B8529A2D5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19</xdr:col>
      <xdr:colOff>0</xdr:colOff>
      <xdr:row>24</xdr:row>
      <xdr:rowOff>0</xdr:rowOff>
    </xdr:from>
    <xdr:to>
      <xdr:col>23</xdr:col>
      <xdr:colOff>212767</xdr:colOff>
      <xdr:row>44</xdr:row>
      <xdr:rowOff>90056</xdr:rowOff>
    </xdr:to>
    <xdr:graphicFrame macro="">
      <xdr:nvGraphicFramePr>
        <xdr:cNvPr id="5" name="グラフ 4">
          <a:extLst>
            <a:ext uri="{FF2B5EF4-FFF2-40B4-BE49-F238E27FC236}">
              <a16:creationId xmlns:a16="http://schemas.microsoft.com/office/drawing/2014/main" id="{345105C1-8440-4E00-9742-E56B1989C64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2.xml><?xml version="1.0" encoding="utf-8"?>
<xdr:wsDr xmlns:xdr="http://schemas.openxmlformats.org/drawingml/2006/spreadsheetDrawing" xmlns:a="http://schemas.openxmlformats.org/drawingml/2006/main">
  <xdr:twoCellAnchor>
    <xdr:from>
      <xdr:col>18</xdr:col>
      <xdr:colOff>665017</xdr:colOff>
      <xdr:row>1</xdr:row>
      <xdr:rowOff>228599</xdr:rowOff>
    </xdr:from>
    <xdr:to>
      <xdr:col>23</xdr:col>
      <xdr:colOff>163285</xdr:colOff>
      <xdr:row>23</xdr:row>
      <xdr:rowOff>0</xdr:rowOff>
    </xdr:to>
    <xdr:graphicFrame macro="">
      <xdr:nvGraphicFramePr>
        <xdr:cNvPr id="2" name="グラフ 1">
          <a:extLst>
            <a:ext uri="{FF2B5EF4-FFF2-40B4-BE49-F238E27FC236}">
              <a16:creationId xmlns:a16="http://schemas.microsoft.com/office/drawing/2014/main" id="{DDDF1720-A3D8-48A6-A72F-4ABF0C3CC11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24</xdr:col>
      <xdr:colOff>0</xdr:colOff>
      <xdr:row>2</xdr:row>
      <xdr:rowOff>0</xdr:rowOff>
    </xdr:from>
    <xdr:to>
      <xdr:col>28</xdr:col>
      <xdr:colOff>163286</xdr:colOff>
      <xdr:row>23</xdr:row>
      <xdr:rowOff>6929</xdr:rowOff>
    </xdr:to>
    <xdr:graphicFrame macro="">
      <xdr:nvGraphicFramePr>
        <xdr:cNvPr id="3" name="グラフ 2">
          <a:extLst>
            <a:ext uri="{FF2B5EF4-FFF2-40B4-BE49-F238E27FC236}">
              <a16:creationId xmlns:a16="http://schemas.microsoft.com/office/drawing/2014/main" id="{A41A8ACD-2DFA-4A1E-962C-E3A08530355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19</xdr:col>
      <xdr:colOff>0</xdr:colOff>
      <xdr:row>24</xdr:row>
      <xdr:rowOff>0</xdr:rowOff>
    </xdr:from>
    <xdr:to>
      <xdr:col>23</xdr:col>
      <xdr:colOff>212767</xdr:colOff>
      <xdr:row>44</xdr:row>
      <xdr:rowOff>90056</xdr:rowOff>
    </xdr:to>
    <xdr:graphicFrame macro="">
      <xdr:nvGraphicFramePr>
        <xdr:cNvPr id="5" name="グラフ 4">
          <a:extLst>
            <a:ext uri="{FF2B5EF4-FFF2-40B4-BE49-F238E27FC236}">
              <a16:creationId xmlns:a16="http://schemas.microsoft.com/office/drawing/2014/main" id="{7E2E43D7-56F5-4F55-AA5A-4A63BB13481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3.xml><?xml version="1.0" encoding="utf-8"?>
<xdr:wsDr xmlns:xdr="http://schemas.openxmlformats.org/drawingml/2006/spreadsheetDrawing" xmlns:a="http://schemas.openxmlformats.org/drawingml/2006/main">
  <xdr:twoCellAnchor>
    <xdr:from>
      <xdr:col>18</xdr:col>
      <xdr:colOff>665017</xdr:colOff>
      <xdr:row>1</xdr:row>
      <xdr:rowOff>228599</xdr:rowOff>
    </xdr:from>
    <xdr:to>
      <xdr:col>23</xdr:col>
      <xdr:colOff>163285</xdr:colOff>
      <xdr:row>23</xdr:row>
      <xdr:rowOff>0</xdr:rowOff>
    </xdr:to>
    <xdr:graphicFrame macro="">
      <xdr:nvGraphicFramePr>
        <xdr:cNvPr id="2" name="グラフ 1">
          <a:extLst>
            <a:ext uri="{FF2B5EF4-FFF2-40B4-BE49-F238E27FC236}">
              <a16:creationId xmlns:a16="http://schemas.microsoft.com/office/drawing/2014/main" id="{F829CE9A-9E3D-48E3-88AD-F2A1770719F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24</xdr:col>
      <xdr:colOff>0</xdr:colOff>
      <xdr:row>2</xdr:row>
      <xdr:rowOff>0</xdr:rowOff>
    </xdr:from>
    <xdr:to>
      <xdr:col>28</xdr:col>
      <xdr:colOff>163286</xdr:colOff>
      <xdr:row>23</xdr:row>
      <xdr:rowOff>6929</xdr:rowOff>
    </xdr:to>
    <xdr:graphicFrame macro="">
      <xdr:nvGraphicFramePr>
        <xdr:cNvPr id="3" name="グラフ 2">
          <a:extLst>
            <a:ext uri="{FF2B5EF4-FFF2-40B4-BE49-F238E27FC236}">
              <a16:creationId xmlns:a16="http://schemas.microsoft.com/office/drawing/2014/main" id="{297EA81B-F12E-40DA-B8E4-2FCD6937F18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19</xdr:col>
      <xdr:colOff>0</xdr:colOff>
      <xdr:row>24</xdr:row>
      <xdr:rowOff>0</xdr:rowOff>
    </xdr:from>
    <xdr:to>
      <xdr:col>23</xdr:col>
      <xdr:colOff>212767</xdr:colOff>
      <xdr:row>44</xdr:row>
      <xdr:rowOff>90056</xdr:rowOff>
    </xdr:to>
    <xdr:graphicFrame macro="">
      <xdr:nvGraphicFramePr>
        <xdr:cNvPr id="5" name="グラフ 4">
          <a:extLst>
            <a:ext uri="{FF2B5EF4-FFF2-40B4-BE49-F238E27FC236}">
              <a16:creationId xmlns:a16="http://schemas.microsoft.com/office/drawing/2014/main" id="{D54DC629-0D40-4808-A532-B27F514CD34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4.xml><?xml version="1.0" encoding="utf-8"?>
<xdr:wsDr xmlns:xdr="http://schemas.openxmlformats.org/drawingml/2006/spreadsheetDrawing" xmlns:a="http://schemas.openxmlformats.org/drawingml/2006/main">
  <xdr:twoCellAnchor>
    <xdr:from>
      <xdr:col>18</xdr:col>
      <xdr:colOff>665017</xdr:colOff>
      <xdr:row>1</xdr:row>
      <xdr:rowOff>228599</xdr:rowOff>
    </xdr:from>
    <xdr:to>
      <xdr:col>23</xdr:col>
      <xdr:colOff>163285</xdr:colOff>
      <xdr:row>23</xdr:row>
      <xdr:rowOff>0</xdr:rowOff>
    </xdr:to>
    <xdr:graphicFrame macro="">
      <xdr:nvGraphicFramePr>
        <xdr:cNvPr id="2" name="グラフ 1">
          <a:extLst>
            <a:ext uri="{FF2B5EF4-FFF2-40B4-BE49-F238E27FC236}">
              <a16:creationId xmlns:a16="http://schemas.microsoft.com/office/drawing/2014/main" id="{504C4827-00A2-4451-8424-E4392555387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24</xdr:col>
      <xdr:colOff>0</xdr:colOff>
      <xdr:row>2</xdr:row>
      <xdr:rowOff>0</xdr:rowOff>
    </xdr:from>
    <xdr:to>
      <xdr:col>28</xdr:col>
      <xdr:colOff>163286</xdr:colOff>
      <xdr:row>23</xdr:row>
      <xdr:rowOff>6929</xdr:rowOff>
    </xdr:to>
    <xdr:graphicFrame macro="">
      <xdr:nvGraphicFramePr>
        <xdr:cNvPr id="3" name="グラフ 2">
          <a:extLst>
            <a:ext uri="{FF2B5EF4-FFF2-40B4-BE49-F238E27FC236}">
              <a16:creationId xmlns:a16="http://schemas.microsoft.com/office/drawing/2014/main" id="{34DC4B41-EE5D-468F-B065-489D0C49F30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19</xdr:col>
      <xdr:colOff>0</xdr:colOff>
      <xdr:row>24</xdr:row>
      <xdr:rowOff>0</xdr:rowOff>
    </xdr:from>
    <xdr:to>
      <xdr:col>23</xdr:col>
      <xdr:colOff>212767</xdr:colOff>
      <xdr:row>44</xdr:row>
      <xdr:rowOff>90056</xdr:rowOff>
    </xdr:to>
    <xdr:graphicFrame macro="">
      <xdr:nvGraphicFramePr>
        <xdr:cNvPr id="5" name="グラフ 4">
          <a:extLst>
            <a:ext uri="{FF2B5EF4-FFF2-40B4-BE49-F238E27FC236}">
              <a16:creationId xmlns:a16="http://schemas.microsoft.com/office/drawing/2014/main" id="{A67C8823-4B17-4B0C-861E-791BBC5D650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personal/jykim_tsuruoka-nct_ac_jp/Documents/Mydata/200614_&#26360;&#39006;/&#12450;&#12524;&#12463;&#12475;&#12452;&#12392;&#12398;&#20849;&#21516;&#30740;&#31350;/Segway&#12392;&#33258;&#36578;&#36554;&#12398;&#27604;&#36611;/210630/Final_Data(Orbit%20,%20yaw%20,%20pitch)/yaw&#12394;&#12375;/Segway_Gazing.xlsx" TargetMode="External"/></Relationships>
</file>

<file path=xl/externalLinks/_rels/externalLink2.xml.rels><?xml version="1.0" encoding="UTF-8" standalone="yes"?>
<Relationships xmlns="http://schemas.openxmlformats.org/package/2006/relationships"><Relationship Id="rId2" Type="http://schemas.microsoft.com/office/2019/04/relationships/externalLinkLongPath" Target="/personal/jykim_tsuruoka-nct_ac_jp/Documents/Mydata/200614_&#26360;&#39006;/&#12450;&#12524;&#12463;&#12475;&#12452;&#12392;&#12398;&#20849;&#21516;&#30740;&#31350;/Segway&#12392;&#33258;&#36578;&#36554;&#12398;&#27604;&#36611;/Investigation%20of%20the%20Computer%20Vision%20Possibilities%20for%20Human%20Head%20Angles%20Detection/Summary_data.xlsx?AF9AED04" TargetMode="External"/><Relationship Id="rId1" Type="http://schemas.openxmlformats.org/officeDocument/2006/relationships/externalLinkPath" Target="file:///\\AF9AED04\Summary_data.xlsx" TargetMode="External"/></Relationships>
</file>

<file path=xl/externalLinks/_rels/externalLink3.xml.rels><?xml version="1.0" encoding="UTF-8" standalone="yes"?>
<Relationships xmlns="http://schemas.openxmlformats.org/package/2006/relationships"><Relationship Id="rId2" Type="http://schemas.microsoft.com/office/2019/04/relationships/externalLinkLongPath" Target="/personal/jykim_tsuruoka-nct_ac_jp/Documents/Mydata/200614_&#26360;&#39006;/&#12450;&#12524;&#12463;&#12475;&#12452;&#12392;&#12398;&#20849;&#21516;&#30740;&#31350;/Segway&#12392;&#33258;&#36578;&#36554;&#12398;&#27604;&#36611;/Investigation%20of%20the%20Computer%20Vision%20Possibilities%20for%20Human%20Head%20Angles%20Detection/Summary_data_final.xlsx?AF9AED04" TargetMode="External"/><Relationship Id="rId1" Type="http://schemas.openxmlformats.org/officeDocument/2006/relationships/externalLinkPath" Target="file:///\\AF9AED04\Summary_data_final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emplate"/>
      <sheetName val="旧Template"/>
      <sheetName val="Hikaru1"/>
      <sheetName val="Hikaru2"/>
      <sheetName val="Ogasawara1"/>
      <sheetName val="Ogasawara2"/>
      <sheetName val="Onoki1"/>
      <sheetName val="Onoki2"/>
      <sheetName val="Matsuda1"/>
      <sheetName val="Matsuda2"/>
      <sheetName val="Yamaguti1"/>
      <sheetName val="Yamaguti2"/>
      <sheetName val="Watanabe1"/>
      <sheetName val="Watanabe2"/>
      <sheetName val="Souma1"/>
      <sheetName val="Souma2"/>
      <sheetName val="Daiki1"/>
      <sheetName val="Daiki2"/>
      <sheetName val="べへー1"/>
      <sheetName val="べへー2"/>
      <sheetName val="Masaya1"/>
      <sheetName val="Masaya2"/>
    </sheetNames>
    <sheetDataSet>
      <sheetData sheetId="0"/>
      <sheetData sheetId="1"/>
      <sheetData sheetId="2">
        <row r="1">
          <cell r="A1" t="str">
            <v>Orbit</v>
          </cell>
        </row>
        <row r="4">
          <cell r="N4">
            <v>0</v>
          </cell>
          <cell r="O4">
            <v>0</v>
          </cell>
        </row>
        <row r="5">
          <cell r="N5">
            <v>-3.419000000000011E-3</v>
          </cell>
          <cell r="O5">
            <v>9.0985000000000135E-2</v>
          </cell>
        </row>
        <row r="6">
          <cell r="N6">
            <v>3.5698999999999988E-2</v>
          </cell>
          <cell r="O6">
            <v>0.2324630000000002</v>
          </cell>
        </row>
        <row r="7">
          <cell r="N7">
            <v>-8.539999999999992E-3</v>
          </cell>
          <cell r="O7">
            <v>0.36433300000000007</v>
          </cell>
        </row>
        <row r="8">
          <cell r="N8">
            <v>-1.6386000000000012E-2</v>
          </cell>
          <cell r="O8">
            <v>0.53684999999999994</v>
          </cell>
        </row>
        <row r="9">
          <cell r="N9">
            <v>7.4540000000000075E-3</v>
          </cell>
          <cell r="O9">
            <v>0.65398000000000001</v>
          </cell>
        </row>
        <row r="10">
          <cell r="N10">
            <v>6.3789999999999906E-3</v>
          </cell>
          <cell r="O10">
            <v>0.82861999999999991</v>
          </cell>
        </row>
        <row r="11">
          <cell r="N11">
            <v>3.8589999999999805E-3</v>
          </cell>
          <cell r="O11">
            <v>0.9123650000000002</v>
          </cell>
        </row>
        <row r="12">
          <cell r="N12">
            <v>1.5668000000000008E-2</v>
          </cell>
          <cell r="O12">
            <v>1.0963130000000001</v>
          </cell>
        </row>
        <row r="13">
          <cell r="N13">
            <v>-1.8339000000000012E-2</v>
          </cell>
          <cell r="O13">
            <v>1.2266269999999999</v>
          </cell>
        </row>
        <row r="14">
          <cell r="N14">
            <v>-5.6059999999999947E-3</v>
          </cell>
          <cell r="O14">
            <v>1.4049560000000001</v>
          </cell>
        </row>
        <row r="15">
          <cell r="N15">
            <v>-3.4224000000000004E-2</v>
          </cell>
          <cell r="O15">
            <v>1.536346</v>
          </cell>
        </row>
        <row r="16">
          <cell r="N16">
            <v>1.5999999999991133E-5</v>
          </cell>
          <cell r="O16">
            <v>1.7307289999999997</v>
          </cell>
        </row>
        <row r="17">
          <cell r="N17">
            <v>-1.8859999999999998E-2</v>
          </cell>
          <cell r="O17">
            <v>1.8672189999999997</v>
          </cell>
        </row>
        <row r="18">
          <cell r="N18">
            <v>7.4770000000000036E-3</v>
          </cell>
          <cell r="O18">
            <v>2.0468139999999999</v>
          </cell>
        </row>
        <row r="19">
          <cell r="N19">
            <v>-1.7198000000000008E-2</v>
          </cell>
          <cell r="O19">
            <v>2.1726920000000005</v>
          </cell>
        </row>
        <row r="20">
          <cell r="N20">
            <v>5.013999999999982E-3</v>
          </cell>
          <cell r="O20">
            <v>2.3420559999999999</v>
          </cell>
        </row>
        <row r="21">
          <cell r="N21">
            <v>-7.9560000000000169E-3</v>
          </cell>
          <cell r="O21">
            <v>2.4750369999999999</v>
          </cell>
        </row>
        <row r="22">
          <cell r="N22">
            <v>-1.2216000000000008E-2</v>
          </cell>
          <cell r="O22">
            <v>2.7547859999999997</v>
          </cell>
        </row>
        <row r="23">
          <cell r="N23">
            <v>6.0010000000000046E-3</v>
          </cell>
          <cell r="O23">
            <v>2.840805</v>
          </cell>
        </row>
        <row r="24">
          <cell r="N24">
            <v>1.7989999999999982E-2</v>
          </cell>
          <cell r="O24">
            <v>3.0562480000000001</v>
          </cell>
        </row>
        <row r="25">
          <cell r="N25">
            <v>1.0293000000000007E-2</v>
          </cell>
          <cell r="O25">
            <v>3.1834530000000001</v>
          </cell>
        </row>
        <row r="26">
          <cell r="N26">
            <v>3.1043999999999985E-2</v>
          </cell>
          <cell r="O26">
            <v>3.3981129999999999</v>
          </cell>
        </row>
        <row r="27">
          <cell r="N27">
            <v>2.4389999999999988E-2</v>
          </cell>
          <cell r="O27">
            <v>3.5213009999999998</v>
          </cell>
        </row>
        <row r="28">
          <cell r="N28">
            <v>2.0995000000000007E-2</v>
          </cell>
          <cell r="O28">
            <v>3.7706979999999999</v>
          </cell>
        </row>
        <row r="29">
          <cell r="N29">
            <v>3.3709999999999808E-3</v>
          </cell>
          <cell r="O29">
            <v>3.9415149999999999</v>
          </cell>
        </row>
        <row r="30">
          <cell r="N30">
            <v>3.2354999999999988E-2</v>
          </cell>
          <cell r="O30">
            <v>4.1447340000000006</v>
          </cell>
        </row>
        <row r="31">
          <cell r="N31">
            <v>4.3434E-2</v>
          </cell>
          <cell r="O31">
            <v>4.2714089999999993</v>
          </cell>
        </row>
        <row r="32">
          <cell r="N32">
            <v>2.7885999999999998E-2</v>
          </cell>
          <cell r="O32">
            <v>4.5493399999999999</v>
          </cell>
        </row>
        <row r="33">
          <cell r="N33">
            <v>1.648599999999999E-2</v>
          </cell>
          <cell r="O33">
            <v>4.6548389999999999</v>
          </cell>
        </row>
        <row r="34">
          <cell r="N34">
            <v>4.5495000000000008E-2</v>
          </cell>
          <cell r="O34">
            <v>4.897151</v>
          </cell>
        </row>
        <row r="35">
          <cell r="N35">
            <v>4.4622999999999989E-2</v>
          </cell>
          <cell r="O35">
            <v>5.0056880000000001</v>
          </cell>
        </row>
        <row r="36">
          <cell r="N36">
            <v>4.260499999999999E-2</v>
          </cell>
          <cell r="O36">
            <v>5.3244079999999991</v>
          </cell>
        </row>
        <row r="37">
          <cell r="N37">
            <v>4.5741999999999991E-2</v>
          </cell>
          <cell r="O37">
            <v>5.4306540000000005</v>
          </cell>
        </row>
        <row r="38">
          <cell r="N38">
            <v>5.7581999999999994E-2</v>
          </cell>
          <cell r="O38">
            <v>5.6935779999999996</v>
          </cell>
        </row>
        <row r="39">
          <cell r="N39">
            <v>5.6992999999999995E-2</v>
          </cell>
          <cell r="O39">
            <v>5.8435820000000005</v>
          </cell>
        </row>
        <row r="40">
          <cell r="N40">
            <v>6.711499999999998E-2</v>
          </cell>
          <cell r="O40">
            <v>6.0946049999999996</v>
          </cell>
        </row>
        <row r="41">
          <cell r="N41">
            <v>6.5483E-2</v>
          </cell>
          <cell r="O41">
            <v>6.2382250000000008</v>
          </cell>
        </row>
        <row r="42">
          <cell r="N42">
            <v>5.0403999999999997E-2</v>
          </cell>
          <cell r="O42">
            <v>6.5141020000000012</v>
          </cell>
        </row>
        <row r="43">
          <cell r="N43">
            <v>6.9264999999999993E-2</v>
          </cell>
          <cell r="O43">
            <v>6.6621130000000015</v>
          </cell>
        </row>
        <row r="44">
          <cell r="N44">
            <v>7.7638000000000013E-2</v>
          </cell>
          <cell r="O44">
            <v>6.9384360000000003</v>
          </cell>
        </row>
        <row r="45">
          <cell r="N45">
            <v>8.3257000000000012E-2</v>
          </cell>
          <cell r="O45">
            <v>7.0746350000000007</v>
          </cell>
        </row>
        <row r="46">
          <cell r="N46">
            <v>8.0995999999999985E-2</v>
          </cell>
          <cell r="O46">
            <v>7.3368670000000007</v>
          </cell>
        </row>
        <row r="47">
          <cell r="N47">
            <v>7.7549000000000007E-2</v>
          </cell>
          <cell r="O47">
            <v>7.4651440000000004</v>
          </cell>
        </row>
        <row r="48">
          <cell r="N48">
            <v>9.0609999999999982E-2</v>
          </cell>
          <cell r="O48">
            <v>7.7251830000000012</v>
          </cell>
        </row>
        <row r="49">
          <cell r="N49">
            <v>8.3475999999999995E-2</v>
          </cell>
          <cell r="O49">
            <v>7.9318119999999999</v>
          </cell>
        </row>
        <row r="50">
          <cell r="N50">
            <v>8.0925999999999984E-2</v>
          </cell>
          <cell r="O50">
            <v>8.2191020000000012</v>
          </cell>
        </row>
        <row r="51">
          <cell r="N51">
            <v>9.0413999999999994E-2</v>
          </cell>
          <cell r="O51">
            <v>8.3436270000000015</v>
          </cell>
        </row>
        <row r="52">
          <cell r="N52">
            <v>8.4846999999999978E-2</v>
          </cell>
          <cell r="O52">
            <v>8.6229800000000001</v>
          </cell>
        </row>
        <row r="53">
          <cell r="N53">
            <v>8.5608000000000004E-2</v>
          </cell>
          <cell r="O53">
            <v>8.7817010000000018</v>
          </cell>
        </row>
        <row r="54">
          <cell r="N54">
            <v>9.1787000000000007E-2</v>
          </cell>
          <cell r="O54">
            <v>9.0575969999999995</v>
          </cell>
        </row>
        <row r="55">
          <cell r="N55">
            <v>0.10460499999999999</v>
          </cell>
          <cell r="O55">
            <v>9.176463</v>
          </cell>
        </row>
        <row r="56">
          <cell r="N56">
            <v>7.9030000000000003E-2</v>
          </cell>
          <cell r="O56">
            <v>9.557379000000001</v>
          </cell>
        </row>
        <row r="57">
          <cell r="N57">
            <v>9.8736999999999991E-2</v>
          </cell>
          <cell r="O57">
            <v>9.7125310000000002</v>
          </cell>
        </row>
        <row r="58">
          <cell r="N58">
            <v>9.7147999999999998E-2</v>
          </cell>
          <cell r="O58">
            <v>9.9399280000000001</v>
          </cell>
        </row>
        <row r="59">
          <cell r="N59">
            <v>9.1776999999999984E-2</v>
          </cell>
          <cell r="O59">
            <v>10.090774000000001</v>
          </cell>
        </row>
        <row r="60">
          <cell r="N60">
            <v>8.9950999999999989E-2</v>
          </cell>
          <cell r="O60">
            <v>10.392074000000001</v>
          </cell>
        </row>
        <row r="61">
          <cell r="N61">
            <v>6.8493999999999999E-2</v>
          </cell>
          <cell r="O61">
            <v>10.542023000000002</v>
          </cell>
        </row>
        <row r="62">
          <cell r="N62">
            <v>8.4818999999999992E-2</v>
          </cell>
          <cell r="O62">
            <v>10.918251</v>
          </cell>
        </row>
        <row r="63">
          <cell r="N63">
            <v>8.020300000000001E-2</v>
          </cell>
          <cell r="O63">
            <v>11.031302999999999</v>
          </cell>
        </row>
        <row r="64">
          <cell r="N64">
            <v>7.9260999999999998E-2</v>
          </cell>
          <cell r="O64">
            <v>11.333014000000002</v>
          </cell>
        </row>
        <row r="65">
          <cell r="N65">
            <v>7.3294999999999985E-2</v>
          </cell>
          <cell r="O65">
            <v>11.484952000000002</v>
          </cell>
        </row>
        <row r="66">
          <cell r="N66">
            <v>4.3913999999999988E-2</v>
          </cell>
          <cell r="O66">
            <v>11.754814000000001</v>
          </cell>
        </row>
        <row r="67">
          <cell r="N67">
            <v>7.2160000000000002E-2</v>
          </cell>
          <cell r="O67">
            <v>11.904470000000002</v>
          </cell>
        </row>
        <row r="68">
          <cell r="N68">
            <v>4.2573000000000007E-2</v>
          </cell>
          <cell r="O68">
            <v>12.256835000000001</v>
          </cell>
        </row>
        <row r="69">
          <cell r="N69">
            <v>4.515000000000001E-2</v>
          </cell>
          <cell r="O69">
            <v>12.412678</v>
          </cell>
        </row>
        <row r="70">
          <cell r="N70">
            <v>2.7573999999999984E-2</v>
          </cell>
          <cell r="O70">
            <v>12.692784</v>
          </cell>
        </row>
        <row r="71">
          <cell r="N71">
            <v>2.3459000000000004E-2</v>
          </cell>
          <cell r="O71">
            <v>12.853546</v>
          </cell>
        </row>
        <row r="72">
          <cell r="N72">
            <v>1.9924999999999984E-2</v>
          </cell>
          <cell r="O72">
            <v>13.137724</v>
          </cell>
        </row>
        <row r="73">
          <cell r="N73">
            <v>6.3580000000000043E-3</v>
          </cell>
          <cell r="O73">
            <v>13.305770000000001</v>
          </cell>
        </row>
        <row r="74">
          <cell r="N74">
            <v>1.8640000000000043E-3</v>
          </cell>
          <cell r="O74">
            <v>13.598936999999999</v>
          </cell>
        </row>
        <row r="75">
          <cell r="N75">
            <v>-2.0618000000000011E-2</v>
          </cell>
          <cell r="O75">
            <v>13.733573</v>
          </cell>
        </row>
        <row r="76">
          <cell r="N76">
            <v>-3.6681000000000012E-2</v>
          </cell>
          <cell r="O76">
            <v>14.084703000000001</v>
          </cell>
        </row>
        <row r="77">
          <cell r="N77">
            <v>-3.6938000000000006E-2</v>
          </cell>
          <cell r="O77">
            <v>14.261013</v>
          </cell>
        </row>
        <row r="78">
          <cell r="N78">
            <v>-4.9948000000000006E-2</v>
          </cell>
          <cell r="O78">
            <v>14.535874</v>
          </cell>
        </row>
        <row r="79">
          <cell r="N79">
            <v>-6.6364000000000006E-2</v>
          </cell>
          <cell r="O79">
            <v>14.680285</v>
          </cell>
        </row>
        <row r="80">
          <cell r="N80">
            <v>-7.5630000000000017E-2</v>
          </cell>
          <cell r="O80">
            <v>15.011796000000002</v>
          </cell>
        </row>
        <row r="81">
          <cell r="N81">
            <v>-7.8196000000000002E-2</v>
          </cell>
          <cell r="O81">
            <v>15.156276000000002</v>
          </cell>
        </row>
        <row r="82">
          <cell r="N82">
            <v>-8.8563000000000003E-2</v>
          </cell>
          <cell r="O82">
            <v>15.454171000000002</v>
          </cell>
        </row>
        <row r="83">
          <cell r="N83">
            <v>-8.9170000000000013E-2</v>
          </cell>
          <cell r="O83">
            <v>15.603975000000002</v>
          </cell>
        </row>
        <row r="84">
          <cell r="N84">
            <v>-0.126745</v>
          </cell>
          <cell r="O84">
            <v>15.93164</v>
          </cell>
        </row>
        <row r="85">
          <cell r="N85">
            <v>-0.13479400000000002</v>
          </cell>
          <cell r="O85">
            <v>16.093554000000001</v>
          </cell>
        </row>
        <row r="86">
          <cell r="N86">
            <v>-0.16421200000000002</v>
          </cell>
          <cell r="O86">
            <v>16.379916000000001</v>
          </cell>
        </row>
        <row r="87">
          <cell r="N87">
            <v>-0.165135</v>
          </cell>
          <cell r="O87">
            <v>16.545117000000001</v>
          </cell>
        </row>
        <row r="88">
          <cell r="N88">
            <v>-0.184166</v>
          </cell>
          <cell r="O88">
            <v>16.839207000000002</v>
          </cell>
        </row>
        <row r="89">
          <cell r="N89">
            <v>-0.20988400000000001</v>
          </cell>
          <cell r="O89">
            <v>16.972102</v>
          </cell>
        </row>
        <row r="90">
          <cell r="N90">
            <v>-0.22463600000000003</v>
          </cell>
          <cell r="O90">
            <v>17.277545000000003</v>
          </cell>
        </row>
        <row r="91">
          <cell r="N91">
            <v>-0.207848</v>
          </cell>
          <cell r="O91">
            <v>17.446363000000002</v>
          </cell>
        </row>
        <row r="92">
          <cell r="N92">
            <v>-0.24706400000000003</v>
          </cell>
          <cell r="O92">
            <v>17.787609</v>
          </cell>
        </row>
        <row r="93">
          <cell r="N93">
            <v>-0.25677100000000003</v>
          </cell>
          <cell r="O93">
            <v>17.923100000000002</v>
          </cell>
        </row>
        <row r="94">
          <cell r="N94">
            <v>-0.28417000000000003</v>
          </cell>
          <cell r="O94">
            <v>18.206886999999998</v>
          </cell>
        </row>
        <row r="95">
          <cell r="N95">
            <v>-0.29630899999999999</v>
          </cell>
          <cell r="O95">
            <v>18.351049</v>
          </cell>
        </row>
        <row r="96">
          <cell r="N96">
            <v>-0.32633500000000004</v>
          </cell>
          <cell r="O96">
            <v>18.651405</v>
          </cell>
        </row>
        <row r="97">
          <cell r="N97">
            <v>-0.32240400000000002</v>
          </cell>
          <cell r="O97">
            <v>18.788463</v>
          </cell>
        </row>
        <row r="98">
          <cell r="N98">
            <v>-0.34975499999999998</v>
          </cell>
          <cell r="O98">
            <v>19.101652000000001</v>
          </cell>
        </row>
        <row r="99">
          <cell r="N99">
            <v>-0.378909</v>
          </cell>
          <cell r="O99">
            <v>19.277009000000003</v>
          </cell>
        </row>
        <row r="100">
          <cell r="N100">
            <v>-0.38139300000000004</v>
          </cell>
          <cell r="O100">
            <v>19.583601999999999</v>
          </cell>
        </row>
        <row r="101">
          <cell r="N101">
            <v>-0.43054799999999999</v>
          </cell>
          <cell r="O101">
            <v>19.709710999999999</v>
          </cell>
        </row>
        <row r="102">
          <cell r="N102">
            <v>-0.43444900000000003</v>
          </cell>
          <cell r="O102">
            <v>20.032886999999999</v>
          </cell>
        </row>
        <row r="103">
          <cell r="N103">
            <v>-0.47957800000000006</v>
          </cell>
          <cell r="O103">
            <v>20.160945000000002</v>
          </cell>
        </row>
        <row r="104">
          <cell r="N104">
            <v>-0.525675</v>
          </cell>
          <cell r="O104">
            <v>20.460205000000002</v>
          </cell>
        </row>
        <row r="105">
          <cell r="N105">
            <v>-0.507826</v>
          </cell>
          <cell r="O105">
            <v>20.612734</v>
          </cell>
        </row>
        <row r="106">
          <cell r="N106">
            <v>-0.56576899999999997</v>
          </cell>
          <cell r="O106">
            <v>20.939951000000001</v>
          </cell>
        </row>
        <row r="107">
          <cell r="N107">
            <v>-0.60555300000000001</v>
          </cell>
          <cell r="O107">
            <v>21.074274000000003</v>
          </cell>
        </row>
        <row r="108">
          <cell r="N108">
            <v>-0.66979700000000009</v>
          </cell>
          <cell r="O108">
            <v>21.330409</v>
          </cell>
        </row>
        <row r="109">
          <cell r="N109">
            <v>-0.6656510000000001</v>
          </cell>
          <cell r="O109">
            <v>21.514173</v>
          </cell>
        </row>
        <row r="110">
          <cell r="N110">
            <v>-0.73234999999999995</v>
          </cell>
          <cell r="O110">
            <v>21.784578000000003</v>
          </cell>
        </row>
        <row r="111">
          <cell r="N111">
            <v>-0.76574399999999998</v>
          </cell>
          <cell r="O111">
            <v>21.922280999999998</v>
          </cell>
        </row>
        <row r="112">
          <cell r="N112">
            <v>-0.79552999999999996</v>
          </cell>
          <cell r="O112">
            <v>22.260542000000001</v>
          </cell>
        </row>
        <row r="113">
          <cell r="N113">
            <v>-0.87271700000000008</v>
          </cell>
          <cell r="O113">
            <v>22.354406000000001</v>
          </cell>
        </row>
        <row r="114">
          <cell r="N114">
            <v>-0.92171499999999995</v>
          </cell>
          <cell r="O114">
            <v>22.624128000000002</v>
          </cell>
        </row>
        <row r="115">
          <cell r="N115">
            <v>-0.90050299999999994</v>
          </cell>
          <cell r="O115">
            <v>22.812201000000002</v>
          </cell>
        </row>
        <row r="116">
          <cell r="N116">
            <v>-0.99124100000000004</v>
          </cell>
          <cell r="O116">
            <v>23.036408999999999</v>
          </cell>
        </row>
        <row r="117">
          <cell r="N117">
            <v>-1.0353859999999999</v>
          </cell>
          <cell r="O117">
            <v>23.204181999999999</v>
          </cell>
        </row>
        <row r="118">
          <cell r="N118">
            <v>-1.0818109999999999</v>
          </cell>
          <cell r="O118">
            <v>23.491835999999999</v>
          </cell>
        </row>
        <row r="119">
          <cell r="N119">
            <v>-1.160509</v>
          </cell>
          <cell r="O119">
            <v>23.594683</v>
          </cell>
        </row>
        <row r="120">
          <cell r="N120">
            <v>-1.1866569999999999</v>
          </cell>
          <cell r="O120">
            <v>23.864883000000003</v>
          </cell>
        </row>
        <row r="121">
          <cell r="N121">
            <v>-1.2545819999999999</v>
          </cell>
          <cell r="O121">
            <v>23.955159999999999</v>
          </cell>
        </row>
        <row r="122">
          <cell r="N122">
            <v>-1.2839859999999998</v>
          </cell>
          <cell r="O122">
            <v>24.238222</v>
          </cell>
        </row>
        <row r="123">
          <cell r="N123">
            <v>-1.3668709999999999</v>
          </cell>
          <cell r="O123">
            <v>24.350418000000001</v>
          </cell>
        </row>
        <row r="124">
          <cell r="N124">
            <v>-1.372911</v>
          </cell>
          <cell r="O124">
            <v>24.610564000000004</v>
          </cell>
        </row>
        <row r="125">
          <cell r="N125">
            <v>-1.472418</v>
          </cell>
          <cell r="O125">
            <v>24.747758000000001</v>
          </cell>
        </row>
        <row r="126">
          <cell r="N126">
            <v>-1.480729</v>
          </cell>
          <cell r="O126">
            <v>25.020077000000001</v>
          </cell>
        </row>
        <row r="127">
          <cell r="N127">
            <v>-1.547723</v>
          </cell>
          <cell r="O127">
            <v>25.114165</v>
          </cell>
        </row>
        <row r="128">
          <cell r="N128">
            <v>-1.6172359999999999</v>
          </cell>
          <cell r="O128">
            <v>25.346434000000002</v>
          </cell>
        </row>
        <row r="129">
          <cell r="N129">
            <v>-1.610473</v>
          </cell>
          <cell r="O129">
            <v>25.473126000000001</v>
          </cell>
        </row>
        <row r="130">
          <cell r="N130">
            <v>-1.748597</v>
          </cell>
          <cell r="O130">
            <v>25.670653000000001</v>
          </cell>
        </row>
        <row r="131">
          <cell r="N131">
            <v>-1.7471079999999999</v>
          </cell>
          <cell r="O131">
            <v>25.808281000000001</v>
          </cell>
        </row>
        <row r="132">
          <cell r="N132">
            <v>-1.8343579999999999</v>
          </cell>
          <cell r="O132">
            <v>26.077036</v>
          </cell>
        </row>
        <row r="133">
          <cell r="N133">
            <v>-1.8912549999999999</v>
          </cell>
          <cell r="O133">
            <v>26.159946999999999</v>
          </cell>
        </row>
        <row r="134">
          <cell r="N134">
            <v>-2.022777</v>
          </cell>
          <cell r="O134">
            <v>26.351654000000003</v>
          </cell>
        </row>
        <row r="135">
          <cell r="N135">
            <v>-2.0943170000000002</v>
          </cell>
          <cell r="O135">
            <v>26.455988000000001</v>
          </cell>
        </row>
        <row r="136">
          <cell r="N136">
            <v>-2.0772080000000002</v>
          </cell>
          <cell r="O136">
            <v>26.728717</v>
          </cell>
        </row>
        <row r="137">
          <cell r="N137">
            <v>-2.1367120000000002</v>
          </cell>
          <cell r="O137">
            <v>26.817097</v>
          </cell>
        </row>
        <row r="138">
          <cell r="N138">
            <v>-2.2598159999999998</v>
          </cell>
          <cell r="O138">
            <v>27.000007000000004</v>
          </cell>
        </row>
        <row r="139">
          <cell r="N139">
            <v>-2.326041</v>
          </cell>
          <cell r="O139">
            <v>27.098305</v>
          </cell>
        </row>
        <row r="140">
          <cell r="N140">
            <v>-2.476534</v>
          </cell>
          <cell r="O140">
            <v>27.321883000000003</v>
          </cell>
        </row>
        <row r="141">
          <cell r="N141">
            <v>-2.5410189999999999</v>
          </cell>
          <cell r="O141">
            <v>27.417702000000002</v>
          </cell>
        </row>
        <row r="142">
          <cell r="N142">
            <v>-2.6706089999999998</v>
          </cell>
          <cell r="O142">
            <v>27.610033000000001</v>
          </cell>
        </row>
        <row r="143">
          <cell r="N143">
            <v>-2.7354090000000002</v>
          </cell>
          <cell r="O143">
            <v>27.706249</v>
          </cell>
        </row>
      </sheetData>
      <sheetData sheetId="3">
        <row r="1">
          <cell r="A1" t="str">
            <v>Orbit</v>
          </cell>
        </row>
        <row r="4">
          <cell r="N4">
            <v>0</v>
          </cell>
          <cell r="O4">
            <v>0</v>
          </cell>
        </row>
        <row r="5">
          <cell r="N5">
            <v>-7.3750000000000005E-3</v>
          </cell>
          <cell r="O5">
            <v>-1.0090999999999895E-2</v>
          </cell>
        </row>
        <row r="6">
          <cell r="N6">
            <v>-4.711000000000006E-3</v>
          </cell>
          <cell r="O6">
            <v>-6.4679999999998471E-3</v>
          </cell>
        </row>
        <row r="7">
          <cell r="N7">
            <v>-8.2529999999999999E-3</v>
          </cell>
          <cell r="O7">
            <v>-1.1311999999999899E-2</v>
          </cell>
        </row>
        <row r="8">
          <cell r="N8">
            <v>-1.1181000000000005E-2</v>
          </cell>
          <cell r="O8">
            <v>-1.5357999999999948E-2</v>
          </cell>
        </row>
        <row r="9">
          <cell r="N9">
            <v>-6.1770000000000071E-3</v>
          </cell>
          <cell r="O9">
            <v>-8.4859999999998773E-3</v>
          </cell>
        </row>
        <row r="10">
          <cell r="N10">
            <v>-7.9320000000000015E-3</v>
          </cell>
          <cell r="O10">
            <v>-1.0927999999999884E-2</v>
          </cell>
        </row>
        <row r="11">
          <cell r="N11">
            <v>1.3858999999999995E-2</v>
          </cell>
          <cell r="O11">
            <v>1.8980999999999994E-2</v>
          </cell>
        </row>
        <row r="12">
          <cell r="N12">
            <v>7.9319999999999946E-3</v>
          </cell>
          <cell r="O12">
            <v>1.0927000000000135E-2</v>
          </cell>
        </row>
        <row r="13">
          <cell r="N13">
            <v>3.7666999999999999E-2</v>
          </cell>
          <cell r="O13">
            <v>5.1744000000000144E-2</v>
          </cell>
        </row>
        <row r="14">
          <cell r="N14">
            <v>1.6828999999999993E-2</v>
          </cell>
          <cell r="O14">
            <v>0.13307500000000005</v>
          </cell>
        </row>
        <row r="15">
          <cell r="N15">
            <v>-1.3990000000000002E-2</v>
          </cell>
          <cell r="O15">
            <v>0.20011400000000004</v>
          </cell>
        </row>
        <row r="16">
          <cell r="N16">
            <v>2.0836E-2</v>
          </cell>
          <cell r="O16">
            <v>0.24712300000000006</v>
          </cell>
        </row>
        <row r="17">
          <cell r="N17">
            <v>4.7035E-2</v>
          </cell>
          <cell r="O17">
            <v>0.28246500000000013</v>
          </cell>
        </row>
        <row r="18">
          <cell r="N18">
            <v>3.3873999999999994E-2</v>
          </cell>
          <cell r="O18">
            <v>0.37189100000000008</v>
          </cell>
        </row>
        <row r="19">
          <cell r="N19">
            <v>7.3469999999999942E-3</v>
          </cell>
          <cell r="O19">
            <v>0.44266300000000003</v>
          </cell>
        </row>
        <row r="20">
          <cell r="N20">
            <v>5.2524999999999995E-2</v>
          </cell>
          <cell r="O20">
            <v>0.502529</v>
          </cell>
        </row>
        <row r="21">
          <cell r="N21">
            <v>-1.7159000000000004E-2</v>
          </cell>
          <cell r="O21">
            <v>0.61972600000000011</v>
          </cell>
        </row>
        <row r="22">
          <cell r="N22">
            <v>4.7441999999999991E-2</v>
          </cell>
          <cell r="O22">
            <v>0.70376200000000022</v>
          </cell>
        </row>
        <row r="23">
          <cell r="N23">
            <v>2.6930999999999997E-2</v>
          </cell>
          <cell r="O23">
            <v>0.77944700000000011</v>
          </cell>
        </row>
        <row r="24">
          <cell r="N24">
            <v>3.3825999999999995E-2</v>
          </cell>
          <cell r="O24">
            <v>0.88960900000000021</v>
          </cell>
        </row>
        <row r="25">
          <cell r="N25">
            <v>1.2903999999999997E-2</v>
          </cell>
          <cell r="O25">
            <v>0.96311900000000017</v>
          </cell>
        </row>
        <row r="26">
          <cell r="N26">
            <v>2.2200000000000004E-2</v>
          </cell>
          <cell r="O26">
            <v>1.0739910000000001</v>
          </cell>
        </row>
        <row r="27">
          <cell r="N27">
            <v>4.4021999999999992E-2</v>
          </cell>
          <cell r="O27">
            <v>1.1013599999999999</v>
          </cell>
        </row>
        <row r="28">
          <cell r="N28">
            <v>2.6274999999999993E-2</v>
          </cell>
          <cell r="O28">
            <v>1.2740860000000001</v>
          </cell>
        </row>
        <row r="29">
          <cell r="N29">
            <v>1.9667E-2</v>
          </cell>
          <cell r="O29">
            <v>1.3618620000000004</v>
          </cell>
        </row>
        <row r="30">
          <cell r="N30">
            <v>3.7711000000000001E-2</v>
          </cell>
          <cell r="O30">
            <v>1.4785910000000002</v>
          </cell>
        </row>
        <row r="31">
          <cell r="N31">
            <v>-1.0147000000000005E-2</v>
          </cell>
          <cell r="O31">
            <v>1.608276</v>
          </cell>
        </row>
        <row r="32">
          <cell r="N32">
            <v>3.1143999999999991E-2</v>
          </cell>
          <cell r="O32">
            <v>1.749271</v>
          </cell>
        </row>
        <row r="33">
          <cell r="N33">
            <v>2.7173000000000003E-2</v>
          </cell>
          <cell r="O33">
            <v>1.8355790000000001</v>
          </cell>
        </row>
        <row r="34">
          <cell r="N34">
            <v>2.5735000000000001E-2</v>
          </cell>
          <cell r="O34">
            <v>2.0131740000000002</v>
          </cell>
        </row>
        <row r="35">
          <cell r="N35">
            <v>6.8763999999999992E-2</v>
          </cell>
          <cell r="O35">
            <v>2.062554</v>
          </cell>
        </row>
        <row r="36">
          <cell r="N36">
            <v>6.4548000000000008E-2</v>
          </cell>
          <cell r="O36">
            <v>2.2326450000000007</v>
          </cell>
        </row>
        <row r="37">
          <cell r="N37">
            <v>2.947E-2</v>
          </cell>
          <cell r="O37">
            <v>2.3652860000000002</v>
          </cell>
        </row>
        <row r="38">
          <cell r="N38">
            <v>4.778099999999999E-2</v>
          </cell>
          <cell r="O38">
            <v>2.5541239999999998</v>
          </cell>
        </row>
        <row r="39">
          <cell r="N39">
            <v>5.5459999999999995E-2</v>
          </cell>
          <cell r="O39">
            <v>2.6454849999999999</v>
          </cell>
        </row>
        <row r="40">
          <cell r="N40">
            <v>3.5750999999999991E-2</v>
          </cell>
          <cell r="O40">
            <v>2.8691410000000004</v>
          </cell>
        </row>
        <row r="41">
          <cell r="N41">
            <v>9.0505000000000002E-2</v>
          </cell>
          <cell r="O41">
            <v>2.9267840000000005</v>
          </cell>
        </row>
        <row r="42">
          <cell r="N42">
            <v>6.6997999999999988E-2</v>
          </cell>
          <cell r="O42">
            <v>3.1394630000000006</v>
          </cell>
        </row>
        <row r="43">
          <cell r="N43">
            <v>8.5661000000000001E-2</v>
          </cell>
          <cell r="O43">
            <v>3.2361580000000005</v>
          </cell>
        </row>
        <row r="44">
          <cell r="N44">
            <v>7.3571999999999999E-2</v>
          </cell>
          <cell r="O44">
            <v>3.4528360000000005</v>
          </cell>
        </row>
        <row r="45">
          <cell r="N45">
            <v>9.0663999999999995E-2</v>
          </cell>
          <cell r="O45">
            <v>3.5446520000000001</v>
          </cell>
        </row>
        <row r="46">
          <cell r="N46">
            <v>0.11078799999999998</v>
          </cell>
          <cell r="O46">
            <v>3.7846160000000002</v>
          </cell>
        </row>
        <row r="47">
          <cell r="N47">
            <v>0.124459</v>
          </cell>
          <cell r="O47">
            <v>3.8697890000000008</v>
          </cell>
        </row>
        <row r="48">
          <cell r="N48">
            <v>9.5317000000000013E-2</v>
          </cell>
          <cell r="O48">
            <v>4.1256420000000009</v>
          </cell>
        </row>
        <row r="49">
          <cell r="N49">
            <v>0.11504399999999998</v>
          </cell>
          <cell r="O49">
            <v>4.2129700000000003</v>
          </cell>
        </row>
        <row r="50">
          <cell r="N50">
            <v>0.13502400000000001</v>
          </cell>
          <cell r="O50">
            <v>4.4352300000000007</v>
          </cell>
        </row>
        <row r="51">
          <cell r="N51">
            <v>0.12787899999999999</v>
          </cell>
          <cell r="O51">
            <v>4.5625629999999999</v>
          </cell>
        </row>
        <row r="52">
          <cell r="N52">
            <v>0.111739</v>
          </cell>
          <cell r="O52">
            <v>4.8103740000000004</v>
          </cell>
        </row>
        <row r="53">
          <cell r="N53">
            <v>0.13356999999999999</v>
          </cell>
          <cell r="O53">
            <v>4.9562809999999997</v>
          </cell>
        </row>
        <row r="54">
          <cell r="N54">
            <v>0.120905</v>
          </cell>
          <cell r="O54">
            <v>5.1962350000000006</v>
          </cell>
        </row>
        <row r="55">
          <cell r="N55">
            <v>0.11671000000000001</v>
          </cell>
          <cell r="O55">
            <v>5.3155619999999999</v>
          </cell>
        </row>
        <row r="56">
          <cell r="N56">
            <v>0.124989</v>
          </cell>
          <cell r="O56">
            <v>5.5621119999999999</v>
          </cell>
        </row>
        <row r="57">
          <cell r="N57">
            <v>0.13275200000000001</v>
          </cell>
          <cell r="O57">
            <v>5.6855660000000006</v>
          </cell>
        </row>
        <row r="58">
          <cell r="N58">
            <v>0.13806000000000002</v>
          </cell>
          <cell r="O58">
            <v>5.9201079999999999</v>
          </cell>
        </row>
        <row r="59">
          <cell r="N59">
            <v>0.152228</v>
          </cell>
          <cell r="O59">
            <v>6.0431410000000003</v>
          </cell>
        </row>
        <row r="60">
          <cell r="N60">
            <v>0.17296600000000001</v>
          </cell>
          <cell r="O60">
            <v>6.2789510000000002</v>
          </cell>
        </row>
        <row r="61">
          <cell r="N61">
            <v>0.17896000000000001</v>
          </cell>
          <cell r="O61">
            <v>6.3916130000000004</v>
          </cell>
        </row>
        <row r="62">
          <cell r="N62">
            <v>0.180534</v>
          </cell>
          <cell r="O62">
            <v>6.7112060000000007</v>
          </cell>
        </row>
        <row r="63">
          <cell r="N63">
            <v>0.16944399999999998</v>
          </cell>
          <cell r="O63">
            <v>6.8598920000000012</v>
          </cell>
        </row>
        <row r="64">
          <cell r="N64">
            <v>0.16893900000000001</v>
          </cell>
          <cell r="O64">
            <v>7.1135350000000006</v>
          </cell>
        </row>
        <row r="65">
          <cell r="N65">
            <v>0.171625</v>
          </cell>
          <cell r="O65">
            <v>7.214785</v>
          </cell>
        </row>
        <row r="66">
          <cell r="N66">
            <v>0.17034100000000002</v>
          </cell>
          <cell r="O66">
            <v>7.5075910000000006</v>
          </cell>
        </row>
        <row r="67">
          <cell r="N67">
            <v>0.18132699999999999</v>
          </cell>
          <cell r="O67">
            <v>7.6092829999999996</v>
          </cell>
        </row>
        <row r="68">
          <cell r="N68">
            <v>0.18266499999999999</v>
          </cell>
          <cell r="O68">
            <v>7.8925900000000002</v>
          </cell>
        </row>
        <row r="69">
          <cell r="N69">
            <v>0.17821999999999999</v>
          </cell>
          <cell r="O69">
            <v>8.0290660000000003</v>
          </cell>
        </row>
        <row r="70">
          <cell r="N70">
            <v>0.18049299999999999</v>
          </cell>
          <cell r="O70">
            <v>8.3470980000000008</v>
          </cell>
        </row>
        <row r="71">
          <cell r="N71">
            <v>0.16913900000000001</v>
          </cell>
          <cell r="O71">
            <v>8.4755789999999998</v>
          </cell>
        </row>
        <row r="72">
          <cell r="N72">
            <v>0.185782</v>
          </cell>
          <cell r="O72">
            <v>8.7445820000000012</v>
          </cell>
        </row>
        <row r="73">
          <cell r="N73">
            <v>0.19300800000000001</v>
          </cell>
          <cell r="O73">
            <v>8.8763199999999998</v>
          </cell>
        </row>
        <row r="74">
          <cell r="N74">
            <v>0.182809</v>
          </cell>
          <cell r="O74">
            <v>9.1688469999999995</v>
          </cell>
        </row>
        <row r="75">
          <cell r="N75">
            <v>0.18875400000000001</v>
          </cell>
          <cell r="O75">
            <v>9.2959300000000002</v>
          </cell>
        </row>
        <row r="76">
          <cell r="N76">
            <v>0.19348099999999999</v>
          </cell>
          <cell r="O76">
            <v>9.5850089999999994</v>
          </cell>
        </row>
        <row r="77">
          <cell r="N77">
            <v>0.193636</v>
          </cell>
          <cell r="O77">
            <v>9.7470230000000004</v>
          </cell>
        </row>
        <row r="78">
          <cell r="N78">
            <v>0.192276</v>
          </cell>
          <cell r="O78">
            <v>10.066229999999999</v>
          </cell>
        </row>
        <row r="79">
          <cell r="N79">
            <v>0.19792599999999999</v>
          </cell>
          <cell r="O79">
            <v>10.186007999999999</v>
          </cell>
        </row>
        <row r="80">
          <cell r="N80">
            <v>0.19301699999999999</v>
          </cell>
          <cell r="O80">
            <v>10.458667999999999</v>
          </cell>
        </row>
        <row r="81">
          <cell r="N81">
            <v>0.206373</v>
          </cell>
          <cell r="O81">
            <v>10.615943000000001</v>
          </cell>
        </row>
        <row r="82">
          <cell r="N82">
            <v>0.198022</v>
          </cell>
          <cell r="O82">
            <v>10.921764000000001</v>
          </cell>
        </row>
        <row r="83">
          <cell r="N83">
            <v>0.20089400000000002</v>
          </cell>
          <cell r="O83">
            <v>11.074511000000001</v>
          </cell>
        </row>
        <row r="84">
          <cell r="N84">
            <v>0.199794</v>
          </cell>
          <cell r="O84">
            <v>11.377520000000001</v>
          </cell>
        </row>
        <row r="85">
          <cell r="N85">
            <v>0.205735</v>
          </cell>
          <cell r="O85">
            <v>11.528703999999999</v>
          </cell>
        </row>
        <row r="86">
          <cell r="N86">
            <v>0.20857300000000001</v>
          </cell>
          <cell r="O86">
            <v>11.829361</v>
          </cell>
        </row>
        <row r="87">
          <cell r="N87">
            <v>0.20943300000000001</v>
          </cell>
          <cell r="O87">
            <v>11.979282000000001</v>
          </cell>
        </row>
        <row r="88">
          <cell r="N88">
            <v>0.214001</v>
          </cell>
          <cell r="O88">
            <v>12.278961000000001</v>
          </cell>
        </row>
        <row r="89">
          <cell r="N89">
            <v>0.206374</v>
          </cell>
          <cell r="O89">
            <v>12.391676</v>
          </cell>
        </row>
        <row r="90">
          <cell r="N90">
            <v>0.217694</v>
          </cell>
          <cell r="O90">
            <v>12.653934000000001</v>
          </cell>
        </row>
        <row r="91">
          <cell r="N91">
            <v>0.21961600000000001</v>
          </cell>
          <cell r="O91">
            <v>12.879773999999999</v>
          </cell>
        </row>
        <row r="92">
          <cell r="N92">
            <v>0.21193800000000002</v>
          </cell>
          <cell r="O92">
            <v>13.183802999999999</v>
          </cell>
        </row>
        <row r="93">
          <cell r="N93">
            <v>0.21066699999999999</v>
          </cell>
          <cell r="O93">
            <v>13.336599</v>
          </cell>
        </row>
        <row r="94">
          <cell r="N94">
            <v>0.219026</v>
          </cell>
          <cell r="O94">
            <v>13.604220999999999</v>
          </cell>
        </row>
        <row r="95">
          <cell r="N95">
            <v>0.216442</v>
          </cell>
          <cell r="O95">
            <v>13.759601</v>
          </cell>
        </row>
        <row r="96">
          <cell r="N96">
            <v>0.21722099999999997</v>
          </cell>
          <cell r="O96">
            <v>14.112037000000001</v>
          </cell>
        </row>
        <row r="97">
          <cell r="N97">
            <v>0.21499999999999997</v>
          </cell>
          <cell r="O97">
            <v>14.231619</v>
          </cell>
        </row>
        <row r="98">
          <cell r="N98">
            <v>0.22164200000000003</v>
          </cell>
          <cell r="O98">
            <v>14.550924000000002</v>
          </cell>
        </row>
        <row r="99">
          <cell r="N99">
            <v>0.21341900000000003</v>
          </cell>
          <cell r="O99">
            <v>14.716235000000001</v>
          </cell>
        </row>
        <row r="100">
          <cell r="N100">
            <v>0.21346999999999999</v>
          </cell>
          <cell r="O100">
            <v>15.005858</v>
          </cell>
        </row>
        <row r="101">
          <cell r="N101">
            <v>0.21590099999999998</v>
          </cell>
          <cell r="O101">
            <v>15.1731</v>
          </cell>
        </row>
        <row r="102">
          <cell r="N102">
            <v>0.23515400000000003</v>
          </cell>
          <cell r="O102">
            <v>15.508160000000002</v>
          </cell>
        </row>
        <row r="103">
          <cell r="N103">
            <v>0.210481</v>
          </cell>
          <cell r="O103">
            <v>15.693172000000001</v>
          </cell>
        </row>
        <row r="104">
          <cell r="N104">
            <v>0.19305699999999998</v>
          </cell>
          <cell r="O104">
            <v>15.968480000000001</v>
          </cell>
        </row>
        <row r="105">
          <cell r="N105">
            <v>0.20158300000000001</v>
          </cell>
          <cell r="O105">
            <v>16.146698000000004</v>
          </cell>
        </row>
        <row r="106">
          <cell r="N106">
            <v>0.18858800000000001</v>
          </cell>
          <cell r="O106">
            <v>16.43196</v>
          </cell>
        </row>
        <row r="107">
          <cell r="N107">
            <v>0.18602600000000002</v>
          </cell>
          <cell r="O107">
            <v>16.575738999999999</v>
          </cell>
        </row>
        <row r="108">
          <cell r="N108">
            <v>0.17497599999999999</v>
          </cell>
          <cell r="O108">
            <v>16.872626999999998</v>
          </cell>
        </row>
        <row r="109">
          <cell r="N109">
            <v>0.183422</v>
          </cell>
          <cell r="O109">
            <v>17.116847999999997</v>
          </cell>
        </row>
        <row r="110">
          <cell r="N110">
            <v>0.17533199999999999</v>
          </cell>
          <cell r="O110">
            <v>17.429072999999999</v>
          </cell>
        </row>
        <row r="111">
          <cell r="N111">
            <v>0.17448</v>
          </cell>
          <cell r="O111">
            <v>17.587174000000001</v>
          </cell>
        </row>
        <row r="112">
          <cell r="N112">
            <v>0.14607599999999998</v>
          </cell>
          <cell r="O112">
            <v>17.874647999999997</v>
          </cell>
        </row>
        <row r="113">
          <cell r="N113">
            <v>0.14199500000000001</v>
          </cell>
          <cell r="O113">
            <v>18.042911</v>
          </cell>
        </row>
        <row r="114">
          <cell r="N114">
            <v>0.134798</v>
          </cell>
          <cell r="O114">
            <v>18.388348999999998</v>
          </cell>
        </row>
        <row r="115">
          <cell r="N115">
            <v>0.12467200000000001</v>
          </cell>
          <cell r="O115">
            <v>18.571038999999999</v>
          </cell>
        </row>
        <row r="116">
          <cell r="N116">
            <v>0.105321</v>
          </cell>
          <cell r="O116">
            <v>18.886126000000001</v>
          </cell>
        </row>
        <row r="117">
          <cell r="N117">
            <v>0.11474699999999999</v>
          </cell>
          <cell r="O117">
            <v>19.063953999999999</v>
          </cell>
        </row>
        <row r="118">
          <cell r="N118">
            <v>0.11224500000000001</v>
          </cell>
          <cell r="O118">
            <v>19.383448000000001</v>
          </cell>
        </row>
        <row r="119">
          <cell r="N119">
            <v>9.2312999999999992E-2</v>
          </cell>
          <cell r="O119">
            <v>19.530815</v>
          </cell>
        </row>
        <row r="120">
          <cell r="N120">
            <v>5.9326999999999998E-2</v>
          </cell>
          <cell r="O120">
            <v>19.827133999999997</v>
          </cell>
        </row>
        <row r="121">
          <cell r="N121">
            <v>5.1117999999999997E-2</v>
          </cell>
          <cell r="O121">
            <v>19.971744999999999</v>
          </cell>
        </row>
        <row r="122">
          <cell r="N122">
            <v>5.9607999999999994E-2</v>
          </cell>
          <cell r="O122">
            <v>20.316773999999999</v>
          </cell>
        </row>
        <row r="123">
          <cell r="N123">
            <v>4.9501999999999997E-2</v>
          </cell>
          <cell r="O123">
            <v>20.471561999999999</v>
          </cell>
        </row>
        <row r="124">
          <cell r="N124">
            <v>4.5676999999999995E-2</v>
          </cell>
          <cell r="O124">
            <v>20.849644000000001</v>
          </cell>
        </row>
        <row r="125">
          <cell r="N125">
            <v>3.8461000000000002E-2</v>
          </cell>
          <cell r="O125">
            <v>21.011367999999997</v>
          </cell>
        </row>
        <row r="126">
          <cell r="N126">
            <v>2.6402000000000002E-2</v>
          </cell>
          <cell r="O126">
            <v>21.341344999999997</v>
          </cell>
        </row>
        <row r="127">
          <cell r="N127">
            <v>-1.5697000000000003E-2</v>
          </cell>
          <cell r="O127">
            <v>21.46744</v>
          </cell>
        </row>
        <row r="128">
          <cell r="N128">
            <v>-5.1999000000000004E-2</v>
          </cell>
          <cell r="O128">
            <v>21.756817999999999</v>
          </cell>
        </row>
        <row r="129">
          <cell r="N129">
            <v>-5.2139000000000005E-2</v>
          </cell>
          <cell r="O129">
            <v>21.928128999999998</v>
          </cell>
        </row>
        <row r="130">
          <cell r="N130">
            <v>-4.7441000000000004E-2</v>
          </cell>
          <cell r="O130">
            <v>22.275112999999997</v>
          </cell>
        </row>
        <row r="131">
          <cell r="N131">
            <v>-7.8615000000000004E-2</v>
          </cell>
          <cell r="O131">
            <v>22.401641000000001</v>
          </cell>
        </row>
        <row r="132">
          <cell r="N132">
            <v>-0.10160400000000001</v>
          </cell>
          <cell r="O132">
            <v>22.706582999999998</v>
          </cell>
        </row>
        <row r="133">
          <cell r="N133">
            <v>-9.9788000000000016E-2</v>
          </cell>
          <cell r="O133">
            <v>22.894618999999999</v>
          </cell>
        </row>
        <row r="134">
          <cell r="N134">
            <v>-0.142676</v>
          </cell>
          <cell r="O134">
            <v>23.241220999999999</v>
          </cell>
        </row>
        <row r="135">
          <cell r="N135">
            <v>-0.17344700000000002</v>
          </cell>
          <cell r="O135">
            <v>23.380255999999999</v>
          </cell>
        </row>
        <row r="136">
          <cell r="N136">
            <v>-0.143292</v>
          </cell>
          <cell r="O136">
            <v>23.755051999999999</v>
          </cell>
        </row>
        <row r="137">
          <cell r="N137">
            <v>-0.22359700000000002</v>
          </cell>
          <cell r="O137">
            <v>23.859779</v>
          </cell>
        </row>
        <row r="138">
          <cell r="N138">
            <v>-0.22476200000000002</v>
          </cell>
          <cell r="O138">
            <v>24.186188999999999</v>
          </cell>
        </row>
        <row r="139">
          <cell r="N139">
            <v>-0.24927299999999999</v>
          </cell>
          <cell r="O139">
            <v>24.330300000000001</v>
          </cell>
        </row>
        <row r="140">
          <cell r="N140">
            <v>-0.30793799999999999</v>
          </cell>
          <cell r="O140">
            <v>24.637505999999998</v>
          </cell>
        </row>
        <row r="141">
          <cell r="N141">
            <v>-0.27461000000000002</v>
          </cell>
          <cell r="O141">
            <v>24.823927000000001</v>
          </cell>
        </row>
        <row r="142">
          <cell r="N142">
            <v>-0.35102300000000003</v>
          </cell>
          <cell r="O142">
            <v>25.171419999999998</v>
          </cell>
        </row>
        <row r="143">
          <cell r="N143">
            <v>-0.38042499999999996</v>
          </cell>
          <cell r="O143">
            <v>25.336373000000002</v>
          </cell>
        </row>
        <row r="144">
          <cell r="N144">
            <v>-0.48048299999999994</v>
          </cell>
          <cell r="O144">
            <v>25.606670999999999</v>
          </cell>
        </row>
        <row r="145">
          <cell r="N145">
            <v>-0.43675800000000004</v>
          </cell>
          <cell r="O145">
            <v>25.797718999999997</v>
          </cell>
        </row>
        <row r="146">
          <cell r="N146">
            <v>-0.54334900000000008</v>
          </cell>
          <cell r="O146">
            <v>26.087638999999999</v>
          </cell>
        </row>
        <row r="147">
          <cell r="N147">
            <v>-0.55099900000000002</v>
          </cell>
          <cell r="O147">
            <v>26.232355999999999</v>
          </cell>
        </row>
        <row r="148">
          <cell r="N148">
            <v>-0.68033600000000005</v>
          </cell>
          <cell r="O148">
            <v>26.565200999999998</v>
          </cell>
        </row>
        <row r="149">
          <cell r="N149">
            <v>-0.67568400000000006</v>
          </cell>
          <cell r="O149">
            <v>26.696966999999997</v>
          </cell>
        </row>
        <row r="150">
          <cell r="N150">
            <v>-0.84188400000000008</v>
          </cell>
          <cell r="O150">
            <v>26.953256</v>
          </cell>
        </row>
        <row r="151">
          <cell r="N151">
            <v>-0.85019800000000001</v>
          </cell>
          <cell r="O151">
            <v>27.109365999999998</v>
          </cell>
        </row>
        <row r="152">
          <cell r="N152">
            <v>-0.92877799999999999</v>
          </cell>
          <cell r="O152">
            <v>27.378126000000002</v>
          </cell>
        </row>
        <row r="153">
          <cell r="N153">
            <v>-0.99480600000000008</v>
          </cell>
          <cell r="O153">
            <v>27.481926999999999</v>
          </cell>
        </row>
        <row r="154">
          <cell r="N154">
            <v>-1.1514359999999999</v>
          </cell>
          <cell r="O154">
            <v>27.728331999999998</v>
          </cell>
        </row>
        <row r="155">
          <cell r="N155">
            <v>-1.1588699999999998</v>
          </cell>
          <cell r="O155">
            <v>27.891952999999997</v>
          </cell>
        </row>
        <row r="156">
          <cell r="N156">
            <v>-1.3208639999999998</v>
          </cell>
          <cell r="O156">
            <v>28.149194000000001</v>
          </cell>
        </row>
        <row r="157">
          <cell r="N157">
            <v>-1.3256999999999999</v>
          </cell>
          <cell r="O157">
            <v>28.313547</v>
          </cell>
        </row>
        <row r="158">
          <cell r="N158">
            <v>-1.4622110000000001</v>
          </cell>
          <cell r="O158">
            <v>28.532394999999998</v>
          </cell>
        </row>
        <row r="159">
          <cell r="N159">
            <v>-1.5278509999999998</v>
          </cell>
          <cell r="O159">
            <v>28.637601</v>
          </cell>
        </row>
        <row r="160">
          <cell r="N160">
            <v>-1.660909</v>
          </cell>
          <cell r="O160">
            <v>28.851091999999998</v>
          </cell>
        </row>
        <row r="161">
          <cell r="N161">
            <v>-1.8025800000000001</v>
          </cell>
          <cell r="O161">
            <v>28.914165999999998</v>
          </cell>
        </row>
        <row r="162">
          <cell r="N162">
            <v>-1.940598</v>
          </cell>
          <cell r="O162">
            <v>29.133295999999998</v>
          </cell>
        </row>
        <row r="163">
          <cell r="N163">
            <v>-2.081331</v>
          </cell>
          <cell r="O163">
            <v>29.190781000000001</v>
          </cell>
        </row>
        <row r="164">
          <cell r="N164">
            <v>-2.2071280000000004</v>
          </cell>
          <cell r="O164">
            <v>29.388659000000001</v>
          </cell>
        </row>
        <row r="165">
          <cell r="N165">
            <v>-2.28708</v>
          </cell>
          <cell r="O165">
            <v>29.514391</v>
          </cell>
        </row>
        <row r="166">
          <cell r="N166">
            <v>-2.4064520000000003</v>
          </cell>
          <cell r="O166">
            <v>29.702146999999997</v>
          </cell>
        </row>
        <row r="167">
          <cell r="N167">
            <v>-2.5530320000000004</v>
          </cell>
          <cell r="O167">
            <v>29.761761</v>
          </cell>
        </row>
      </sheetData>
      <sheetData sheetId="4">
        <row r="1">
          <cell r="A1" t="str">
            <v>Orbit</v>
          </cell>
        </row>
        <row r="4">
          <cell r="N4">
            <v>0</v>
          </cell>
          <cell r="O4">
            <v>0</v>
          </cell>
        </row>
        <row r="5">
          <cell r="N5">
            <v>-4.4799999999997907E-4</v>
          </cell>
          <cell r="O5">
            <v>0.13595499999999994</v>
          </cell>
        </row>
        <row r="6">
          <cell r="N6">
            <v>-3.6364000000000035E-2</v>
          </cell>
          <cell r="O6">
            <v>0.50542500000000024</v>
          </cell>
        </row>
        <row r="7">
          <cell r="N7">
            <v>-3.4120000000000004E-2</v>
          </cell>
          <cell r="O7">
            <v>0.63660800000000017</v>
          </cell>
        </row>
        <row r="8">
          <cell r="N8">
            <v>-3.210900000000004E-2</v>
          </cell>
          <cell r="O8">
            <v>0.95405400000000007</v>
          </cell>
        </row>
        <row r="9">
          <cell r="N9">
            <v>-3.903800000000001E-2</v>
          </cell>
          <cell r="O9">
            <v>1.1338270000000001</v>
          </cell>
        </row>
        <row r="10">
          <cell r="N10">
            <v>-5.0912000000000034E-2</v>
          </cell>
          <cell r="O10">
            <v>1.4855770000000001</v>
          </cell>
        </row>
        <row r="11">
          <cell r="N11">
            <v>-4.9293999999999984E-2</v>
          </cell>
          <cell r="O11">
            <v>1.6619559999999993</v>
          </cell>
        </row>
        <row r="12">
          <cell r="N12">
            <v>-6.3254000000000019E-2</v>
          </cell>
          <cell r="O12">
            <v>1.9951279999999998</v>
          </cell>
        </row>
        <row r="13">
          <cell r="N13">
            <v>-6.1298999999999979E-2</v>
          </cell>
          <cell r="O13">
            <v>2.1632969999999996</v>
          </cell>
        </row>
        <row r="14">
          <cell r="N14">
            <v>-5.3559999999999948E-2</v>
          </cell>
          <cell r="O14">
            <v>2.493897</v>
          </cell>
        </row>
        <row r="15">
          <cell r="N15">
            <v>-6.7721999999999977E-2</v>
          </cell>
          <cell r="O15">
            <v>2.6981809999999995</v>
          </cell>
        </row>
        <row r="16">
          <cell r="N16">
            <v>-8.7623000000000048E-2</v>
          </cell>
          <cell r="O16">
            <v>3.0503530000000003</v>
          </cell>
        </row>
        <row r="17">
          <cell r="N17">
            <v>-6.1889999999999987E-2</v>
          </cell>
          <cell r="O17">
            <v>3.2150410000000003</v>
          </cell>
        </row>
        <row r="18">
          <cell r="N18">
            <v>-8.4073999999999954E-2</v>
          </cell>
          <cell r="O18">
            <v>3.6974790000000004</v>
          </cell>
        </row>
        <row r="19">
          <cell r="N19">
            <v>-9.0462999999999974E-2</v>
          </cell>
          <cell r="O19">
            <v>3.8869720000000005</v>
          </cell>
        </row>
        <row r="20">
          <cell r="N20">
            <v>-8.7760999999999964E-2</v>
          </cell>
          <cell r="O20">
            <v>4.264208</v>
          </cell>
        </row>
        <row r="21">
          <cell r="N21">
            <v>-9.8993000000000053E-2</v>
          </cell>
          <cell r="O21">
            <v>4.4447099999999997</v>
          </cell>
        </row>
        <row r="22">
          <cell r="N22">
            <v>-0.12304899999999998</v>
          </cell>
          <cell r="O22">
            <v>4.8445580000000001</v>
          </cell>
        </row>
        <row r="23">
          <cell r="N23">
            <v>-0.12902700000000006</v>
          </cell>
          <cell r="O23">
            <v>5.021039</v>
          </cell>
        </row>
        <row r="24">
          <cell r="N24">
            <v>-0.13353700000000004</v>
          </cell>
          <cell r="O24">
            <v>5.4148430000000003</v>
          </cell>
        </row>
        <row r="25">
          <cell r="N25">
            <v>-0.13038099999999997</v>
          </cell>
          <cell r="O25">
            <v>5.5887159999999998</v>
          </cell>
        </row>
        <row r="26">
          <cell r="N26">
            <v>-0.14984199999999998</v>
          </cell>
          <cell r="O26">
            <v>5.9269450000000008</v>
          </cell>
        </row>
        <row r="27">
          <cell r="N27">
            <v>-0.15304899999999999</v>
          </cell>
          <cell r="O27">
            <v>6.095961</v>
          </cell>
        </row>
        <row r="28">
          <cell r="N28">
            <v>-0.16278099999999995</v>
          </cell>
          <cell r="O28">
            <v>6.4308679999999994</v>
          </cell>
        </row>
        <row r="29">
          <cell r="N29">
            <v>-0.16442799999999999</v>
          </cell>
          <cell r="O29">
            <v>6.5976480000000004</v>
          </cell>
        </row>
        <row r="30">
          <cell r="N30">
            <v>-0.16891300000000001</v>
          </cell>
          <cell r="O30">
            <v>6.9707460000000001</v>
          </cell>
        </row>
        <row r="31">
          <cell r="N31">
            <v>-0.168015</v>
          </cell>
          <cell r="O31">
            <v>7.1360680000000007</v>
          </cell>
        </row>
        <row r="32">
          <cell r="N32">
            <v>-0.17657000000000006</v>
          </cell>
          <cell r="O32">
            <v>7.5063579999999996</v>
          </cell>
        </row>
        <row r="33">
          <cell r="N33">
            <v>-0.18529899999999999</v>
          </cell>
          <cell r="O33">
            <v>7.6707979999999996</v>
          </cell>
        </row>
        <row r="34">
          <cell r="N34">
            <v>-0.193019</v>
          </cell>
          <cell r="O34">
            <v>8.0414690000000011</v>
          </cell>
        </row>
        <row r="35">
          <cell r="N35">
            <v>-0.19439499999999998</v>
          </cell>
          <cell r="O35">
            <v>8.2065420000000007</v>
          </cell>
        </row>
        <row r="36">
          <cell r="N36">
            <v>-0.20641099999999996</v>
          </cell>
          <cell r="O36">
            <v>8.5385999999999989</v>
          </cell>
        </row>
        <row r="37">
          <cell r="N37">
            <v>-0.19907600000000003</v>
          </cell>
          <cell r="O37">
            <v>8.7042769999999976</v>
          </cell>
        </row>
        <row r="38">
          <cell r="N38">
            <v>-0.22126499999999999</v>
          </cell>
          <cell r="O38">
            <v>9.0417670000000001</v>
          </cell>
        </row>
        <row r="39">
          <cell r="N39">
            <v>-0.217943</v>
          </cell>
          <cell r="O39">
            <v>9.2099350000000015</v>
          </cell>
        </row>
        <row r="40">
          <cell r="N40">
            <v>-0.22489300000000004</v>
          </cell>
          <cell r="O40">
            <v>9.5515799999999977</v>
          </cell>
        </row>
        <row r="41">
          <cell r="N41">
            <v>-0.23205200000000004</v>
          </cell>
          <cell r="O41">
            <v>9.7249870000000005</v>
          </cell>
        </row>
        <row r="42">
          <cell r="N42">
            <v>-0.25390999999999997</v>
          </cell>
          <cell r="O42">
            <v>10.166396999999998</v>
          </cell>
        </row>
        <row r="43">
          <cell r="N43">
            <v>-0.25221500000000002</v>
          </cell>
          <cell r="O43">
            <v>10.298792999999998</v>
          </cell>
        </row>
        <row r="44">
          <cell r="N44">
            <v>-0.280144</v>
          </cell>
          <cell r="O44">
            <v>10.666420999999998</v>
          </cell>
        </row>
        <row r="45">
          <cell r="N45">
            <v>-0.29043599999999997</v>
          </cell>
          <cell r="O45">
            <v>10.852802000000001</v>
          </cell>
        </row>
        <row r="46">
          <cell r="N46">
            <v>-0.29044700000000001</v>
          </cell>
          <cell r="O46">
            <v>11.178286</v>
          </cell>
        </row>
        <row r="47">
          <cell r="N47">
            <v>-0.297315</v>
          </cell>
          <cell r="O47">
            <v>11.370091</v>
          </cell>
        </row>
        <row r="48">
          <cell r="N48">
            <v>-0.31921499999999997</v>
          </cell>
          <cell r="O48">
            <v>11.716777999999998</v>
          </cell>
        </row>
        <row r="49">
          <cell r="N49">
            <v>-0.32497599999999999</v>
          </cell>
          <cell r="O49">
            <v>11.916459999999999</v>
          </cell>
        </row>
        <row r="50">
          <cell r="N50">
            <v>-0.34057100000000001</v>
          </cell>
          <cell r="O50">
            <v>12.276505999999998</v>
          </cell>
        </row>
        <row r="51">
          <cell r="N51">
            <v>-0.35041000000000005</v>
          </cell>
          <cell r="O51">
            <v>12.43587</v>
          </cell>
        </row>
        <row r="52">
          <cell r="N52">
            <v>-0.37149500000000002</v>
          </cell>
          <cell r="O52">
            <v>12.86946</v>
          </cell>
        </row>
        <row r="53">
          <cell r="N53">
            <v>-0.36187599999999998</v>
          </cell>
          <cell r="O53">
            <v>13.081697</v>
          </cell>
        </row>
        <row r="54">
          <cell r="N54">
            <v>-0.383799</v>
          </cell>
          <cell r="O54">
            <v>13.428782999999999</v>
          </cell>
        </row>
        <row r="55">
          <cell r="N55">
            <v>-0.38086700000000001</v>
          </cell>
          <cell r="O55">
            <v>13.598260999999999</v>
          </cell>
        </row>
        <row r="56">
          <cell r="N56">
            <v>-0.36937599999999998</v>
          </cell>
          <cell r="O56">
            <v>14.001203999999998</v>
          </cell>
        </row>
        <row r="57">
          <cell r="N57">
            <v>-0.41522199999999998</v>
          </cell>
          <cell r="O57">
            <v>14.151881999999999</v>
          </cell>
        </row>
        <row r="58">
          <cell r="N58">
            <v>-0.41734900000000003</v>
          </cell>
          <cell r="O58">
            <v>14.524025999999997</v>
          </cell>
        </row>
        <row r="59">
          <cell r="N59">
            <v>-0.41993900000000001</v>
          </cell>
          <cell r="O59">
            <v>14.716334999999999</v>
          </cell>
        </row>
        <row r="60">
          <cell r="N60">
            <v>-0.429151</v>
          </cell>
          <cell r="O60">
            <v>15.182563999999999</v>
          </cell>
        </row>
        <row r="61">
          <cell r="N61">
            <v>-0.44538600000000006</v>
          </cell>
          <cell r="O61">
            <v>15.330469999999998</v>
          </cell>
        </row>
        <row r="62">
          <cell r="N62">
            <v>-0.42781400000000003</v>
          </cell>
          <cell r="O62">
            <v>15.733774999999998</v>
          </cell>
        </row>
        <row r="63">
          <cell r="N63">
            <v>-0.453017</v>
          </cell>
          <cell r="O63">
            <v>15.897988999999997</v>
          </cell>
        </row>
        <row r="64">
          <cell r="N64">
            <v>-0.45325099999999996</v>
          </cell>
          <cell r="O64">
            <v>16.266089000000001</v>
          </cell>
        </row>
        <row r="65">
          <cell r="N65">
            <v>-0.43808600000000003</v>
          </cell>
          <cell r="O65">
            <v>16.48</v>
          </cell>
        </row>
        <row r="66">
          <cell r="N66">
            <v>-0.456347</v>
          </cell>
          <cell r="O66">
            <v>16.888120000000001</v>
          </cell>
        </row>
        <row r="67">
          <cell r="N67">
            <v>-0.47579000000000005</v>
          </cell>
          <cell r="O67">
            <v>17.068006999999998</v>
          </cell>
        </row>
        <row r="68">
          <cell r="N68">
            <v>-0.49466699999999997</v>
          </cell>
          <cell r="O68">
            <v>17.418025999999998</v>
          </cell>
        </row>
        <row r="69">
          <cell r="N69">
            <v>-0.45569799999999999</v>
          </cell>
          <cell r="O69">
            <v>17.634996999999998</v>
          </cell>
        </row>
        <row r="70">
          <cell r="N70">
            <v>-0.45870800000000006</v>
          </cell>
          <cell r="O70">
            <v>17.989657000000001</v>
          </cell>
        </row>
        <row r="71">
          <cell r="N71">
            <v>-0.45958700000000002</v>
          </cell>
          <cell r="O71">
            <v>18.171324000000002</v>
          </cell>
        </row>
        <row r="72">
          <cell r="N72">
            <v>-0.46163100000000001</v>
          </cell>
          <cell r="O72">
            <v>18.545566000000001</v>
          </cell>
        </row>
        <row r="73">
          <cell r="N73">
            <v>-0.48445700000000003</v>
          </cell>
          <cell r="O73">
            <v>18.76294</v>
          </cell>
        </row>
        <row r="74">
          <cell r="N74">
            <v>-0.47530200000000006</v>
          </cell>
          <cell r="O74">
            <v>19.147531000000001</v>
          </cell>
        </row>
        <row r="75">
          <cell r="N75">
            <v>-0.46244099999999999</v>
          </cell>
          <cell r="O75">
            <v>19.335788000000001</v>
          </cell>
        </row>
        <row r="76">
          <cell r="N76">
            <v>-0.48756300000000002</v>
          </cell>
          <cell r="O76">
            <v>19.679745999999998</v>
          </cell>
        </row>
        <row r="77">
          <cell r="N77">
            <v>-0.52707899999999996</v>
          </cell>
          <cell r="O77">
            <v>19.835583</v>
          </cell>
        </row>
        <row r="78">
          <cell r="N78">
            <v>-0.49687700000000001</v>
          </cell>
          <cell r="O78">
            <v>20.238101999999998</v>
          </cell>
        </row>
        <row r="79">
          <cell r="N79">
            <v>-0.48086099999999998</v>
          </cell>
          <cell r="O79">
            <v>20.444490999999999</v>
          </cell>
        </row>
        <row r="80">
          <cell r="N80">
            <v>-0.50393399999999999</v>
          </cell>
          <cell r="O80">
            <v>20.825813</v>
          </cell>
        </row>
        <row r="81">
          <cell r="N81">
            <v>-0.51378400000000002</v>
          </cell>
          <cell r="O81">
            <v>20.958970999999998</v>
          </cell>
        </row>
        <row r="82">
          <cell r="N82">
            <v>-0.44932600000000006</v>
          </cell>
          <cell r="O82">
            <v>21.362711999999998</v>
          </cell>
        </row>
        <row r="83">
          <cell r="N83">
            <v>-0.53656399999999993</v>
          </cell>
          <cell r="O83">
            <v>21.485423000000001</v>
          </cell>
        </row>
        <row r="84">
          <cell r="N84">
            <v>-0.47859100000000004</v>
          </cell>
          <cell r="O84">
            <v>21.921119999999998</v>
          </cell>
        </row>
        <row r="85">
          <cell r="N85">
            <v>-0.48559099999999999</v>
          </cell>
          <cell r="O85">
            <v>22.064915999999997</v>
          </cell>
        </row>
        <row r="86">
          <cell r="N86">
            <v>-0.50728899999999999</v>
          </cell>
          <cell r="O86">
            <v>22.369786000000001</v>
          </cell>
        </row>
        <row r="87">
          <cell r="N87">
            <v>-0.51270800000000005</v>
          </cell>
          <cell r="O87">
            <v>22.517146999999998</v>
          </cell>
        </row>
        <row r="88">
          <cell r="N88">
            <v>-0.51125799999999999</v>
          </cell>
          <cell r="O88">
            <v>22.798986999999997</v>
          </cell>
        </row>
        <row r="89">
          <cell r="N89">
            <v>-0.51744200000000007</v>
          </cell>
          <cell r="O89">
            <v>22.953467</v>
          </cell>
        </row>
      </sheetData>
      <sheetData sheetId="5">
        <row r="1">
          <cell r="A1" t="str">
            <v>Orbit</v>
          </cell>
        </row>
        <row r="4">
          <cell r="N4">
            <v>0</v>
          </cell>
          <cell r="O4">
            <v>0</v>
          </cell>
        </row>
        <row r="5">
          <cell r="N5">
            <v>9.4049999999999724E-3</v>
          </cell>
          <cell r="O5">
            <v>1.2939999999999827E-2</v>
          </cell>
        </row>
        <row r="6">
          <cell r="N6">
            <v>1.3511000000000082E-2</v>
          </cell>
          <cell r="O6">
            <v>1.8607999999999947E-2</v>
          </cell>
        </row>
        <row r="7">
          <cell r="N7">
            <v>1.3229000000000043E-2</v>
          </cell>
          <cell r="O7">
            <v>1.819399999999996E-2</v>
          </cell>
        </row>
        <row r="8">
          <cell r="N8">
            <v>1.5266000000000076E-2</v>
          </cell>
          <cell r="O8">
            <v>2.1048999999999977E-2</v>
          </cell>
        </row>
        <row r="9">
          <cell r="N9">
            <v>1.6735000000000014E-2</v>
          </cell>
          <cell r="O9">
            <v>2.3066000000000031E-2</v>
          </cell>
        </row>
        <row r="10">
          <cell r="N10">
            <v>2.2624000000000023E-2</v>
          </cell>
          <cell r="O10">
            <v>3.1153999999999998E-2</v>
          </cell>
        </row>
        <row r="11">
          <cell r="N11">
            <v>1.2673000000000002E-2</v>
          </cell>
          <cell r="O11">
            <v>1.7366999999999962E-2</v>
          </cell>
        </row>
        <row r="12">
          <cell r="N12">
            <v>7.6440000000000058E-3</v>
          </cell>
          <cell r="O12">
            <v>1.0519000000000006E-2</v>
          </cell>
        </row>
        <row r="13">
          <cell r="N13">
            <v>2.0650000000000546E-3</v>
          </cell>
          <cell r="O13">
            <v>2.8229999999998655E-3</v>
          </cell>
        </row>
        <row r="14">
          <cell r="N14">
            <v>-7.6209999999999811E-3</v>
          </cell>
          <cell r="O14">
            <v>-1.0529999999999973E-2</v>
          </cell>
        </row>
        <row r="15">
          <cell r="N15">
            <v>-1.0852999999999951E-2</v>
          </cell>
          <cell r="O15">
            <v>-1.4978000000000066E-2</v>
          </cell>
        </row>
        <row r="16">
          <cell r="N16">
            <v>-1.7319999999999936E-2</v>
          </cell>
          <cell r="O16">
            <v>-2.3884000000000016E-2</v>
          </cell>
        </row>
        <row r="17">
          <cell r="N17">
            <v>-2.2034999999999968E-2</v>
          </cell>
          <cell r="O17">
            <v>-3.0348000000000184E-2</v>
          </cell>
        </row>
        <row r="18">
          <cell r="N18">
            <v>-2.4694999999999936E-2</v>
          </cell>
          <cell r="O18">
            <v>-3.3969000000000055E-2</v>
          </cell>
        </row>
        <row r="19">
          <cell r="N19">
            <v>-2.0889000000000012E-2</v>
          </cell>
          <cell r="O19">
            <v>-2.8704000000000177E-2</v>
          </cell>
        </row>
        <row r="20">
          <cell r="N20">
            <v>-1.996199999999999E-2</v>
          </cell>
          <cell r="O20">
            <v>-2.7525000000000091E-2</v>
          </cell>
        </row>
        <row r="21">
          <cell r="N21">
            <v>-9.6970000000000025E-3</v>
          </cell>
          <cell r="O21">
            <v>-1.3354000000000043E-2</v>
          </cell>
        </row>
        <row r="22">
          <cell r="N22">
            <v>7.3590000000000374E-3</v>
          </cell>
          <cell r="O22">
            <v>1.0105000000000018E-2</v>
          </cell>
        </row>
        <row r="23">
          <cell r="N23">
            <v>2.084400000000005E-2</v>
          </cell>
          <cell r="O23">
            <v>2.8733999999999923E-2</v>
          </cell>
        </row>
        <row r="24">
          <cell r="N24">
            <v>3.5041000000000051E-2</v>
          </cell>
          <cell r="O24">
            <v>4.8086999999999991E-2</v>
          </cell>
        </row>
        <row r="25">
          <cell r="N25">
            <v>8.6539999999999968E-3</v>
          </cell>
          <cell r="O25">
            <v>0.12665599999999996</v>
          </cell>
        </row>
        <row r="26">
          <cell r="N26">
            <v>-2.8039999999999964E-2</v>
          </cell>
          <cell r="O26">
            <v>0.19058499999999981</v>
          </cell>
        </row>
        <row r="27">
          <cell r="N27">
            <v>9.8079999999999921E-3</v>
          </cell>
          <cell r="O27">
            <v>0.24156899999999998</v>
          </cell>
        </row>
        <row r="28">
          <cell r="N28">
            <v>2.1990999999999986E-2</v>
          </cell>
          <cell r="O28">
            <v>0.25805700000000004</v>
          </cell>
        </row>
        <row r="29">
          <cell r="N29">
            <v>7.3790000000000192E-3</v>
          </cell>
          <cell r="O29">
            <v>0.35042200000000001</v>
          </cell>
        </row>
        <row r="30">
          <cell r="N30">
            <v>-1.7879999999999997E-2</v>
          </cell>
          <cell r="O30">
            <v>0.42775499999999989</v>
          </cell>
        </row>
        <row r="31">
          <cell r="N31">
            <v>3.2682000000000017E-2</v>
          </cell>
          <cell r="O31">
            <v>0.494836</v>
          </cell>
        </row>
        <row r="32">
          <cell r="N32">
            <v>5.0538999999999987E-2</v>
          </cell>
          <cell r="O32">
            <v>0.518316</v>
          </cell>
        </row>
        <row r="33">
          <cell r="N33">
            <v>5.5799999999999275E-4</v>
          </cell>
          <cell r="O33">
            <v>0.67014900000000011</v>
          </cell>
        </row>
        <row r="34">
          <cell r="N34">
            <v>2.0960000000000038E-2</v>
          </cell>
          <cell r="O34">
            <v>0.69672299999999976</v>
          </cell>
        </row>
        <row r="35">
          <cell r="N35">
            <v>-1.7829999999999929E-2</v>
          </cell>
          <cell r="O35">
            <v>0.85969499999999999</v>
          </cell>
        </row>
        <row r="36">
          <cell r="N36">
            <v>1.3349000000000047E-2</v>
          </cell>
          <cell r="O36">
            <v>0.89941799999999994</v>
          </cell>
        </row>
        <row r="37">
          <cell r="N37">
            <v>-1.8658999999999992E-2</v>
          </cell>
          <cell r="O37">
            <v>1.0674080000000001</v>
          </cell>
        </row>
        <row r="38">
          <cell r="N38">
            <v>1.5331999999999993E-2</v>
          </cell>
          <cell r="O38">
            <v>1.110017</v>
          </cell>
        </row>
        <row r="39">
          <cell r="N39">
            <v>-1.0531999999999925E-2</v>
          </cell>
          <cell r="O39">
            <v>1.2815779999999999</v>
          </cell>
        </row>
        <row r="40">
          <cell r="N40">
            <v>1.6173000000000003E-2</v>
          </cell>
          <cell r="O40">
            <v>1.3146310000000001</v>
          </cell>
        </row>
        <row r="41">
          <cell r="N41">
            <v>-5.2069999999999938E-3</v>
          </cell>
          <cell r="O41">
            <v>1.4878509999999998</v>
          </cell>
        </row>
        <row r="42">
          <cell r="N42">
            <v>3.9051000000000044E-2</v>
          </cell>
          <cell r="O42">
            <v>1.5414300000000001</v>
          </cell>
        </row>
        <row r="43">
          <cell r="N43">
            <v>2.5561000000000035E-2</v>
          </cell>
          <cell r="O43">
            <v>1.7199219999999997</v>
          </cell>
        </row>
        <row r="44">
          <cell r="N44">
            <v>-3.4286999999999922E-2</v>
          </cell>
          <cell r="O44">
            <v>1.8408309999999999</v>
          </cell>
        </row>
        <row r="45">
          <cell r="N45">
            <v>2.0088000000000078E-2</v>
          </cell>
          <cell r="O45">
            <v>1.9982980000000001</v>
          </cell>
        </row>
        <row r="46">
          <cell r="N46">
            <v>-7.0499999999992726E-4</v>
          </cell>
          <cell r="O46">
            <v>2.0674579999999998</v>
          </cell>
        </row>
        <row r="47">
          <cell r="N47">
            <v>-5.7139999999999422E-3</v>
          </cell>
          <cell r="O47">
            <v>2.2455569999999998</v>
          </cell>
        </row>
        <row r="48">
          <cell r="N48">
            <v>-6.9099999999999683E-3</v>
          </cell>
          <cell r="O48">
            <v>2.3348069999999996</v>
          </cell>
        </row>
        <row r="49">
          <cell r="N49">
            <v>-3.9370000000000117E-3</v>
          </cell>
          <cell r="O49">
            <v>2.5166169999999992</v>
          </cell>
        </row>
        <row r="50">
          <cell r="N50">
            <v>2.7600000000006732E-4</v>
          </cell>
          <cell r="O50">
            <v>2.6091349999999993</v>
          </cell>
        </row>
        <row r="51">
          <cell r="N51">
            <v>3.0163000000000013E-2</v>
          </cell>
          <cell r="O51">
            <v>2.8145099999999994</v>
          </cell>
        </row>
        <row r="52">
          <cell r="N52">
            <v>-1.1509000000000014E-2</v>
          </cell>
          <cell r="O52">
            <v>2.9403379999999997</v>
          </cell>
        </row>
        <row r="53">
          <cell r="N53">
            <v>8.859000000000037E-3</v>
          </cell>
          <cell r="O53">
            <v>3.1286239999999998</v>
          </cell>
        </row>
        <row r="54">
          <cell r="N54">
            <v>-2.5761999999999945E-2</v>
          </cell>
          <cell r="O54">
            <v>3.2574229999999997</v>
          </cell>
        </row>
        <row r="55">
          <cell r="N55">
            <v>1.4461999999999989E-2</v>
          </cell>
          <cell r="O55">
            <v>3.4591719999999997</v>
          </cell>
        </row>
        <row r="56">
          <cell r="N56">
            <v>-3.1799999999999502E-3</v>
          </cell>
          <cell r="O56">
            <v>3.5999680000000001</v>
          </cell>
        </row>
        <row r="57">
          <cell r="N57">
            <v>2.2629999999999997E-2</v>
          </cell>
          <cell r="O57">
            <v>3.7806889999999993</v>
          </cell>
        </row>
        <row r="58">
          <cell r="N58">
            <v>1.5420000000000301E-3</v>
          </cell>
          <cell r="O58">
            <v>3.9134820000000001</v>
          </cell>
        </row>
        <row r="59">
          <cell r="N59">
            <v>3.7707999999999971E-2</v>
          </cell>
          <cell r="O59">
            <v>4.0977490000000003</v>
          </cell>
        </row>
        <row r="60">
          <cell r="N60">
            <v>2.6581000000000018E-2</v>
          </cell>
          <cell r="O60">
            <v>4.2351369999999999</v>
          </cell>
        </row>
        <row r="61">
          <cell r="N61">
            <v>1.3883000000000038E-2</v>
          </cell>
          <cell r="O61">
            <v>4.5125359999999999</v>
          </cell>
        </row>
        <row r="62">
          <cell r="N62">
            <v>4.090000000000032E-3</v>
          </cell>
          <cell r="O62">
            <v>4.6451719999999996</v>
          </cell>
        </row>
        <row r="63">
          <cell r="N63">
            <v>2.7840000000000031E-2</v>
          </cell>
          <cell r="O63">
            <v>4.8732419999999994</v>
          </cell>
        </row>
        <row r="64">
          <cell r="N64">
            <v>2.2312000000000012E-2</v>
          </cell>
          <cell r="O64">
            <v>5.0044219999999999</v>
          </cell>
        </row>
        <row r="65">
          <cell r="N65">
            <v>1.5234000000000037E-2</v>
          </cell>
          <cell r="O65">
            <v>5.2646689999999996</v>
          </cell>
        </row>
        <row r="66">
          <cell r="N66">
            <v>3.0022000000000049E-2</v>
          </cell>
          <cell r="O66">
            <v>5.341723</v>
          </cell>
        </row>
        <row r="67">
          <cell r="N67">
            <v>2.6182999999999994E-2</v>
          </cell>
          <cell r="O67">
            <v>5.5954259999999998</v>
          </cell>
        </row>
        <row r="68">
          <cell r="N68">
            <v>5.3430000000000751E-3</v>
          </cell>
          <cell r="O68">
            <v>5.767963</v>
          </cell>
        </row>
        <row r="69">
          <cell r="N69">
            <v>-1.4770999999999958E-2</v>
          </cell>
          <cell r="O69">
            <v>6.0598139999999994</v>
          </cell>
        </row>
        <row r="70">
          <cell r="N70">
            <v>-2.6396999999999934E-2</v>
          </cell>
          <cell r="O70">
            <v>6.1717069999999996</v>
          </cell>
        </row>
        <row r="71">
          <cell r="N71">
            <v>-1.7728999999999929E-2</v>
          </cell>
          <cell r="O71">
            <v>6.4136229999999994</v>
          </cell>
        </row>
        <row r="72">
          <cell r="N72">
            <v>-1.5461000000000013E-2</v>
          </cell>
          <cell r="O72">
            <v>6.5309710000000001</v>
          </cell>
        </row>
        <row r="73">
          <cell r="N73">
            <v>-3.9569999999999939E-2</v>
          </cell>
          <cell r="O73">
            <v>6.799658</v>
          </cell>
        </row>
        <row r="74">
          <cell r="N74">
            <v>-2.844799999999998E-2</v>
          </cell>
          <cell r="O74">
            <v>6.9734599999999993</v>
          </cell>
        </row>
        <row r="75">
          <cell r="N75">
            <v>-6.5156999999999923E-2</v>
          </cell>
          <cell r="O75">
            <v>7.2781309999999992</v>
          </cell>
        </row>
        <row r="76">
          <cell r="N76">
            <v>-4.7235999999999993E-2</v>
          </cell>
          <cell r="O76">
            <v>7.3950650000000007</v>
          </cell>
        </row>
        <row r="77">
          <cell r="N77">
            <v>-5.1597999999999956E-2</v>
          </cell>
          <cell r="O77">
            <v>7.654770000000001</v>
          </cell>
        </row>
        <row r="78">
          <cell r="N78">
            <v>-5.2886999999999948E-2</v>
          </cell>
          <cell r="O78">
            <v>7.8084589999999992</v>
          </cell>
        </row>
        <row r="79">
          <cell r="N79">
            <v>-8.0304999999999946E-2</v>
          </cell>
          <cell r="O79">
            <v>8.097745999999999</v>
          </cell>
        </row>
        <row r="80">
          <cell r="N80">
            <v>-6.7762999999999921E-2</v>
          </cell>
          <cell r="O80">
            <v>8.2031279999999995</v>
          </cell>
        </row>
        <row r="81">
          <cell r="N81">
            <v>-8.885299999999996E-2</v>
          </cell>
          <cell r="O81">
            <v>8.5351520000000001</v>
          </cell>
        </row>
        <row r="82">
          <cell r="N82">
            <v>-8.6379000000000025E-2</v>
          </cell>
          <cell r="O82">
            <v>8.6799330000000001</v>
          </cell>
        </row>
        <row r="83">
          <cell r="N83">
            <v>-9.9740000000000009E-2</v>
          </cell>
          <cell r="O83">
            <v>8.9574079999999991</v>
          </cell>
        </row>
        <row r="84">
          <cell r="N84">
            <v>-0.10929800000000001</v>
          </cell>
          <cell r="O84">
            <v>9.0931599999999992</v>
          </cell>
        </row>
        <row r="85">
          <cell r="N85">
            <v>-0.107255</v>
          </cell>
          <cell r="O85">
            <v>9.3688839999999995</v>
          </cell>
        </row>
        <row r="86">
          <cell r="N86">
            <v>-9.3648000000000023E-2</v>
          </cell>
          <cell r="O86">
            <v>9.5090119999999985</v>
          </cell>
        </row>
        <row r="87">
          <cell r="N87">
            <v>-0.12491099999999995</v>
          </cell>
          <cell r="O87">
            <v>9.8552099999999996</v>
          </cell>
        </row>
        <row r="88">
          <cell r="N88">
            <v>-0.11969600000000002</v>
          </cell>
          <cell r="O88">
            <v>9.9884260000000005</v>
          </cell>
        </row>
        <row r="89">
          <cell r="N89">
            <v>-0.11507499999999993</v>
          </cell>
          <cell r="O89">
            <v>10.250189000000001</v>
          </cell>
        </row>
        <row r="90">
          <cell r="N90">
            <v>-0.12598100000000001</v>
          </cell>
          <cell r="O90">
            <v>10.376469</v>
          </cell>
        </row>
        <row r="91">
          <cell r="N91">
            <v>-0.128438</v>
          </cell>
          <cell r="O91">
            <v>10.674101</v>
          </cell>
        </row>
        <row r="92">
          <cell r="N92">
            <v>-0.13803199999999993</v>
          </cell>
          <cell r="O92">
            <v>10.840961999999999</v>
          </cell>
        </row>
        <row r="93">
          <cell r="N93">
            <v>-0.13054200000000002</v>
          </cell>
          <cell r="O93">
            <v>11.093457000000001</v>
          </cell>
        </row>
        <row r="94">
          <cell r="N94">
            <v>-0.14031099999999994</v>
          </cell>
          <cell r="O94">
            <v>11.299631</v>
          </cell>
        </row>
        <row r="95">
          <cell r="N95">
            <v>-0.14196399999999995</v>
          </cell>
          <cell r="O95">
            <v>11.588243</v>
          </cell>
        </row>
        <row r="96">
          <cell r="N96">
            <v>-0.14386599999999999</v>
          </cell>
          <cell r="O96">
            <v>11.711318</v>
          </cell>
        </row>
        <row r="97">
          <cell r="N97">
            <v>-0.13831200000000002</v>
          </cell>
          <cell r="O97">
            <v>11.997966</v>
          </cell>
        </row>
        <row r="98">
          <cell r="N98">
            <v>-0.14640199999999992</v>
          </cell>
          <cell r="O98">
            <v>12.160591</v>
          </cell>
        </row>
        <row r="99">
          <cell r="N99">
            <v>-0.14971399999999996</v>
          </cell>
          <cell r="O99">
            <v>12.404729</v>
          </cell>
        </row>
        <row r="100">
          <cell r="N100">
            <v>-0.15570200000000001</v>
          </cell>
          <cell r="O100">
            <v>12.567406999999999</v>
          </cell>
        </row>
        <row r="101">
          <cell r="N101">
            <v>-0.16214900000000002</v>
          </cell>
          <cell r="O101">
            <v>12.893336999999999</v>
          </cell>
        </row>
        <row r="102">
          <cell r="N102">
            <v>-0.159606</v>
          </cell>
          <cell r="O102">
            <v>13.056321000000001</v>
          </cell>
        </row>
        <row r="103">
          <cell r="N103">
            <v>-0.15842099999999995</v>
          </cell>
          <cell r="O103">
            <v>13.301556999999999</v>
          </cell>
        </row>
        <row r="104">
          <cell r="N104">
            <v>-0.16168599999999991</v>
          </cell>
          <cell r="O104">
            <v>13.465774</v>
          </cell>
        </row>
        <row r="105">
          <cell r="N105">
            <v>-0.157524</v>
          </cell>
          <cell r="O105">
            <v>13.795064</v>
          </cell>
        </row>
        <row r="106">
          <cell r="N106">
            <v>-0.16988199999999995</v>
          </cell>
          <cell r="O106">
            <v>13.962688</v>
          </cell>
        </row>
        <row r="107">
          <cell r="N107">
            <v>-0.16451299999999994</v>
          </cell>
          <cell r="O107">
            <v>14.212529999999999</v>
          </cell>
        </row>
        <row r="108">
          <cell r="N108">
            <v>-0.18209600000000001</v>
          </cell>
          <cell r="O108">
            <v>14.384273</v>
          </cell>
        </row>
        <row r="109">
          <cell r="N109">
            <v>-0.18239099999999997</v>
          </cell>
          <cell r="O109">
            <v>14.725068000000002</v>
          </cell>
        </row>
        <row r="110">
          <cell r="N110">
            <v>-0.19014</v>
          </cell>
          <cell r="O110">
            <v>14.856076999999999</v>
          </cell>
        </row>
        <row r="111">
          <cell r="N111">
            <v>-0.19750299999999993</v>
          </cell>
          <cell r="O111">
            <v>15.163022999999999</v>
          </cell>
        </row>
        <row r="112">
          <cell r="N112">
            <v>-0.20486500000000002</v>
          </cell>
          <cell r="O112">
            <v>15.297425000000002</v>
          </cell>
        </row>
        <row r="113">
          <cell r="N113">
            <v>-0.21199099999999999</v>
          </cell>
          <cell r="O113">
            <v>15.612667999999999</v>
          </cell>
        </row>
        <row r="114">
          <cell r="N114">
            <v>-0.21527499999999999</v>
          </cell>
          <cell r="O114">
            <v>15.749777</v>
          </cell>
        </row>
        <row r="115">
          <cell r="N115">
            <v>-0.23762199999999997</v>
          </cell>
          <cell r="O115">
            <v>16.033857999999999</v>
          </cell>
        </row>
        <row r="116">
          <cell r="N116">
            <v>-0.24058199999999999</v>
          </cell>
          <cell r="O116">
            <v>16.175260999999999</v>
          </cell>
        </row>
        <row r="117">
          <cell r="N117">
            <v>-0.24928699999999993</v>
          </cell>
          <cell r="O117">
            <v>16.511745000000001</v>
          </cell>
        </row>
        <row r="118">
          <cell r="N118">
            <v>-0.24786399999999992</v>
          </cell>
          <cell r="O118">
            <v>16.705363000000002</v>
          </cell>
        </row>
        <row r="119">
          <cell r="N119">
            <v>-0.287798</v>
          </cell>
          <cell r="O119">
            <v>16.970737</v>
          </cell>
        </row>
        <row r="120">
          <cell r="N120">
            <v>-0.28922199999999998</v>
          </cell>
          <cell r="O120">
            <v>17.122608</v>
          </cell>
        </row>
        <row r="121">
          <cell r="N121">
            <v>-0.28783399999999998</v>
          </cell>
          <cell r="O121">
            <v>17.430056</v>
          </cell>
        </row>
        <row r="122">
          <cell r="N122">
            <v>-0.319351</v>
          </cell>
          <cell r="O122">
            <v>17.551002</v>
          </cell>
        </row>
        <row r="123">
          <cell r="N123">
            <v>-0.31806399999999996</v>
          </cell>
          <cell r="O123">
            <v>17.870855000000002</v>
          </cell>
        </row>
        <row r="124">
          <cell r="N124">
            <v>-0.31083100000000002</v>
          </cell>
          <cell r="O124">
            <v>18.030432000000001</v>
          </cell>
        </row>
        <row r="125">
          <cell r="N125">
            <v>-0.35921500000000001</v>
          </cell>
          <cell r="O125">
            <v>18.337809</v>
          </cell>
        </row>
        <row r="126">
          <cell r="N126">
            <v>-0.35350399999999998</v>
          </cell>
          <cell r="O126">
            <v>18.505623000000003</v>
          </cell>
        </row>
        <row r="127">
          <cell r="N127">
            <v>-0.36438399999999999</v>
          </cell>
          <cell r="O127">
            <v>18.804347000000003</v>
          </cell>
        </row>
        <row r="128">
          <cell r="N128">
            <v>-0.381969</v>
          </cell>
          <cell r="O128">
            <v>18.935179000000002</v>
          </cell>
        </row>
        <row r="129">
          <cell r="N129">
            <v>-0.39350299999999999</v>
          </cell>
          <cell r="O129">
            <v>19.247721000000002</v>
          </cell>
        </row>
        <row r="130">
          <cell r="N130">
            <v>-0.39552099999999996</v>
          </cell>
          <cell r="O130">
            <v>19.373699999999999</v>
          </cell>
        </row>
        <row r="131">
          <cell r="N131">
            <v>-0.42693399999999998</v>
          </cell>
          <cell r="O131">
            <v>19.715300000000003</v>
          </cell>
        </row>
        <row r="132">
          <cell r="N132">
            <v>-0.42710499999999996</v>
          </cell>
          <cell r="O132">
            <v>19.846138000000003</v>
          </cell>
        </row>
        <row r="133">
          <cell r="N133">
            <v>-0.42264799999999997</v>
          </cell>
          <cell r="O133">
            <v>20.176822000000001</v>
          </cell>
        </row>
        <row r="134">
          <cell r="N134">
            <v>-0.43020200000000003</v>
          </cell>
          <cell r="O134">
            <v>20.319730000000003</v>
          </cell>
        </row>
        <row r="135">
          <cell r="N135">
            <v>-0.43767899999999998</v>
          </cell>
          <cell r="O135">
            <v>20.605873000000003</v>
          </cell>
        </row>
        <row r="136">
          <cell r="N136">
            <v>-0.44752999999999998</v>
          </cell>
          <cell r="O136">
            <v>20.757336000000002</v>
          </cell>
        </row>
        <row r="137">
          <cell r="N137">
            <v>-0.49594199999999994</v>
          </cell>
          <cell r="O137">
            <v>21.018401000000001</v>
          </cell>
        </row>
        <row r="138">
          <cell r="N138">
            <v>-0.47745299999999996</v>
          </cell>
          <cell r="O138">
            <v>21.226935000000001</v>
          </cell>
        </row>
        <row r="139">
          <cell r="N139">
            <v>-0.50023600000000001</v>
          </cell>
          <cell r="O139">
            <v>21.477917000000001</v>
          </cell>
        </row>
        <row r="140">
          <cell r="N140">
            <v>-0.50826000000000005</v>
          </cell>
          <cell r="O140">
            <v>21.642141000000002</v>
          </cell>
        </row>
        <row r="141">
          <cell r="N141">
            <v>-0.494201</v>
          </cell>
          <cell r="O141">
            <v>21.950101000000004</v>
          </cell>
        </row>
        <row r="142">
          <cell r="N142">
            <v>-0.53426700000000005</v>
          </cell>
          <cell r="O142">
            <v>22.071242000000002</v>
          </cell>
        </row>
        <row r="143">
          <cell r="N143">
            <v>-0.54474900000000004</v>
          </cell>
          <cell r="O143">
            <v>22.418269000000002</v>
          </cell>
        </row>
        <row r="144">
          <cell r="N144">
            <v>-0.56157400000000002</v>
          </cell>
          <cell r="O144">
            <v>22.521577000000001</v>
          </cell>
        </row>
        <row r="145">
          <cell r="N145">
            <v>-0.53586300000000009</v>
          </cell>
          <cell r="O145">
            <v>22.847078000000003</v>
          </cell>
        </row>
        <row r="146">
          <cell r="N146">
            <v>-0.57260100000000003</v>
          </cell>
          <cell r="O146">
            <v>22.976144000000001</v>
          </cell>
        </row>
        <row r="147">
          <cell r="N147">
            <v>-0.56312699999999993</v>
          </cell>
          <cell r="O147">
            <v>23.241798000000003</v>
          </cell>
        </row>
        <row r="148">
          <cell r="N148">
            <v>-0.59423099999999995</v>
          </cell>
          <cell r="O148">
            <v>23.369836000000003</v>
          </cell>
        </row>
        <row r="149">
          <cell r="N149">
            <v>-0.58769499999999997</v>
          </cell>
          <cell r="O149">
            <v>23.649960000000004</v>
          </cell>
        </row>
        <row r="150">
          <cell r="N150">
            <v>-0.58726500000000004</v>
          </cell>
          <cell r="O150">
            <v>23.845701000000002</v>
          </cell>
        </row>
        <row r="151">
          <cell r="N151">
            <v>-0.61745000000000005</v>
          </cell>
          <cell r="O151">
            <v>24.081546000000003</v>
          </cell>
        </row>
        <row r="152">
          <cell r="N152">
            <v>-0.59819800000000001</v>
          </cell>
          <cell r="O152">
            <v>24.263356000000002</v>
          </cell>
        </row>
        <row r="153">
          <cell r="N153">
            <v>-0.61737400000000009</v>
          </cell>
          <cell r="O153">
            <v>24.495751000000002</v>
          </cell>
        </row>
        <row r="154">
          <cell r="N154">
            <v>-0.64922900000000006</v>
          </cell>
          <cell r="O154">
            <v>24.641111000000002</v>
          </cell>
        </row>
        <row r="155">
          <cell r="N155">
            <v>-0.60699099999999995</v>
          </cell>
          <cell r="O155">
            <v>24.914923000000002</v>
          </cell>
        </row>
        <row r="156">
          <cell r="N156">
            <v>-0.65403</v>
          </cell>
          <cell r="O156">
            <v>25.085735</v>
          </cell>
        </row>
        <row r="157">
          <cell r="N157">
            <v>-0.61768400000000001</v>
          </cell>
          <cell r="O157">
            <v>25.380186000000002</v>
          </cell>
        </row>
        <row r="158">
          <cell r="N158">
            <v>-0.66992300000000005</v>
          </cell>
          <cell r="O158">
            <v>25.448489000000002</v>
          </cell>
        </row>
        <row r="159">
          <cell r="N159">
            <v>-0.69239499999999998</v>
          </cell>
          <cell r="O159">
            <v>25.713367000000002</v>
          </cell>
        </row>
        <row r="160">
          <cell r="N160">
            <v>-0.63224000000000002</v>
          </cell>
          <cell r="O160">
            <v>25.872943000000003</v>
          </cell>
        </row>
        <row r="161">
          <cell r="N161">
            <v>-0.65104399999999996</v>
          </cell>
          <cell r="O161">
            <v>26.144139000000003</v>
          </cell>
        </row>
        <row r="162">
          <cell r="N162">
            <v>-0.67192999999999992</v>
          </cell>
          <cell r="O162">
            <v>26.298253000000003</v>
          </cell>
        </row>
        <row r="163">
          <cell r="N163">
            <v>-0.72070100000000004</v>
          </cell>
          <cell r="O163">
            <v>26.493710000000004</v>
          </cell>
        </row>
        <row r="164">
          <cell r="N164">
            <v>-0.6629259999999999</v>
          </cell>
          <cell r="O164">
            <v>26.670844000000002</v>
          </cell>
        </row>
        <row r="165">
          <cell r="N165">
            <v>-0.71031099999999991</v>
          </cell>
          <cell r="O165">
            <v>26.870771000000001</v>
          </cell>
        </row>
        <row r="166">
          <cell r="N166">
            <v>-0.70099399999999989</v>
          </cell>
          <cell r="O166">
            <v>26.991191000000004</v>
          </cell>
        </row>
        <row r="167">
          <cell r="N167">
            <v>-0.69400499999999998</v>
          </cell>
          <cell r="O167">
            <v>27.253400000000003</v>
          </cell>
        </row>
        <row r="168">
          <cell r="N168">
            <v>-0.74455899999999997</v>
          </cell>
          <cell r="O168">
            <v>27.328466000000002</v>
          </cell>
        </row>
        <row r="169">
          <cell r="N169">
            <v>-0.71540899999999996</v>
          </cell>
          <cell r="O169">
            <v>27.565465</v>
          </cell>
        </row>
        <row r="170">
          <cell r="N170">
            <v>-0.7638879999999999</v>
          </cell>
          <cell r="O170">
            <v>27.638984000000001</v>
          </cell>
        </row>
      </sheetData>
      <sheetData sheetId="6">
        <row r="1">
          <cell r="A1" t="str">
            <v>Orbit</v>
          </cell>
        </row>
        <row r="4">
          <cell r="N4">
            <v>0</v>
          </cell>
          <cell r="O4">
            <v>0</v>
          </cell>
        </row>
        <row r="5">
          <cell r="N5">
            <v>2.8550000000000181E-3</v>
          </cell>
          <cell r="O5">
            <v>0.11302399999999989</v>
          </cell>
        </row>
        <row r="6">
          <cell r="N6">
            <v>-5.5979999999999563E-3</v>
          </cell>
          <cell r="O6">
            <v>0.20953099999999997</v>
          </cell>
        </row>
        <row r="7">
          <cell r="N7">
            <v>9.7049999999999272E-3</v>
          </cell>
          <cell r="O7">
            <v>0.33643599999999968</v>
          </cell>
        </row>
        <row r="8">
          <cell r="N8">
            <v>2.7039999999999508E-3</v>
          </cell>
          <cell r="O8">
            <v>0.43255999999999994</v>
          </cell>
        </row>
        <row r="9">
          <cell r="N9">
            <v>1.8169000000000098E-2</v>
          </cell>
          <cell r="O9">
            <v>0.55689100000000014</v>
          </cell>
        </row>
        <row r="10">
          <cell r="N10">
            <v>-4.1690000000000962E-3</v>
          </cell>
          <cell r="O10">
            <v>0.6308269999999998</v>
          </cell>
        </row>
        <row r="11">
          <cell r="N11">
            <v>2.8652000000000045E-2</v>
          </cell>
          <cell r="O11">
            <v>0.7746590000000001</v>
          </cell>
        </row>
        <row r="12">
          <cell r="N12">
            <v>-2.9136999999999944E-2</v>
          </cell>
          <cell r="O12">
            <v>0.90185300000000013</v>
          </cell>
        </row>
        <row r="13">
          <cell r="N13">
            <v>1.3583000000000085E-2</v>
          </cell>
          <cell r="O13">
            <v>1.0538530000000002</v>
          </cell>
        </row>
        <row r="14">
          <cell r="N14">
            <v>1.5709999999999127E-3</v>
          </cell>
          <cell r="O14">
            <v>1.1363570000000001</v>
          </cell>
        </row>
        <row r="15">
          <cell r="N15">
            <v>2.2307999999999995E-2</v>
          </cell>
          <cell r="O15">
            <v>1.353272</v>
          </cell>
        </row>
        <row r="16">
          <cell r="N16">
            <v>-2.3345000000000029E-2</v>
          </cell>
          <cell r="O16">
            <v>1.4863220000000001</v>
          </cell>
        </row>
        <row r="17">
          <cell r="N17">
            <v>-1.8912000000000036E-2</v>
          </cell>
          <cell r="O17">
            <v>1.6759600000000001</v>
          </cell>
        </row>
        <row r="18">
          <cell r="N18">
            <v>3.343900000000008E-2</v>
          </cell>
          <cell r="O18">
            <v>1.7371179999999999</v>
          </cell>
        </row>
        <row r="19">
          <cell r="N19">
            <v>8.2629999999999197E-3</v>
          </cell>
          <cell r="O19">
            <v>1.9764810000000002</v>
          </cell>
        </row>
        <row r="20">
          <cell r="N20">
            <v>1.4752999999999929E-2</v>
          </cell>
          <cell r="O20">
            <v>2.071618</v>
          </cell>
        </row>
        <row r="21">
          <cell r="N21">
            <v>-3.116100000000006E-2</v>
          </cell>
          <cell r="O21">
            <v>2.3641749999999999</v>
          </cell>
        </row>
        <row r="22">
          <cell r="N22">
            <v>2.5656999999999926E-2</v>
          </cell>
          <cell r="O22">
            <v>2.4260419999999998</v>
          </cell>
        </row>
        <row r="23">
          <cell r="N23">
            <v>-2.3413999999999987E-2</v>
          </cell>
          <cell r="O23">
            <v>2.7038169999999995</v>
          </cell>
        </row>
        <row r="24">
          <cell r="N24">
            <v>-4.8140000000000786E-3</v>
          </cell>
          <cell r="O24">
            <v>2.8041110000000002</v>
          </cell>
        </row>
        <row r="25">
          <cell r="N25">
            <v>-1.2527000000000043E-2</v>
          </cell>
          <cell r="O25">
            <v>3.0341450000000001</v>
          </cell>
        </row>
        <row r="26">
          <cell r="N26">
            <v>-2.7478000000000065E-2</v>
          </cell>
          <cell r="O26">
            <v>3.1744300000000001</v>
          </cell>
        </row>
        <row r="27">
          <cell r="N27">
            <v>-3.5183999999999972E-2</v>
          </cell>
          <cell r="O27">
            <v>3.470011</v>
          </cell>
        </row>
        <row r="28">
          <cell r="N28">
            <v>-5.1920000000000074E-3</v>
          </cell>
          <cell r="O28">
            <v>3.5728870000000001</v>
          </cell>
        </row>
        <row r="29">
          <cell r="N29">
            <v>-1.8722999999999958E-2</v>
          </cell>
          <cell r="O29">
            <v>3.8502360000000002</v>
          </cell>
        </row>
        <row r="30">
          <cell r="N30">
            <v>-6.1100000000010365E-4</v>
          </cell>
          <cell r="O30">
            <v>3.9378470000000001</v>
          </cell>
        </row>
        <row r="31">
          <cell r="N31">
            <v>-2.3501999999999953E-2</v>
          </cell>
          <cell r="O31">
            <v>4.1959329999999992</v>
          </cell>
        </row>
        <row r="32">
          <cell r="N32">
            <v>-1.3916999999999917E-2</v>
          </cell>
          <cell r="O32">
            <v>4.3405830000000005</v>
          </cell>
        </row>
        <row r="33">
          <cell r="N33">
            <v>-3.1775000000000095E-2</v>
          </cell>
          <cell r="O33">
            <v>4.6573590000000005</v>
          </cell>
        </row>
        <row r="34">
          <cell r="N34">
            <v>-3.2795000000000074E-2</v>
          </cell>
          <cell r="O34">
            <v>4.7860660000000008</v>
          </cell>
        </row>
        <row r="35">
          <cell r="N35">
            <v>-3.8769000000000005E-2</v>
          </cell>
          <cell r="O35">
            <v>5.0350250000000001</v>
          </cell>
        </row>
        <row r="36">
          <cell r="N36">
            <v>-4.4662000000000035E-2</v>
          </cell>
          <cell r="O36">
            <v>5.1547800000000006</v>
          </cell>
        </row>
        <row r="37">
          <cell r="N37">
            <v>-5.635799999999995E-2</v>
          </cell>
          <cell r="O37">
            <v>5.4499210000000007</v>
          </cell>
        </row>
        <row r="38">
          <cell r="N38">
            <v>-6.3844000000000053E-2</v>
          </cell>
          <cell r="O38">
            <v>5.5634300000000003</v>
          </cell>
        </row>
        <row r="39">
          <cell r="N39">
            <v>-5.8537000000000033E-2</v>
          </cell>
          <cell r="O39">
            <v>5.8007909999999994</v>
          </cell>
        </row>
        <row r="40">
          <cell r="N40">
            <v>-6.7826999999999998E-2</v>
          </cell>
          <cell r="O40">
            <v>5.9090689999999997</v>
          </cell>
        </row>
        <row r="41">
          <cell r="N41">
            <v>-5.4787000000000037E-2</v>
          </cell>
          <cell r="O41">
            <v>6.1430540000000002</v>
          </cell>
        </row>
        <row r="42">
          <cell r="N42">
            <v>-4.9798000000000002E-2</v>
          </cell>
          <cell r="O42">
            <v>6.2568799999999989</v>
          </cell>
        </row>
        <row r="43">
          <cell r="N43">
            <v>-3.5094000000000049E-2</v>
          </cell>
          <cell r="O43">
            <v>6.4834749999999985</v>
          </cell>
        </row>
        <row r="44">
          <cell r="N44">
            <v>-5.5779999999999975E-2</v>
          </cell>
          <cell r="O44">
            <v>6.6305820000000004</v>
          </cell>
        </row>
        <row r="45">
          <cell r="N45">
            <v>-4.1305000000000064E-2</v>
          </cell>
          <cell r="O45">
            <v>6.9001629999999992</v>
          </cell>
        </row>
        <row r="46">
          <cell r="N46">
            <v>-3.6713999999999941E-2</v>
          </cell>
          <cell r="O46">
            <v>7.0051359999999985</v>
          </cell>
        </row>
        <row r="47">
          <cell r="N47">
            <v>-2.8781999999999926E-2</v>
          </cell>
          <cell r="O47">
            <v>7.2611719999999984</v>
          </cell>
        </row>
        <row r="48">
          <cell r="N48">
            <v>-2.6144000000000008E-2</v>
          </cell>
          <cell r="O48">
            <v>7.4106199999999989</v>
          </cell>
        </row>
        <row r="49">
          <cell r="N49">
            <v>-3.8213999999999942E-2</v>
          </cell>
          <cell r="O49">
            <v>7.6470049999999992</v>
          </cell>
        </row>
        <row r="50">
          <cell r="N50">
            <v>-1.7336999999999988E-2</v>
          </cell>
          <cell r="O50">
            <v>7.7526790000000005</v>
          </cell>
        </row>
        <row r="51">
          <cell r="N51">
            <v>-7.0499999999999547E-3</v>
          </cell>
          <cell r="O51">
            <v>8.0387189999999986</v>
          </cell>
        </row>
        <row r="52">
          <cell r="N52">
            <v>-2.1690000000000966E-3</v>
          </cell>
          <cell r="O52">
            <v>8.1788439999999998</v>
          </cell>
        </row>
        <row r="53">
          <cell r="N53">
            <v>5.9729999999999566E-3</v>
          </cell>
          <cell r="O53">
            <v>8.4535299999999989</v>
          </cell>
        </row>
        <row r="54">
          <cell r="N54">
            <v>1.3757000000000063E-2</v>
          </cell>
          <cell r="O54">
            <v>8.5898889999999994</v>
          </cell>
        </row>
        <row r="55">
          <cell r="N55">
            <v>1.6816000000000032E-2</v>
          </cell>
          <cell r="O55">
            <v>8.8535869999999992</v>
          </cell>
        </row>
        <row r="56">
          <cell r="N56">
            <v>2.3703999999999951E-2</v>
          </cell>
          <cell r="O56">
            <v>8.9853649999999998</v>
          </cell>
        </row>
        <row r="57">
          <cell r="N57">
            <v>3.0061999999999898E-2</v>
          </cell>
          <cell r="O57">
            <v>9.2845969999999998</v>
          </cell>
        </row>
        <row r="58">
          <cell r="N58">
            <v>3.0772999999999912E-2</v>
          </cell>
          <cell r="O58">
            <v>9.4104139999999994</v>
          </cell>
        </row>
        <row r="59">
          <cell r="N59">
            <v>3.9867999999999938E-2</v>
          </cell>
          <cell r="O59">
            <v>9.619961</v>
          </cell>
        </row>
        <row r="60">
          <cell r="N60">
            <v>4.5789999999999963E-2</v>
          </cell>
          <cell r="O60">
            <v>9.7444589999999991</v>
          </cell>
        </row>
        <row r="61">
          <cell r="N61">
            <v>5.4432999999999995E-2</v>
          </cell>
          <cell r="O61">
            <v>9.989825999999999</v>
          </cell>
        </row>
        <row r="62">
          <cell r="N62">
            <v>5.6090999999999898E-2</v>
          </cell>
          <cell r="O62">
            <v>10.110619999999999</v>
          </cell>
        </row>
        <row r="63">
          <cell r="N63">
            <v>5.3715999999999896E-2</v>
          </cell>
          <cell r="O63">
            <v>10.348934999999999</v>
          </cell>
        </row>
        <row r="64">
          <cell r="N64">
            <v>6.064899999999989E-2</v>
          </cell>
          <cell r="O64">
            <v>10.508118</v>
          </cell>
        </row>
        <row r="65">
          <cell r="N65">
            <v>7.8898999999999886E-2</v>
          </cell>
          <cell r="O65">
            <v>10.745666</v>
          </cell>
        </row>
        <row r="66">
          <cell r="N66">
            <v>6.4732999999999943E-2</v>
          </cell>
          <cell r="O66">
            <v>10.860415999999999</v>
          </cell>
        </row>
        <row r="67">
          <cell r="N67">
            <v>7.4075000000000044E-2</v>
          </cell>
          <cell r="O67">
            <v>11.132275</v>
          </cell>
        </row>
        <row r="68">
          <cell r="N68">
            <v>9.0692999999999982E-2</v>
          </cell>
          <cell r="O68">
            <v>11.210818</v>
          </cell>
        </row>
        <row r="69">
          <cell r="N69">
            <v>8.9855000000000018E-2</v>
          </cell>
          <cell r="O69">
            <v>11.440595999999999</v>
          </cell>
        </row>
        <row r="70">
          <cell r="N70">
            <v>0.10830199999999991</v>
          </cell>
          <cell r="O70">
            <v>11.594317</v>
          </cell>
        </row>
        <row r="71">
          <cell r="N71">
            <v>0.11553800000000002</v>
          </cell>
          <cell r="O71">
            <v>11.822812000000001</v>
          </cell>
        </row>
        <row r="72">
          <cell r="N72">
            <v>0.1156769999999999</v>
          </cell>
          <cell r="O72">
            <v>11.974748</v>
          </cell>
        </row>
        <row r="73">
          <cell r="N73">
            <v>0.12286200000000008</v>
          </cell>
          <cell r="O73">
            <v>12.202442999999999</v>
          </cell>
        </row>
        <row r="74">
          <cell r="N74">
            <v>0.130769</v>
          </cell>
          <cell r="O74">
            <v>12.582161000000001</v>
          </cell>
        </row>
        <row r="75">
          <cell r="N75">
            <v>0.14814100000000008</v>
          </cell>
          <cell r="O75">
            <v>12.733206000000001</v>
          </cell>
        </row>
        <row r="76">
          <cell r="N76">
            <v>0.15824700000000008</v>
          </cell>
          <cell r="O76">
            <v>12.961236</v>
          </cell>
        </row>
        <row r="77">
          <cell r="N77">
            <v>0.1534380000000001</v>
          </cell>
          <cell r="O77">
            <v>13.115183999999999</v>
          </cell>
        </row>
        <row r="78">
          <cell r="N78">
            <v>0.17359999999999992</v>
          </cell>
          <cell r="O78">
            <v>13.343385999999999</v>
          </cell>
        </row>
        <row r="79">
          <cell r="N79">
            <v>0.16279700000000003</v>
          </cell>
          <cell r="O79">
            <v>13.500271</v>
          </cell>
        </row>
        <row r="80">
          <cell r="N80">
            <v>0.17254500000000009</v>
          </cell>
          <cell r="O80">
            <v>13.732810000000001</v>
          </cell>
        </row>
        <row r="81">
          <cell r="N81">
            <v>0.17274700000000007</v>
          </cell>
          <cell r="O81">
            <v>13.890245999999999</v>
          </cell>
        </row>
        <row r="82">
          <cell r="N82">
            <v>0.18301999999999999</v>
          </cell>
          <cell r="O82">
            <v>14.166184000000001</v>
          </cell>
        </row>
        <row r="83">
          <cell r="N83">
            <v>0.18392000000000008</v>
          </cell>
          <cell r="O83">
            <v>14.286493999999999</v>
          </cell>
        </row>
        <row r="84">
          <cell r="N84">
            <v>0.17557999999999993</v>
          </cell>
          <cell r="O84">
            <v>14.532546999999999</v>
          </cell>
        </row>
        <row r="85">
          <cell r="N85">
            <v>0.184722</v>
          </cell>
          <cell r="O85">
            <v>14.694281</v>
          </cell>
        </row>
        <row r="86">
          <cell r="N86">
            <v>0.1671969999999999</v>
          </cell>
          <cell r="O86">
            <v>14.950345000000002</v>
          </cell>
        </row>
        <row r="87">
          <cell r="N87">
            <v>0.15736100000000011</v>
          </cell>
          <cell r="O87">
            <v>15.038189999999998</v>
          </cell>
        </row>
        <row r="88">
          <cell r="N88">
            <v>0.1583989999999999</v>
          </cell>
          <cell r="O88">
            <v>15.294832999999999</v>
          </cell>
        </row>
        <row r="89">
          <cell r="N89">
            <v>0.16229500000000008</v>
          </cell>
          <cell r="O89">
            <v>15.423678000000001</v>
          </cell>
        </row>
        <row r="90">
          <cell r="N90">
            <v>0.15675500000000012</v>
          </cell>
          <cell r="O90">
            <v>15.735484000000001</v>
          </cell>
        </row>
        <row r="91">
          <cell r="N91">
            <v>0.15800700000000006</v>
          </cell>
          <cell r="O91">
            <v>15.870090000000001</v>
          </cell>
        </row>
        <row r="92">
          <cell r="N92">
            <v>0.14214400000000002</v>
          </cell>
          <cell r="O92">
            <v>16.106510999999998</v>
          </cell>
        </row>
        <row r="93">
          <cell r="N93">
            <v>0.13917200000000002</v>
          </cell>
          <cell r="O93">
            <v>16.247813999999998</v>
          </cell>
        </row>
        <row r="94">
          <cell r="N94">
            <v>0.12883500000000003</v>
          </cell>
          <cell r="O94">
            <v>16.490210999999999</v>
          </cell>
        </row>
        <row r="95">
          <cell r="N95">
            <v>0.13278099999999995</v>
          </cell>
          <cell r="O95">
            <v>16.633158999999999</v>
          </cell>
        </row>
        <row r="96">
          <cell r="N96">
            <v>0.11770499999999993</v>
          </cell>
          <cell r="O96">
            <v>16.937879000000002</v>
          </cell>
        </row>
        <row r="97">
          <cell r="N97">
            <v>0.10181799999999999</v>
          </cell>
          <cell r="O97">
            <v>17.047968000000001</v>
          </cell>
        </row>
        <row r="98">
          <cell r="N98">
            <v>0.10399800000000005</v>
          </cell>
          <cell r="O98">
            <v>17.303684000000001</v>
          </cell>
        </row>
        <row r="99">
          <cell r="N99">
            <v>8.0027000000000043E-2</v>
          </cell>
          <cell r="O99">
            <v>17.423258999999998</v>
          </cell>
        </row>
        <row r="100">
          <cell r="N100">
            <v>9.8552999999999891E-2</v>
          </cell>
          <cell r="O100">
            <v>17.678804</v>
          </cell>
        </row>
        <row r="101">
          <cell r="N101">
            <v>7.8401000000000068E-2</v>
          </cell>
          <cell r="O101">
            <v>17.801193000000001</v>
          </cell>
        </row>
        <row r="102">
          <cell r="N102">
            <v>5.9424999999999957E-2</v>
          </cell>
          <cell r="O102">
            <v>18.092899000000003</v>
          </cell>
        </row>
        <row r="103">
          <cell r="N103">
            <v>6.3916999999999918E-2</v>
          </cell>
          <cell r="O103">
            <v>18.203825000000002</v>
          </cell>
        </row>
        <row r="104">
          <cell r="N104">
            <v>4.5289999999999962E-2</v>
          </cell>
          <cell r="O104">
            <v>18.449810999999997</v>
          </cell>
        </row>
        <row r="105">
          <cell r="N105">
            <v>3.5401000000000071E-2</v>
          </cell>
          <cell r="O105">
            <v>18.575768</v>
          </cell>
        </row>
        <row r="106">
          <cell r="N106">
            <v>2.5778999999999996E-2</v>
          </cell>
          <cell r="O106">
            <v>18.82555</v>
          </cell>
        </row>
        <row r="107">
          <cell r="N107">
            <v>2.3634000000000016E-2</v>
          </cell>
          <cell r="O107">
            <v>18.950931000000001</v>
          </cell>
        </row>
        <row r="108">
          <cell r="N108">
            <v>1.1548000000000003E-2</v>
          </cell>
          <cell r="O108">
            <v>19.213573</v>
          </cell>
        </row>
        <row r="109">
          <cell r="N109">
            <v>-1.0413000000000011E-2</v>
          </cell>
          <cell r="O109">
            <v>19.296192999999999</v>
          </cell>
        </row>
        <row r="110">
          <cell r="N110">
            <v>-2.5413999999999989E-2</v>
          </cell>
          <cell r="O110">
            <v>19.572004</v>
          </cell>
        </row>
        <row r="111">
          <cell r="N111">
            <v>-2.6577E-2</v>
          </cell>
          <cell r="O111">
            <v>19.707665000000002</v>
          </cell>
        </row>
        <row r="112">
          <cell r="N112">
            <v>-1.8320000000001074E-3</v>
          </cell>
          <cell r="O112">
            <v>19.960969000000002</v>
          </cell>
        </row>
        <row r="113">
          <cell r="N113">
            <v>-3.9939000000000079E-2</v>
          </cell>
          <cell r="O113">
            <v>20.065760999999998</v>
          </cell>
        </row>
        <row r="114">
          <cell r="N114">
            <v>-4.3929000000000086E-2</v>
          </cell>
          <cell r="O114">
            <v>20.284006999999999</v>
          </cell>
        </row>
        <row r="115">
          <cell r="N115">
            <v>-2.8241999999999962E-2</v>
          </cell>
          <cell r="O115">
            <v>20.415184999999997</v>
          </cell>
        </row>
        <row r="116">
          <cell r="N116">
            <v>-7.4874999999999997E-2</v>
          </cell>
          <cell r="O116">
            <v>20.608492999999999</v>
          </cell>
        </row>
        <row r="117">
          <cell r="N117">
            <v>-6.7528000000000019E-2</v>
          </cell>
          <cell r="O117">
            <v>20.752762999999998</v>
          </cell>
        </row>
        <row r="118">
          <cell r="N118">
            <v>-6.2436999999999902E-2</v>
          </cell>
          <cell r="O118">
            <v>20.979706</v>
          </cell>
        </row>
        <row r="119">
          <cell r="N119">
            <v>-7.913100000000009E-2</v>
          </cell>
          <cell r="O119">
            <v>21.075309999999998</v>
          </cell>
        </row>
        <row r="120">
          <cell r="N120">
            <v>-5.87639999999999E-2</v>
          </cell>
          <cell r="O120">
            <v>21.376224999999998</v>
          </cell>
        </row>
        <row r="121">
          <cell r="N121">
            <v>-8.6649000000000115E-2</v>
          </cell>
          <cell r="O121">
            <v>21.488286000000002</v>
          </cell>
        </row>
        <row r="122">
          <cell r="N122">
            <v>-8.8877999999999929E-2</v>
          </cell>
          <cell r="O122">
            <v>21.743003000000002</v>
          </cell>
        </row>
        <row r="123">
          <cell r="N123">
            <v>-0.10182500000000005</v>
          </cell>
          <cell r="O123">
            <v>21.843022000000001</v>
          </cell>
        </row>
        <row r="124">
          <cell r="N124">
            <v>-9.6965999999999899E-2</v>
          </cell>
          <cell r="O124">
            <v>22.100078</v>
          </cell>
        </row>
        <row r="125">
          <cell r="N125">
            <v>-0.11057200000000011</v>
          </cell>
          <cell r="O125">
            <v>22.204813999999999</v>
          </cell>
        </row>
        <row r="126">
          <cell r="N126">
            <v>-0.10145599999999991</v>
          </cell>
          <cell r="O126">
            <v>22.467574000000003</v>
          </cell>
        </row>
        <row r="127">
          <cell r="N127">
            <v>-0.11838400000000002</v>
          </cell>
          <cell r="O127">
            <v>22.580587999999999</v>
          </cell>
        </row>
        <row r="128">
          <cell r="N128">
            <v>-8.3329999999999932E-2</v>
          </cell>
          <cell r="O128">
            <v>22.823255000000003</v>
          </cell>
        </row>
        <row r="129">
          <cell r="N129">
            <v>-0.12901399999999991</v>
          </cell>
          <cell r="O129">
            <v>22.976030999999999</v>
          </cell>
        </row>
        <row r="130">
          <cell r="N130">
            <v>-9.5256000000000091E-2</v>
          </cell>
          <cell r="O130">
            <v>23.23143</v>
          </cell>
        </row>
        <row r="131">
          <cell r="N131">
            <v>-9.6353000000000064E-2</v>
          </cell>
          <cell r="O131">
            <v>23.333981999999999</v>
          </cell>
        </row>
        <row r="132">
          <cell r="N132">
            <v>-0.12618200000000002</v>
          </cell>
          <cell r="O132">
            <v>23.578320999999999</v>
          </cell>
        </row>
        <row r="133">
          <cell r="N133">
            <v>-0.13475199999999996</v>
          </cell>
          <cell r="O133">
            <v>23.694545999999999</v>
          </cell>
        </row>
        <row r="134">
          <cell r="N134">
            <v>-0.14422499999999991</v>
          </cell>
          <cell r="O134">
            <v>23.920918999999998</v>
          </cell>
        </row>
        <row r="135">
          <cell r="N135">
            <v>-9.3400000000000094E-2</v>
          </cell>
          <cell r="O135">
            <v>24.071004000000002</v>
          </cell>
        </row>
        <row r="136">
          <cell r="N136">
            <v>-0.1183889999999999</v>
          </cell>
          <cell r="O136">
            <v>24.328437999999998</v>
          </cell>
        </row>
        <row r="137">
          <cell r="N137">
            <v>-0.12297900000000005</v>
          </cell>
          <cell r="O137">
            <v>24.448672999999999</v>
          </cell>
        </row>
        <row r="138">
          <cell r="N138">
            <v>-0.127029</v>
          </cell>
          <cell r="O138">
            <v>24.686426000000001</v>
          </cell>
        </row>
        <row r="139">
          <cell r="N139">
            <v>-0.11618900000000008</v>
          </cell>
          <cell r="O139">
            <v>24.789106</v>
          </cell>
        </row>
        <row r="140">
          <cell r="N140">
            <v>-0.11715499999999998</v>
          </cell>
          <cell r="O140">
            <v>25.031089999999999</v>
          </cell>
        </row>
        <row r="141">
          <cell r="N141">
            <v>-0.12355999999999995</v>
          </cell>
          <cell r="O141">
            <v>25.163169999999997</v>
          </cell>
        </row>
        <row r="142">
          <cell r="N142">
            <v>-0.12269499999999994</v>
          </cell>
          <cell r="O142">
            <v>25.412013999999999</v>
          </cell>
        </row>
        <row r="143">
          <cell r="N143">
            <v>-0.10838799999999993</v>
          </cell>
          <cell r="O143">
            <v>25.518017</v>
          </cell>
        </row>
        <row r="144">
          <cell r="N144">
            <v>-0.1149670000000001</v>
          </cell>
          <cell r="O144">
            <v>25.787935999999998</v>
          </cell>
        </row>
        <row r="145">
          <cell r="N145">
            <v>-0.12667599999999993</v>
          </cell>
          <cell r="O145">
            <v>25.938839999999999</v>
          </cell>
        </row>
        <row r="146">
          <cell r="N146">
            <v>-0.17112699999999995</v>
          </cell>
          <cell r="O146">
            <v>26.143400999999997</v>
          </cell>
        </row>
        <row r="147">
          <cell r="N147">
            <v>-0.17579400000000009</v>
          </cell>
          <cell r="O147">
            <v>26.288043999999999</v>
          </cell>
        </row>
        <row r="148">
          <cell r="N148">
            <v>-0.22125599999999998</v>
          </cell>
          <cell r="O148">
            <v>26.500029999999999</v>
          </cell>
        </row>
        <row r="149">
          <cell r="N149">
            <v>-0.21003099999999994</v>
          </cell>
          <cell r="O149">
            <v>26.623707</v>
          </cell>
        </row>
        <row r="150">
          <cell r="N150">
            <v>-0.24413599999999996</v>
          </cell>
          <cell r="O150">
            <v>26.823233000000002</v>
          </cell>
        </row>
        <row r="151">
          <cell r="N151">
            <v>-0.23286199999999996</v>
          </cell>
          <cell r="O151">
            <v>26.95091</v>
          </cell>
        </row>
        <row r="152">
          <cell r="N152">
            <v>-0.28162300000000007</v>
          </cell>
          <cell r="O152">
            <v>27.180474999999998</v>
          </cell>
        </row>
      </sheetData>
      <sheetData sheetId="7">
        <row r="1">
          <cell r="A1" t="str">
            <v>Orbit</v>
          </cell>
        </row>
        <row r="4">
          <cell r="N4">
            <v>0</v>
          </cell>
          <cell r="O4">
            <v>0</v>
          </cell>
        </row>
        <row r="5">
          <cell r="N5">
            <v>-2.5072000000000004E-2</v>
          </cell>
          <cell r="O5">
            <v>0.12895200000000023</v>
          </cell>
        </row>
        <row r="6">
          <cell r="N6">
            <v>4.7699999999997544E-4</v>
          </cell>
          <cell r="O6">
            <v>0.30254700000000051</v>
          </cell>
        </row>
        <row r="7">
          <cell r="N7">
            <v>-1.9668000000000008E-2</v>
          </cell>
          <cell r="O7">
            <v>0.43194700000000014</v>
          </cell>
        </row>
        <row r="8">
          <cell r="N8">
            <v>4.1009999999999987E-3</v>
          </cell>
          <cell r="O8">
            <v>0.59843100000000049</v>
          </cell>
        </row>
        <row r="9">
          <cell r="N9">
            <v>-1.2246999999999958E-2</v>
          </cell>
          <cell r="O9">
            <v>0.72716499999999995</v>
          </cell>
        </row>
        <row r="10">
          <cell r="N10">
            <v>1.0914999999999965E-2</v>
          </cell>
          <cell r="O10">
            <v>0.95744900000000055</v>
          </cell>
        </row>
        <row r="11">
          <cell r="N11">
            <v>2.3351999999999977E-2</v>
          </cell>
          <cell r="O11">
            <v>1.0368270000000002</v>
          </cell>
        </row>
        <row r="12">
          <cell r="N12">
            <v>3.6120000000000006E-2</v>
          </cell>
          <cell r="O12">
            <v>1.2511430000000001</v>
          </cell>
        </row>
        <row r="13">
          <cell r="N13">
            <v>3.9399999999999977E-2</v>
          </cell>
          <cell r="O13">
            <v>1.3870630000000002</v>
          </cell>
        </row>
        <row r="14">
          <cell r="N14">
            <v>3.529600000000005E-2</v>
          </cell>
          <cell r="O14">
            <v>1.5803060000000004</v>
          </cell>
        </row>
        <row r="15">
          <cell r="N15">
            <v>2.6769999999999981E-2</v>
          </cell>
          <cell r="O15">
            <v>1.702531</v>
          </cell>
        </row>
        <row r="16">
          <cell r="N16">
            <v>3.7278000000000019E-2</v>
          </cell>
          <cell r="O16">
            <v>1.9630300000000007</v>
          </cell>
        </row>
        <row r="17">
          <cell r="N17">
            <v>6.9236999999999965E-2</v>
          </cell>
          <cell r="O17">
            <v>2.0485259999999998</v>
          </cell>
        </row>
        <row r="18">
          <cell r="N18">
            <v>5.546199999999999E-2</v>
          </cell>
          <cell r="O18">
            <v>2.1612080000000007</v>
          </cell>
        </row>
        <row r="19">
          <cell r="N19">
            <v>5.546199999999999E-2</v>
          </cell>
          <cell r="O19">
            <v>2.1612080000000007</v>
          </cell>
        </row>
        <row r="20">
          <cell r="N20">
            <v>5.546199999999999E-2</v>
          </cell>
          <cell r="O20">
            <v>2.1612080000000007</v>
          </cell>
        </row>
        <row r="21">
          <cell r="N21">
            <v>5.546199999999999E-2</v>
          </cell>
          <cell r="O21">
            <v>2.1612080000000007</v>
          </cell>
        </row>
        <row r="22">
          <cell r="N22">
            <v>7.8361999999999973E-2</v>
          </cell>
          <cell r="O22">
            <v>2.9384080000000004</v>
          </cell>
        </row>
        <row r="23">
          <cell r="N23">
            <v>6.0759000000000014E-2</v>
          </cell>
          <cell r="O23">
            <v>3.0395540000000012</v>
          </cell>
        </row>
        <row r="24">
          <cell r="N24">
            <v>8.2490000000000008E-2</v>
          </cell>
          <cell r="O24">
            <v>3.2188470000000007</v>
          </cell>
        </row>
        <row r="25">
          <cell r="N25">
            <v>8.0692999999999987E-2</v>
          </cell>
          <cell r="O25">
            <v>3.3268360000000001</v>
          </cell>
        </row>
        <row r="26">
          <cell r="N26">
            <v>9.9359000000000045E-2</v>
          </cell>
          <cell r="O26">
            <v>3.4991260000000013</v>
          </cell>
        </row>
        <row r="27">
          <cell r="N27">
            <v>0.119327</v>
          </cell>
          <cell r="O27">
            <v>3.6164939999999999</v>
          </cell>
        </row>
        <row r="28">
          <cell r="N28">
            <v>0.11095100000000002</v>
          </cell>
          <cell r="O28">
            <v>3.8206560000000001</v>
          </cell>
        </row>
        <row r="29">
          <cell r="N29">
            <v>0.12187400000000002</v>
          </cell>
          <cell r="O29">
            <v>3.9293760000000013</v>
          </cell>
        </row>
        <row r="30">
          <cell r="N30">
            <v>0.10714999999999998</v>
          </cell>
          <cell r="O30">
            <v>4.1247410000000011</v>
          </cell>
        </row>
        <row r="31">
          <cell r="N31">
            <v>0.10873900000000003</v>
          </cell>
          <cell r="O31">
            <v>4.2755840000000003</v>
          </cell>
        </row>
        <row r="32">
          <cell r="N32">
            <v>0.12009799999999995</v>
          </cell>
          <cell r="O32">
            <v>4.4779580000000001</v>
          </cell>
        </row>
        <row r="33">
          <cell r="N33">
            <v>0.12646400000000005</v>
          </cell>
          <cell r="O33">
            <v>4.5780190000000012</v>
          </cell>
        </row>
        <row r="34">
          <cell r="N34">
            <v>0.12547800000000006</v>
          </cell>
          <cell r="O34">
            <v>4.8170029999999997</v>
          </cell>
        </row>
        <row r="35">
          <cell r="N35">
            <v>0.14137400000000003</v>
          </cell>
          <cell r="O35">
            <v>4.9182690000000013</v>
          </cell>
        </row>
        <row r="36">
          <cell r="N36">
            <v>0.13249900000000003</v>
          </cell>
          <cell r="O36">
            <v>5.1476290000000002</v>
          </cell>
        </row>
        <row r="37">
          <cell r="N37">
            <v>0.121611</v>
          </cell>
          <cell r="O37">
            <v>5.2354990000000008</v>
          </cell>
        </row>
        <row r="38">
          <cell r="N38">
            <v>0.12209600000000001</v>
          </cell>
          <cell r="O38">
            <v>5.4635460000000009</v>
          </cell>
        </row>
        <row r="39">
          <cell r="N39">
            <v>0.12928499999999998</v>
          </cell>
          <cell r="O39">
            <v>5.5562069999999997</v>
          </cell>
        </row>
        <row r="40">
          <cell r="N40">
            <v>0.12695299999999998</v>
          </cell>
          <cell r="O40">
            <v>5.7781170000000008</v>
          </cell>
        </row>
        <row r="41">
          <cell r="N41">
            <v>0.13042600000000004</v>
          </cell>
          <cell r="O41">
            <v>5.9113730000000002</v>
          </cell>
        </row>
        <row r="42">
          <cell r="N42">
            <v>0.11399300000000005</v>
          </cell>
          <cell r="O42">
            <v>6.1243000000000007</v>
          </cell>
        </row>
        <row r="43">
          <cell r="N43">
            <v>0.12962599999999999</v>
          </cell>
          <cell r="O43">
            <v>6.2151690000000013</v>
          </cell>
        </row>
        <row r="44">
          <cell r="N44">
            <v>0.11588300000000004</v>
          </cell>
          <cell r="O44">
            <v>6.468146</v>
          </cell>
        </row>
        <row r="45">
          <cell r="N45">
            <v>0.12807000000000004</v>
          </cell>
          <cell r="O45">
            <v>6.5559920000000016</v>
          </cell>
        </row>
        <row r="46">
          <cell r="N46">
            <v>0.11275700000000007</v>
          </cell>
          <cell r="O46">
            <v>6.8466140000000006</v>
          </cell>
        </row>
        <row r="47">
          <cell r="N47">
            <v>0.11334100000000001</v>
          </cell>
          <cell r="O47">
            <v>6.9301220000000008</v>
          </cell>
        </row>
        <row r="48">
          <cell r="N48">
            <v>0.10533699999999999</v>
          </cell>
          <cell r="O48">
            <v>7.1770680000000002</v>
          </cell>
        </row>
        <row r="49">
          <cell r="N49">
            <v>0.10275000000000001</v>
          </cell>
          <cell r="O49">
            <v>7.3000579999999999</v>
          </cell>
        </row>
        <row r="50">
          <cell r="N50">
            <v>0.10034500000000003</v>
          </cell>
          <cell r="O50">
            <v>7.5044650000000015</v>
          </cell>
        </row>
        <row r="51">
          <cell r="N51">
            <v>0.10312400000000002</v>
          </cell>
          <cell r="O51">
            <v>7.6269340000000003</v>
          </cell>
        </row>
        <row r="52">
          <cell r="N52">
            <v>8.2904999999999979E-2</v>
          </cell>
          <cell r="O52">
            <v>7.8681539999999996</v>
          </cell>
        </row>
        <row r="53">
          <cell r="N53">
            <v>8.6204000000000072E-2</v>
          </cell>
          <cell r="O53">
            <v>7.9494000000000007</v>
          </cell>
        </row>
        <row r="54">
          <cell r="N54">
            <v>7.0457999999999965E-2</v>
          </cell>
          <cell r="O54">
            <v>8.1904200000000014</v>
          </cell>
        </row>
        <row r="55">
          <cell r="N55">
            <v>5.9475000000000021E-2</v>
          </cell>
          <cell r="O55">
            <v>8.3510100000000023</v>
          </cell>
        </row>
        <row r="56">
          <cell r="N56">
            <v>6.6288999999999987E-2</v>
          </cell>
          <cell r="O56">
            <v>8.5122969999999984</v>
          </cell>
        </row>
        <row r="57">
          <cell r="N57">
            <v>6.0921000000000051E-2</v>
          </cell>
          <cell r="O57">
            <v>8.6729599999999998</v>
          </cell>
        </row>
        <row r="58">
          <cell r="N58">
            <v>5.3360000000000012E-2</v>
          </cell>
          <cell r="O58">
            <v>8.8338730000000005</v>
          </cell>
        </row>
        <row r="59">
          <cell r="N59">
            <v>4.3133000000000039E-2</v>
          </cell>
          <cell r="O59">
            <v>8.9144259999999989</v>
          </cell>
        </row>
        <row r="60">
          <cell r="N60">
            <v>3.4682999999999992E-2</v>
          </cell>
          <cell r="O60">
            <v>9.1566799999999997</v>
          </cell>
        </row>
        <row r="61">
          <cell r="N61">
            <v>4.057000000000005E-2</v>
          </cell>
          <cell r="O61">
            <v>9.3179880000000015</v>
          </cell>
        </row>
        <row r="62">
          <cell r="N62">
            <v>3.331899999999996E-2</v>
          </cell>
          <cell r="O62">
            <v>9.4803940000000004</v>
          </cell>
        </row>
        <row r="63">
          <cell r="N63">
            <v>2.5783999999999991E-2</v>
          </cell>
          <cell r="O63">
            <v>9.5621860000000023</v>
          </cell>
        </row>
        <row r="64">
          <cell r="N64">
            <v>3.8350000000000023E-2</v>
          </cell>
          <cell r="O64">
            <v>9.8052639999999993</v>
          </cell>
        </row>
        <row r="65">
          <cell r="N65">
            <v>1.8802999999999997E-2</v>
          </cell>
          <cell r="O65">
            <v>9.8892290000000003</v>
          </cell>
        </row>
        <row r="66">
          <cell r="N66">
            <v>2.1177999999999999E-2</v>
          </cell>
          <cell r="O66">
            <v>10.135438000000002</v>
          </cell>
        </row>
        <row r="67">
          <cell r="N67">
            <v>1.6518000000000029E-2</v>
          </cell>
          <cell r="O67">
            <v>10.260076000000002</v>
          </cell>
        </row>
        <row r="68">
          <cell r="N68">
            <v>2.5017000000000053E-2</v>
          </cell>
          <cell r="O68">
            <v>10.549957999999998</v>
          </cell>
        </row>
        <row r="69">
          <cell r="N69">
            <v>8.4060000000000627E-3</v>
          </cell>
          <cell r="O69">
            <v>10.637057</v>
          </cell>
        </row>
        <row r="70">
          <cell r="N70">
            <v>-2.1100000000000138E-3</v>
          </cell>
          <cell r="O70">
            <v>10.850550999999999</v>
          </cell>
        </row>
        <row r="71">
          <cell r="N71">
            <v>9.5700000000000507E-3</v>
          </cell>
          <cell r="O71">
            <v>10.975618000000003</v>
          </cell>
        </row>
        <row r="72">
          <cell r="N72">
            <v>-6.6539999999999967E-3</v>
          </cell>
          <cell r="O72">
            <v>11.194442000000002</v>
          </cell>
        </row>
        <row r="73">
          <cell r="N73">
            <v>-7.7029999999999746E-3</v>
          </cell>
          <cell r="O73">
            <v>11.324800000000003</v>
          </cell>
        </row>
        <row r="74">
          <cell r="N74">
            <v>-2.148000000000002E-2</v>
          </cell>
          <cell r="O74">
            <v>11.503858000000001</v>
          </cell>
        </row>
        <row r="75">
          <cell r="N75">
            <v>-8.9209999999999359E-3</v>
          </cell>
          <cell r="O75">
            <v>11.632507000000002</v>
          </cell>
        </row>
        <row r="76">
          <cell r="N76">
            <v>-2.9184999999999947E-2</v>
          </cell>
          <cell r="O76">
            <v>11.862425000000004</v>
          </cell>
        </row>
        <row r="77">
          <cell r="N77">
            <v>-2.6758000000000039E-2</v>
          </cell>
          <cell r="O77">
            <v>11.997305000000001</v>
          </cell>
        </row>
        <row r="78">
          <cell r="N78">
            <v>-3.0562000000000013E-2</v>
          </cell>
          <cell r="O78">
            <v>12.227551</v>
          </cell>
        </row>
        <row r="79">
          <cell r="N79">
            <v>-3.1275999999999957E-2</v>
          </cell>
          <cell r="O79">
            <v>12.367003</v>
          </cell>
        </row>
        <row r="80">
          <cell r="N80">
            <v>-3.4559999999999945E-2</v>
          </cell>
          <cell r="O80">
            <v>12.556026000000003</v>
          </cell>
        </row>
        <row r="81">
          <cell r="N81">
            <v>-2.6444999999999937E-2</v>
          </cell>
          <cell r="O81">
            <v>12.695178</v>
          </cell>
        </row>
        <row r="82">
          <cell r="N82">
            <v>-2.541700000000003E-2</v>
          </cell>
          <cell r="O82">
            <v>12.887204000000002</v>
          </cell>
        </row>
        <row r="83">
          <cell r="N83">
            <v>-3.1192999999999985E-2</v>
          </cell>
          <cell r="O83">
            <v>12.987159999999999</v>
          </cell>
        </row>
        <row r="84">
          <cell r="N84">
            <v>-1.1649000000000001E-2</v>
          </cell>
          <cell r="O84">
            <v>13.224678000000001</v>
          </cell>
        </row>
        <row r="85">
          <cell r="N85">
            <v>-1.3070000000000165E-3</v>
          </cell>
          <cell r="O85">
            <v>13.319568000000004</v>
          </cell>
        </row>
        <row r="86">
          <cell r="N86">
            <v>-4.6899999999993724E-4</v>
          </cell>
          <cell r="O86">
            <v>13.521501000000001</v>
          </cell>
        </row>
        <row r="87">
          <cell r="N87">
            <v>6.479000000000042E-3</v>
          </cell>
          <cell r="O87">
            <v>13.671882000000002</v>
          </cell>
        </row>
        <row r="88">
          <cell r="N88">
            <v>2.7529999999999975E-2</v>
          </cell>
          <cell r="O88">
            <v>13.921669000000001</v>
          </cell>
        </row>
        <row r="89">
          <cell r="N89">
            <v>3.6166000000000052E-2</v>
          </cell>
          <cell r="O89">
            <v>14.022899000000001</v>
          </cell>
        </row>
        <row r="90">
          <cell r="N90">
            <v>4.1994000000000031E-2</v>
          </cell>
          <cell r="O90">
            <v>14.234621000000002</v>
          </cell>
        </row>
        <row r="91">
          <cell r="N91">
            <v>4.7465000000000035E-2</v>
          </cell>
          <cell r="O91">
            <v>14.340524000000002</v>
          </cell>
        </row>
        <row r="92">
          <cell r="N92">
            <v>5.2166000000000053E-2</v>
          </cell>
          <cell r="O92">
            <v>14.559374</v>
          </cell>
        </row>
        <row r="93">
          <cell r="N93">
            <v>5.5270999999999959E-2</v>
          </cell>
          <cell r="O93">
            <v>14.670032000000003</v>
          </cell>
        </row>
        <row r="94">
          <cell r="N94">
            <v>7.9798000000000008E-2</v>
          </cell>
          <cell r="O94">
            <v>14.882830000000002</v>
          </cell>
        </row>
        <row r="95">
          <cell r="N95">
            <v>8.1969000000000056E-2</v>
          </cell>
          <cell r="O95">
            <v>14.997511000000003</v>
          </cell>
        </row>
        <row r="96">
          <cell r="N96">
            <v>0.10095299999999997</v>
          </cell>
          <cell r="O96">
            <v>15.220737000000002</v>
          </cell>
        </row>
        <row r="97">
          <cell r="N97">
            <v>0.12218899999999996</v>
          </cell>
          <cell r="O97">
            <v>15.386198</v>
          </cell>
        </row>
        <row r="98">
          <cell r="N98">
            <v>0.13628800000000002</v>
          </cell>
          <cell r="O98">
            <v>15.621639000000004</v>
          </cell>
        </row>
        <row r="99">
          <cell r="N99">
            <v>0.13265200000000005</v>
          </cell>
          <cell r="O99">
            <v>15.749554</v>
          </cell>
        </row>
        <row r="100">
          <cell r="N100">
            <v>0.15356300000000001</v>
          </cell>
          <cell r="O100">
            <v>15.988640999999999</v>
          </cell>
        </row>
        <row r="101">
          <cell r="N101">
            <v>0.16221400000000005</v>
          </cell>
          <cell r="O101">
            <v>16.111777000000004</v>
          </cell>
        </row>
        <row r="102">
          <cell r="N102">
            <v>0.14640400000000001</v>
          </cell>
          <cell r="O102">
            <v>16.32339</v>
          </cell>
        </row>
        <row r="103">
          <cell r="N103">
            <v>0.14438900000000002</v>
          </cell>
          <cell r="O103">
            <v>16.459971000000003</v>
          </cell>
        </row>
        <row r="104">
          <cell r="N104">
            <v>0.17077599999999996</v>
          </cell>
          <cell r="O104">
            <v>16.713037</v>
          </cell>
        </row>
        <row r="105">
          <cell r="N105">
            <v>0.17480600000000004</v>
          </cell>
          <cell r="O105">
            <v>16.850281000000003</v>
          </cell>
        </row>
        <row r="106">
          <cell r="N106">
            <v>0.17159299999999997</v>
          </cell>
          <cell r="O106">
            <v>17.06831</v>
          </cell>
        </row>
        <row r="107">
          <cell r="N107">
            <v>0.19285800000000006</v>
          </cell>
          <cell r="O107">
            <v>17.194960000000002</v>
          </cell>
        </row>
        <row r="108">
          <cell r="N108">
            <v>0.188943</v>
          </cell>
          <cell r="O108">
            <v>17.422308000000001</v>
          </cell>
        </row>
        <row r="109">
          <cell r="N109">
            <v>0.21216999999999997</v>
          </cell>
          <cell r="O109">
            <v>17.552014000000003</v>
          </cell>
        </row>
        <row r="110">
          <cell r="N110">
            <v>0.21230600000000005</v>
          </cell>
          <cell r="O110">
            <v>17.784471000000003</v>
          </cell>
        </row>
        <row r="111">
          <cell r="N111">
            <v>0.18427599999999997</v>
          </cell>
          <cell r="O111">
            <v>17.891434</v>
          </cell>
        </row>
        <row r="112">
          <cell r="N112">
            <v>0.20760100000000001</v>
          </cell>
          <cell r="O112">
            <v>18.108961000000004</v>
          </cell>
        </row>
        <row r="113">
          <cell r="N113">
            <v>0.18812800000000005</v>
          </cell>
          <cell r="O113">
            <v>18.211029000000003</v>
          </cell>
        </row>
        <row r="114">
          <cell r="N114">
            <v>0.20261500000000002</v>
          </cell>
          <cell r="O114">
            <v>18.445861000000001</v>
          </cell>
        </row>
        <row r="115">
          <cell r="N115">
            <v>0.19218000000000007</v>
          </cell>
          <cell r="O115">
            <v>18.542023</v>
          </cell>
        </row>
        <row r="116">
          <cell r="N116">
            <v>0.19055500000000006</v>
          </cell>
          <cell r="O116">
            <v>18.803426999999999</v>
          </cell>
        </row>
        <row r="117">
          <cell r="N117">
            <v>0.18401099999999998</v>
          </cell>
          <cell r="O117">
            <v>18.899100000000004</v>
          </cell>
        </row>
        <row r="118">
          <cell r="N118">
            <v>0.19749300000000006</v>
          </cell>
          <cell r="O118">
            <v>19.153859000000001</v>
          </cell>
        </row>
        <row r="119">
          <cell r="N119">
            <v>0.20296900000000007</v>
          </cell>
          <cell r="O119">
            <v>19.239357000000002</v>
          </cell>
        </row>
        <row r="120">
          <cell r="N120">
            <v>0.17646600000000001</v>
          </cell>
          <cell r="O120">
            <v>19.456614000000002</v>
          </cell>
        </row>
        <row r="121">
          <cell r="N121">
            <v>0.22849900000000004</v>
          </cell>
          <cell r="O121">
            <v>19.585067000000002</v>
          </cell>
        </row>
        <row r="122">
          <cell r="N122">
            <v>0.21599400000000002</v>
          </cell>
          <cell r="O122">
            <v>19.793604000000002</v>
          </cell>
        </row>
        <row r="123">
          <cell r="N123">
            <v>0.19955700000000001</v>
          </cell>
          <cell r="O123">
            <v>19.912208000000003</v>
          </cell>
        </row>
        <row r="124">
          <cell r="N124">
            <v>0.185082</v>
          </cell>
          <cell r="O124">
            <v>20.130692000000003</v>
          </cell>
        </row>
        <row r="125">
          <cell r="N125">
            <v>0.18351800000000004</v>
          </cell>
          <cell r="O125">
            <v>20.234755</v>
          </cell>
        </row>
        <row r="126">
          <cell r="N126">
            <v>0.19585000000000002</v>
          </cell>
          <cell r="O126">
            <v>20.426424000000004</v>
          </cell>
        </row>
        <row r="127">
          <cell r="N127">
            <v>0.18266100000000007</v>
          </cell>
          <cell r="O127">
            <v>20.548655000000004</v>
          </cell>
        </row>
        <row r="128">
          <cell r="N128">
            <v>0.18650400000000003</v>
          </cell>
          <cell r="O128">
            <v>20.758222000000004</v>
          </cell>
        </row>
        <row r="129">
          <cell r="N129">
            <v>0.16985400000000003</v>
          </cell>
          <cell r="O129">
            <v>20.889533</v>
          </cell>
        </row>
        <row r="130">
          <cell r="N130">
            <v>0.18074800000000005</v>
          </cell>
          <cell r="O130">
            <v>21.097240000000003</v>
          </cell>
        </row>
        <row r="131">
          <cell r="N131">
            <v>0.17359100000000002</v>
          </cell>
          <cell r="O131">
            <v>21.220034000000002</v>
          </cell>
        </row>
        <row r="132">
          <cell r="N132">
            <v>0.18207699999999999</v>
          </cell>
          <cell r="O132">
            <v>21.438597000000001</v>
          </cell>
        </row>
        <row r="133">
          <cell r="N133">
            <v>0.18993600000000005</v>
          </cell>
          <cell r="O133">
            <v>21.544846000000003</v>
          </cell>
        </row>
        <row r="134">
          <cell r="N134">
            <v>0.209394</v>
          </cell>
          <cell r="O134">
            <v>21.755659000000001</v>
          </cell>
        </row>
        <row r="135">
          <cell r="N135">
            <v>0.20503999999999997</v>
          </cell>
          <cell r="O135">
            <v>21.883091</v>
          </cell>
        </row>
        <row r="136">
          <cell r="N136">
            <v>0.1555</v>
          </cell>
          <cell r="O136">
            <v>22.078365000000002</v>
          </cell>
        </row>
        <row r="137">
          <cell r="N137">
            <v>0.22320299999999998</v>
          </cell>
          <cell r="O137">
            <v>22.229568000000004</v>
          </cell>
        </row>
        <row r="138">
          <cell r="N138">
            <v>0.17866899999999999</v>
          </cell>
          <cell r="O138">
            <v>22.423828</v>
          </cell>
        </row>
        <row r="139">
          <cell r="N139">
            <v>0.199236</v>
          </cell>
          <cell r="O139">
            <v>22.522487000000002</v>
          </cell>
        </row>
        <row r="140">
          <cell r="N140">
            <v>0.20739700000000005</v>
          </cell>
          <cell r="O140">
            <v>22.773967000000003</v>
          </cell>
        </row>
        <row r="141">
          <cell r="N141">
            <v>0.14244000000000007</v>
          </cell>
          <cell r="O141">
            <v>22.874265999999999</v>
          </cell>
        </row>
        <row r="142">
          <cell r="N142">
            <v>0.17046299999999998</v>
          </cell>
          <cell r="O142">
            <v>23.103189000000004</v>
          </cell>
        </row>
        <row r="143">
          <cell r="N143">
            <v>0.17163999999999999</v>
          </cell>
          <cell r="O143">
            <v>23.240197999999999</v>
          </cell>
        </row>
        <row r="144">
          <cell r="N144">
            <v>0.13912599999999997</v>
          </cell>
          <cell r="O144">
            <v>23.433285000000001</v>
          </cell>
        </row>
        <row r="145">
          <cell r="N145">
            <v>0.14521400000000007</v>
          </cell>
          <cell r="O145">
            <v>23.566681000000003</v>
          </cell>
        </row>
        <row r="146">
          <cell r="N146">
            <v>0.11961199999999997</v>
          </cell>
          <cell r="O146">
            <v>23.753810000000001</v>
          </cell>
        </row>
        <row r="147">
          <cell r="N147">
            <v>0.13572000000000004</v>
          </cell>
          <cell r="O147">
            <v>23.875076</v>
          </cell>
        </row>
        <row r="148">
          <cell r="N148">
            <v>0.13999900000000004</v>
          </cell>
          <cell r="O148">
            <v>24.017516000000001</v>
          </cell>
        </row>
        <row r="149">
          <cell r="N149">
            <v>0.11380899999999997</v>
          </cell>
          <cell r="O149">
            <v>24.061321</v>
          </cell>
        </row>
        <row r="150">
          <cell r="N150">
            <v>6.2839000000000061E-2</v>
          </cell>
          <cell r="O150">
            <v>24.146198999999999</v>
          </cell>
        </row>
        <row r="151">
          <cell r="N151">
            <v>9.6714000000000064E-2</v>
          </cell>
          <cell r="O151">
            <v>24.242256000000001</v>
          </cell>
        </row>
        <row r="152">
          <cell r="N152">
            <v>0.12253300000000002</v>
          </cell>
          <cell r="O152">
            <v>24.353098000000003</v>
          </cell>
        </row>
      </sheetData>
      <sheetData sheetId="8">
        <row r="1">
          <cell r="A1" t="str">
            <v>Orbit</v>
          </cell>
        </row>
        <row r="4">
          <cell r="N4">
            <v>0</v>
          </cell>
          <cell r="O4">
            <v>0</v>
          </cell>
        </row>
        <row r="5">
          <cell r="N5">
            <v>9.363000000000057E-3</v>
          </cell>
          <cell r="O5">
            <v>0.16170899999999983</v>
          </cell>
        </row>
        <row r="6">
          <cell r="N6">
            <v>1.1342999999999961E-2</v>
          </cell>
          <cell r="O6">
            <v>0.53451000000000026</v>
          </cell>
        </row>
        <row r="7">
          <cell r="N7">
            <v>2.7442999999999985E-2</v>
          </cell>
          <cell r="O7">
            <v>0.69311599999999995</v>
          </cell>
        </row>
        <row r="8">
          <cell r="N8">
            <v>2.3913000000000011E-2</v>
          </cell>
          <cell r="O8">
            <v>1.1091129999999993</v>
          </cell>
        </row>
        <row r="9">
          <cell r="N9">
            <v>5.4636999999999943E-2</v>
          </cell>
          <cell r="O9">
            <v>1.2702069999999994</v>
          </cell>
        </row>
        <row r="10">
          <cell r="N10">
            <v>6.2035999999999945E-2</v>
          </cell>
          <cell r="O10">
            <v>1.6055159999999997</v>
          </cell>
        </row>
        <row r="11">
          <cell r="N11">
            <v>5.8398000000000026E-2</v>
          </cell>
          <cell r="O11">
            <v>1.7948269999999993</v>
          </cell>
        </row>
        <row r="12">
          <cell r="N12">
            <v>7.4586999999999987E-2</v>
          </cell>
          <cell r="O12">
            <v>2.1185829999999997</v>
          </cell>
        </row>
        <row r="13">
          <cell r="N13">
            <v>7.9250000000000001E-2</v>
          </cell>
          <cell r="O13">
            <v>2.3039049999999999</v>
          </cell>
        </row>
        <row r="14">
          <cell r="N14">
            <v>5.8863000000000054E-2</v>
          </cell>
          <cell r="O14">
            <v>2.6437649999999993</v>
          </cell>
        </row>
        <row r="15">
          <cell r="N15">
            <v>6.1833999999999945E-2</v>
          </cell>
          <cell r="O15">
            <v>2.8182520000000006</v>
          </cell>
        </row>
        <row r="16">
          <cell r="N16">
            <v>7.7827999999999981E-2</v>
          </cell>
          <cell r="O16">
            <v>3.1644390000000002</v>
          </cell>
        </row>
        <row r="17">
          <cell r="N17">
            <v>3.6990000000000009E-2</v>
          </cell>
          <cell r="O17">
            <v>3.3577050000000002</v>
          </cell>
        </row>
        <row r="18">
          <cell r="N18">
            <v>5.5488000000000058E-2</v>
          </cell>
          <cell r="O18">
            <v>3.6876999999999991</v>
          </cell>
        </row>
        <row r="19">
          <cell r="N19">
            <v>1.5128000000000042E-2</v>
          </cell>
          <cell r="O19">
            <v>3.8732430000000004</v>
          </cell>
        </row>
        <row r="20">
          <cell r="N20">
            <v>2.0371999999999956E-2</v>
          </cell>
          <cell r="O20">
            <v>4.2312669999999999</v>
          </cell>
        </row>
        <row r="21">
          <cell r="N21">
            <v>1.953999999999951E-3</v>
          </cell>
          <cell r="O21">
            <v>4.4204429999999997</v>
          </cell>
        </row>
        <row r="22">
          <cell r="N22">
            <v>-9.8730000000000467E-3</v>
          </cell>
          <cell r="O22">
            <v>4.754637999999999</v>
          </cell>
        </row>
        <row r="23">
          <cell r="N23">
            <v>-1.8796000000000049E-2</v>
          </cell>
          <cell r="O23">
            <v>4.8935759999999995</v>
          </cell>
        </row>
        <row r="24">
          <cell r="N24">
            <v>-3.0158999999999991E-2</v>
          </cell>
          <cell r="O24">
            <v>5.262829</v>
          </cell>
        </row>
        <row r="25">
          <cell r="N25">
            <v>-4.5892000000000051E-2</v>
          </cell>
          <cell r="O25">
            <v>5.4402309999999998</v>
          </cell>
        </row>
        <row r="26">
          <cell r="N26">
            <v>-6.046900000000005E-2</v>
          </cell>
          <cell r="O26">
            <v>5.751042</v>
          </cell>
        </row>
        <row r="27">
          <cell r="N27">
            <v>-6.6460000000000033E-2</v>
          </cell>
          <cell r="O27">
            <v>5.9269229999999986</v>
          </cell>
        </row>
        <row r="28">
          <cell r="N28">
            <v>-8.2894999999999983E-2</v>
          </cell>
          <cell r="O28">
            <v>6.2288740000000002</v>
          </cell>
        </row>
        <row r="29">
          <cell r="N29">
            <v>-7.6741999999999963E-2</v>
          </cell>
          <cell r="O29">
            <v>6.4466900000000003</v>
          </cell>
        </row>
        <row r="30">
          <cell r="N30">
            <v>-9.358699999999999E-2</v>
          </cell>
          <cell r="O30">
            <v>6.7836590000000001</v>
          </cell>
        </row>
        <row r="31">
          <cell r="N31">
            <v>-9.9397000000000055E-2</v>
          </cell>
          <cell r="O31">
            <v>6.9511340000000006</v>
          </cell>
        </row>
        <row r="32">
          <cell r="N32">
            <v>-0.11281500000000005</v>
          </cell>
          <cell r="O32">
            <v>7.2829239999999995</v>
          </cell>
        </row>
        <row r="33">
          <cell r="N33">
            <v>-0.11210799999999994</v>
          </cell>
          <cell r="O33">
            <v>7.4488500000000002</v>
          </cell>
        </row>
        <row r="34">
          <cell r="N34">
            <v>-0.12331600000000004</v>
          </cell>
          <cell r="O34">
            <v>7.8176000000000005</v>
          </cell>
        </row>
        <row r="35">
          <cell r="N35">
            <v>-0.12256399999999996</v>
          </cell>
          <cell r="O35">
            <v>7.9812250000000002</v>
          </cell>
        </row>
        <row r="36">
          <cell r="N36">
            <v>-0.12796199999999999</v>
          </cell>
          <cell r="O36">
            <v>8.2659199999999995</v>
          </cell>
        </row>
        <row r="37">
          <cell r="N37">
            <v>-0.13281899999999996</v>
          </cell>
          <cell r="O37">
            <v>8.428172</v>
          </cell>
        </row>
        <row r="38">
          <cell r="N38">
            <v>-0.13684799999999997</v>
          </cell>
          <cell r="O38">
            <v>8.793158</v>
          </cell>
        </row>
        <row r="39">
          <cell r="N39">
            <v>-0.14499999999999999</v>
          </cell>
          <cell r="O39">
            <v>8.9553840000000005</v>
          </cell>
        </row>
        <row r="40">
          <cell r="N40">
            <v>-0.160769</v>
          </cell>
          <cell r="O40">
            <v>9.2812260000000002</v>
          </cell>
        </row>
        <row r="41">
          <cell r="N41">
            <v>-0.15943399999999996</v>
          </cell>
          <cell r="O41">
            <v>9.3626170000000002</v>
          </cell>
        </row>
        <row r="42">
          <cell r="N42">
            <v>-0.17185799999999996</v>
          </cell>
          <cell r="O42">
            <v>9.6907829999999997</v>
          </cell>
        </row>
        <row r="43">
          <cell r="N43">
            <v>-0.18117999999999995</v>
          </cell>
          <cell r="O43">
            <v>9.8563369999999999</v>
          </cell>
        </row>
        <row r="44">
          <cell r="N44">
            <v>-0.21143600000000004</v>
          </cell>
          <cell r="O44">
            <v>10.108589</v>
          </cell>
        </row>
        <row r="45">
          <cell r="N45">
            <v>-0.20540599999999995</v>
          </cell>
          <cell r="O45">
            <v>10.274593999999999</v>
          </cell>
        </row>
        <row r="46">
          <cell r="N46">
            <v>-0.23346400000000006</v>
          </cell>
          <cell r="O46">
            <v>10.659030000000001</v>
          </cell>
        </row>
        <row r="47">
          <cell r="N47">
            <v>-0.23615900000000001</v>
          </cell>
          <cell r="O47">
            <v>10.787523999999999</v>
          </cell>
        </row>
        <row r="48">
          <cell r="N48">
            <v>-0.25325400000000003</v>
          </cell>
          <cell r="O48">
            <v>11.136502</v>
          </cell>
        </row>
        <row r="49">
          <cell r="N49">
            <v>-0.25113000000000002</v>
          </cell>
          <cell r="O49">
            <v>11.310798999999999</v>
          </cell>
        </row>
        <row r="50">
          <cell r="N50">
            <v>-0.27787099999999998</v>
          </cell>
          <cell r="O50">
            <v>11.583976</v>
          </cell>
        </row>
        <row r="51">
          <cell r="N51">
            <v>-0.28271500000000005</v>
          </cell>
          <cell r="O51">
            <v>11.765132000000001</v>
          </cell>
        </row>
        <row r="52">
          <cell r="N52">
            <v>-0.31701599999999996</v>
          </cell>
          <cell r="O52">
            <v>12.096294999999998</v>
          </cell>
        </row>
        <row r="53">
          <cell r="N53">
            <v>-0.31484400000000007</v>
          </cell>
          <cell r="O53">
            <v>12.281694</v>
          </cell>
        </row>
        <row r="54">
          <cell r="N54">
            <v>-0.32668200000000003</v>
          </cell>
          <cell r="O54">
            <v>12.570136999999999</v>
          </cell>
        </row>
        <row r="55">
          <cell r="N55">
            <v>-0.35236000000000001</v>
          </cell>
          <cell r="O55">
            <v>12.724859</v>
          </cell>
        </row>
        <row r="56">
          <cell r="N56">
            <v>-0.36526100000000006</v>
          </cell>
          <cell r="O56">
            <v>13.074342000000001</v>
          </cell>
        </row>
        <row r="57">
          <cell r="N57">
            <v>-0.37293700000000002</v>
          </cell>
          <cell r="O57">
            <v>13.228155999999998</v>
          </cell>
        </row>
        <row r="58">
          <cell r="N58">
            <v>-0.39497100000000002</v>
          </cell>
          <cell r="O58">
            <v>13.59745</v>
          </cell>
        </row>
        <row r="59">
          <cell r="N59">
            <v>-0.40731599999999996</v>
          </cell>
          <cell r="O59">
            <v>13.761073000000001</v>
          </cell>
        </row>
        <row r="60">
          <cell r="N60">
            <v>-0.42030900000000004</v>
          </cell>
          <cell r="O60">
            <v>14.089651999999999</v>
          </cell>
        </row>
        <row r="61">
          <cell r="N61">
            <v>-0.42052</v>
          </cell>
          <cell r="O61">
            <v>14.254199000000002</v>
          </cell>
        </row>
        <row r="62">
          <cell r="N62">
            <v>-0.45588600000000001</v>
          </cell>
          <cell r="O62">
            <v>14.611894000000001</v>
          </cell>
        </row>
        <row r="63">
          <cell r="N63">
            <v>-0.46059100000000003</v>
          </cell>
          <cell r="O63">
            <v>14.787545999999999</v>
          </cell>
        </row>
        <row r="64">
          <cell r="N64">
            <v>-0.48405300000000001</v>
          </cell>
          <cell r="O64">
            <v>15.097257999999998</v>
          </cell>
        </row>
        <row r="65">
          <cell r="N65">
            <v>-0.47601500000000002</v>
          </cell>
          <cell r="O65">
            <v>15.273020000000001</v>
          </cell>
        </row>
        <row r="66">
          <cell r="N66">
            <v>-0.49956900000000004</v>
          </cell>
          <cell r="O66">
            <v>15.598438999999999</v>
          </cell>
        </row>
        <row r="67">
          <cell r="N67">
            <v>-0.51521900000000009</v>
          </cell>
          <cell r="O67">
            <v>15.800044999999999</v>
          </cell>
        </row>
        <row r="68">
          <cell r="N68">
            <v>-0.52628500000000011</v>
          </cell>
          <cell r="O68">
            <v>16.134283</v>
          </cell>
        </row>
        <row r="69">
          <cell r="N69">
            <v>-0.54496499999999992</v>
          </cell>
          <cell r="O69">
            <v>16.282143999999999</v>
          </cell>
        </row>
        <row r="70">
          <cell r="N70">
            <v>-0.51226800000000006</v>
          </cell>
          <cell r="O70">
            <v>16.668002000000001</v>
          </cell>
        </row>
        <row r="71">
          <cell r="N71">
            <v>-0.51944600000000007</v>
          </cell>
          <cell r="O71">
            <v>16.814803000000001</v>
          </cell>
        </row>
        <row r="72">
          <cell r="N72">
            <v>-0.54352700000000009</v>
          </cell>
          <cell r="O72">
            <v>17.197147000000001</v>
          </cell>
        </row>
        <row r="73">
          <cell r="N73">
            <v>-0.56476000000000004</v>
          </cell>
          <cell r="O73">
            <v>17.364671999999999</v>
          </cell>
        </row>
        <row r="74">
          <cell r="N74">
            <v>-0.59398299999999993</v>
          </cell>
          <cell r="O74">
            <v>17.696521000000001</v>
          </cell>
        </row>
        <row r="75">
          <cell r="N75">
            <v>-0.55473600000000001</v>
          </cell>
          <cell r="O75">
            <v>17.895982</v>
          </cell>
        </row>
        <row r="76">
          <cell r="N76">
            <v>-0.61465200000000009</v>
          </cell>
          <cell r="O76">
            <v>18.194418000000002</v>
          </cell>
        </row>
        <row r="77">
          <cell r="N77">
            <v>-0.61615100000000012</v>
          </cell>
          <cell r="O77">
            <v>18.444516</v>
          </cell>
        </row>
        <row r="78">
          <cell r="N78">
            <v>-0.62326900000000007</v>
          </cell>
          <cell r="O78">
            <v>18.793467</v>
          </cell>
        </row>
        <row r="79">
          <cell r="N79">
            <v>-0.63444400000000001</v>
          </cell>
          <cell r="O79">
            <v>18.980668999999999</v>
          </cell>
        </row>
        <row r="80">
          <cell r="N80">
            <v>-0.68732400000000005</v>
          </cell>
          <cell r="O80">
            <v>19.306652999999997</v>
          </cell>
        </row>
        <row r="81">
          <cell r="N81">
            <v>-0.71823100000000006</v>
          </cell>
          <cell r="O81">
            <v>19.525210000000001</v>
          </cell>
        </row>
        <row r="82">
          <cell r="N82">
            <v>-0.73602400000000001</v>
          </cell>
          <cell r="O82">
            <v>19.829991999999997</v>
          </cell>
        </row>
        <row r="83">
          <cell r="N83">
            <v>-0.7332820000000001</v>
          </cell>
          <cell r="O83">
            <v>20.021978999999998</v>
          </cell>
        </row>
        <row r="84">
          <cell r="N84">
            <v>-0.80390300000000003</v>
          </cell>
          <cell r="O84">
            <v>20.302354000000001</v>
          </cell>
        </row>
        <row r="85">
          <cell r="N85">
            <v>-0.77478800000000003</v>
          </cell>
          <cell r="O85">
            <v>20.472536999999999</v>
          </cell>
        </row>
        <row r="86">
          <cell r="N86">
            <v>-0.80712699999999993</v>
          </cell>
          <cell r="O86">
            <v>20.825162000000002</v>
          </cell>
        </row>
        <row r="87">
          <cell r="N87">
            <v>-0.78419899999999998</v>
          </cell>
          <cell r="O87">
            <v>21.01229</v>
          </cell>
        </row>
        <row r="88">
          <cell r="N88">
            <v>-0.80555500000000013</v>
          </cell>
          <cell r="O88">
            <v>21.370365999999997</v>
          </cell>
        </row>
        <row r="89">
          <cell r="N89">
            <v>-0.79049700000000001</v>
          </cell>
          <cell r="O89">
            <v>21.578178000000001</v>
          </cell>
        </row>
        <row r="90">
          <cell r="N90">
            <v>-0.83838699999999999</v>
          </cell>
          <cell r="O90">
            <v>21.87294</v>
          </cell>
        </row>
        <row r="91">
          <cell r="N91">
            <v>-0.80624499999999999</v>
          </cell>
          <cell r="O91">
            <v>22.068662</v>
          </cell>
        </row>
        <row r="92">
          <cell r="N92">
            <v>-0.85333799999999993</v>
          </cell>
          <cell r="O92">
            <v>22.376009</v>
          </cell>
        </row>
        <row r="93">
          <cell r="N93">
            <v>-0.80367100000000002</v>
          </cell>
          <cell r="O93">
            <v>22.557929000000001</v>
          </cell>
        </row>
        <row r="94">
          <cell r="N94">
            <v>-0.79223299999999997</v>
          </cell>
          <cell r="O94">
            <v>22.797031</v>
          </cell>
        </row>
        <row r="95">
          <cell r="N95">
            <v>-0.84705100000000011</v>
          </cell>
          <cell r="O95">
            <v>22.873995000000001</v>
          </cell>
        </row>
        <row r="96">
          <cell r="N96">
            <v>-0.82863699999999996</v>
          </cell>
          <cell r="O96">
            <v>23.110337999999999</v>
          </cell>
        </row>
        <row r="97">
          <cell r="N97">
            <v>-0.74544600000000005</v>
          </cell>
          <cell r="O97">
            <v>23.257888000000001</v>
          </cell>
        </row>
        <row r="98">
          <cell r="N98">
            <v>-0.813855</v>
          </cell>
          <cell r="O98">
            <v>23.357766000000002</v>
          </cell>
        </row>
      </sheetData>
      <sheetData sheetId="9">
        <row r="1">
          <cell r="A1" t="str">
            <v>Orbit</v>
          </cell>
        </row>
        <row r="4">
          <cell r="N4">
            <v>0</v>
          </cell>
          <cell r="O4">
            <v>0</v>
          </cell>
        </row>
        <row r="5">
          <cell r="N5">
            <v>-3.4809999999999945E-3</v>
          </cell>
          <cell r="O5">
            <v>-4.8819999999998344E-3</v>
          </cell>
        </row>
        <row r="6">
          <cell r="N6">
            <v>-5.7799999999997458E-4</v>
          </cell>
          <cell r="O6">
            <v>-8.0700000000001636E-4</v>
          </cell>
        </row>
        <row r="7">
          <cell r="N7">
            <v>5.1890000000000781E-3</v>
          </cell>
          <cell r="O7">
            <v>7.3550000000000186E-3</v>
          </cell>
        </row>
        <row r="8">
          <cell r="N8">
            <v>6.0760000000000224E-3</v>
          </cell>
          <cell r="O8">
            <v>8.5650000000000552E-3</v>
          </cell>
        </row>
        <row r="9">
          <cell r="N9">
            <v>1.8398999999999888E-2</v>
          </cell>
          <cell r="O9">
            <v>2.6180000000000064E-2</v>
          </cell>
        </row>
        <row r="10">
          <cell r="N10">
            <v>-1.7986000000000103E-2</v>
          </cell>
          <cell r="O10">
            <v>9.2632000000000062E-2</v>
          </cell>
        </row>
        <row r="11">
          <cell r="N11">
            <v>-6.0475000000000022E-2</v>
          </cell>
          <cell r="O11">
            <v>0.15003100000000019</v>
          </cell>
        </row>
        <row r="12">
          <cell r="N12">
            <v>-4.7952000000000002E-2</v>
          </cell>
          <cell r="O12">
            <v>0.16751100000000019</v>
          </cell>
        </row>
        <row r="13">
          <cell r="N13">
            <v>-4.3287000000000034E-2</v>
          </cell>
          <cell r="O13">
            <v>0.17400700000000008</v>
          </cell>
        </row>
        <row r="14">
          <cell r="N14">
            <v>-4.620100000000002E-2</v>
          </cell>
          <cell r="O14">
            <v>0.16994200000000001</v>
          </cell>
        </row>
        <row r="15">
          <cell r="N15">
            <v>-4.9399999999999979E-2</v>
          </cell>
          <cell r="O15">
            <v>0.16547400000000018</v>
          </cell>
        </row>
        <row r="16">
          <cell r="N16">
            <v>-1.3940000000000055E-2</v>
          </cell>
          <cell r="O16">
            <v>9.8342000000000096E-2</v>
          </cell>
        </row>
        <row r="17">
          <cell r="N17">
            <v>-2.6075000000000046E-2</v>
          </cell>
          <cell r="O17">
            <v>8.120299999999997E-2</v>
          </cell>
        </row>
        <row r="18">
          <cell r="N18">
            <v>5.7480000000000473E-3</v>
          </cell>
          <cell r="O18">
            <v>8.1820000000000174E-3</v>
          </cell>
        </row>
        <row r="19">
          <cell r="N19">
            <v>3.4329999999999929E-3</v>
          </cell>
          <cell r="O19">
            <v>4.9239999999999779E-3</v>
          </cell>
        </row>
        <row r="20">
          <cell r="N20">
            <v>-8.0609999999999224E-3</v>
          </cell>
          <cell r="O20">
            <v>-1.1439999999999827E-2</v>
          </cell>
        </row>
        <row r="21">
          <cell r="N21">
            <v>-3.7119999999999892E-3</v>
          </cell>
          <cell r="O21">
            <v>-5.3369999999999893E-3</v>
          </cell>
        </row>
        <row r="22">
          <cell r="N22">
            <v>-3.1520000000000437E-3</v>
          </cell>
          <cell r="O22">
            <v>-4.4990000000000238E-3</v>
          </cell>
        </row>
        <row r="23">
          <cell r="N23">
            <v>-3.7509999999999766E-3</v>
          </cell>
          <cell r="O23">
            <v>-5.3059999999998126E-3</v>
          </cell>
        </row>
        <row r="24">
          <cell r="N24">
            <v>-5.7799999999997458E-4</v>
          </cell>
          <cell r="O24">
            <v>-8.1700000000000728E-4</v>
          </cell>
        </row>
        <row r="25">
          <cell r="N25">
            <v>9.1800000000000631E-3</v>
          </cell>
          <cell r="O25">
            <v>1.3105999999999994E-2</v>
          </cell>
        </row>
        <row r="26">
          <cell r="N26">
            <v>1.7069999999998801E-3</v>
          </cell>
          <cell r="O26">
            <v>2.4619999999999889E-3</v>
          </cell>
        </row>
        <row r="27">
          <cell r="N27">
            <v>-2.9899999999997816E-4</v>
          </cell>
          <cell r="O27">
            <v>-4.0300000000002004E-4</v>
          </cell>
        </row>
        <row r="28">
          <cell r="N28">
            <v>-6.9239999999999779E-3</v>
          </cell>
          <cell r="O28">
            <v>-9.7949999999998455E-3</v>
          </cell>
        </row>
        <row r="29">
          <cell r="N29">
            <v>-8.9290000000000879E-3</v>
          </cell>
          <cell r="O29">
            <v>-1.2669999999999846E-2</v>
          </cell>
        </row>
        <row r="30">
          <cell r="N30">
            <v>2.9039999999999964E-3</v>
          </cell>
          <cell r="O30">
            <v>4.0760000000000223E-3</v>
          </cell>
        </row>
        <row r="31">
          <cell r="N31">
            <v>1.4078999999999951E-2</v>
          </cell>
          <cell r="O31">
            <v>2.004600000000005E-2</v>
          </cell>
        </row>
        <row r="32">
          <cell r="N32">
            <v>2.9305000000000064E-2</v>
          </cell>
          <cell r="O32">
            <v>4.1736000000000106E-2</v>
          </cell>
        </row>
        <row r="33">
          <cell r="N33">
            <v>-1.5096000000000004E-2</v>
          </cell>
          <cell r="O33">
            <v>9.6708000000000086E-2</v>
          </cell>
        </row>
        <row r="34">
          <cell r="N34">
            <v>-3.0216999999999983E-2</v>
          </cell>
          <cell r="O34">
            <v>0.19232500000000005</v>
          </cell>
        </row>
        <row r="35">
          <cell r="N35">
            <v>2.5979999999999562E-3</v>
          </cell>
          <cell r="O35">
            <v>0.23831300000000011</v>
          </cell>
        </row>
        <row r="36">
          <cell r="N36">
            <v>1.067599999999993E-2</v>
          </cell>
          <cell r="O36">
            <v>0.36466200000000004</v>
          </cell>
        </row>
        <row r="37">
          <cell r="N37">
            <v>-5.43100000000004E-3</v>
          </cell>
          <cell r="O37">
            <v>0.45617100000000005</v>
          </cell>
        </row>
        <row r="38">
          <cell r="N38">
            <v>1.4389999999999873E-2</v>
          </cell>
          <cell r="O38">
            <v>0.59572700000000012</v>
          </cell>
        </row>
        <row r="39">
          <cell r="N39">
            <v>1.2259999999998854E-3</v>
          </cell>
          <cell r="O39">
            <v>0.68889000000000011</v>
          </cell>
        </row>
        <row r="40">
          <cell r="N40">
            <v>-2.6166000000000054E-2</v>
          </cell>
          <cell r="O40">
            <v>0.87110799999999999</v>
          </cell>
        </row>
        <row r="41">
          <cell r="N41">
            <v>4.6776000000000068E-2</v>
          </cell>
          <cell r="O41">
            <v>0.96763800000000022</v>
          </cell>
        </row>
        <row r="42">
          <cell r="N42">
            <v>2.766300000000001E-2</v>
          </cell>
          <cell r="O42">
            <v>1.1550499999999999</v>
          </cell>
        </row>
        <row r="43">
          <cell r="N43">
            <v>3.2002999999999927E-2</v>
          </cell>
          <cell r="O43">
            <v>1.2652300000000003</v>
          </cell>
        </row>
        <row r="44">
          <cell r="N44">
            <v>-1.7826000000000022E-2</v>
          </cell>
          <cell r="O44">
            <v>1.5093830000000001</v>
          </cell>
        </row>
        <row r="45">
          <cell r="N45">
            <v>4.2625999999999976E-2</v>
          </cell>
          <cell r="O45">
            <v>1.5852410000000003</v>
          </cell>
        </row>
        <row r="46">
          <cell r="N46">
            <v>7.9949999999998911E-3</v>
          </cell>
          <cell r="O46">
            <v>1.839262</v>
          </cell>
        </row>
        <row r="47">
          <cell r="N47">
            <v>2.4047000000000027E-2</v>
          </cell>
          <cell r="O47">
            <v>1.9556980000000002</v>
          </cell>
        </row>
        <row r="48">
          <cell r="N48">
            <v>-3.0946000000000026E-2</v>
          </cell>
          <cell r="O48">
            <v>2.2690569999999997</v>
          </cell>
        </row>
        <row r="49">
          <cell r="N49">
            <v>-6.0050000000001092E-3</v>
          </cell>
          <cell r="O49">
            <v>2.3905119999999997</v>
          </cell>
        </row>
        <row r="50">
          <cell r="N50">
            <v>-1.2750000000000001E-2</v>
          </cell>
          <cell r="O50">
            <v>2.6543130000000001</v>
          </cell>
        </row>
        <row r="51">
          <cell r="N51">
            <v>-3.7298999999999978E-2</v>
          </cell>
          <cell r="O51">
            <v>2.8036980000000002</v>
          </cell>
        </row>
        <row r="52">
          <cell r="N52">
            <v>-5.9215000000000031E-2</v>
          </cell>
          <cell r="O52">
            <v>3.1244680000000007</v>
          </cell>
        </row>
        <row r="53">
          <cell r="N53">
            <v>-7.7841999999999981E-2</v>
          </cell>
          <cell r="O53">
            <v>3.2725590000000002</v>
          </cell>
        </row>
        <row r="54">
          <cell r="N54">
            <v>-9.5471999999999987E-2</v>
          </cell>
          <cell r="O54">
            <v>3.5817780000000004</v>
          </cell>
        </row>
        <row r="55">
          <cell r="N55">
            <v>-9.945400000000007E-2</v>
          </cell>
          <cell r="O55">
            <v>3.7372290000000001</v>
          </cell>
        </row>
        <row r="56">
          <cell r="N56">
            <v>-0.10858400000000006</v>
          </cell>
          <cell r="O56">
            <v>4.1156230000000003</v>
          </cell>
        </row>
        <row r="57">
          <cell r="N57">
            <v>-0.13614700000000005</v>
          </cell>
          <cell r="O57">
            <v>4.3148100000000005</v>
          </cell>
        </row>
        <row r="58">
          <cell r="N58">
            <v>-0.12514300000000003</v>
          </cell>
          <cell r="O58">
            <v>4.6168580000000006</v>
          </cell>
        </row>
        <row r="59">
          <cell r="N59">
            <v>-0.14921500000000004</v>
          </cell>
          <cell r="O59">
            <v>4.8088230000000003</v>
          </cell>
        </row>
        <row r="60">
          <cell r="N60">
            <v>-0.14726300000000003</v>
          </cell>
          <cell r="O60">
            <v>5.1556980000000001</v>
          </cell>
        </row>
        <row r="61">
          <cell r="N61">
            <v>-0.15443500000000007</v>
          </cell>
          <cell r="O61">
            <v>5.3509810000000009</v>
          </cell>
        </row>
        <row r="62">
          <cell r="N62">
            <v>-0.16959400000000005</v>
          </cell>
          <cell r="O62">
            <v>5.7927790000000003</v>
          </cell>
        </row>
        <row r="63">
          <cell r="N63">
            <v>-0.19327900000000001</v>
          </cell>
          <cell r="O63">
            <v>5.963280000000001</v>
          </cell>
        </row>
        <row r="64">
          <cell r="N64">
            <v>-0.15829499999999996</v>
          </cell>
          <cell r="O64">
            <v>6.3544670000000005</v>
          </cell>
        </row>
        <row r="65">
          <cell r="N65">
            <v>-0.15892200000000004</v>
          </cell>
          <cell r="O65">
            <v>6.5315270000000005</v>
          </cell>
        </row>
        <row r="66">
          <cell r="N66">
            <v>-0.16317899999999999</v>
          </cell>
          <cell r="O66">
            <v>6.9309970000000005</v>
          </cell>
        </row>
        <row r="67">
          <cell r="N67">
            <v>-0.16320200000000001</v>
          </cell>
          <cell r="O67">
            <v>7.0985999999999994</v>
          </cell>
        </row>
        <row r="68">
          <cell r="N68">
            <v>-0.14604100000000006</v>
          </cell>
          <cell r="O68">
            <v>7.4893210000000012</v>
          </cell>
        </row>
        <row r="69">
          <cell r="N69">
            <v>-0.14481899999999998</v>
          </cell>
          <cell r="O69">
            <v>7.7011080000000014</v>
          </cell>
        </row>
        <row r="70">
          <cell r="N70">
            <v>-0.11889400000000001</v>
          </cell>
          <cell r="O70">
            <v>8.1245990000000017</v>
          </cell>
        </row>
        <row r="71">
          <cell r="N71">
            <v>-0.115673</v>
          </cell>
          <cell r="O71">
            <v>8.3251580000000001</v>
          </cell>
        </row>
        <row r="72">
          <cell r="N72">
            <v>-8.7345000000000034E-2</v>
          </cell>
          <cell r="O72">
            <v>8.678055999999998</v>
          </cell>
        </row>
        <row r="73">
          <cell r="N73">
            <v>-8.2231999999999972E-2</v>
          </cell>
          <cell r="O73">
            <v>8.869788999999999</v>
          </cell>
        </row>
        <row r="74">
          <cell r="N74">
            <v>-7.1959000000000065E-2</v>
          </cell>
          <cell r="O74">
            <v>9.2442519999999995</v>
          </cell>
        </row>
        <row r="75">
          <cell r="N75">
            <v>-6.2370999999999982E-2</v>
          </cell>
          <cell r="O75">
            <v>9.4289819999999995</v>
          </cell>
        </row>
        <row r="76">
          <cell r="N76">
            <v>-5.8197000000000006E-2</v>
          </cell>
          <cell r="O76">
            <v>9.8291909999999998</v>
          </cell>
        </row>
        <row r="77">
          <cell r="N77">
            <v>-4.9456000000000021E-2</v>
          </cell>
          <cell r="O77">
            <v>10.005637999999999</v>
          </cell>
        </row>
        <row r="78">
          <cell r="N78">
            <v>-5.7449000000000069E-2</v>
          </cell>
          <cell r="O78">
            <v>10.387617000000001</v>
          </cell>
        </row>
        <row r="79">
          <cell r="N79">
            <v>-0.11758799999999997</v>
          </cell>
          <cell r="O79">
            <v>10.625242999999999</v>
          </cell>
        </row>
        <row r="80">
          <cell r="N80">
            <v>-4.9855999999999998E-2</v>
          </cell>
          <cell r="O80">
            <v>11.012805999999999</v>
          </cell>
        </row>
        <row r="81">
          <cell r="N81">
            <v>-5.5080000000000039E-2</v>
          </cell>
          <cell r="O81">
            <v>11.175065999999999</v>
          </cell>
        </row>
        <row r="82">
          <cell r="N82">
            <v>-6.1341999999999987E-2</v>
          </cell>
          <cell r="O82">
            <v>11.538101999999999</v>
          </cell>
        </row>
        <row r="83">
          <cell r="N83">
            <v>-6.1989000000000037E-2</v>
          </cell>
          <cell r="O83">
            <v>11.738567999999999</v>
          </cell>
        </row>
        <row r="84">
          <cell r="N84">
            <v>-7.3618000000000058E-2</v>
          </cell>
          <cell r="O84">
            <v>12.056413999999998</v>
          </cell>
        </row>
        <row r="85">
          <cell r="N85">
            <v>-8.4231E-2</v>
          </cell>
          <cell r="O85">
            <v>12.214594999999999</v>
          </cell>
        </row>
        <row r="86">
          <cell r="N86">
            <v>-9.5173000000000008E-2</v>
          </cell>
          <cell r="O86">
            <v>12.610645999999999</v>
          </cell>
        </row>
        <row r="87">
          <cell r="N87">
            <v>-0.10810900000000004</v>
          </cell>
          <cell r="O87">
            <v>12.768979999999999</v>
          </cell>
        </row>
        <row r="88">
          <cell r="N88">
            <v>-0.12182600000000002</v>
          </cell>
          <cell r="O88">
            <v>13.166293</v>
          </cell>
        </row>
        <row r="89">
          <cell r="N89">
            <v>-0.11605600000000005</v>
          </cell>
          <cell r="O89">
            <v>13.325203</v>
          </cell>
        </row>
        <row r="90">
          <cell r="N90">
            <v>-0.13104499999999997</v>
          </cell>
          <cell r="O90">
            <v>13.645925999999999</v>
          </cell>
        </row>
        <row r="91">
          <cell r="N91">
            <v>-0.14075099999999999</v>
          </cell>
          <cell r="O91">
            <v>13.807588000000001</v>
          </cell>
        </row>
        <row r="92">
          <cell r="N92">
            <v>-0.14161199999999996</v>
          </cell>
          <cell r="O92">
            <v>14.131391000000001</v>
          </cell>
        </row>
        <row r="93">
          <cell r="N93">
            <v>-0.15548900000000004</v>
          </cell>
          <cell r="O93">
            <v>14.296647999999999</v>
          </cell>
        </row>
        <row r="94">
          <cell r="N94">
            <v>-0.16434199999999999</v>
          </cell>
          <cell r="O94">
            <v>14.586423</v>
          </cell>
        </row>
        <row r="95">
          <cell r="N95">
            <v>-0.16922000000000004</v>
          </cell>
          <cell r="O95">
            <v>14.795487999999999</v>
          </cell>
        </row>
        <row r="96">
          <cell r="N96">
            <v>-0.16670400000000007</v>
          </cell>
          <cell r="O96">
            <v>15.132117000000001</v>
          </cell>
        </row>
        <row r="97">
          <cell r="N97">
            <v>-0.18056700000000001</v>
          </cell>
          <cell r="O97">
            <v>15.306676999999999</v>
          </cell>
        </row>
        <row r="98">
          <cell r="N98">
            <v>-0.19144900000000006</v>
          </cell>
          <cell r="O98">
            <v>15.613403</v>
          </cell>
        </row>
        <row r="99">
          <cell r="N99">
            <v>-0.19583500000000004</v>
          </cell>
          <cell r="O99">
            <v>15.746735999999999</v>
          </cell>
        </row>
        <row r="100">
          <cell r="N100">
            <v>-0.20516600000000007</v>
          </cell>
          <cell r="O100">
            <v>16.062328999999998</v>
          </cell>
        </row>
        <row r="101">
          <cell r="N101">
            <v>-0.20300300000000004</v>
          </cell>
          <cell r="O101">
            <v>16.243227000000001</v>
          </cell>
        </row>
        <row r="102">
          <cell r="N102">
            <v>-0.20568799999999998</v>
          </cell>
          <cell r="O102">
            <v>16.521259000000001</v>
          </cell>
        </row>
        <row r="103">
          <cell r="N103">
            <v>-0.22035800000000005</v>
          </cell>
          <cell r="O103">
            <v>16.668130000000001</v>
          </cell>
        </row>
        <row r="104">
          <cell r="N104">
            <v>-0.20868899999999996</v>
          </cell>
          <cell r="O104">
            <v>17.046363000000003</v>
          </cell>
        </row>
        <row r="105">
          <cell r="N105">
            <v>-0.20771400000000007</v>
          </cell>
          <cell r="O105">
            <v>17.192778000000004</v>
          </cell>
        </row>
        <row r="106">
          <cell r="N106">
            <v>-0.21337099999999998</v>
          </cell>
          <cell r="O106">
            <v>17.495084000000002</v>
          </cell>
        </row>
        <row r="107">
          <cell r="N107">
            <v>-0.21449900000000002</v>
          </cell>
          <cell r="O107">
            <v>17.648349000000003</v>
          </cell>
        </row>
        <row r="108">
          <cell r="N108">
            <v>-0.24241800000000002</v>
          </cell>
          <cell r="O108">
            <v>17.923154000000004</v>
          </cell>
        </row>
        <row r="109">
          <cell r="N109">
            <v>-0.24190700000000004</v>
          </cell>
          <cell r="O109">
            <v>18.082083000000004</v>
          </cell>
        </row>
        <row r="110">
          <cell r="N110">
            <v>-0.269625</v>
          </cell>
          <cell r="O110">
            <v>18.369386000000002</v>
          </cell>
        </row>
        <row r="111">
          <cell r="N111">
            <v>-0.267847</v>
          </cell>
          <cell r="O111">
            <v>18.534488000000003</v>
          </cell>
        </row>
        <row r="112">
          <cell r="N112">
            <v>-0.28174700000000008</v>
          </cell>
          <cell r="O112">
            <v>18.884392999999999</v>
          </cell>
        </row>
        <row r="113">
          <cell r="N113">
            <v>-0.27661400000000003</v>
          </cell>
          <cell r="O113">
            <v>19.056021000000001</v>
          </cell>
        </row>
        <row r="114">
          <cell r="N114">
            <v>-0.30439300000000002</v>
          </cell>
          <cell r="O114">
            <v>19.313717</v>
          </cell>
        </row>
        <row r="115">
          <cell r="N115">
            <v>-0.31880700000000001</v>
          </cell>
          <cell r="O115">
            <v>19.445578000000001</v>
          </cell>
        </row>
        <row r="116">
          <cell r="N116">
            <v>-0.31025000000000003</v>
          </cell>
          <cell r="O116">
            <v>19.750563000000003</v>
          </cell>
        </row>
        <row r="117">
          <cell r="N117">
            <v>-0.31845500000000004</v>
          </cell>
          <cell r="O117">
            <v>19.884083000000004</v>
          </cell>
        </row>
        <row r="118">
          <cell r="N118">
            <v>-0.34723100000000001</v>
          </cell>
          <cell r="O118">
            <v>20.166809000000001</v>
          </cell>
        </row>
        <row r="119">
          <cell r="N119">
            <v>-0.35351700000000008</v>
          </cell>
          <cell r="O119">
            <v>20.304887000000004</v>
          </cell>
        </row>
        <row r="120">
          <cell r="N120">
            <v>-0.34634100000000001</v>
          </cell>
          <cell r="O120">
            <v>20.640211000000004</v>
          </cell>
        </row>
        <row r="121">
          <cell r="N121">
            <v>-0.34707900000000008</v>
          </cell>
          <cell r="O121">
            <v>20.780764000000005</v>
          </cell>
        </row>
        <row r="122">
          <cell r="N122">
            <v>-0.34966900000000001</v>
          </cell>
          <cell r="O122">
            <v>21.069397000000002</v>
          </cell>
        </row>
        <row r="123">
          <cell r="N123">
            <v>-0.35328399999999999</v>
          </cell>
          <cell r="O123">
            <v>21.219117000000004</v>
          </cell>
        </row>
        <row r="124">
          <cell r="N124">
            <v>-0.337586</v>
          </cell>
          <cell r="O124">
            <v>21.504634000000003</v>
          </cell>
        </row>
        <row r="125">
          <cell r="N125">
            <v>-0.33050200000000007</v>
          </cell>
          <cell r="O125">
            <v>21.651412000000001</v>
          </cell>
        </row>
        <row r="126">
          <cell r="N126">
            <v>-0.362817</v>
          </cell>
          <cell r="O126">
            <v>21.917813000000002</v>
          </cell>
        </row>
        <row r="127">
          <cell r="N127">
            <v>-0.35953400000000002</v>
          </cell>
          <cell r="O127">
            <v>22.075079000000002</v>
          </cell>
        </row>
        <row r="128">
          <cell r="N128">
            <v>-0.37681700000000001</v>
          </cell>
          <cell r="O128">
            <v>22.422361000000002</v>
          </cell>
        </row>
        <row r="129">
          <cell r="N129">
            <v>-0.39430799999999999</v>
          </cell>
          <cell r="O129">
            <v>22.524984</v>
          </cell>
        </row>
        <row r="130">
          <cell r="N130">
            <v>-0.37310800000000005</v>
          </cell>
          <cell r="O130">
            <v>22.848086000000002</v>
          </cell>
        </row>
        <row r="131">
          <cell r="N131">
            <v>-0.39978999999999998</v>
          </cell>
          <cell r="O131">
            <v>22.965322</v>
          </cell>
        </row>
        <row r="132">
          <cell r="N132">
            <v>-0.40454200000000001</v>
          </cell>
          <cell r="O132">
            <v>23.241501</v>
          </cell>
        </row>
        <row r="133">
          <cell r="N133">
            <v>-0.44315300000000002</v>
          </cell>
          <cell r="O133">
            <v>23.376811000000004</v>
          </cell>
        </row>
        <row r="134">
          <cell r="N134">
            <v>-0.47055000000000008</v>
          </cell>
          <cell r="O134">
            <v>23.691414000000002</v>
          </cell>
        </row>
        <row r="135">
          <cell r="N135">
            <v>-0.45082100000000003</v>
          </cell>
          <cell r="O135">
            <v>23.862110000000001</v>
          </cell>
        </row>
        <row r="136">
          <cell r="N136">
            <v>-0.48458100000000004</v>
          </cell>
          <cell r="O136">
            <v>24.099937000000001</v>
          </cell>
        </row>
        <row r="137">
          <cell r="N137">
            <v>-0.461559</v>
          </cell>
          <cell r="O137">
            <v>24.274360000000001</v>
          </cell>
        </row>
        <row r="138">
          <cell r="N138">
            <v>-0.48800300000000008</v>
          </cell>
          <cell r="O138">
            <v>24.513521000000001</v>
          </cell>
        </row>
        <row r="139">
          <cell r="N139">
            <v>-0.46349599999999996</v>
          </cell>
          <cell r="O139">
            <v>24.693912000000001</v>
          </cell>
        </row>
        <row r="140">
          <cell r="N140">
            <v>-0.50878000000000001</v>
          </cell>
          <cell r="O140">
            <v>24.967510000000004</v>
          </cell>
        </row>
        <row r="141">
          <cell r="N141">
            <v>-0.47377700000000006</v>
          </cell>
          <cell r="O141">
            <v>25.143061000000003</v>
          </cell>
        </row>
        <row r="142">
          <cell r="N142">
            <v>-0.48707000000000006</v>
          </cell>
          <cell r="O142">
            <v>25.386525000000002</v>
          </cell>
        </row>
        <row r="143">
          <cell r="N143">
            <v>-0.54358000000000006</v>
          </cell>
          <cell r="O143">
            <v>25.461726000000002</v>
          </cell>
        </row>
        <row r="144">
          <cell r="N144">
            <v>-0.50647400000000009</v>
          </cell>
          <cell r="O144">
            <v>25.762062000000004</v>
          </cell>
        </row>
        <row r="145">
          <cell r="N145">
            <v>-0.52660200000000001</v>
          </cell>
          <cell r="O145">
            <v>25.909355999999999</v>
          </cell>
        </row>
        <row r="146">
          <cell r="N146">
            <v>-0.48345400000000005</v>
          </cell>
          <cell r="O146">
            <v>26.215756000000003</v>
          </cell>
        </row>
        <row r="147">
          <cell r="N147">
            <v>-0.46767899999999996</v>
          </cell>
          <cell r="O147">
            <v>26.318325000000002</v>
          </cell>
        </row>
        <row r="148">
          <cell r="N148">
            <v>-0.46248600000000001</v>
          </cell>
          <cell r="O148">
            <v>26.565171000000003</v>
          </cell>
        </row>
      </sheetData>
      <sheetData sheetId="10">
        <row r="1">
          <cell r="A1" t="str">
            <v>Orbit</v>
          </cell>
        </row>
        <row r="4">
          <cell r="N4">
            <v>0</v>
          </cell>
          <cell r="O4">
            <v>0</v>
          </cell>
        </row>
        <row r="5">
          <cell r="N5">
            <v>1.3442000000000008E-2</v>
          </cell>
          <cell r="O5">
            <v>0.13632000000000064</v>
          </cell>
        </row>
        <row r="6">
          <cell r="N6">
            <v>1.6489000000000031E-2</v>
          </cell>
          <cell r="O6">
            <v>0.44571000000000005</v>
          </cell>
        </row>
        <row r="7">
          <cell r="N7">
            <v>3.3137000000000055E-2</v>
          </cell>
          <cell r="O7">
            <v>0.57775700000000052</v>
          </cell>
        </row>
        <row r="8">
          <cell r="N8">
            <v>4.0837000000000102E-2</v>
          </cell>
          <cell r="O8">
            <v>0.818384</v>
          </cell>
        </row>
        <row r="9">
          <cell r="N9">
            <v>3.9770000000000097E-2</v>
          </cell>
          <cell r="O9">
            <v>0.93307800000000041</v>
          </cell>
        </row>
        <row r="10">
          <cell r="N10">
            <v>4.7422000000000138E-2</v>
          </cell>
          <cell r="O10">
            <v>1.1649040000000004</v>
          </cell>
        </row>
        <row r="11">
          <cell r="N11">
            <v>4.4410999999999944E-2</v>
          </cell>
          <cell r="O11">
            <v>1.2743400000000003</v>
          </cell>
        </row>
        <row r="12">
          <cell r="N12">
            <v>4.8854000000000154E-2</v>
          </cell>
          <cell r="O12">
            <v>1.4962260000000005</v>
          </cell>
        </row>
        <row r="13">
          <cell r="N13">
            <v>5.2528000000000137E-2</v>
          </cell>
          <cell r="O13">
            <v>1.6596450000000005</v>
          </cell>
        </row>
        <row r="14">
          <cell r="N14">
            <v>6.8640999999999966E-2</v>
          </cell>
          <cell r="O14">
            <v>1.8798559999999997</v>
          </cell>
        </row>
        <row r="15">
          <cell r="N15">
            <v>8.0093999999999943E-2</v>
          </cell>
          <cell r="O15">
            <v>1.9899650000000002</v>
          </cell>
        </row>
        <row r="16">
          <cell r="N16">
            <v>0.10484600000000012</v>
          </cell>
          <cell r="O16">
            <v>2.2075690000000012</v>
          </cell>
        </row>
        <row r="17">
          <cell r="N17">
            <v>0.10330499999999995</v>
          </cell>
          <cell r="O17">
            <v>2.3568729999999998</v>
          </cell>
        </row>
        <row r="18">
          <cell r="N18">
            <v>0.10572200000000009</v>
          </cell>
          <cell r="O18">
            <v>2.6038909999999995</v>
          </cell>
        </row>
        <row r="19">
          <cell r="N19">
            <v>0.13163099999999997</v>
          </cell>
          <cell r="O19">
            <v>2.7612039999999998</v>
          </cell>
        </row>
        <row r="20">
          <cell r="N20">
            <v>0.14004200000000003</v>
          </cell>
          <cell r="O20">
            <v>3.0017749999999999</v>
          </cell>
        </row>
        <row r="21">
          <cell r="N21">
            <v>0.15490099999999996</v>
          </cell>
          <cell r="O21">
            <v>3.1016640000000009</v>
          </cell>
        </row>
        <row r="22">
          <cell r="N22">
            <v>0.15576499999999999</v>
          </cell>
          <cell r="O22">
            <v>3.3318029999999998</v>
          </cell>
        </row>
        <row r="23">
          <cell r="N23">
            <v>0.15344600000000003</v>
          </cell>
          <cell r="O23">
            <v>3.4666910000000009</v>
          </cell>
        </row>
        <row r="24">
          <cell r="N24">
            <v>0.15971300000000008</v>
          </cell>
          <cell r="O24">
            <v>3.6923070000000009</v>
          </cell>
        </row>
        <row r="25">
          <cell r="N25">
            <v>0.17395899999999995</v>
          </cell>
          <cell r="O25">
            <v>3.7858070000000006</v>
          </cell>
        </row>
        <row r="26">
          <cell r="N26">
            <v>0.16683299999999998</v>
          </cell>
          <cell r="O26">
            <v>4.0873469999999994</v>
          </cell>
        </row>
        <row r="27">
          <cell r="N27">
            <v>0.17989099999999997</v>
          </cell>
          <cell r="O27">
            <v>4.1772740000000015</v>
          </cell>
        </row>
        <row r="28">
          <cell r="N28">
            <v>0.17496799999999996</v>
          </cell>
          <cell r="O28">
            <v>4.4299500000000007</v>
          </cell>
        </row>
        <row r="29">
          <cell r="N29">
            <v>0.1726930000000001</v>
          </cell>
          <cell r="O29">
            <v>4.5548340000000005</v>
          </cell>
        </row>
        <row r="30">
          <cell r="N30">
            <v>0.16869300000000009</v>
          </cell>
          <cell r="O30">
            <v>4.8023890000000016</v>
          </cell>
        </row>
        <row r="31">
          <cell r="N31">
            <v>0.18054399999999998</v>
          </cell>
          <cell r="O31">
            <v>4.887442000000001</v>
          </cell>
        </row>
        <row r="32">
          <cell r="N32">
            <v>0.18670300000000009</v>
          </cell>
          <cell r="O32">
            <v>5.1328649999999998</v>
          </cell>
        </row>
        <row r="33">
          <cell r="N33">
            <v>0.172322</v>
          </cell>
          <cell r="O33">
            <v>5.2910320000000013</v>
          </cell>
        </row>
        <row r="34">
          <cell r="N34">
            <v>0.185611</v>
          </cell>
          <cell r="O34">
            <v>5.5331930000000016</v>
          </cell>
        </row>
        <row r="35">
          <cell r="N35">
            <v>0.15462999999999999</v>
          </cell>
          <cell r="O35">
            <v>5.6869350000000018</v>
          </cell>
        </row>
        <row r="36">
          <cell r="N36">
            <v>0.16575599999999999</v>
          </cell>
          <cell r="O36">
            <v>5.9253440000000008</v>
          </cell>
        </row>
        <row r="37">
          <cell r="N37">
            <v>0.14994999999999994</v>
          </cell>
          <cell r="O37">
            <v>6.0413330000000007</v>
          </cell>
        </row>
        <row r="38">
          <cell r="N38">
            <v>0.136293</v>
          </cell>
          <cell r="O38">
            <v>6.3142129999999996</v>
          </cell>
        </row>
        <row r="39">
          <cell r="N39">
            <v>0.14121600000000001</v>
          </cell>
          <cell r="O39">
            <v>6.392621000000001</v>
          </cell>
        </row>
        <row r="40">
          <cell r="N40">
            <v>0.12584299999999995</v>
          </cell>
          <cell r="O40">
            <v>6.7035500000000017</v>
          </cell>
        </row>
        <row r="41">
          <cell r="N41">
            <v>0.12519300000000011</v>
          </cell>
          <cell r="O41">
            <v>6.7812849999999996</v>
          </cell>
        </row>
        <row r="42">
          <cell r="N42">
            <v>9.5393000000000144E-2</v>
          </cell>
          <cell r="O42">
            <v>7.0925410000000015</v>
          </cell>
        </row>
        <row r="43">
          <cell r="N43">
            <v>7.7976000000000004E-2</v>
          </cell>
          <cell r="O43">
            <v>7.4837370000000014</v>
          </cell>
        </row>
        <row r="44">
          <cell r="N44">
            <v>7.115700000000004E-2</v>
          </cell>
          <cell r="O44">
            <v>7.5625120000000008</v>
          </cell>
        </row>
        <row r="45">
          <cell r="N45">
            <v>6.2845000000000137E-2</v>
          </cell>
          <cell r="O45">
            <v>7.799061</v>
          </cell>
        </row>
        <row r="46">
          <cell r="N46">
            <v>5.447799999999995E-2</v>
          </cell>
          <cell r="O46">
            <v>7.9578920000000002</v>
          </cell>
        </row>
        <row r="47">
          <cell r="N47">
            <v>3.481299999999999E-2</v>
          </cell>
          <cell r="O47">
            <v>8.1986000000000008</v>
          </cell>
        </row>
        <row r="48">
          <cell r="N48">
            <v>2.9586000000000015E-2</v>
          </cell>
          <cell r="O48">
            <v>8.3593600000000006</v>
          </cell>
        </row>
        <row r="49">
          <cell r="N49">
            <v>2.4686000000000034E-2</v>
          </cell>
          <cell r="O49">
            <v>8.6019340000000017</v>
          </cell>
        </row>
        <row r="50">
          <cell r="N50">
            <v>1.9820000000000049E-2</v>
          </cell>
          <cell r="O50">
            <v>8.7652859999999997</v>
          </cell>
        </row>
        <row r="51">
          <cell r="N51">
            <v>-2.4239999999999783E-3</v>
          </cell>
          <cell r="O51">
            <v>9.0160549999999997</v>
          </cell>
        </row>
        <row r="52">
          <cell r="N52">
            <v>-1.5115999999999985E-2</v>
          </cell>
          <cell r="O52">
            <v>9.1016650000000006</v>
          </cell>
        </row>
        <row r="53">
          <cell r="N53">
            <v>-1.8274000000000002E-2</v>
          </cell>
          <cell r="O53">
            <v>9.3532019999999996</v>
          </cell>
        </row>
        <row r="54">
          <cell r="N54">
            <v>-1.3278999999999997E-2</v>
          </cell>
          <cell r="O54">
            <v>9.5208320000000004</v>
          </cell>
        </row>
        <row r="55">
          <cell r="N55">
            <v>-2.3653999999999998E-2</v>
          </cell>
          <cell r="O55">
            <v>9.7374230000000015</v>
          </cell>
        </row>
        <row r="56">
          <cell r="N56">
            <v>-3.5955999999999905E-2</v>
          </cell>
          <cell r="O56">
            <v>9.8708360000000006</v>
          </cell>
        </row>
        <row r="57">
          <cell r="N57">
            <v>-3.8414999999999963E-2</v>
          </cell>
          <cell r="O57">
            <v>10.134359999999999</v>
          </cell>
        </row>
        <row r="58">
          <cell r="N58">
            <v>-6.168099999999993E-2</v>
          </cell>
          <cell r="O58">
            <v>10.275724</v>
          </cell>
        </row>
        <row r="59">
          <cell r="N59">
            <v>-4.9594999999999917E-2</v>
          </cell>
          <cell r="O59">
            <v>10.541818000000001</v>
          </cell>
        </row>
        <row r="60">
          <cell r="N60">
            <v>-5.5606999999999969E-2</v>
          </cell>
          <cell r="O60">
            <v>10.681391000000001</v>
          </cell>
        </row>
        <row r="61">
          <cell r="N61">
            <v>-6.8818999999999964E-2</v>
          </cell>
          <cell r="O61">
            <v>10.919152</v>
          </cell>
        </row>
        <row r="62">
          <cell r="N62">
            <v>-7.6895999999999964E-2</v>
          </cell>
          <cell r="O62">
            <v>11.064271999999999</v>
          </cell>
        </row>
        <row r="63">
          <cell r="N63">
            <v>-7.8471999999999986E-2</v>
          </cell>
          <cell r="O63">
            <v>11.304770000000003</v>
          </cell>
        </row>
        <row r="64">
          <cell r="N64">
            <v>-9.5099999999999907E-2</v>
          </cell>
          <cell r="O64">
            <v>11.409974</v>
          </cell>
        </row>
        <row r="65">
          <cell r="N65">
            <v>-9.8862999999999951E-2</v>
          </cell>
          <cell r="O65">
            <v>11.709337000000001</v>
          </cell>
        </row>
        <row r="66">
          <cell r="N66">
            <v>-8.0452999999999983E-2</v>
          </cell>
          <cell r="O66">
            <v>11.851355000000002</v>
          </cell>
        </row>
        <row r="67">
          <cell r="N67">
            <v>-8.8738999999999915E-2</v>
          </cell>
          <cell r="O67">
            <v>12.113111</v>
          </cell>
        </row>
        <row r="68">
          <cell r="N68">
            <v>-0.11072899999999992</v>
          </cell>
          <cell r="O68">
            <v>12.23024</v>
          </cell>
        </row>
        <row r="69">
          <cell r="N69">
            <v>-9.8192000000000015E-2</v>
          </cell>
          <cell r="O69">
            <v>12.489722</v>
          </cell>
        </row>
        <row r="70">
          <cell r="N70">
            <v>-0.11954699999999992</v>
          </cell>
          <cell r="O70">
            <v>12.611338000000002</v>
          </cell>
        </row>
        <row r="71">
          <cell r="N71">
            <v>-0.12414199999999995</v>
          </cell>
          <cell r="O71">
            <v>12.8354</v>
          </cell>
        </row>
        <row r="72">
          <cell r="N72">
            <v>-0.11664099999999997</v>
          </cell>
          <cell r="O72">
            <v>12.999772</v>
          </cell>
        </row>
        <row r="73">
          <cell r="N73">
            <v>-0.119726</v>
          </cell>
          <cell r="O73">
            <v>13.290117</v>
          </cell>
        </row>
        <row r="74">
          <cell r="N74">
            <v>-0.14781899999999995</v>
          </cell>
          <cell r="O74">
            <v>13.427489</v>
          </cell>
        </row>
        <row r="75">
          <cell r="N75">
            <v>-0.14778299999999991</v>
          </cell>
          <cell r="O75">
            <v>13.668051000000002</v>
          </cell>
        </row>
        <row r="76">
          <cell r="N76">
            <v>-0.1597589999999999</v>
          </cell>
          <cell r="O76">
            <v>13.799456000000001</v>
          </cell>
        </row>
        <row r="77">
          <cell r="N77">
            <v>-0.16219700000000001</v>
          </cell>
          <cell r="O77">
            <v>14.051575999999999</v>
          </cell>
        </row>
        <row r="78">
          <cell r="N78">
            <v>-0.15286199999999997</v>
          </cell>
          <cell r="O78">
            <v>14.171995000000001</v>
          </cell>
        </row>
        <row r="79">
          <cell r="N79">
            <v>-0.18653999999999996</v>
          </cell>
          <cell r="O79">
            <v>14.393517000000003</v>
          </cell>
        </row>
        <row r="80">
          <cell r="N80">
            <v>-0.19701599999999997</v>
          </cell>
          <cell r="O80">
            <v>14.534491000000001</v>
          </cell>
        </row>
        <row r="81">
          <cell r="N81">
            <v>-0.19279199999999991</v>
          </cell>
          <cell r="O81">
            <v>14.801864</v>
          </cell>
        </row>
        <row r="82">
          <cell r="N82">
            <v>-0.21438499999999999</v>
          </cell>
          <cell r="O82">
            <v>14.958794000000001</v>
          </cell>
        </row>
        <row r="83">
          <cell r="N83">
            <v>-0.23632799999999998</v>
          </cell>
          <cell r="O83">
            <v>15.190151</v>
          </cell>
        </row>
        <row r="84">
          <cell r="N84">
            <v>-0.21857899999999997</v>
          </cell>
          <cell r="O84">
            <v>15.318681999999999</v>
          </cell>
        </row>
        <row r="85">
          <cell r="N85">
            <v>-0.24677299999999991</v>
          </cell>
          <cell r="O85">
            <v>15.565185</v>
          </cell>
        </row>
        <row r="86">
          <cell r="N86">
            <v>-0.22071199999999999</v>
          </cell>
          <cell r="O86">
            <v>15.691226</v>
          </cell>
        </row>
        <row r="87">
          <cell r="N87">
            <v>-0.27969499999999992</v>
          </cell>
          <cell r="O87">
            <v>15.899818000000002</v>
          </cell>
        </row>
        <row r="88">
          <cell r="N88">
            <v>-0.28293499999999994</v>
          </cell>
          <cell r="O88">
            <v>16.059032000000002</v>
          </cell>
        </row>
        <row r="89">
          <cell r="N89">
            <v>-0.28877900000000001</v>
          </cell>
          <cell r="O89">
            <v>16.303928000000003</v>
          </cell>
        </row>
        <row r="90">
          <cell r="N90">
            <v>-0.30293300000000001</v>
          </cell>
          <cell r="O90">
            <v>16.399273000000001</v>
          </cell>
        </row>
        <row r="91">
          <cell r="N91">
            <v>-0.30355899999999997</v>
          </cell>
          <cell r="O91">
            <v>16.648052000000003</v>
          </cell>
        </row>
        <row r="92">
          <cell r="N92">
            <v>-0.31591900000000001</v>
          </cell>
          <cell r="O92">
            <v>16.745156999999999</v>
          </cell>
        </row>
        <row r="93">
          <cell r="N93">
            <v>-0.32964799999999994</v>
          </cell>
          <cell r="O93">
            <v>17.017339</v>
          </cell>
        </row>
        <row r="94">
          <cell r="N94">
            <v>-0.34318300000000002</v>
          </cell>
          <cell r="O94">
            <v>17.119472000000002</v>
          </cell>
        </row>
        <row r="95">
          <cell r="N95">
            <v>-0.35772599999999999</v>
          </cell>
          <cell r="O95">
            <v>17.403675000000003</v>
          </cell>
        </row>
        <row r="96">
          <cell r="N96">
            <v>-0.36916099999999996</v>
          </cell>
          <cell r="O96">
            <v>17.507660999999999</v>
          </cell>
        </row>
        <row r="97">
          <cell r="N97">
            <v>-0.40260099999999999</v>
          </cell>
          <cell r="O97">
            <v>17.730976999999999</v>
          </cell>
        </row>
        <row r="98">
          <cell r="N98">
            <v>-0.37421899999999997</v>
          </cell>
          <cell r="O98">
            <v>17.888074</v>
          </cell>
        </row>
        <row r="99">
          <cell r="N99">
            <v>-0.38696099999999989</v>
          </cell>
          <cell r="O99">
            <v>18.096117</v>
          </cell>
        </row>
        <row r="100">
          <cell r="N100">
            <v>-0.45183499999999993</v>
          </cell>
          <cell r="O100">
            <v>18.172207999999998</v>
          </cell>
        </row>
        <row r="101">
          <cell r="N101">
            <v>-0.43354599999999993</v>
          </cell>
          <cell r="O101">
            <v>18.449764999999999</v>
          </cell>
        </row>
        <row r="102">
          <cell r="N102">
            <v>-0.42905199999999993</v>
          </cell>
          <cell r="O102">
            <v>18.546087</v>
          </cell>
        </row>
        <row r="103">
          <cell r="N103">
            <v>-0.44491099999999995</v>
          </cell>
          <cell r="O103">
            <v>18.772504999999999</v>
          </cell>
        </row>
        <row r="104">
          <cell r="N104">
            <v>-0.50211099999999997</v>
          </cell>
          <cell r="O104">
            <v>18.843221</v>
          </cell>
        </row>
        <row r="105">
          <cell r="N105">
            <v>-0.5041779999999999</v>
          </cell>
          <cell r="O105">
            <v>19.058824000000001</v>
          </cell>
        </row>
        <row r="106">
          <cell r="N106">
            <v>-0.45749199999999995</v>
          </cell>
          <cell r="O106">
            <v>19.216404999999998</v>
          </cell>
        </row>
        <row r="107">
          <cell r="N107">
            <v>-0.51288999999999985</v>
          </cell>
          <cell r="O107">
            <v>19.398309000000001</v>
          </cell>
        </row>
        <row r="108">
          <cell r="N108">
            <v>-0.52505400000000002</v>
          </cell>
          <cell r="O108">
            <v>19.526318</v>
          </cell>
        </row>
        <row r="109">
          <cell r="N109">
            <v>-0.51828299999999994</v>
          </cell>
          <cell r="O109">
            <v>19.745520000000006</v>
          </cell>
        </row>
        <row r="110">
          <cell r="N110">
            <v>-0.52713399999999999</v>
          </cell>
          <cell r="O110">
            <v>19.873353999999999</v>
          </cell>
        </row>
        <row r="111">
          <cell r="N111">
            <v>-0.56454599999999999</v>
          </cell>
          <cell r="O111">
            <v>20.041546000000004</v>
          </cell>
        </row>
        <row r="112">
          <cell r="N112">
            <v>-0.49540699999999999</v>
          </cell>
          <cell r="O112">
            <v>20.186315000000004</v>
          </cell>
        </row>
        <row r="113">
          <cell r="N113">
            <v>-0.55681199999999986</v>
          </cell>
          <cell r="O113">
            <v>20.393160999999999</v>
          </cell>
        </row>
        <row r="114">
          <cell r="N114">
            <v>-0.54299399999999998</v>
          </cell>
          <cell r="O114">
            <v>20.497474999999998</v>
          </cell>
        </row>
        <row r="115">
          <cell r="N115">
            <v>-0.52524000000000004</v>
          </cell>
          <cell r="O115">
            <v>20.72353</v>
          </cell>
        </row>
        <row r="116">
          <cell r="N116">
            <v>-0.56362299999999999</v>
          </cell>
          <cell r="O116">
            <v>20.778514999999999</v>
          </cell>
        </row>
        <row r="117">
          <cell r="N117">
            <v>-0.53707700000000003</v>
          </cell>
          <cell r="O117">
            <v>20.998169000000001</v>
          </cell>
        </row>
        <row r="118">
          <cell r="N118">
            <v>-0.588507</v>
          </cell>
          <cell r="O118">
            <v>21.073254999999996</v>
          </cell>
        </row>
        <row r="119">
          <cell r="N119">
            <v>-0.55539499999999997</v>
          </cell>
          <cell r="O119">
            <v>21.289760000000001</v>
          </cell>
        </row>
        <row r="120">
          <cell r="N120">
            <v>-0.60846299999999998</v>
          </cell>
          <cell r="O120">
            <v>21.368584000000002</v>
          </cell>
        </row>
        <row r="121">
          <cell r="N121">
            <v>-0.57653299999999996</v>
          </cell>
          <cell r="O121">
            <v>21.593618000000003</v>
          </cell>
        </row>
        <row r="122">
          <cell r="N122">
            <v>-0.57053599999999993</v>
          </cell>
          <cell r="O122">
            <v>21.723415000000003</v>
          </cell>
        </row>
        <row r="123">
          <cell r="N123">
            <v>-0.57786199999999999</v>
          </cell>
          <cell r="O123">
            <v>21.875319999999999</v>
          </cell>
        </row>
        <row r="124">
          <cell r="N124">
            <v>-0.56417899999999999</v>
          </cell>
          <cell r="O124">
            <v>21.996841</v>
          </cell>
        </row>
        <row r="125">
          <cell r="N125">
            <v>-0.575492</v>
          </cell>
          <cell r="O125">
            <v>22.159140000000001</v>
          </cell>
        </row>
        <row r="126">
          <cell r="N126">
            <v>-0.49930099999999994</v>
          </cell>
          <cell r="O126">
            <v>22.332356000000001</v>
          </cell>
        </row>
        <row r="127">
          <cell r="N127">
            <v>-0.52615999999999996</v>
          </cell>
          <cell r="O127">
            <v>22.525415000000002</v>
          </cell>
        </row>
        <row r="128">
          <cell r="N128">
            <v>-0.49696099999999999</v>
          </cell>
          <cell r="O128">
            <v>22.629978999999999</v>
          </cell>
        </row>
        <row r="129">
          <cell r="N129">
            <v>-0.50830500000000001</v>
          </cell>
          <cell r="O129">
            <v>22.802381</v>
          </cell>
        </row>
      </sheetData>
      <sheetData sheetId="11">
        <row r="1">
          <cell r="A1" t="str">
            <v>Orbit</v>
          </cell>
        </row>
        <row r="4">
          <cell r="N4">
            <v>0</v>
          </cell>
          <cell r="O4">
            <v>0</v>
          </cell>
        </row>
        <row r="5">
          <cell r="N5">
            <v>-2.4121999999999959E-2</v>
          </cell>
          <cell r="O5">
            <v>0.29025199999999951</v>
          </cell>
        </row>
        <row r="6">
          <cell r="N6">
            <v>-3.3109999999999216E-3</v>
          </cell>
          <cell r="O6">
            <v>0.3875649999999996</v>
          </cell>
        </row>
        <row r="7">
          <cell r="N7">
            <v>2.147700000000009E-2</v>
          </cell>
          <cell r="O7">
            <v>0.63772699999999982</v>
          </cell>
        </row>
        <row r="8">
          <cell r="N8">
            <v>1.7788000000000012E-2</v>
          </cell>
          <cell r="O8">
            <v>0.78188699999999978</v>
          </cell>
        </row>
        <row r="9">
          <cell r="N9">
            <v>4.9657000000000152E-2</v>
          </cell>
          <cell r="O9">
            <v>1.0278579999999993</v>
          </cell>
        </row>
        <row r="10">
          <cell r="N10">
            <v>5.3763000000000151E-2</v>
          </cell>
          <cell r="O10">
            <v>1.1728819999999995</v>
          </cell>
        </row>
        <row r="11">
          <cell r="N11">
            <v>8.0855000000000024E-2</v>
          </cell>
          <cell r="O11">
            <v>1.4042269999999999</v>
          </cell>
        </row>
        <row r="12">
          <cell r="N12">
            <v>8.1663999999999987E-2</v>
          </cell>
          <cell r="O12">
            <v>1.5405339999999996</v>
          </cell>
        </row>
        <row r="13">
          <cell r="N13">
            <v>0.10927400000000012</v>
          </cell>
          <cell r="O13">
            <v>1.8283609999999999</v>
          </cell>
        </row>
        <row r="14">
          <cell r="N14">
            <v>0.10711599999999999</v>
          </cell>
          <cell r="O14">
            <v>1.9560029999999997</v>
          </cell>
        </row>
        <row r="15">
          <cell r="N15">
            <v>0.115356</v>
          </cell>
          <cell r="O15">
            <v>2.2157829999999996</v>
          </cell>
        </row>
        <row r="16">
          <cell r="N16">
            <v>0.11866200000000003</v>
          </cell>
          <cell r="O16">
            <v>2.3423210000000001</v>
          </cell>
        </row>
        <row r="17">
          <cell r="N17">
            <v>0.13791599999999996</v>
          </cell>
          <cell r="O17">
            <v>2.5995199999999996</v>
          </cell>
        </row>
        <row r="18">
          <cell r="N18">
            <v>0.13609500000000002</v>
          </cell>
          <cell r="O18">
            <v>2.7171419999999999</v>
          </cell>
        </row>
        <row r="19">
          <cell r="N19">
            <v>0.15876900000000002</v>
          </cell>
          <cell r="O19">
            <v>2.9663209999999998</v>
          </cell>
        </row>
        <row r="20">
          <cell r="N20">
            <v>0.16945100000000002</v>
          </cell>
          <cell r="O20">
            <v>3.0879000000000008</v>
          </cell>
        </row>
        <row r="21">
          <cell r="N21">
            <v>0.16760100000000011</v>
          </cell>
          <cell r="O21">
            <v>3.3662239999999994</v>
          </cell>
        </row>
        <row r="22">
          <cell r="N22">
            <v>0.18090499999999998</v>
          </cell>
          <cell r="O22">
            <v>3.5385459999999993</v>
          </cell>
        </row>
        <row r="23">
          <cell r="N23">
            <v>0.17206600000000002</v>
          </cell>
          <cell r="O23">
            <v>3.8000639999999994</v>
          </cell>
        </row>
        <row r="24">
          <cell r="N24">
            <v>0.19448199999999999</v>
          </cell>
          <cell r="O24">
            <v>3.9182359999999998</v>
          </cell>
        </row>
        <row r="25">
          <cell r="N25">
            <v>0.19656600000000005</v>
          </cell>
          <cell r="O25">
            <v>4.1762249999999996</v>
          </cell>
        </row>
        <row r="26">
          <cell r="N26">
            <v>0.21077800000000002</v>
          </cell>
          <cell r="O26">
            <v>4.2850410000000005</v>
          </cell>
        </row>
        <row r="27">
          <cell r="N27">
            <v>0.22126700000000005</v>
          </cell>
          <cell r="O27">
            <v>4.5382980000000002</v>
          </cell>
        </row>
        <row r="28">
          <cell r="N28">
            <v>0.22670100000000001</v>
          </cell>
          <cell r="O28">
            <v>4.6384800000000004</v>
          </cell>
        </row>
        <row r="29">
          <cell r="N29">
            <v>0.23919900000000008</v>
          </cell>
          <cell r="O29">
            <v>4.8841999999999999</v>
          </cell>
        </row>
        <row r="30">
          <cell r="N30">
            <v>0.22744000000000006</v>
          </cell>
          <cell r="O30">
            <v>5.0197020000000006</v>
          </cell>
        </row>
        <row r="31">
          <cell r="N31">
            <v>0.25324400000000014</v>
          </cell>
          <cell r="O31">
            <v>5.2628789999999999</v>
          </cell>
        </row>
        <row r="32">
          <cell r="N32">
            <v>0.24205600000000005</v>
          </cell>
          <cell r="O32">
            <v>5.3944669999999997</v>
          </cell>
        </row>
        <row r="33">
          <cell r="N33">
            <v>0.25818399999999997</v>
          </cell>
          <cell r="O33">
            <v>5.6696719999999994</v>
          </cell>
        </row>
        <row r="34">
          <cell r="N34">
            <v>0.25827</v>
          </cell>
          <cell r="O34">
            <v>5.8017039999999991</v>
          </cell>
        </row>
        <row r="35">
          <cell r="N35">
            <v>0.28037100000000009</v>
          </cell>
          <cell r="O35">
            <v>6.0267599999999995</v>
          </cell>
        </row>
        <row r="36">
          <cell r="N36">
            <v>0.28900300000000018</v>
          </cell>
          <cell r="O36">
            <v>6.158097999999999</v>
          </cell>
        </row>
        <row r="37">
          <cell r="N37">
            <v>0.27561400000000003</v>
          </cell>
          <cell r="O37">
            <v>6.4068659999999991</v>
          </cell>
        </row>
        <row r="38">
          <cell r="N38">
            <v>0.26764599999999994</v>
          </cell>
          <cell r="O38">
            <v>6.5295780000000008</v>
          </cell>
        </row>
        <row r="39">
          <cell r="N39">
            <v>0.28015300000000004</v>
          </cell>
          <cell r="O39">
            <v>6.7805590000000002</v>
          </cell>
        </row>
        <row r="40">
          <cell r="N40">
            <v>0.29170600000000013</v>
          </cell>
          <cell r="O40">
            <v>6.8652190000000006</v>
          </cell>
        </row>
        <row r="41">
          <cell r="N41">
            <v>0.29129099999999997</v>
          </cell>
          <cell r="O41">
            <v>7.1073910000000007</v>
          </cell>
        </row>
        <row r="42">
          <cell r="N42">
            <v>0.31166499999999997</v>
          </cell>
          <cell r="O42">
            <v>7.2717710000000002</v>
          </cell>
        </row>
        <row r="43">
          <cell r="N43">
            <v>0.29980999999999997</v>
          </cell>
          <cell r="O43">
            <v>7.5065999999999997</v>
          </cell>
        </row>
        <row r="44">
          <cell r="N44">
            <v>0.30198900000000006</v>
          </cell>
          <cell r="O44">
            <v>7.6638910000000005</v>
          </cell>
        </row>
        <row r="45">
          <cell r="N45">
            <v>0.31153400000000009</v>
          </cell>
          <cell r="O45">
            <v>7.8989350000000007</v>
          </cell>
        </row>
        <row r="46">
          <cell r="N46">
            <v>0.30685500000000004</v>
          </cell>
          <cell r="O46">
            <v>8.0528810000000011</v>
          </cell>
        </row>
        <row r="47">
          <cell r="N47">
            <v>0.31190300000000004</v>
          </cell>
          <cell r="O47">
            <v>8.2841260000000005</v>
          </cell>
        </row>
        <row r="48">
          <cell r="N48">
            <v>0.31561900000000015</v>
          </cell>
          <cell r="O48">
            <v>8.3610609999999976</v>
          </cell>
        </row>
        <row r="49">
          <cell r="N49">
            <v>0.31326900000000002</v>
          </cell>
          <cell r="O49">
            <v>8.6660930000000018</v>
          </cell>
        </row>
        <row r="50">
          <cell r="N50">
            <v>0.3243410000000001</v>
          </cell>
          <cell r="O50">
            <v>8.742761999999999</v>
          </cell>
        </row>
        <row r="51">
          <cell r="N51">
            <v>0.31534000000000018</v>
          </cell>
          <cell r="O51">
            <v>9.0460439999999984</v>
          </cell>
        </row>
        <row r="52">
          <cell r="N52">
            <v>0.31780400000000009</v>
          </cell>
          <cell r="O52">
            <v>9.197827000000002</v>
          </cell>
        </row>
        <row r="53">
          <cell r="N53">
            <v>0.31298100000000001</v>
          </cell>
          <cell r="O53">
            <v>9.4255950000000013</v>
          </cell>
        </row>
        <row r="54">
          <cell r="N54">
            <v>0.30326500000000012</v>
          </cell>
          <cell r="O54">
            <v>9.8069140000000008</v>
          </cell>
        </row>
        <row r="55">
          <cell r="N55">
            <v>0.30333100000000013</v>
          </cell>
          <cell r="O55">
            <v>9.8834320000000009</v>
          </cell>
        </row>
        <row r="56">
          <cell r="N56">
            <v>0.29688900000000013</v>
          </cell>
          <cell r="O56">
            <v>10.268476999999999</v>
          </cell>
        </row>
        <row r="57">
          <cell r="N57">
            <v>0.29871399999999992</v>
          </cell>
          <cell r="O57">
            <v>10.578816</v>
          </cell>
        </row>
        <row r="58">
          <cell r="N58">
            <v>0.27700400000000014</v>
          </cell>
          <cell r="O58">
            <v>10.660729</v>
          </cell>
        </row>
        <row r="59">
          <cell r="N59">
            <v>0.2762750000000001</v>
          </cell>
          <cell r="O59">
            <v>10.937116999999999</v>
          </cell>
        </row>
        <row r="60">
          <cell r="N60">
            <v>0.27294700000000011</v>
          </cell>
          <cell r="O60">
            <v>11.057222999999999</v>
          </cell>
        </row>
        <row r="61">
          <cell r="N61">
            <v>0.24617399999999998</v>
          </cell>
          <cell r="O61">
            <v>11.304895</v>
          </cell>
        </row>
        <row r="62">
          <cell r="N62">
            <v>0.24759900000000015</v>
          </cell>
          <cell r="O62">
            <v>11.426492999999999</v>
          </cell>
        </row>
        <row r="63">
          <cell r="N63">
            <v>0.23998199999999997</v>
          </cell>
          <cell r="O63">
            <v>11.675329999999999</v>
          </cell>
        </row>
        <row r="64">
          <cell r="N64">
            <v>0.222721</v>
          </cell>
          <cell r="O64">
            <v>11.847165999999998</v>
          </cell>
        </row>
        <row r="65">
          <cell r="N65">
            <v>0.19617200000000004</v>
          </cell>
          <cell r="O65">
            <v>12.067125000000001</v>
          </cell>
        </row>
        <row r="66">
          <cell r="N66">
            <v>0.19782500000000006</v>
          </cell>
          <cell r="O66">
            <v>12.195121</v>
          </cell>
        </row>
        <row r="67">
          <cell r="N67">
            <v>0.18032000000000017</v>
          </cell>
          <cell r="O67">
            <v>12.462286000000001</v>
          </cell>
        </row>
        <row r="68">
          <cell r="N68">
            <v>0.17640499999999998</v>
          </cell>
          <cell r="O68">
            <v>12.551997999999999</v>
          </cell>
        </row>
        <row r="69">
          <cell r="N69">
            <v>0.15898299999999996</v>
          </cell>
          <cell r="O69">
            <v>12.827465</v>
          </cell>
        </row>
        <row r="70">
          <cell r="N70">
            <v>0.15642100000000006</v>
          </cell>
          <cell r="O70">
            <v>12.919446000000001</v>
          </cell>
        </row>
        <row r="71">
          <cell r="N71">
            <v>0.130798</v>
          </cell>
          <cell r="O71">
            <v>13.161289999999997</v>
          </cell>
        </row>
        <row r="72">
          <cell r="N72">
            <v>0.1487750000000001</v>
          </cell>
          <cell r="O72">
            <v>13.340827999999998</v>
          </cell>
        </row>
        <row r="73">
          <cell r="N73">
            <v>0.12338200000000006</v>
          </cell>
          <cell r="O73">
            <v>13.592568999999999</v>
          </cell>
        </row>
        <row r="74">
          <cell r="N74">
            <v>0.11794100000000003</v>
          </cell>
          <cell r="O74">
            <v>13.692717999999998</v>
          </cell>
        </row>
        <row r="75">
          <cell r="N75">
            <v>0.10718200000000001</v>
          </cell>
          <cell r="O75">
            <v>13.945827999999999</v>
          </cell>
        </row>
        <row r="76">
          <cell r="N76">
            <v>9.2393000000000031E-2</v>
          </cell>
          <cell r="O76">
            <v>14.054691</v>
          </cell>
        </row>
        <row r="77">
          <cell r="N77">
            <v>0.10374500000000011</v>
          </cell>
          <cell r="O77">
            <v>14.304597999999999</v>
          </cell>
        </row>
        <row r="78">
          <cell r="N78">
            <v>9.4360000000000124E-2</v>
          </cell>
          <cell r="O78">
            <v>14.414339</v>
          </cell>
        </row>
        <row r="79">
          <cell r="N79">
            <v>7.4768000000000029E-2</v>
          </cell>
          <cell r="O79">
            <v>14.692254999999998</v>
          </cell>
        </row>
        <row r="80">
          <cell r="N80">
            <v>6.6817999999999989E-2</v>
          </cell>
          <cell r="O80">
            <v>14.805764999999999</v>
          </cell>
        </row>
        <row r="81">
          <cell r="N81">
            <v>6.8221999999999977E-2</v>
          </cell>
          <cell r="O81">
            <v>15.025789999999997</v>
          </cell>
        </row>
        <row r="82">
          <cell r="N82">
            <v>5.9985000000000128E-2</v>
          </cell>
          <cell r="O82">
            <v>15.143607000000001</v>
          </cell>
        </row>
        <row r="83">
          <cell r="N83">
            <v>5.1773000000000138E-2</v>
          </cell>
          <cell r="O83">
            <v>15.378252999999997</v>
          </cell>
        </row>
        <row r="84">
          <cell r="N84">
            <v>5.4211000000000016E-2</v>
          </cell>
          <cell r="O84">
            <v>15.493127999999997</v>
          </cell>
        </row>
        <row r="85">
          <cell r="N85">
            <v>6.1803000000000115E-2</v>
          </cell>
          <cell r="O85">
            <v>15.785530999999999</v>
          </cell>
        </row>
        <row r="86">
          <cell r="N86">
            <v>5.2999000000000025E-2</v>
          </cell>
          <cell r="O86">
            <v>15.913963000000001</v>
          </cell>
        </row>
        <row r="87">
          <cell r="N87">
            <v>4.8721999999999981E-2</v>
          </cell>
          <cell r="O87">
            <v>16.166024999999998</v>
          </cell>
        </row>
        <row r="88">
          <cell r="N88">
            <v>2.0860000000000128E-2</v>
          </cell>
          <cell r="O88">
            <v>16.251279</v>
          </cell>
        </row>
        <row r="89">
          <cell r="N89">
            <v>3.5462999999999967E-2</v>
          </cell>
          <cell r="O89">
            <v>16.497611999999997</v>
          </cell>
        </row>
        <row r="90">
          <cell r="N90">
            <v>1.2562000000000125E-2</v>
          </cell>
          <cell r="O90">
            <v>16.582152999999998</v>
          </cell>
        </row>
        <row r="91">
          <cell r="N91">
            <v>1.5965000000000146E-2</v>
          </cell>
          <cell r="O91">
            <v>16.847343999999996</v>
          </cell>
        </row>
        <row r="92">
          <cell r="N92">
            <v>1.1000000000001365E-4</v>
          </cell>
          <cell r="O92">
            <v>16.998041999999998</v>
          </cell>
        </row>
        <row r="93">
          <cell r="N93">
            <v>-2.3700000000000045E-3</v>
          </cell>
          <cell r="O93">
            <v>17.210052999999998</v>
          </cell>
        </row>
        <row r="94">
          <cell r="N94">
            <v>-2.7159999999998947E-3</v>
          </cell>
          <cell r="O94">
            <v>17.352997999999999</v>
          </cell>
        </row>
        <row r="95">
          <cell r="N95">
            <v>-1.3588999999999941E-2</v>
          </cell>
          <cell r="O95">
            <v>17.581502999999998</v>
          </cell>
        </row>
        <row r="96">
          <cell r="N96">
            <v>-2.6299999999991998E-4</v>
          </cell>
          <cell r="O96">
            <v>17.717336</v>
          </cell>
        </row>
        <row r="97">
          <cell r="N97">
            <v>-4.1200999999999911E-2</v>
          </cell>
          <cell r="O97">
            <v>17.908013999999998</v>
          </cell>
        </row>
        <row r="98">
          <cell r="N98">
            <v>-2.3607999999999948E-2</v>
          </cell>
          <cell r="O98">
            <v>18.04485</v>
          </cell>
        </row>
        <row r="99">
          <cell r="N99">
            <v>-3.9483999999999922E-2</v>
          </cell>
          <cell r="O99">
            <v>18.296774999999997</v>
          </cell>
        </row>
        <row r="100">
          <cell r="N100">
            <v>-6.0688999999999965E-2</v>
          </cell>
          <cell r="O100">
            <v>18.398482000000001</v>
          </cell>
        </row>
        <row r="101">
          <cell r="N101">
            <v>-6.1597999999999958E-2</v>
          </cell>
          <cell r="O101">
            <v>18.644865999999997</v>
          </cell>
        </row>
        <row r="102">
          <cell r="N102">
            <v>-8.2227999999999954E-2</v>
          </cell>
          <cell r="O102">
            <v>18.749960999999999</v>
          </cell>
        </row>
        <row r="103">
          <cell r="N103">
            <v>-7.629499999999996E-2</v>
          </cell>
          <cell r="O103">
            <v>18.998691000000001</v>
          </cell>
        </row>
        <row r="104">
          <cell r="N104">
            <v>-9.3170999999999934E-2</v>
          </cell>
          <cell r="O104">
            <v>19.103900999999997</v>
          </cell>
        </row>
        <row r="105">
          <cell r="N105">
            <v>-9.6649999999999986E-2</v>
          </cell>
          <cell r="O105">
            <v>19.373048999999998</v>
          </cell>
        </row>
        <row r="106">
          <cell r="N106">
            <v>-0.11306799999999999</v>
          </cell>
          <cell r="O106">
            <v>19.481949</v>
          </cell>
        </row>
        <row r="107">
          <cell r="N107">
            <v>-0.13140599999999994</v>
          </cell>
          <cell r="O107">
            <v>19.686518</v>
          </cell>
        </row>
        <row r="108">
          <cell r="N108">
            <v>-9.9165999999999949E-2</v>
          </cell>
          <cell r="O108">
            <v>19.836224999999999</v>
          </cell>
        </row>
        <row r="109">
          <cell r="N109">
            <v>-0.12307499999999993</v>
          </cell>
          <cell r="O109">
            <v>20.055624000000002</v>
          </cell>
        </row>
        <row r="110">
          <cell r="N110">
            <v>-0.129164</v>
          </cell>
          <cell r="O110">
            <v>20.160088999999999</v>
          </cell>
        </row>
        <row r="111">
          <cell r="N111">
            <v>-0.15536899999999992</v>
          </cell>
          <cell r="O111">
            <v>20.389742999999999</v>
          </cell>
        </row>
        <row r="112">
          <cell r="N112">
            <v>-0.17243999999999995</v>
          </cell>
          <cell r="O112">
            <v>20.511661</v>
          </cell>
        </row>
        <row r="113">
          <cell r="N113">
            <v>-0.19266599999999995</v>
          </cell>
          <cell r="O113">
            <v>20.742079999999998</v>
          </cell>
        </row>
        <row r="114">
          <cell r="N114">
            <v>-0.14228499999999997</v>
          </cell>
          <cell r="O114">
            <v>20.887374000000001</v>
          </cell>
        </row>
        <row r="115">
          <cell r="N115">
            <v>-0.14838000000000001</v>
          </cell>
          <cell r="O115">
            <v>21.108868999999999</v>
          </cell>
        </row>
        <row r="116">
          <cell r="N116">
            <v>-0.20881499999999995</v>
          </cell>
          <cell r="O116">
            <v>21.187961000000001</v>
          </cell>
        </row>
        <row r="117">
          <cell r="N117">
            <v>-0.21013099999999998</v>
          </cell>
          <cell r="O117">
            <v>21.409748</v>
          </cell>
        </row>
        <row r="118">
          <cell r="N118">
            <v>-0.17684699999999998</v>
          </cell>
          <cell r="O118">
            <v>21.589839000000001</v>
          </cell>
        </row>
        <row r="119">
          <cell r="N119">
            <v>-0.16892300000000002</v>
          </cell>
          <cell r="O119">
            <v>21.808816</v>
          </cell>
        </row>
        <row r="120">
          <cell r="N120">
            <v>-0.21909299999999995</v>
          </cell>
          <cell r="O120">
            <v>21.877972</v>
          </cell>
        </row>
        <row r="121">
          <cell r="N121">
            <v>-0.21209499999999992</v>
          </cell>
          <cell r="O121">
            <v>22.104671</v>
          </cell>
        </row>
        <row r="122">
          <cell r="N122">
            <v>-0.21611199999999997</v>
          </cell>
          <cell r="O122">
            <v>22.230695000000001</v>
          </cell>
        </row>
        <row r="123">
          <cell r="N123">
            <v>-0.26139000000000001</v>
          </cell>
          <cell r="O123">
            <v>22.417469999999998</v>
          </cell>
        </row>
        <row r="124">
          <cell r="N124">
            <v>-0.18800599999999998</v>
          </cell>
          <cell r="O124">
            <v>22.560141999999999</v>
          </cell>
        </row>
        <row r="125">
          <cell r="N125">
            <v>-0.19686699999999996</v>
          </cell>
          <cell r="O125">
            <v>22.827311999999999</v>
          </cell>
        </row>
        <row r="126">
          <cell r="N126">
            <v>-0.24206499999999995</v>
          </cell>
          <cell r="O126">
            <v>22.894553999999999</v>
          </cell>
        </row>
        <row r="127">
          <cell r="N127">
            <v>-0.22269599999999992</v>
          </cell>
          <cell r="O127">
            <v>23.127375000000001</v>
          </cell>
        </row>
        <row r="128">
          <cell r="N128">
            <v>-0.27860600000000002</v>
          </cell>
          <cell r="O128">
            <v>23.212164999999999</v>
          </cell>
        </row>
        <row r="129">
          <cell r="N129">
            <v>-0.25730599999999992</v>
          </cell>
          <cell r="O129">
            <v>23.449542999999998</v>
          </cell>
        </row>
        <row r="130">
          <cell r="N130">
            <v>-0.30731099999999995</v>
          </cell>
          <cell r="O130">
            <v>23.526796999999998</v>
          </cell>
        </row>
        <row r="131">
          <cell r="N131">
            <v>-0.29420599999999991</v>
          </cell>
          <cell r="O131">
            <v>23.784766999999999</v>
          </cell>
        </row>
        <row r="132">
          <cell r="N132">
            <v>-0.29379899999999998</v>
          </cell>
          <cell r="O132">
            <v>23.925993999999999</v>
          </cell>
        </row>
        <row r="133">
          <cell r="N133">
            <v>-0.31648699999999996</v>
          </cell>
          <cell r="O133">
            <v>24.106355000000001</v>
          </cell>
        </row>
        <row r="134">
          <cell r="N134">
            <v>-0.3032439999999999</v>
          </cell>
          <cell r="O134">
            <v>24.231287000000002</v>
          </cell>
        </row>
        <row r="135">
          <cell r="N135">
            <v>-0.32593499999999997</v>
          </cell>
          <cell r="O135">
            <v>24.416649</v>
          </cell>
        </row>
        <row r="136">
          <cell r="N136">
            <v>-0.38882700000000003</v>
          </cell>
          <cell r="O136">
            <v>24.519401999999999</v>
          </cell>
        </row>
        <row r="137">
          <cell r="N137">
            <v>-0.34080099999999997</v>
          </cell>
          <cell r="O137">
            <v>24.744871</v>
          </cell>
        </row>
        <row r="138">
          <cell r="N138">
            <v>-0.38498799999999994</v>
          </cell>
          <cell r="O138">
            <v>24.818691999999999</v>
          </cell>
        </row>
        <row r="139">
          <cell r="N139">
            <v>-0.33482099999999992</v>
          </cell>
          <cell r="O139">
            <v>25.047913000000001</v>
          </cell>
        </row>
        <row r="140">
          <cell r="N140">
            <v>-0.37312899999999993</v>
          </cell>
          <cell r="O140">
            <v>25.112999000000002</v>
          </cell>
        </row>
        <row r="141">
          <cell r="N141">
            <v>-0.44684600000000002</v>
          </cell>
          <cell r="O141">
            <v>25.238403999999999</v>
          </cell>
        </row>
        <row r="142">
          <cell r="N142">
            <v>-0.41489199999999993</v>
          </cell>
          <cell r="O142">
            <v>25.345406000000001</v>
          </cell>
        </row>
        <row r="143">
          <cell r="N143">
            <v>-0.41992499999999994</v>
          </cell>
          <cell r="O143">
            <v>25.517864999999997</v>
          </cell>
        </row>
        <row r="144">
          <cell r="N144">
            <v>-0.44739899999999999</v>
          </cell>
          <cell r="O144">
            <v>25.5655</v>
          </cell>
        </row>
        <row r="145">
          <cell r="N145">
            <v>-0.36991400000000002</v>
          </cell>
          <cell r="O145">
            <v>25.764593999999999</v>
          </cell>
        </row>
      </sheetData>
      <sheetData sheetId="12">
        <row r="1">
          <cell r="A1" t="str">
            <v>Orbit</v>
          </cell>
        </row>
        <row r="4">
          <cell r="N4">
            <v>0</v>
          </cell>
          <cell r="O4">
            <v>0</v>
          </cell>
        </row>
        <row r="5">
          <cell r="N5">
            <v>-3.8144999999999984E-2</v>
          </cell>
          <cell r="O5">
            <v>6.2802000000000135E-2</v>
          </cell>
        </row>
        <row r="6">
          <cell r="N6">
            <v>-5.5700000000000048E-2</v>
          </cell>
          <cell r="O6">
            <v>0.15401299999999993</v>
          </cell>
        </row>
        <row r="7">
          <cell r="N7">
            <v>-4.0547000000000027E-2</v>
          </cell>
          <cell r="O7">
            <v>0.17513499999999999</v>
          </cell>
        </row>
        <row r="8">
          <cell r="N8">
            <v>1.378300000000013E-2</v>
          </cell>
          <cell r="O8">
            <v>0.251222</v>
          </cell>
        </row>
        <row r="9">
          <cell r="N9">
            <v>-2.0163000000000011E-2</v>
          </cell>
          <cell r="O9">
            <v>0.31788900000000014</v>
          </cell>
        </row>
        <row r="10">
          <cell r="N10">
            <v>-2.1723999999999934E-2</v>
          </cell>
          <cell r="O10">
            <v>0.42848299999999995</v>
          </cell>
        </row>
        <row r="11">
          <cell r="N11">
            <v>1.3007000000000062E-2</v>
          </cell>
          <cell r="O11">
            <v>0.4761780000000001</v>
          </cell>
        </row>
        <row r="12">
          <cell r="N12">
            <v>-4.8286000000000058E-2</v>
          </cell>
          <cell r="O12">
            <v>0.61426399999999992</v>
          </cell>
        </row>
        <row r="13">
          <cell r="N13">
            <v>-1.9992999999999938E-2</v>
          </cell>
          <cell r="O13">
            <v>0.6524120000000001</v>
          </cell>
        </row>
        <row r="14">
          <cell r="N14">
            <v>3.0619000000000143E-2</v>
          </cell>
          <cell r="O14">
            <v>0.72070100000000026</v>
          </cell>
        </row>
        <row r="15">
          <cell r="N15">
            <v>-4.1846000000000001E-2</v>
          </cell>
          <cell r="O15">
            <v>0.83985600000000005</v>
          </cell>
        </row>
        <row r="16">
          <cell r="N16">
            <v>1.4451999999999998E-2</v>
          </cell>
          <cell r="O16">
            <v>0.9145080000000001</v>
          </cell>
        </row>
        <row r="17">
          <cell r="N17">
            <v>-4.3135999999999966E-2</v>
          </cell>
          <cell r="O17">
            <v>1.0501490000000002</v>
          </cell>
        </row>
        <row r="18">
          <cell r="N18">
            <v>2.5375999999999978E-2</v>
          </cell>
          <cell r="O18">
            <v>1.1393680000000002</v>
          </cell>
        </row>
        <row r="19">
          <cell r="N19">
            <v>6.4410000000000309E-3</v>
          </cell>
          <cell r="O19">
            <v>1.2182580000000001</v>
          </cell>
        </row>
        <row r="20">
          <cell r="N20">
            <v>1.6778999999999995E-2</v>
          </cell>
          <cell r="O20">
            <v>1.3339829999999999</v>
          </cell>
        </row>
        <row r="21">
          <cell r="N21">
            <v>7.392000000000053E-3</v>
          </cell>
          <cell r="O21">
            <v>1.4232389999999999</v>
          </cell>
        </row>
        <row r="22">
          <cell r="N22">
            <v>1.7453999999999952E-2</v>
          </cell>
          <cell r="O22">
            <v>1.5360490000000002</v>
          </cell>
        </row>
        <row r="23">
          <cell r="N23">
            <v>1.9375E-2</v>
          </cell>
          <cell r="O23">
            <v>1.6374520000000001</v>
          </cell>
        </row>
        <row r="24">
          <cell r="N24">
            <v>2.3778999999999998E-2</v>
          </cell>
          <cell r="O24">
            <v>1.7407490000000001</v>
          </cell>
        </row>
        <row r="25">
          <cell r="N25">
            <v>1.2244000000000142E-2</v>
          </cell>
          <cell r="O25">
            <v>1.8235020000000002</v>
          </cell>
        </row>
        <row r="26">
          <cell r="N26">
            <v>3.7737000000000083E-2</v>
          </cell>
          <cell r="O26">
            <v>1.950296</v>
          </cell>
        </row>
        <row r="27">
          <cell r="N27">
            <v>3.6489000000000035E-2</v>
          </cell>
          <cell r="O27">
            <v>2.0434080000000003</v>
          </cell>
        </row>
        <row r="28">
          <cell r="N28">
            <v>5.7658000000000133E-2</v>
          </cell>
          <cell r="O28">
            <v>2.1621289999999997</v>
          </cell>
        </row>
        <row r="29">
          <cell r="N29">
            <v>2.4867999999999939E-2</v>
          </cell>
          <cell r="O29">
            <v>2.3079399999999994</v>
          </cell>
        </row>
        <row r="30">
          <cell r="N30">
            <v>2.4574000000000068E-2</v>
          </cell>
          <cell r="O30">
            <v>2.4885129999999998</v>
          </cell>
        </row>
        <row r="31">
          <cell r="N31">
            <v>6.8572000000000119E-2</v>
          </cell>
          <cell r="O31">
            <v>2.5390380000000006</v>
          </cell>
        </row>
        <row r="32">
          <cell r="N32">
            <v>5.6913999999999985E-2</v>
          </cell>
          <cell r="O32">
            <v>2.7023440000000001</v>
          </cell>
        </row>
        <row r="33">
          <cell r="N33">
            <v>6.2153000000000021E-2</v>
          </cell>
          <cell r="O33">
            <v>2.795249000000001</v>
          </cell>
        </row>
        <row r="34">
          <cell r="N34">
            <v>7.2021999999999933E-2</v>
          </cell>
          <cell r="O34">
            <v>2.9775730000000005</v>
          </cell>
        </row>
        <row r="35">
          <cell r="N35">
            <v>7.2561000000000153E-2</v>
          </cell>
          <cell r="O35">
            <v>3.0625920000000004</v>
          </cell>
        </row>
        <row r="36">
          <cell r="N36">
            <v>8.7154999999999969E-2</v>
          </cell>
          <cell r="O36">
            <v>3.2446580000000003</v>
          </cell>
        </row>
        <row r="37">
          <cell r="N37">
            <v>9.1028000000000026E-2</v>
          </cell>
          <cell r="O37">
            <v>3.3306720000000007</v>
          </cell>
        </row>
        <row r="38">
          <cell r="N38">
            <v>9.9279999999999979E-2</v>
          </cell>
          <cell r="O38">
            <v>3.5008090000000003</v>
          </cell>
        </row>
        <row r="39">
          <cell r="N39">
            <v>0.10506200000000013</v>
          </cell>
          <cell r="O39">
            <v>3.5863500000000004</v>
          </cell>
        </row>
        <row r="40">
          <cell r="N40">
            <v>0.11432799999999997</v>
          </cell>
          <cell r="O40">
            <v>3.7526620000000004</v>
          </cell>
        </row>
        <row r="41">
          <cell r="N41">
            <v>9.4264000000000125E-2</v>
          </cell>
          <cell r="O41">
            <v>3.8867420000000004</v>
          </cell>
        </row>
        <row r="42">
          <cell r="N42">
            <v>0.11803099999999996</v>
          </cell>
          <cell r="O42">
            <v>4.0617480000000006</v>
          </cell>
        </row>
        <row r="43">
          <cell r="N43">
            <v>0.13217000000000007</v>
          </cell>
          <cell r="O43">
            <v>4.1501500000000009</v>
          </cell>
        </row>
        <row r="44">
          <cell r="N44">
            <v>0.11246000000000003</v>
          </cell>
          <cell r="O44">
            <v>4.3513690000000009</v>
          </cell>
        </row>
        <row r="45">
          <cell r="N45">
            <v>0.12722900000000004</v>
          </cell>
          <cell r="O45">
            <v>4.4375560000000007</v>
          </cell>
        </row>
        <row r="46">
          <cell r="N46">
            <v>0.12122399999999993</v>
          </cell>
          <cell r="O46">
            <v>4.6450050000000003</v>
          </cell>
        </row>
        <row r="47">
          <cell r="N47">
            <v>0.15703600000000006</v>
          </cell>
          <cell r="O47">
            <v>4.7473489999999998</v>
          </cell>
        </row>
        <row r="48">
          <cell r="N48">
            <v>0.13642200000000002</v>
          </cell>
          <cell r="O48">
            <v>4.9347450000000004</v>
          </cell>
        </row>
        <row r="49">
          <cell r="N49">
            <v>0.16107100000000013</v>
          </cell>
          <cell r="O49">
            <v>5.0239090000000006</v>
          </cell>
        </row>
        <row r="50">
          <cell r="N50">
            <v>0.16323400000000016</v>
          </cell>
          <cell r="O50">
            <v>5.2250120000000004</v>
          </cell>
        </row>
        <row r="51">
          <cell r="N51">
            <v>0.17893300000000001</v>
          </cell>
          <cell r="O51">
            <v>5.3036960000000004</v>
          </cell>
        </row>
        <row r="52">
          <cell r="N52">
            <v>0.17596600000000012</v>
          </cell>
          <cell r="O52">
            <v>5.557748000000001</v>
          </cell>
        </row>
        <row r="53">
          <cell r="N53">
            <v>0.19376700000000005</v>
          </cell>
          <cell r="O53">
            <v>5.6351440000000004</v>
          </cell>
        </row>
        <row r="54">
          <cell r="N54">
            <v>0.17273600000000011</v>
          </cell>
          <cell r="O54">
            <v>5.8658609999999998</v>
          </cell>
        </row>
        <row r="55">
          <cell r="N55">
            <v>0.1957360000000001</v>
          </cell>
          <cell r="O55">
            <v>5.9444990000000004</v>
          </cell>
        </row>
        <row r="56">
          <cell r="N56">
            <v>0.21062100000000009</v>
          </cell>
          <cell r="O56">
            <v>6.1354310000000005</v>
          </cell>
        </row>
        <row r="57">
          <cell r="N57">
            <v>0.21842300000000001</v>
          </cell>
          <cell r="O57">
            <v>6.258826</v>
          </cell>
        </row>
        <row r="58">
          <cell r="N58">
            <v>0.22503200000000015</v>
          </cell>
          <cell r="O58">
            <v>6.494116</v>
          </cell>
        </row>
        <row r="59">
          <cell r="N59">
            <v>0.22159300000000007</v>
          </cell>
          <cell r="O59">
            <v>6.6048229999999997</v>
          </cell>
        </row>
        <row r="60">
          <cell r="N60">
            <v>0.22018200000000002</v>
          </cell>
          <cell r="O60">
            <v>6.8260720000000008</v>
          </cell>
        </row>
        <row r="61">
          <cell r="N61">
            <v>0.26049400000000017</v>
          </cell>
          <cell r="O61">
            <v>6.907648</v>
          </cell>
        </row>
        <row r="62">
          <cell r="N62">
            <v>0.25323900000000005</v>
          </cell>
          <cell r="O62">
            <v>7.1177869999999999</v>
          </cell>
        </row>
        <row r="63">
          <cell r="N63">
            <v>0.25856400000000007</v>
          </cell>
          <cell r="O63">
            <v>7.2268239999999997</v>
          </cell>
        </row>
        <row r="64">
          <cell r="N64">
            <v>0.26951199999999997</v>
          </cell>
          <cell r="O64">
            <v>7.4412609999999999</v>
          </cell>
        </row>
        <row r="65">
          <cell r="N65">
            <v>0.27450700000000006</v>
          </cell>
          <cell r="O65">
            <v>7.5970080000000006</v>
          </cell>
        </row>
        <row r="66">
          <cell r="N66">
            <v>0.29206300000000013</v>
          </cell>
          <cell r="O66">
            <v>7.8068930000000014</v>
          </cell>
        </row>
        <row r="67">
          <cell r="N67">
            <v>0.29252999999999996</v>
          </cell>
          <cell r="O67">
            <v>7.9054679999999999</v>
          </cell>
        </row>
        <row r="68">
          <cell r="N68">
            <v>0.3028900000000001</v>
          </cell>
          <cell r="O68">
            <v>8.1526370000000004</v>
          </cell>
        </row>
        <row r="69">
          <cell r="N69">
            <v>0.30040599999999995</v>
          </cell>
          <cell r="O69">
            <v>8.246376999999999</v>
          </cell>
        </row>
        <row r="70">
          <cell r="N70">
            <v>0.30975900000000001</v>
          </cell>
          <cell r="O70">
            <v>8.4848660000000002</v>
          </cell>
        </row>
        <row r="71">
          <cell r="N71">
            <v>0.32609899999999992</v>
          </cell>
          <cell r="O71">
            <v>8.584721</v>
          </cell>
        </row>
        <row r="72">
          <cell r="N72">
            <v>0.32393100000000002</v>
          </cell>
          <cell r="O72">
            <v>8.8550399999999989</v>
          </cell>
        </row>
        <row r="73">
          <cell r="N73">
            <v>0.34477099999999994</v>
          </cell>
          <cell r="O73">
            <v>8.9530929999999991</v>
          </cell>
        </row>
        <row r="74">
          <cell r="N74">
            <v>0.34977900000000001</v>
          </cell>
          <cell r="O74">
            <v>9.1742359999999987</v>
          </cell>
        </row>
        <row r="75">
          <cell r="N75">
            <v>0.34739599999999998</v>
          </cell>
          <cell r="O75">
            <v>9.3028229999999983</v>
          </cell>
        </row>
        <row r="76">
          <cell r="N76">
            <v>0.35552999999999996</v>
          </cell>
          <cell r="O76">
            <v>9.5188940000000013</v>
          </cell>
        </row>
        <row r="77">
          <cell r="N77">
            <v>0.36897099999999999</v>
          </cell>
          <cell r="O77">
            <v>9.6078120000000009</v>
          </cell>
        </row>
        <row r="78">
          <cell r="N78">
            <v>0.37669100000000005</v>
          </cell>
          <cell r="O78">
            <v>9.8594020000000011</v>
          </cell>
        </row>
        <row r="79">
          <cell r="N79">
            <v>0.37670500000000018</v>
          </cell>
          <cell r="O79">
            <v>9.9821329999999993</v>
          </cell>
        </row>
        <row r="80">
          <cell r="N80">
            <v>0.37455500000000008</v>
          </cell>
          <cell r="O80">
            <v>10.264253999999999</v>
          </cell>
        </row>
        <row r="81">
          <cell r="N81">
            <v>0.39069100000000007</v>
          </cell>
          <cell r="O81">
            <v>10.348510000000001</v>
          </cell>
        </row>
        <row r="82">
          <cell r="N82">
            <v>0.38413699999999995</v>
          </cell>
          <cell r="O82">
            <v>10.623028999999999</v>
          </cell>
        </row>
        <row r="83">
          <cell r="N83">
            <v>0.3772080000000001</v>
          </cell>
          <cell r="O83">
            <v>10.738616</v>
          </cell>
        </row>
        <row r="84">
          <cell r="N84">
            <v>0.37707400000000008</v>
          </cell>
          <cell r="O84">
            <v>10.971179000000001</v>
          </cell>
        </row>
        <row r="85">
          <cell r="N85">
            <v>0.38486300000000007</v>
          </cell>
          <cell r="O85">
            <v>11.087833</v>
          </cell>
        </row>
        <row r="86">
          <cell r="N86">
            <v>0.360184</v>
          </cell>
          <cell r="O86">
            <v>11.350859999999999</v>
          </cell>
        </row>
        <row r="87">
          <cell r="N87">
            <v>0.36298900000000006</v>
          </cell>
          <cell r="O87">
            <v>11.427315999999999</v>
          </cell>
        </row>
        <row r="88">
          <cell r="N88">
            <v>0.3521990000000001</v>
          </cell>
          <cell r="O88">
            <v>11.728038</v>
          </cell>
        </row>
        <row r="89">
          <cell r="N89">
            <v>0.32790100000000005</v>
          </cell>
          <cell r="O89">
            <v>12.101286</v>
          </cell>
        </row>
        <row r="90">
          <cell r="N90">
            <v>0.32839000000000013</v>
          </cell>
          <cell r="O90">
            <v>12.176194000000001</v>
          </cell>
        </row>
        <row r="91">
          <cell r="N91">
            <v>0.31681700000000002</v>
          </cell>
          <cell r="O91">
            <v>12.400114</v>
          </cell>
        </row>
        <row r="92">
          <cell r="N92">
            <v>0.30168000000000006</v>
          </cell>
          <cell r="O92">
            <v>12.549396</v>
          </cell>
        </row>
        <row r="93">
          <cell r="N93">
            <v>0.29488400000000003</v>
          </cell>
          <cell r="O93">
            <v>12.774008</v>
          </cell>
        </row>
        <row r="94">
          <cell r="N94">
            <v>0.2580340000000001</v>
          </cell>
          <cell r="O94">
            <v>13.226660000000001</v>
          </cell>
        </row>
        <row r="95">
          <cell r="N95">
            <v>0.25640100000000005</v>
          </cell>
          <cell r="O95">
            <v>13.529775000000001</v>
          </cell>
        </row>
        <row r="96">
          <cell r="N96">
            <v>0.25641800000000015</v>
          </cell>
          <cell r="O96">
            <v>13.605894999999999</v>
          </cell>
        </row>
        <row r="97">
          <cell r="N97">
            <v>0.24961699999999998</v>
          </cell>
          <cell r="O97">
            <v>13.836008</v>
          </cell>
        </row>
        <row r="98">
          <cell r="N98">
            <v>0.23498400000000016</v>
          </cell>
          <cell r="O98">
            <v>13.99208</v>
          </cell>
        </row>
        <row r="99">
          <cell r="N99">
            <v>0.23755300000000013</v>
          </cell>
          <cell r="O99">
            <v>14.224281999999999</v>
          </cell>
        </row>
        <row r="100">
          <cell r="N100">
            <v>0.23193399999999997</v>
          </cell>
          <cell r="O100">
            <v>14.303330000000001</v>
          </cell>
        </row>
        <row r="101">
          <cell r="N101">
            <v>0.21358200000000011</v>
          </cell>
          <cell r="O101">
            <v>14.543108</v>
          </cell>
        </row>
        <row r="102">
          <cell r="N102">
            <v>0.22062900000000013</v>
          </cell>
          <cell r="O102">
            <v>14.660678000000001</v>
          </cell>
        </row>
        <row r="103">
          <cell r="N103">
            <v>0.18497399999999994</v>
          </cell>
          <cell r="O103">
            <v>14.869740999999999</v>
          </cell>
        </row>
        <row r="104">
          <cell r="N104">
            <v>0.19409899999999994</v>
          </cell>
          <cell r="O104">
            <v>15.029574999999999</v>
          </cell>
        </row>
        <row r="105">
          <cell r="N105">
            <v>0.18649900000000003</v>
          </cell>
          <cell r="O105">
            <v>15.278011000000001</v>
          </cell>
        </row>
        <row r="106">
          <cell r="N106">
            <v>0.18972199999999997</v>
          </cell>
          <cell r="O106">
            <v>15.401569999999998</v>
          </cell>
        </row>
        <row r="107">
          <cell r="N107">
            <v>0.17260500000000001</v>
          </cell>
          <cell r="O107">
            <v>15.617413999999998</v>
          </cell>
        </row>
        <row r="108">
          <cell r="N108">
            <v>0.17736000000000013</v>
          </cell>
          <cell r="O108">
            <v>15.743439</v>
          </cell>
        </row>
        <row r="109">
          <cell r="N109">
            <v>0.15605700000000003</v>
          </cell>
          <cell r="O109">
            <v>15.966978999999998</v>
          </cell>
        </row>
        <row r="110">
          <cell r="N110">
            <v>0.17188699999999996</v>
          </cell>
          <cell r="O110">
            <v>16.092051999999999</v>
          </cell>
        </row>
        <row r="111">
          <cell r="N111">
            <v>0.16227099999999997</v>
          </cell>
          <cell r="O111">
            <v>16.36234</v>
          </cell>
        </row>
        <row r="112">
          <cell r="N112">
            <v>0.15370299999999998</v>
          </cell>
          <cell r="O112">
            <v>16.456259000000003</v>
          </cell>
        </row>
        <row r="113">
          <cell r="N113">
            <v>0.13877999999999999</v>
          </cell>
          <cell r="O113">
            <v>16.691858</v>
          </cell>
        </row>
        <row r="114">
          <cell r="N114">
            <v>0.13547000000000003</v>
          </cell>
          <cell r="O114">
            <v>16.786257000000003</v>
          </cell>
        </row>
        <row r="115">
          <cell r="N115">
            <v>0.12715900000000011</v>
          </cell>
          <cell r="O115">
            <v>17.026308</v>
          </cell>
        </row>
        <row r="116">
          <cell r="N116">
            <v>0.11219900000000008</v>
          </cell>
          <cell r="O116">
            <v>17.129774000000001</v>
          </cell>
        </row>
        <row r="117">
          <cell r="N117">
            <v>0.11816499999999996</v>
          </cell>
          <cell r="O117">
            <v>17.419813000000001</v>
          </cell>
        </row>
        <row r="118">
          <cell r="N118">
            <v>0.11985300000000007</v>
          </cell>
          <cell r="O118">
            <v>17.518300000000004</v>
          </cell>
        </row>
        <row r="119">
          <cell r="N119">
            <v>0.126529</v>
          </cell>
          <cell r="O119">
            <v>17.767513000000005</v>
          </cell>
        </row>
        <row r="120">
          <cell r="N120">
            <v>0.11393499999999995</v>
          </cell>
          <cell r="O120">
            <v>17.878027000000003</v>
          </cell>
        </row>
        <row r="121">
          <cell r="N121">
            <v>9.7654000000000005E-2</v>
          </cell>
          <cell r="O121">
            <v>18.097653000000001</v>
          </cell>
        </row>
        <row r="122">
          <cell r="N122">
            <v>8.1250000000000003E-2</v>
          </cell>
          <cell r="O122">
            <v>18.214655000000004</v>
          </cell>
        </row>
        <row r="123">
          <cell r="N123">
            <v>8.9365999999999987E-2</v>
          </cell>
          <cell r="O123">
            <v>18.426625000000001</v>
          </cell>
        </row>
        <row r="124">
          <cell r="N124">
            <v>0.10568600000000015</v>
          </cell>
          <cell r="O124">
            <v>18.581695</v>
          </cell>
        </row>
        <row r="125">
          <cell r="N125">
            <v>9.8308999999999966E-2</v>
          </cell>
          <cell r="O125">
            <v>18.812522000000001</v>
          </cell>
        </row>
        <row r="126">
          <cell r="N126">
            <v>4.8884999999999991E-2</v>
          </cell>
          <cell r="O126">
            <v>18.904867000000003</v>
          </cell>
        </row>
        <row r="127">
          <cell r="N127">
            <v>4.8908000000000132E-2</v>
          </cell>
          <cell r="O127">
            <v>19.139127000000002</v>
          </cell>
        </row>
        <row r="128">
          <cell r="N128">
            <v>4.417600000000016E-2</v>
          </cell>
          <cell r="O128">
            <v>19.261966000000001</v>
          </cell>
        </row>
        <row r="129">
          <cell r="N129">
            <v>4.9433999999999971E-2</v>
          </cell>
          <cell r="O129">
            <v>19.501608000000001</v>
          </cell>
        </row>
        <row r="130">
          <cell r="N130">
            <v>1.8856999999999971E-2</v>
          </cell>
          <cell r="O130">
            <v>19.587424000000002</v>
          </cell>
        </row>
        <row r="131">
          <cell r="N131">
            <v>6.8530000000000656E-3</v>
          </cell>
          <cell r="O131">
            <v>19.849964</v>
          </cell>
        </row>
        <row r="132">
          <cell r="N132">
            <v>9.0560000000000397E-3</v>
          </cell>
          <cell r="O132">
            <v>19.977347000000002</v>
          </cell>
        </row>
        <row r="133">
          <cell r="N133">
            <v>2.6113000000000056E-2</v>
          </cell>
          <cell r="O133">
            <v>20.226924000000004</v>
          </cell>
        </row>
        <row r="134">
          <cell r="N134">
            <v>-3.2649999999998726E-3</v>
          </cell>
          <cell r="O134">
            <v>20.319414000000002</v>
          </cell>
        </row>
        <row r="135">
          <cell r="N135">
            <v>-2.2935999999999922E-2</v>
          </cell>
          <cell r="O135">
            <v>20.542118000000002</v>
          </cell>
        </row>
        <row r="136">
          <cell r="N136">
            <v>-1.2047000000000026E-2</v>
          </cell>
          <cell r="O136">
            <v>20.672004000000001</v>
          </cell>
        </row>
        <row r="137">
          <cell r="N137">
            <v>-3.630600000000004E-2</v>
          </cell>
          <cell r="O137">
            <v>20.908014999999999</v>
          </cell>
        </row>
        <row r="138">
          <cell r="N138">
            <v>-1.3426999999999908E-2</v>
          </cell>
          <cell r="O138">
            <v>21.032128</v>
          </cell>
        </row>
        <row r="139">
          <cell r="N139">
            <v>-2.5078999999999952E-2</v>
          </cell>
          <cell r="O139">
            <v>21.265953000000003</v>
          </cell>
        </row>
        <row r="140">
          <cell r="N140">
            <v>-4.4066000000000029E-2</v>
          </cell>
          <cell r="O140">
            <v>21.359908000000001</v>
          </cell>
        </row>
        <row r="141">
          <cell r="N141">
            <v>-6.0645999999999957E-2</v>
          </cell>
          <cell r="O141">
            <v>21.607548000000001</v>
          </cell>
        </row>
        <row r="142">
          <cell r="N142">
            <v>-7.084099999999989E-2</v>
          </cell>
          <cell r="O142">
            <v>21.696202000000003</v>
          </cell>
        </row>
        <row r="143">
          <cell r="N143">
            <v>-8.5558999999999968E-2</v>
          </cell>
          <cell r="O143">
            <v>21.951501</v>
          </cell>
        </row>
        <row r="144">
          <cell r="N144">
            <v>-6.3238000000000058E-2</v>
          </cell>
          <cell r="O144">
            <v>22.091730999999999</v>
          </cell>
        </row>
        <row r="145">
          <cell r="N145">
            <v>-0.10215999999999986</v>
          </cell>
          <cell r="O145">
            <v>22.300068000000003</v>
          </cell>
        </row>
        <row r="146">
          <cell r="N146">
            <v>-7.2307000000000024E-2</v>
          </cell>
          <cell r="O146">
            <v>22.437826000000001</v>
          </cell>
        </row>
        <row r="147">
          <cell r="N147">
            <v>-9.3224999999999905E-2</v>
          </cell>
          <cell r="O147">
            <v>22.634151000000003</v>
          </cell>
        </row>
        <row r="148">
          <cell r="N148">
            <v>-0.12618399999999996</v>
          </cell>
          <cell r="O148">
            <v>22.759131</v>
          </cell>
        </row>
        <row r="149">
          <cell r="N149">
            <v>-0.10676700000000006</v>
          </cell>
          <cell r="O149">
            <v>23.007054</v>
          </cell>
        </row>
        <row r="150">
          <cell r="N150">
            <v>-0.16472100000000001</v>
          </cell>
          <cell r="O150">
            <v>23.073986000000001</v>
          </cell>
        </row>
        <row r="151">
          <cell r="N151">
            <v>-0.13741800000000001</v>
          </cell>
          <cell r="O151">
            <v>23.321330000000003</v>
          </cell>
        </row>
        <row r="152">
          <cell r="N152">
            <v>-0.15042199999999992</v>
          </cell>
          <cell r="O152">
            <v>23.431754000000002</v>
          </cell>
        </row>
        <row r="153">
          <cell r="N153">
            <v>-0.15767800000000001</v>
          </cell>
          <cell r="O153">
            <v>23.633670000000002</v>
          </cell>
        </row>
        <row r="154">
          <cell r="N154">
            <v>-0.161606</v>
          </cell>
          <cell r="O154">
            <v>23.736686000000002</v>
          </cell>
        </row>
        <row r="155">
          <cell r="N155">
            <v>-0.14502199999999993</v>
          </cell>
          <cell r="O155">
            <v>24.016782000000003</v>
          </cell>
        </row>
        <row r="156">
          <cell r="N156">
            <v>-0.20718099999999992</v>
          </cell>
          <cell r="O156">
            <v>24.095112</v>
          </cell>
        </row>
        <row r="157">
          <cell r="N157">
            <v>-0.21337699999999996</v>
          </cell>
          <cell r="O157">
            <v>24.310407999999999</v>
          </cell>
        </row>
        <row r="158">
          <cell r="N158">
            <v>-0.1672779999999999</v>
          </cell>
          <cell r="O158">
            <v>24.462302000000001</v>
          </cell>
        </row>
        <row r="159">
          <cell r="N159">
            <v>-0.21673100000000001</v>
          </cell>
          <cell r="O159">
            <v>24.634768000000001</v>
          </cell>
        </row>
        <row r="160">
          <cell r="N160">
            <v>-0.21116599999999994</v>
          </cell>
          <cell r="O160">
            <v>24.736568000000002</v>
          </cell>
        </row>
        <row r="161">
          <cell r="N161">
            <v>-0.23130999999999996</v>
          </cell>
          <cell r="O161">
            <v>24.985989000000004</v>
          </cell>
        </row>
        <row r="162">
          <cell r="N162">
            <v>-0.23068499999999995</v>
          </cell>
          <cell r="O162">
            <v>25.098303999999999</v>
          </cell>
        </row>
        <row r="163">
          <cell r="N163">
            <v>-0.27688499999999999</v>
          </cell>
          <cell r="O163">
            <v>25.276698</v>
          </cell>
        </row>
        <row r="164">
          <cell r="N164">
            <v>-0.21281099999999992</v>
          </cell>
          <cell r="O164">
            <v>25.421181000000001</v>
          </cell>
        </row>
        <row r="165">
          <cell r="N165">
            <v>-0.26171399999999995</v>
          </cell>
          <cell r="O165">
            <v>25.609139000000003</v>
          </cell>
        </row>
        <row r="166">
          <cell r="N166">
            <v>-0.24825599999999998</v>
          </cell>
          <cell r="O166">
            <v>25.710660000000001</v>
          </cell>
        </row>
        <row r="167">
          <cell r="N167">
            <v>-0.24570799999999998</v>
          </cell>
          <cell r="O167">
            <v>25.952665</v>
          </cell>
        </row>
        <row r="168">
          <cell r="N168">
            <v>-0.25231199999999993</v>
          </cell>
          <cell r="O168">
            <v>26.087649000000003</v>
          </cell>
        </row>
        <row r="169">
          <cell r="N169">
            <v>-0.27562799999999993</v>
          </cell>
          <cell r="O169">
            <v>26.249120000000005</v>
          </cell>
        </row>
        <row r="170">
          <cell r="N170">
            <v>-0.27899899999999994</v>
          </cell>
          <cell r="O170">
            <v>26.383031000000003</v>
          </cell>
        </row>
        <row r="171">
          <cell r="N171">
            <v>-0.30022100000000002</v>
          </cell>
          <cell r="O171">
            <v>26.545853999999999</v>
          </cell>
        </row>
        <row r="172">
          <cell r="N172">
            <v>-0.228163</v>
          </cell>
          <cell r="O172">
            <v>26.701759000000003</v>
          </cell>
        </row>
        <row r="173">
          <cell r="N173">
            <v>-0.27624599999999999</v>
          </cell>
          <cell r="O173">
            <v>26.911904000000003</v>
          </cell>
        </row>
        <row r="174">
          <cell r="N174">
            <v>-0.25195399999999996</v>
          </cell>
          <cell r="O174">
            <v>27.011479000000001</v>
          </cell>
        </row>
        <row r="175">
          <cell r="N175">
            <v>-0.21176599999999995</v>
          </cell>
          <cell r="O175">
            <v>27.227623000000001</v>
          </cell>
        </row>
        <row r="176">
          <cell r="N176">
            <v>-0.24960699999999997</v>
          </cell>
          <cell r="O176">
            <v>27.288297000000004</v>
          </cell>
        </row>
        <row r="177">
          <cell r="N177">
            <v>-0.21545399999999995</v>
          </cell>
          <cell r="O177">
            <v>27.520982</v>
          </cell>
        </row>
        <row r="178">
          <cell r="N178">
            <v>-0.25878099999999993</v>
          </cell>
          <cell r="O178">
            <v>27.591783</v>
          </cell>
        </row>
        <row r="179">
          <cell r="N179">
            <v>-0.20677099999999995</v>
          </cell>
          <cell r="O179">
            <v>27.802057000000001</v>
          </cell>
        </row>
        <row r="180">
          <cell r="N180">
            <v>-0.21010899999999993</v>
          </cell>
          <cell r="O180">
            <v>27.958673000000005</v>
          </cell>
        </row>
        <row r="181">
          <cell r="N181">
            <v>-0.21535699999999997</v>
          </cell>
          <cell r="O181">
            <v>28.120934000000002</v>
          </cell>
        </row>
        <row r="182">
          <cell r="N182">
            <v>-0.18485999999999991</v>
          </cell>
          <cell r="O182">
            <v>28.224069</v>
          </cell>
        </row>
        <row r="183">
          <cell r="N183">
            <v>-0.20932399999999995</v>
          </cell>
          <cell r="O183">
            <v>28.424075000000002</v>
          </cell>
        </row>
        <row r="184">
          <cell r="N184">
            <v>-0.108</v>
          </cell>
          <cell r="O184">
            <v>28.567613000000001</v>
          </cell>
        </row>
        <row r="185">
          <cell r="N185">
            <v>-0.19555999999999996</v>
          </cell>
          <cell r="O185">
            <v>28.722639999999998</v>
          </cell>
        </row>
        <row r="186">
          <cell r="N186">
            <v>-9.1471000000000011E-2</v>
          </cell>
          <cell r="O186">
            <v>28.867316000000002</v>
          </cell>
        </row>
        <row r="187">
          <cell r="N187">
            <v>-0.10697699999999986</v>
          </cell>
          <cell r="O187">
            <v>29.063818000000005</v>
          </cell>
        </row>
      </sheetData>
      <sheetData sheetId="13">
        <row r="1">
          <cell r="A1" t="str">
            <v>Orbit</v>
          </cell>
        </row>
        <row r="4">
          <cell r="N4">
            <v>0</v>
          </cell>
          <cell r="O4">
            <v>0</v>
          </cell>
        </row>
        <row r="5">
          <cell r="N5">
            <v>-7.3009999999999308E-3</v>
          </cell>
          <cell r="O5">
            <v>-1.0147000000000163E-2</v>
          </cell>
        </row>
        <row r="6">
          <cell r="N6">
            <v>-5.2609999999999671E-3</v>
          </cell>
          <cell r="O6">
            <v>-7.3020000000001348E-3</v>
          </cell>
        </row>
        <row r="7">
          <cell r="N7">
            <v>-2.0610000000000355E-3</v>
          </cell>
          <cell r="O7">
            <v>-2.83400000000006E-3</v>
          </cell>
        </row>
        <row r="8">
          <cell r="N8">
            <v>-1.4900000000000091E-3</v>
          </cell>
          <cell r="O8">
            <v>-2.0070000000000617E-3</v>
          </cell>
        </row>
        <row r="9">
          <cell r="N9">
            <v>4.3619999999999666E-3</v>
          </cell>
          <cell r="O9">
            <v>6.1029999999998386E-3</v>
          </cell>
        </row>
        <row r="10">
          <cell r="N10">
            <v>-5.1424999999999957E-2</v>
          </cell>
          <cell r="O10">
            <v>4.6578999999999954E-2</v>
          </cell>
        </row>
        <row r="11">
          <cell r="N11">
            <v>-5.1424999999999957E-2</v>
          </cell>
          <cell r="O11">
            <v>4.6578999999999954E-2</v>
          </cell>
        </row>
        <row r="12">
          <cell r="N12">
            <v>-4.0309999999999943E-2</v>
          </cell>
          <cell r="O12">
            <v>6.1990999999999984E-2</v>
          </cell>
        </row>
        <row r="13">
          <cell r="N13">
            <v>-3.8555999999999924E-2</v>
          </cell>
          <cell r="O13">
            <v>6.4420999999999826E-2</v>
          </cell>
        </row>
        <row r="14">
          <cell r="N14">
            <v>-3.3875999999999976E-2</v>
          </cell>
          <cell r="O14">
            <v>7.0906999999999928E-2</v>
          </cell>
        </row>
        <row r="15">
          <cell r="N15">
            <v>-3.3875999999999976E-2</v>
          </cell>
          <cell r="O15">
            <v>7.0906999999999928E-2</v>
          </cell>
        </row>
        <row r="16">
          <cell r="N16">
            <v>-2.5101999999999975E-2</v>
          </cell>
          <cell r="O16">
            <v>8.3080999999999905E-2</v>
          </cell>
        </row>
        <row r="17">
          <cell r="N17">
            <v>-8.0364000000000033E-2</v>
          </cell>
          <cell r="O17">
            <v>0.12392499999999995</v>
          </cell>
        </row>
        <row r="18">
          <cell r="N18">
            <v>-7.3009999999999992E-2</v>
          </cell>
          <cell r="O18">
            <v>0.13403099999999996</v>
          </cell>
        </row>
        <row r="19">
          <cell r="N19">
            <v>-7.2078999999999949E-2</v>
          </cell>
          <cell r="O19">
            <v>0.1352099999999998</v>
          </cell>
        </row>
        <row r="20">
          <cell r="N20">
            <v>-7.1220000000000033E-2</v>
          </cell>
          <cell r="O20">
            <v>0.1364309999999998</v>
          </cell>
        </row>
        <row r="21">
          <cell r="N21">
            <v>-7.1798000000000001E-2</v>
          </cell>
          <cell r="O21">
            <v>0.13562400000000002</v>
          </cell>
        </row>
        <row r="22">
          <cell r="N22">
            <v>-7.2967999999999963E-2</v>
          </cell>
          <cell r="O22">
            <v>0.13400000000000001</v>
          </cell>
        </row>
        <row r="23">
          <cell r="N23">
            <v>-6.654800000000001E-2</v>
          </cell>
          <cell r="O23">
            <v>0.14292699999999992</v>
          </cell>
        </row>
        <row r="24">
          <cell r="N24">
            <v>-7.2424999999999962E-2</v>
          </cell>
          <cell r="O24">
            <v>0.13483799999999996</v>
          </cell>
        </row>
        <row r="25">
          <cell r="N25">
            <v>-7.4492999999999934E-2</v>
          </cell>
          <cell r="O25">
            <v>0.13201399999999991</v>
          </cell>
        </row>
        <row r="26">
          <cell r="N26">
            <v>-6.9454999999999933E-2</v>
          </cell>
          <cell r="O26">
            <v>0.13886199999999985</v>
          </cell>
        </row>
        <row r="27">
          <cell r="N27">
            <v>-6.0648000000000028E-2</v>
          </cell>
          <cell r="O27">
            <v>0.15100499999999989</v>
          </cell>
        </row>
        <row r="28">
          <cell r="N28">
            <v>-6.418299999999999E-2</v>
          </cell>
          <cell r="O28">
            <v>0.14615400000000001</v>
          </cell>
        </row>
        <row r="29">
          <cell r="N29">
            <v>-4.5298000000000005E-2</v>
          </cell>
          <cell r="O29">
            <v>0.17199199999999998</v>
          </cell>
        </row>
        <row r="30">
          <cell r="N30">
            <v>-3.7069999999999936E-2</v>
          </cell>
          <cell r="O30">
            <v>0.18331799999999998</v>
          </cell>
        </row>
        <row r="31">
          <cell r="N31">
            <v>-1.4467999999999962E-2</v>
          </cell>
          <cell r="O31">
            <v>0.21448399999999992</v>
          </cell>
        </row>
        <row r="32">
          <cell r="N32">
            <v>1.2341999999999985E-2</v>
          </cell>
          <cell r="O32">
            <v>0.25124499999999989</v>
          </cell>
        </row>
        <row r="33">
          <cell r="N33">
            <v>-4.5802000000000023E-2</v>
          </cell>
          <cell r="O33">
            <v>0.40128199999999992</v>
          </cell>
        </row>
        <row r="34">
          <cell r="N34">
            <v>-2.0775999999999954E-2</v>
          </cell>
          <cell r="O34">
            <v>0.43501299999999993</v>
          </cell>
        </row>
        <row r="35">
          <cell r="N35">
            <v>2.6832999999999971E-2</v>
          </cell>
          <cell r="O35">
            <v>0.49929999999999997</v>
          </cell>
        </row>
        <row r="36">
          <cell r="N36">
            <v>-5.8179999999999838E-3</v>
          </cell>
          <cell r="O36">
            <v>0.56769799999999992</v>
          </cell>
        </row>
        <row r="37">
          <cell r="N37">
            <v>-2.3210000000000266E-3</v>
          </cell>
          <cell r="O37">
            <v>0.68345899999999982</v>
          </cell>
        </row>
        <row r="38">
          <cell r="N38">
            <v>1.7245000000000003E-2</v>
          </cell>
          <cell r="O38">
            <v>0.70941100000000012</v>
          </cell>
        </row>
        <row r="39">
          <cell r="N39">
            <v>1.3337999999999966E-2</v>
          </cell>
          <cell r="O39">
            <v>0.81384699999999977</v>
          </cell>
        </row>
        <row r="40">
          <cell r="N40">
            <v>-3.6739999999999781E-3</v>
          </cell>
          <cell r="O40">
            <v>0.90008500000000002</v>
          </cell>
        </row>
        <row r="41">
          <cell r="N41">
            <v>5.0305000000000065E-2</v>
          </cell>
          <cell r="O41">
            <v>0.97020899999999988</v>
          </cell>
        </row>
        <row r="42">
          <cell r="N42">
            <v>-1.2769000000000006E-2</v>
          </cell>
          <cell r="O42">
            <v>1.1020329999999998</v>
          </cell>
        </row>
        <row r="43">
          <cell r="N43">
            <v>5.4101999999999976E-2</v>
          </cell>
          <cell r="O43">
            <v>1.187478</v>
          </cell>
        </row>
        <row r="44">
          <cell r="N44">
            <v>3.2019999999999979E-2</v>
          </cell>
          <cell r="O44">
            <v>1.2638089999999997</v>
          </cell>
        </row>
        <row r="45">
          <cell r="N45">
            <v>4.0571000000000031E-2</v>
          </cell>
          <cell r="O45">
            <v>1.3778240000000002</v>
          </cell>
        </row>
        <row r="46">
          <cell r="N46">
            <v>8.2250000000000004E-2</v>
          </cell>
          <cell r="O46">
            <v>1.4302819999999998</v>
          </cell>
        </row>
        <row r="47">
          <cell r="N47">
            <v>4.9380999999999974E-2</v>
          </cell>
          <cell r="O47">
            <v>1.5920799999999999</v>
          </cell>
        </row>
        <row r="48">
          <cell r="N48">
            <v>5.0877000000000068E-2</v>
          </cell>
          <cell r="O48">
            <v>1.6938719999999998</v>
          </cell>
        </row>
        <row r="49">
          <cell r="N49">
            <v>9.0560000000000057E-2</v>
          </cell>
          <cell r="O49">
            <v>1.8407289999999998</v>
          </cell>
        </row>
        <row r="50">
          <cell r="N50">
            <v>3.1730000000000022E-2</v>
          </cell>
          <cell r="O50">
            <v>1.9645859999999997</v>
          </cell>
        </row>
        <row r="51">
          <cell r="N51">
            <v>6.3779999999999976E-2</v>
          </cell>
          <cell r="O51">
            <v>2.0983229999999997</v>
          </cell>
        </row>
        <row r="52">
          <cell r="N52">
            <v>5.0521000000000073E-2</v>
          </cell>
          <cell r="O52">
            <v>2.1774439999999999</v>
          </cell>
        </row>
        <row r="53">
          <cell r="N53">
            <v>4.3024E-2</v>
          </cell>
          <cell r="O53">
            <v>2.3556399999999997</v>
          </cell>
        </row>
        <row r="54">
          <cell r="N54">
            <v>7.6497000000000079E-2</v>
          </cell>
          <cell r="O54">
            <v>2.3941210000000002</v>
          </cell>
        </row>
        <row r="55">
          <cell r="N55">
            <v>5.5855999999999996E-2</v>
          </cell>
          <cell r="O55">
            <v>2.55335</v>
          </cell>
        </row>
        <row r="56">
          <cell r="N56">
            <v>6.7233000000000057E-2</v>
          </cell>
          <cell r="O56">
            <v>2.6561780000000002</v>
          </cell>
        </row>
        <row r="57">
          <cell r="N57">
            <v>5.1252000000000068E-2</v>
          </cell>
          <cell r="O57">
            <v>2.8160320000000003</v>
          </cell>
        </row>
        <row r="58">
          <cell r="N58">
            <v>6.1359000000000039E-2</v>
          </cell>
          <cell r="O58">
            <v>2.9146679999999998</v>
          </cell>
        </row>
        <row r="59">
          <cell r="N59">
            <v>6.4384999999999998E-2</v>
          </cell>
          <cell r="O59">
            <v>3.0904049999999996</v>
          </cell>
        </row>
        <row r="60">
          <cell r="N60">
            <v>7.2185000000000055E-2</v>
          </cell>
          <cell r="O60">
            <v>3.1836920000000002</v>
          </cell>
        </row>
        <row r="61">
          <cell r="N61">
            <v>8.0869000000000024E-2</v>
          </cell>
          <cell r="O61">
            <v>3.3603199999999998</v>
          </cell>
        </row>
        <row r="62">
          <cell r="N62">
            <v>7.5759999999999994E-2</v>
          </cell>
          <cell r="O62">
            <v>3.4376160000000002</v>
          </cell>
        </row>
        <row r="63">
          <cell r="N63">
            <v>8.2662000000000041E-2</v>
          </cell>
          <cell r="O63">
            <v>3.6076229999999998</v>
          </cell>
        </row>
        <row r="64">
          <cell r="N64">
            <v>7.0931000000000036E-2</v>
          </cell>
          <cell r="O64">
            <v>3.7559780000000003</v>
          </cell>
        </row>
        <row r="65">
          <cell r="N65">
            <v>8.2519000000000009E-2</v>
          </cell>
          <cell r="O65">
            <v>3.9248180000000001</v>
          </cell>
        </row>
        <row r="66">
          <cell r="N66">
            <v>8.9085000000000039E-2</v>
          </cell>
          <cell r="O66">
            <v>4.0088009999999992</v>
          </cell>
        </row>
        <row r="67">
          <cell r="N67">
            <v>0.10548400000000004</v>
          </cell>
          <cell r="O67">
            <v>4.1776520000000001</v>
          </cell>
        </row>
        <row r="68">
          <cell r="N68">
            <v>0.11172600000000001</v>
          </cell>
          <cell r="O68">
            <v>4.2590419999999991</v>
          </cell>
        </row>
        <row r="69">
          <cell r="N69">
            <v>0.14244200000000001</v>
          </cell>
          <cell r="O69">
            <v>4.43668</v>
          </cell>
        </row>
        <row r="70">
          <cell r="N70">
            <v>0.12131000000000006</v>
          </cell>
          <cell r="O70">
            <v>4.5635430000000001</v>
          </cell>
        </row>
        <row r="71">
          <cell r="N71">
            <v>0.14971500000000004</v>
          </cell>
          <cell r="O71">
            <v>4.7331820000000002</v>
          </cell>
        </row>
        <row r="72">
          <cell r="N72">
            <v>0.136106</v>
          </cell>
          <cell r="O72">
            <v>4.8627039999999999</v>
          </cell>
        </row>
        <row r="73">
          <cell r="N73">
            <v>0.15953200000000003</v>
          </cell>
          <cell r="O73">
            <v>5.0913310000000003</v>
          </cell>
        </row>
        <row r="74">
          <cell r="N74">
            <v>0.17415499999999998</v>
          </cell>
          <cell r="O74">
            <v>5.1720599999999992</v>
          </cell>
        </row>
        <row r="75">
          <cell r="N75">
            <v>0.14720500000000003</v>
          </cell>
          <cell r="O75">
            <v>5.4175750000000003</v>
          </cell>
        </row>
        <row r="76">
          <cell r="N76">
            <v>0.16781799999999999</v>
          </cell>
          <cell r="O76">
            <v>5.5003279999999997</v>
          </cell>
        </row>
        <row r="77">
          <cell r="N77">
            <v>0.18281399999999998</v>
          </cell>
          <cell r="O77">
            <v>5.7067709999999998</v>
          </cell>
        </row>
        <row r="78">
          <cell r="N78">
            <v>0.17397599999999999</v>
          </cell>
          <cell r="O78">
            <v>5.827153</v>
          </cell>
        </row>
        <row r="79">
          <cell r="N79">
            <v>0.20572500000000002</v>
          </cell>
          <cell r="O79">
            <v>6.0390569999999997</v>
          </cell>
        </row>
        <row r="80">
          <cell r="N80">
            <v>0.20189600000000008</v>
          </cell>
          <cell r="O80">
            <v>6.1589349999999996</v>
          </cell>
        </row>
        <row r="81">
          <cell r="N81">
            <v>0.218303</v>
          </cell>
          <cell r="O81">
            <v>6.3520320000000003</v>
          </cell>
        </row>
        <row r="82">
          <cell r="N82">
            <v>0.21319500000000005</v>
          </cell>
          <cell r="O82">
            <v>6.4671080000000005</v>
          </cell>
        </row>
        <row r="83">
          <cell r="N83">
            <v>0.21190300000000015</v>
          </cell>
          <cell r="O83">
            <v>6.6993670000000005</v>
          </cell>
        </row>
        <row r="84">
          <cell r="N84">
            <v>0.24086600000000011</v>
          </cell>
          <cell r="O84">
            <v>6.7764699999999998</v>
          </cell>
        </row>
        <row r="85">
          <cell r="N85">
            <v>0.23546300000000009</v>
          </cell>
          <cell r="O85">
            <v>7.0542039999999995</v>
          </cell>
        </row>
        <row r="86">
          <cell r="N86">
            <v>0.23200000000000012</v>
          </cell>
          <cell r="O86">
            <v>7.1623200000000002</v>
          </cell>
        </row>
        <row r="87">
          <cell r="N87">
            <v>0.24959000000000003</v>
          </cell>
          <cell r="O87">
            <v>7.3901700000000003</v>
          </cell>
        </row>
        <row r="88">
          <cell r="N88">
            <v>0.25969899999999996</v>
          </cell>
          <cell r="O88">
            <v>7.5028089999999992</v>
          </cell>
        </row>
        <row r="89">
          <cell r="N89">
            <v>0.27373699999999995</v>
          </cell>
          <cell r="O89">
            <v>7.7206370000000009</v>
          </cell>
        </row>
        <row r="90">
          <cell r="N90">
            <v>0.27236900000000003</v>
          </cell>
          <cell r="O90">
            <v>7.8229439999999997</v>
          </cell>
        </row>
        <row r="91">
          <cell r="N91">
            <v>0.31382499999999997</v>
          </cell>
          <cell r="O91">
            <v>8.0485720000000001</v>
          </cell>
        </row>
        <row r="92">
          <cell r="N92">
            <v>0.3024710000000001</v>
          </cell>
          <cell r="O92">
            <v>8.1918360000000003</v>
          </cell>
        </row>
        <row r="93">
          <cell r="N93">
            <v>0.31264600000000009</v>
          </cell>
          <cell r="O93">
            <v>8.3929869999999998</v>
          </cell>
        </row>
        <row r="94">
          <cell r="N94">
            <v>0.32876499999999997</v>
          </cell>
          <cell r="O94">
            <v>8.4975380000000005</v>
          </cell>
        </row>
        <row r="95">
          <cell r="N95">
            <v>0.34240600000000004</v>
          </cell>
          <cell r="O95">
            <v>8.7414320000000014</v>
          </cell>
        </row>
        <row r="96">
          <cell r="N96">
            <v>0.34597500000000003</v>
          </cell>
          <cell r="O96">
            <v>8.8365750000000016</v>
          </cell>
        </row>
        <row r="97">
          <cell r="N97">
            <v>0.35450599999999999</v>
          </cell>
          <cell r="O97">
            <v>9.070742000000001</v>
          </cell>
        </row>
        <row r="98">
          <cell r="N98">
            <v>0.35247400000000007</v>
          </cell>
          <cell r="O98">
            <v>9.2060230000000001</v>
          </cell>
        </row>
        <row r="99">
          <cell r="N99">
            <v>0.3705949999999999</v>
          </cell>
          <cell r="O99">
            <v>9.4808830000000004</v>
          </cell>
        </row>
        <row r="100">
          <cell r="N100">
            <v>0.36556299999999997</v>
          </cell>
          <cell r="O100">
            <v>9.6107300000000002</v>
          </cell>
        </row>
        <row r="101">
          <cell r="N101">
            <v>0.38395200000000013</v>
          </cell>
          <cell r="O101">
            <v>9.833870000000001</v>
          </cell>
        </row>
        <row r="102">
          <cell r="N102">
            <v>0.38210500000000014</v>
          </cell>
          <cell r="O102">
            <v>9.9614449999999994</v>
          </cell>
        </row>
        <row r="103">
          <cell r="N103">
            <v>0.40483100000000005</v>
          </cell>
          <cell r="O103">
            <v>10.179786</v>
          </cell>
        </row>
        <row r="104">
          <cell r="N104">
            <v>0.38534399999999996</v>
          </cell>
          <cell r="O104">
            <v>10.299259000000001</v>
          </cell>
        </row>
        <row r="105">
          <cell r="N105">
            <v>0.41385299999999997</v>
          </cell>
          <cell r="O105">
            <v>10.513867000000001</v>
          </cell>
        </row>
        <row r="106">
          <cell r="N106">
            <v>0.42167099999999996</v>
          </cell>
          <cell r="O106">
            <v>10.638422</v>
          </cell>
        </row>
        <row r="107">
          <cell r="N107">
            <v>0.43330000000000007</v>
          </cell>
          <cell r="O107">
            <v>10.923831</v>
          </cell>
        </row>
        <row r="108">
          <cell r="N108">
            <v>0.43020799999999998</v>
          </cell>
          <cell r="O108">
            <v>11.043032</v>
          </cell>
        </row>
        <row r="109">
          <cell r="N109">
            <v>0.44085000000000002</v>
          </cell>
          <cell r="O109">
            <v>11.282752</v>
          </cell>
        </row>
        <row r="110">
          <cell r="N110">
            <v>0.44919700000000001</v>
          </cell>
          <cell r="O110">
            <v>11.402094</v>
          </cell>
        </row>
        <row r="111">
          <cell r="N111">
            <v>0.45323799999999997</v>
          </cell>
          <cell r="O111">
            <v>11.636762999999998</v>
          </cell>
        </row>
        <row r="112">
          <cell r="N112">
            <v>0.46571500000000005</v>
          </cell>
          <cell r="O112">
            <v>11.754709999999999</v>
          </cell>
        </row>
        <row r="113">
          <cell r="N113">
            <v>0.46344899999999994</v>
          </cell>
          <cell r="O113">
            <v>12.062539999999998</v>
          </cell>
        </row>
        <row r="114">
          <cell r="N114">
            <v>0.46781700000000015</v>
          </cell>
          <cell r="O114">
            <v>12.139661</v>
          </cell>
        </row>
        <row r="115">
          <cell r="N115">
            <v>0.48281900000000011</v>
          </cell>
          <cell r="O115">
            <v>12.522119</v>
          </cell>
        </row>
        <row r="116">
          <cell r="N116">
            <v>0.49204800000000015</v>
          </cell>
          <cell r="O116">
            <v>12.750269000000001</v>
          </cell>
        </row>
        <row r="117">
          <cell r="N117">
            <v>0.49451200000000006</v>
          </cell>
          <cell r="O117">
            <v>12.902051999999999</v>
          </cell>
        </row>
        <row r="118">
          <cell r="N118">
            <v>0.50639199999999995</v>
          </cell>
          <cell r="O118">
            <v>13.205159999999999</v>
          </cell>
        </row>
        <row r="119">
          <cell r="N119">
            <v>0.50177800000000017</v>
          </cell>
          <cell r="O119">
            <v>13.281285</v>
          </cell>
        </row>
        <row r="120">
          <cell r="N120">
            <v>0.51264100000000001</v>
          </cell>
          <cell r="O120">
            <v>13.661236000000001</v>
          </cell>
        </row>
        <row r="121">
          <cell r="N121">
            <v>0.52674799999999999</v>
          </cell>
          <cell r="O121">
            <v>13.889275</v>
          </cell>
        </row>
        <row r="122">
          <cell r="N122">
            <v>0.51141700000000001</v>
          </cell>
          <cell r="O122">
            <v>14.044962</v>
          </cell>
        </row>
        <row r="123">
          <cell r="N123">
            <v>0.53452800000000011</v>
          </cell>
          <cell r="O123">
            <v>14.351117</v>
          </cell>
        </row>
        <row r="124">
          <cell r="N124">
            <v>0.52821999999999991</v>
          </cell>
          <cell r="O124">
            <v>14.43018</v>
          </cell>
        </row>
        <row r="125">
          <cell r="N125">
            <v>0.52514600000000011</v>
          </cell>
          <cell r="O125">
            <v>14.705620999999999</v>
          </cell>
        </row>
        <row r="126">
          <cell r="N126">
            <v>0.53489900000000001</v>
          </cell>
          <cell r="O126">
            <v>14.822330000000001</v>
          </cell>
        </row>
        <row r="127">
          <cell r="N127">
            <v>0.53467500000000012</v>
          </cell>
          <cell r="O127">
            <v>15.102307000000001</v>
          </cell>
        </row>
        <row r="128">
          <cell r="N128">
            <v>0.53917700000000002</v>
          </cell>
          <cell r="O128">
            <v>15.222436000000002</v>
          </cell>
        </row>
        <row r="129">
          <cell r="N129">
            <v>0.53514299999999992</v>
          </cell>
          <cell r="O129">
            <v>15.468791000000001</v>
          </cell>
        </row>
        <row r="130">
          <cell r="N130">
            <v>0.5491950000000001</v>
          </cell>
          <cell r="O130">
            <v>15.588503000000001</v>
          </cell>
        </row>
        <row r="131">
          <cell r="N131">
            <v>0.54501200000000005</v>
          </cell>
          <cell r="O131">
            <v>15.883073000000001</v>
          </cell>
        </row>
        <row r="132">
          <cell r="N132">
            <v>0.55492600000000003</v>
          </cell>
          <cell r="O132">
            <v>16.007079999999998</v>
          </cell>
        </row>
        <row r="133">
          <cell r="N133">
            <v>0.55524200000000012</v>
          </cell>
          <cell r="O133">
            <v>16.265540000000001</v>
          </cell>
        </row>
        <row r="134">
          <cell r="N134">
            <v>0.54686299999999999</v>
          </cell>
          <cell r="O134">
            <v>16.400265000000001</v>
          </cell>
        </row>
        <row r="135">
          <cell r="N135">
            <v>0.54834700000000014</v>
          </cell>
          <cell r="O135">
            <v>16.666799000000001</v>
          </cell>
        </row>
        <row r="136">
          <cell r="N136">
            <v>0.560388</v>
          </cell>
          <cell r="O136">
            <v>16.797160000000002</v>
          </cell>
        </row>
        <row r="137">
          <cell r="N137">
            <v>0.55513999999999997</v>
          </cell>
          <cell r="O137">
            <v>17.029539</v>
          </cell>
        </row>
        <row r="138">
          <cell r="N138">
            <v>0.55691000000000002</v>
          </cell>
          <cell r="O138">
            <v>17.168934</v>
          </cell>
        </row>
        <row r="139">
          <cell r="N139">
            <v>0.56111900000000003</v>
          </cell>
          <cell r="O139">
            <v>17.452912000000001</v>
          </cell>
        </row>
        <row r="140">
          <cell r="N140">
            <v>0.55489999999999995</v>
          </cell>
          <cell r="O140">
            <v>17.602292000000002</v>
          </cell>
        </row>
        <row r="141">
          <cell r="N141">
            <v>0.54067900000000002</v>
          </cell>
          <cell r="O141">
            <v>17.858779999999999</v>
          </cell>
        </row>
        <row r="142">
          <cell r="N142">
            <v>0.54196400000000011</v>
          </cell>
          <cell r="O142">
            <v>18.010189999999998</v>
          </cell>
        </row>
        <row r="143">
          <cell r="N143">
            <v>0.56330100000000005</v>
          </cell>
          <cell r="O143">
            <v>18.255969</v>
          </cell>
        </row>
        <row r="144">
          <cell r="N144">
            <v>0.54627000000000014</v>
          </cell>
          <cell r="O144">
            <v>18.372185000000002</v>
          </cell>
        </row>
        <row r="145">
          <cell r="N145">
            <v>0.54931300000000005</v>
          </cell>
          <cell r="O145">
            <v>18.639185000000001</v>
          </cell>
        </row>
        <row r="146">
          <cell r="N146">
            <v>0.546408</v>
          </cell>
          <cell r="O146">
            <v>18.750979999999998</v>
          </cell>
        </row>
        <row r="147">
          <cell r="N147">
            <v>0.55021200000000015</v>
          </cell>
          <cell r="O147">
            <v>19.028765</v>
          </cell>
        </row>
        <row r="148">
          <cell r="N148">
            <v>0.5482220000000001</v>
          </cell>
          <cell r="O148">
            <v>19.144840000000002</v>
          </cell>
        </row>
        <row r="149">
          <cell r="N149">
            <v>0.53503100000000003</v>
          </cell>
          <cell r="O149">
            <v>19.447817000000001</v>
          </cell>
        </row>
        <row r="150">
          <cell r="N150">
            <v>0.52650900000000012</v>
          </cell>
          <cell r="O150">
            <v>19.574643000000002</v>
          </cell>
        </row>
        <row r="151">
          <cell r="N151">
            <v>0.51258499999999996</v>
          </cell>
          <cell r="O151">
            <v>19.831225</v>
          </cell>
        </row>
        <row r="152">
          <cell r="N152">
            <v>0.52967199999999992</v>
          </cell>
          <cell r="O152">
            <v>19.942765999999999</v>
          </cell>
        </row>
        <row r="153">
          <cell r="N153">
            <v>0.51204399999999994</v>
          </cell>
          <cell r="O153">
            <v>20.213736000000001</v>
          </cell>
        </row>
        <row r="154">
          <cell r="N154">
            <v>0.51450300000000004</v>
          </cell>
          <cell r="O154">
            <v>20.342713</v>
          </cell>
        </row>
        <row r="155">
          <cell r="N155">
            <v>0.51602000000000015</v>
          </cell>
          <cell r="O155">
            <v>20.609648</v>
          </cell>
        </row>
        <row r="156">
          <cell r="N156">
            <v>0.52039900000000006</v>
          </cell>
          <cell r="O156">
            <v>20.742883000000003</v>
          </cell>
        </row>
        <row r="157">
          <cell r="N157">
            <v>0.52471800000000002</v>
          </cell>
          <cell r="O157">
            <v>21.019856000000001</v>
          </cell>
        </row>
        <row r="158">
          <cell r="N158">
            <v>0.50967300000000015</v>
          </cell>
          <cell r="O158">
            <v>21.178138000000001</v>
          </cell>
        </row>
        <row r="159">
          <cell r="N159">
            <v>0.49331200000000003</v>
          </cell>
          <cell r="O159">
            <v>21.41517</v>
          </cell>
        </row>
        <row r="160">
          <cell r="N160">
            <v>0.50229400000000002</v>
          </cell>
          <cell r="O160">
            <v>21.556902999999998</v>
          </cell>
        </row>
        <row r="161">
          <cell r="N161">
            <v>0.48468600000000006</v>
          </cell>
          <cell r="O161">
            <v>21.805765999999998</v>
          </cell>
        </row>
        <row r="162">
          <cell r="N162">
            <v>0.45865600000000006</v>
          </cell>
          <cell r="O162">
            <v>21.911184000000002</v>
          </cell>
        </row>
        <row r="163">
          <cell r="N163">
            <v>0.48345899999999997</v>
          </cell>
          <cell r="O163">
            <v>22.206697000000002</v>
          </cell>
        </row>
        <row r="164">
          <cell r="N164">
            <v>0.46626300000000004</v>
          </cell>
          <cell r="O164">
            <v>22.307514000000001</v>
          </cell>
        </row>
        <row r="165">
          <cell r="N165">
            <v>0.48485299999999998</v>
          </cell>
          <cell r="O165">
            <v>22.624072999999999</v>
          </cell>
        </row>
        <row r="166">
          <cell r="N166">
            <v>0.45217600000000008</v>
          </cell>
          <cell r="O166">
            <v>22.747246000000001</v>
          </cell>
        </row>
        <row r="167">
          <cell r="N167">
            <v>0.46558100000000002</v>
          </cell>
          <cell r="O167">
            <v>22.996606</v>
          </cell>
        </row>
        <row r="168">
          <cell r="N168">
            <v>0.4483370000000001</v>
          </cell>
          <cell r="O168">
            <v>23.106725999999998</v>
          </cell>
        </row>
        <row r="169">
          <cell r="N169">
            <v>0.45607900000000007</v>
          </cell>
          <cell r="O169">
            <v>23.373419000000002</v>
          </cell>
        </row>
        <row r="170">
          <cell r="N170">
            <v>0.43895400000000007</v>
          </cell>
          <cell r="O170">
            <v>23.488237000000002</v>
          </cell>
        </row>
        <row r="171">
          <cell r="N171">
            <v>0.41193099999999994</v>
          </cell>
          <cell r="O171">
            <v>23.712607999999999</v>
          </cell>
        </row>
        <row r="172">
          <cell r="N172">
            <v>0.41316700000000006</v>
          </cell>
          <cell r="O172">
            <v>23.907130000000002</v>
          </cell>
        </row>
        <row r="173">
          <cell r="N173">
            <v>0.3964430000000001</v>
          </cell>
          <cell r="O173">
            <v>24.128666000000003</v>
          </cell>
        </row>
        <row r="174">
          <cell r="N174">
            <v>0.4300790000000001</v>
          </cell>
          <cell r="O174">
            <v>24.289944999999999</v>
          </cell>
        </row>
        <row r="175">
          <cell r="N175">
            <v>0.40851200000000004</v>
          </cell>
          <cell r="O175">
            <v>24.527794999999998</v>
          </cell>
        </row>
        <row r="176">
          <cell r="N176">
            <v>0.401111</v>
          </cell>
          <cell r="O176">
            <v>24.644193000000001</v>
          </cell>
        </row>
        <row r="177">
          <cell r="N177">
            <v>0.37851400000000002</v>
          </cell>
          <cell r="O177">
            <v>24.89237</v>
          </cell>
        </row>
        <row r="178">
          <cell r="N178">
            <v>0.38340099999999994</v>
          </cell>
          <cell r="O178">
            <v>24.996586000000001</v>
          </cell>
        </row>
        <row r="179">
          <cell r="N179">
            <v>0.35423400000000005</v>
          </cell>
          <cell r="O179">
            <v>25.263116</v>
          </cell>
        </row>
        <row r="180">
          <cell r="N180">
            <v>0.40264</v>
          </cell>
          <cell r="O180">
            <v>25.42576</v>
          </cell>
        </row>
        <row r="181">
          <cell r="N181">
            <v>0.40122400000000008</v>
          </cell>
          <cell r="O181">
            <v>25.664352999999998</v>
          </cell>
        </row>
        <row r="182">
          <cell r="N182">
            <v>0.34385199999999999</v>
          </cell>
          <cell r="O182">
            <v>25.748076000000001</v>
          </cell>
        </row>
        <row r="183">
          <cell r="N183">
            <v>0.352275</v>
          </cell>
          <cell r="O183">
            <v>25.979945000000001</v>
          </cell>
        </row>
        <row r="184">
          <cell r="N184">
            <v>0.4102869999999999</v>
          </cell>
          <cell r="O184">
            <v>26.142471</v>
          </cell>
        </row>
        <row r="185">
          <cell r="N185">
            <v>0.35191700000000004</v>
          </cell>
          <cell r="O185">
            <v>26.358550000000001</v>
          </cell>
        </row>
        <row r="186">
          <cell r="N186">
            <v>0.34575400000000001</v>
          </cell>
          <cell r="O186">
            <v>26.497526000000001</v>
          </cell>
        </row>
        <row r="187">
          <cell r="N187">
            <v>0.35454800000000014</v>
          </cell>
          <cell r="O187">
            <v>26.747990999999999</v>
          </cell>
        </row>
        <row r="188">
          <cell r="N188">
            <v>0.36083499999999991</v>
          </cell>
          <cell r="O188">
            <v>26.872881000000003</v>
          </cell>
        </row>
        <row r="189">
          <cell r="N189">
            <v>0.32931000000000005</v>
          </cell>
          <cell r="O189">
            <v>27.060044000000001</v>
          </cell>
        </row>
        <row r="190">
          <cell r="N190">
            <v>0.39857000000000004</v>
          </cell>
          <cell r="O190">
            <v>27.226815999999999</v>
          </cell>
        </row>
        <row r="191">
          <cell r="N191">
            <v>0.34364</v>
          </cell>
          <cell r="O191">
            <v>27.459322</v>
          </cell>
        </row>
        <row r="192">
          <cell r="N192">
            <v>0.36845300000000009</v>
          </cell>
          <cell r="O192">
            <v>27.562785000000002</v>
          </cell>
        </row>
        <row r="193">
          <cell r="N193">
            <v>0.3871730000000001</v>
          </cell>
          <cell r="O193">
            <v>27.826228</v>
          </cell>
        </row>
        <row r="194">
          <cell r="N194">
            <v>0.32811000000000001</v>
          </cell>
          <cell r="O194">
            <v>27.926694000000001</v>
          </cell>
        </row>
        <row r="195">
          <cell r="N195">
            <v>0.36013199999999995</v>
          </cell>
          <cell r="O195">
            <v>28.176732000000001</v>
          </cell>
        </row>
        <row r="196">
          <cell r="N196">
            <v>0.31267500000000009</v>
          </cell>
          <cell r="O196">
            <v>28.259029999999999</v>
          </cell>
        </row>
        <row r="197">
          <cell r="N197">
            <v>0.35202900000000009</v>
          </cell>
          <cell r="O197">
            <v>28.504799999999999</v>
          </cell>
        </row>
        <row r="198">
          <cell r="N198">
            <v>0.37079800000000013</v>
          </cell>
          <cell r="O198">
            <v>28.632007000000002</v>
          </cell>
        </row>
        <row r="199">
          <cell r="N199">
            <v>0.32580700000000012</v>
          </cell>
          <cell r="O199">
            <v>28.876190999999999</v>
          </cell>
        </row>
        <row r="200">
          <cell r="N200">
            <v>0.42312099999999997</v>
          </cell>
          <cell r="O200">
            <v>29.032122999999999</v>
          </cell>
        </row>
        <row r="201">
          <cell r="N201">
            <v>0.33992999999999995</v>
          </cell>
          <cell r="O201">
            <v>29.185450000000003</v>
          </cell>
        </row>
        <row r="202">
          <cell r="N202">
            <v>0.37054399999999998</v>
          </cell>
          <cell r="O202">
            <v>29.299885</v>
          </cell>
        </row>
        <row r="203">
          <cell r="N203">
            <v>0.36536000000000002</v>
          </cell>
          <cell r="O203">
            <v>29.483349999999998</v>
          </cell>
        </row>
        <row r="204">
          <cell r="N204">
            <v>0.34097400000000005</v>
          </cell>
          <cell r="O204">
            <v>29.529315</v>
          </cell>
        </row>
        <row r="205">
          <cell r="N205">
            <v>0.41770099999999993</v>
          </cell>
          <cell r="O205">
            <v>29.738928000000001</v>
          </cell>
        </row>
        <row r="206">
          <cell r="N206">
            <v>0.38980000000000009</v>
          </cell>
          <cell r="O206">
            <v>29.792674999999999</v>
          </cell>
        </row>
        <row r="207">
          <cell r="N207">
            <v>0.34596100000000013</v>
          </cell>
          <cell r="O207">
            <v>29.876891000000001</v>
          </cell>
        </row>
      </sheetData>
      <sheetData sheetId="14">
        <row r="1">
          <cell r="A1" t="str">
            <v>Orbit</v>
          </cell>
        </row>
        <row r="4">
          <cell r="N4">
            <v>0</v>
          </cell>
          <cell r="O4">
            <v>0</v>
          </cell>
        </row>
        <row r="5">
          <cell r="N5">
            <v>-3.1608000000000004E-2</v>
          </cell>
          <cell r="O5">
            <v>0.17541500000000018</v>
          </cell>
        </row>
        <row r="6">
          <cell r="N6">
            <v>5.1840000000000263E-3</v>
          </cell>
          <cell r="O6">
            <v>0.22531900000000019</v>
          </cell>
        </row>
        <row r="7">
          <cell r="N7">
            <v>-1.3990000000000009E-2</v>
          </cell>
          <cell r="O7">
            <v>0.41283799999999998</v>
          </cell>
        </row>
        <row r="8">
          <cell r="N8">
            <v>4.0648000000000024E-2</v>
          </cell>
          <cell r="O8">
            <v>0.48560799999999998</v>
          </cell>
        </row>
        <row r="9">
          <cell r="N9">
            <v>3.7465000000000033E-2</v>
          </cell>
          <cell r="O9">
            <v>0.6887549999999999</v>
          </cell>
        </row>
        <row r="10">
          <cell r="N10">
            <v>2.5490000000000009E-2</v>
          </cell>
          <cell r="O10">
            <v>0.87607399999999991</v>
          </cell>
        </row>
        <row r="11">
          <cell r="N11">
            <v>1.6229000000000042E-2</v>
          </cell>
          <cell r="O11">
            <v>0.96410000000000018</v>
          </cell>
        </row>
        <row r="12">
          <cell r="N12">
            <v>5.6179999999999954E-3</v>
          </cell>
          <cell r="O12">
            <v>1.1473190000000002</v>
          </cell>
        </row>
        <row r="13">
          <cell r="N13">
            <v>6.8230000000000356E-3</v>
          </cell>
          <cell r="O13">
            <v>1.2455930000000002</v>
          </cell>
        </row>
        <row r="14">
          <cell r="N14">
            <v>7.6680000000000064E-3</v>
          </cell>
          <cell r="O14">
            <v>1.4370319999999999</v>
          </cell>
        </row>
        <row r="15">
          <cell r="N15">
            <v>1.9682000000000015E-2</v>
          </cell>
          <cell r="O15">
            <v>1.5452700000000001</v>
          </cell>
        </row>
        <row r="16">
          <cell r="N16">
            <v>1.8536E-2</v>
          </cell>
          <cell r="O16">
            <v>1.7280629999999999</v>
          </cell>
        </row>
        <row r="17">
          <cell r="N17">
            <v>-2.3401999999999989E-2</v>
          </cell>
          <cell r="O17">
            <v>1.8596090000000003</v>
          </cell>
        </row>
        <row r="18">
          <cell r="N18">
            <v>-6.19399999999996E-3</v>
          </cell>
          <cell r="O18">
            <v>2.0570429999999997</v>
          </cell>
        </row>
        <row r="19">
          <cell r="N19">
            <v>-8.012E-3</v>
          </cell>
          <cell r="O19">
            <v>2.1422979999999998</v>
          </cell>
        </row>
        <row r="20">
          <cell r="N20">
            <v>-2.5108000000000005E-2</v>
          </cell>
          <cell r="O20">
            <v>2.3803130000000001</v>
          </cell>
        </row>
        <row r="21">
          <cell r="N21">
            <v>-1.1246999999999957E-2</v>
          </cell>
          <cell r="O21">
            <v>2.4797190000000002</v>
          </cell>
        </row>
        <row r="22">
          <cell r="N22">
            <v>-2.7608999999999981E-2</v>
          </cell>
          <cell r="O22">
            <v>2.7095889999999998</v>
          </cell>
        </row>
        <row r="23">
          <cell r="N23">
            <v>-4.7229999999999564E-3</v>
          </cell>
          <cell r="O23">
            <v>2.8149220000000006</v>
          </cell>
        </row>
        <row r="24">
          <cell r="N24">
            <v>-1.5064999999999999E-2</v>
          </cell>
          <cell r="O24">
            <v>3.0424290000000003</v>
          </cell>
        </row>
        <row r="25">
          <cell r="N25">
            <v>-1.1284999999999969E-2</v>
          </cell>
          <cell r="O25">
            <v>3.2783890000000002</v>
          </cell>
        </row>
        <row r="26">
          <cell r="N26">
            <v>-1.0409999999999968E-3</v>
          </cell>
          <cell r="O26">
            <v>3.364509</v>
          </cell>
        </row>
        <row r="27">
          <cell r="N27">
            <v>-1.6764999999999988E-2</v>
          </cell>
          <cell r="O27">
            <v>3.6466560000000001</v>
          </cell>
        </row>
        <row r="28">
          <cell r="N28">
            <v>-5.9950000000000047E-3</v>
          </cell>
          <cell r="O28">
            <v>3.8734859999999998</v>
          </cell>
        </row>
        <row r="29">
          <cell r="N29">
            <v>1.4699000000000012E-2</v>
          </cell>
          <cell r="O29">
            <v>3.963664000000001</v>
          </cell>
        </row>
        <row r="30">
          <cell r="N30">
            <v>-1.3859999999999673E-3</v>
          </cell>
          <cell r="O30">
            <v>4.2269730000000001</v>
          </cell>
        </row>
        <row r="31">
          <cell r="N31">
            <v>-1.5064999999999999E-2</v>
          </cell>
          <cell r="O31">
            <v>4.3508209999999998</v>
          </cell>
        </row>
        <row r="32">
          <cell r="N32">
            <v>1.5770000000000037E-2</v>
          </cell>
          <cell r="O32">
            <v>4.5774520000000001</v>
          </cell>
        </row>
        <row r="33">
          <cell r="N33">
            <v>1.6575000000000045E-2</v>
          </cell>
          <cell r="O33">
            <v>4.8373020000000011</v>
          </cell>
        </row>
        <row r="34">
          <cell r="N34">
            <v>1.3944000000000017E-2</v>
          </cell>
          <cell r="O34">
            <v>4.9619540000000004</v>
          </cell>
        </row>
        <row r="35">
          <cell r="N35">
            <v>2.0283000000000016E-2</v>
          </cell>
          <cell r="O35">
            <v>5.2152660000000006</v>
          </cell>
        </row>
        <row r="36">
          <cell r="N36">
            <v>5.1340000000000144E-3</v>
          </cell>
          <cell r="O36">
            <v>5.3853759999999999</v>
          </cell>
        </row>
        <row r="37">
          <cell r="N37">
            <v>1.1384999999999991E-2</v>
          </cell>
          <cell r="O37">
            <v>5.6271380000000004</v>
          </cell>
        </row>
        <row r="38">
          <cell r="N38">
            <v>1.1271000000000015E-2</v>
          </cell>
          <cell r="O38">
            <v>5.9148260000000006</v>
          </cell>
        </row>
        <row r="39">
          <cell r="N39">
            <v>4.2247000000000014E-2</v>
          </cell>
          <cell r="O39">
            <v>6.0488429999999997</v>
          </cell>
        </row>
        <row r="40">
          <cell r="N40">
            <v>3.0563000000000045E-2</v>
          </cell>
          <cell r="O40">
            <v>6.3159709999999993</v>
          </cell>
        </row>
        <row r="41">
          <cell r="N41">
            <v>3.6117999999999997E-2</v>
          </cell>
          <cell r="O41">
            <v>6.4273850000000001</v>
          </cell>
        </row>
        <row r="42">
          <cell r="N42">
            <v>1.554400000000004E-2</v>
          </cell>
          <cell r="O42">
            <v>6.7311360000000002</v>
          </cell>
        </row>
        <row r="43">
          <cell r="N43">
            <v>3.970300000000003E-2</v>
          </cell>
          <cell r="O43">
            <v>6.9510220000000009</v>
          </cell>
        </row>
        <row r="44">
          <cell r="N44">
            <v>5.0028000000000024E-2</v>
          </cell>
          <cell r="O44">
            <v>7.1080540000000001</v>
          </cell>
        </row>
        <row r="45">
          <cell r="N45">
            <v>3.1922000000000027E-2</v>
          </cell>
          <cell r="O45">
            <v>7.3937370000000016</v>
          </cell>
        </row>
        <row r="46">
          <cell r="N46">
            <v>4.9593000000000019E-2</v>
          </cell>
          <cell r="O46">
            <v>7.6904009999999996</v>
          </cell>
        </row>
        <row r="47">
          <cell r="N47">
            <v>5.8021000000000017E-2</v>
          </cell>
          <cell r="O47">
            <v>7.8352960000000005</v>
          </cell>
        </row>
        <row r="48">
          <cell r="N48">
            <v>5.110300000000001E-2</v>
          </cell>
          <cell r="O48">
            <v>8.1081710000000005</v>
          </cell>
        </row>
        <row r="49">
          <cell r="N49">
            <v>5.6396999999999996E-2</v>
          </cell>
          <cell r="O49">
            <v>8.2461370000000009</v>
          </cell>
        </row>
        <row r="50">
          <cell r="N50">
            <v>6.1452E-2</v>
          </cell>
          <cell r="O50">
            <v>8.5148090000000014</v>
          </cell>
        </row>
        <row r="51">
          <cell r="N51">
            <v>6.3095000000000026E-2</v>
          </cell>
          <cell r="O51">
            <v>8.6900010000000005</v>
          </cell>
        </row>
        <row r="52">
          <cell r="N52">
            <v>7.1097000000000035E-2</v>
          </cell>
          <cell r="O52">
            <v>8.950152000000001</v>
          </cell>
        </row>
        <row r="53">
          <cell r="N53">
            <v>7.1759000000000017E-2</v>
          </cell>
          <cell r="O53">
            <v>9.2443540000000013</v>
          </cell>
        </row>
        <row r="54">
          <cell r="N54">
            <v>6.3316000000000039E-2</v>
          </cell>
          <cell r="O54">
            <v>9.4072170000000011</v>
          </cell>
        </row>
        <row r="55">
          <cell r="N55">
            <v>8.5013000000000033E-2</v>
          </cell>
          <cell r="O55">
            <v>9.7389740000000007</v>
          </cell>
        </row>
        <row r="56">
          <cell r="N56">
            <v>7.0723000000000008E-2</v>
          </cell>
          <cell r="O56">
            <v>9.8956780000000002</v>
          </cell>
        </row>
        <row r="57">
          <cell r="N57">
            <v>7.6152000000000039E-2</v>
          </cell>
          <cell r="O57">
            <v>10.174546000000001</v>
          </cell>
        </row>
        <row r="58">
          <cell r="N58">
            <v>7.0698000000000039E-2</v>
          </cell>
          <cell r="O58">
            <v>10.330488000000001</v>
          </cell>
        </row>
        <row r="59">
          <cell r="N59">
            <v>7.0713000000000026E-2</v>
          </cell>
          <cell r="O59">
            <v>10.680097</v>
          </cell>
        </row>
        <row r="60">
          <cell r="N60">
            <v>6.6789000000000043E-2</v>
          </cell>
          <cell r="O60">
            <v>10.986732</v>
          </cell>
        </row>
        <row r="61">
          <cell r="N61">
            <v>7.9223999999999989E-2</v>
          </cell>
          <cell r="O61">
            <v>11.102548000000001</v>
          </cell>
        </row>
        <row r="62">
          <cell r="N62">
            <v>6.0289000000000044E-2</v>
          </cell>
          <cell r="O62">
            <v>11.404687000000001</v>
          </cell>
        </row>
        <row r="63">
          <cell r="N63">
            <v>2.423599999999999E-2</v>
          </cell>
          <cell r="O63">
            <v>13.305985000000002</v>
          </cell>
        </row>
        <row r="64">
          <cell r="N64">
            <v>1.8192000000000007E-2</v>
          </cell>
          <cell r="O64">
            <v>13.618435</v>
          </cell>
        </row>
        <row r="65">
          <cell r="N65">
            <v>-7.5589999999999694E-3</v>
          </cell>
          <cell r="O65">
            <v>13.780818999999999</v>
          </cell>
        </row>
        <row r="66">
          <cell r="N66">
            <v>-2.2924999999999956E-2</v>
          </cell>
          <cell r="O66">
            <v>14.023032000000001</v>
          </cell>
        </row>
        <row r="67">
          <cell r="N67">
            <v>-2.1658999999999991E-2</v>
          </cell>
          <cell r="O67">
            <v>14.183627000000001</v>
          </cell>
        </row>
        <row r="68">
          <cell r="N68">
            <v>-5.0620000000000005E-2</v>
          </cell>
          <cell r="O68">
            <v>14.518136999999999</v>
          </cell>
        </row>
        <row r="69">
          <cell r="N69">
            <v>-4.0209000000000002E-2</v>
          </cell>
          <cell r="O69">
            <v>14.680969000000001</v>
          </cell>
        </row>
        <row r="70">
          <cell r="N70">
            <v>-6.7182999999999993E-2</v>
          </cell>
          <cell r="O70">
            <v>14.984664</v>
          </cell>
        </row>
        <row r="71">
          <cell r="N71">
            <v>-7.2596999999999981E-2</v>
          </cell>
          <cell r="O71">
            <v>15.288310000000001</v>
          </cell>
        </row>
        <row r="72">
          <cell r="N72">
            <v>-9.6228000000000008E-2</v>
          </cell>
          <cell r="O72">
            <v>15.473079000000002</v>
          </cell>
        </row>
        <row r="73">
          <cell r="N73">
            <v>-0.10303299999999996</v>
          </cell>
          <cell r="O73">
            <v>15.789934000000001</v>
          </cell>
        </row>
        <row r="74">
          <cell r="N74">
            <v>-0.12209699999999998</v>
          </cell>
          <cell r="O74">
            <v>15.935471000000001</v>
          </cell>
        </row>
        <row r="75">
          <cell r="N75">
            <v>-0.13185999999999995</v>
          </cell>
          <cell r="O75">
            <v>16.267247000000001</v>
          </cell>
        </row>
        <row r="76">
          <cell r="N76">
            <v>-0.13566699999999998</v>
          </cell>
          <cell r="O76">
            <v>16.412376999999999</v>
          </cell>
        </row>
        <row r="77">
          <cell r="N77">
            <v>-0.15475599999999998</v>
          </cell>
          <cell r="O77">
            <v>16.714818000000001</v>
          </cell>
        </row>
        <row r="78">
          <cell r="N78">
            <v>-0.18226899999999999</v>
          </cell>
          <cell r="O78">
            <v>17.031518000000002</v>
          </cell>
        </row>
        <row r="79">
          <cell r="N79">
            <v>-0.18754199999999999</v>
          </cell>
          <cell r="O79">
            <v>17.240960000000001</v>
          </cell>
        </row>
        <row r="80">
          <cell r="N80">
            <v>-0.22264999999999999</v>
          </cell>
          <cell r="O80">
            <v>17.526712</v>
          </cell>
        </row>
        <row r="81">
          <cell r="N81">
            <v>-0.23225499999999999</v>
          </cell>
          <cell r="O81">
            <v>17.695482999999999</v>
          </cell>
        </row>
        <row r="82">
          <cell r="N82">
            <v>-0.27155299999999999</v>
          </cell>
          <cell r="O82">
            <v>17.998965000000002</v>
          </cell>
        </row>
        <row r="83">
          <cell r="N83">
            <v>-0.26785599999999998</v>
          </cell>
          <cell r="O83">
            <v>18.341546999999998</v>
          </cell>
        </row>
        <row r="84">
          <cell r="N84">
            <v>-0.29201700000000003</v>
          </cell>
          <cell r="O84">
            <v>18.476719000000003</v>
          </cell>
        </row>
        <row r="85">
          <cell r="N85">
            <v>-0.30993399999999999</v>
          </cell>
          <cell r="O85">
            <v>18.792152000000002</v>
          </cell>
        </row>
        <row r="86">
          <cell r="N86">
            <v>-0.33699800000000002</v>
          </cell>
          <cell r="O86">
            <v>19.126149000000002</v>
          </cell>
        </row>
        <row r="87">
          <cell r="N87">
            <v>-0.37319099999999999</v>
          </cell>
          <cell r="O87">
            <v>19.480409999999999</v>
          </cell>
        </row>
        <row r="88">
          <cell r="N88">
            <v>-0.39216600000000001</v>
          </cell>
          <cell r="O88">
            <v>19.629946</v>
          </cell>
        </row>
        <row r="89">
          <cell r="N89">
            <v>-0.393793</v>
          </cell>
          <cell r="O89">
            <v>19.974866000000002</v>
          </cell>
        </row>
        <row r="90">
          <cell r="N90">
            <v>-0.41303000000000001</v>
          </cell>
          <cell r="O90">
            <v>20.133004</v>
          </cell>
        </row>
        <row r="91">
          <cell r="N91">
            <v>-0.48301099999999997</v>
          </cell>
          <cell r="O91">
            <v>20.4133</v>
          </cell>
        </row>
        <row r="92">
          <cell r="N92">
            <v>-0.49955700000000003</v>
          </cell>
          <cell r="O92">
            <v>20.576819</v>
          </cell>
        </row>
        <row r="93">
          <cell r="N93">
            <v>-0.50768500000000005</v>
          </cell>
          <cell r="O93">
            <v>20.966685000000002</v>
          </cell>
        </row>
        <row r="94">
          <cell r="N94">
            <v>-0.56876599999999999</v>
          </cell>
          <cell r="O94">
            <v>21.264818999999999</v>
          </cell>
        </row>
        <row r="95">
          <cell r="N95">
            <v>-0.582565</v>
          </cell>
          <cell r="O95">
            <v>21.441520000000001</v>
          </cell>
        </row>
        <row r="96">
          <cell r="N96">
            <v>-0.64234799999999992</v>
          </cell>
          <cell r="O96">
            <v>21.753645000000002</v>
          </cell>
        </row>
        <row r="97">
          <cell r="N97">
            <v>-0.68816999999999995</v>
          </cell>
          <cell r="O97">
            <v>22.061071999999999</v>
          </cell>
        </row>
        <row r="98">
          <cell r="N98">
            <v>-0.69160400000000011</v>
          </cell>
          <cell r="O98">
            <v>22.242000000000001</v>
          </cell>
        </row>
        <row r="99">
          <cell r="N99">
            <v>-0.72846100000000003</v>
          </cell>
          <cell r="O99">
            <v>22.555465000000002</v>
          </cell>
        </row>
        <row r="100">
          <cell r="N100">
            <v>-0.78671399999999991</v>
          </cell>
          <cell r="O100">
            <v>22.714076000000002</v>
          </cell>
        </row>
        <row r="101">
          <cell r="N101">
            <v>-0.82185300000000006</v>
          </cell>
          <cell r="O101">
            <v>23.040728999999999</v>
          </cell>
        </row>
        <row r="102">
          <cell r="N102">
            <v>-0.90400700000000012</v>
          </cell>
          <cell r="O102">
            <v>23.333810000000003</v>
          </cell>
        </row>
        <row r="103">
          <cell r="N103">
            <v>-0.88701800000000008</v>
          </cell>
          <cell r="O103">
            <v>23.515396000000003</v>
          </cell>
        </row>
        <row r="104">
          <cell r="N104">
            <v>-0.97007300000000007</v>
          </cell>
          <cell r="O104">
            <v>23.71838</v>
          </cell>
        </row>
        <row r="105">
          <cell r="N105">
            <v>-0.99016400000000004</v>
          </cell>
          <cell r="O105">
            <v>24.059929</v>
          </cell>
        </row>
        <row r="106">
          <cell r="N106">
            <v>-1.0603579999999999</v>
          </cell>
          <cell r="O106">
            <v>24.366027000000003</v>
          </cell>
        </row>
        <row r="107">
          <cell r="N107">
            <v>-1.1618250000000001</v>
          </cell>
          <cell r="O107">
            <v>24.720444000000001</v>
          </cell>
        </row>
        <row r="108">
          <cell r="N108">
            <v>-1.2608650000000001</v>
          </cell>
          <cell r="O108">
            <v>24.848038000000003</v>
          </cell>
        </row>
        <row r="109">
          <cell r="N109">
            <v>-1.326071</v>
          </cell>
          <cell r="O109">
            <v>25.166901000000003</v>
          </cell>
        </row>
        <row r="110">
          <cell r="N110">
            <v>-1.3857549999999998</v>
          </cell>
          <cell r="O110">
            <v>25.487326000000003</v>
          </cell>
        </row>
        <row r="111">
          <cell r="N111">
            <v>-1.5187600000000001</v>
          </cell>
          <cell r="O111">
            <v>25.789361000000003</v>
          </cell>
        </row>
        <row r="112">
          <cell r="N112">
            <v>-1.640744</v>
          </cell>
          <cell r="O112">
            <v>26.081420000000001</v>
          </cell>
        </row>
        <row r="113">
          <cell r="N113">
            <v>-1.6645649999999999</v>
          </cell>
          <cell r="O113">
            <v>26.243290000000002</v>
          </cell>
        </row>
        <row r="114">
          <cell r="N114">
            <v>-1.7926550000000001</v>
          </cell>
          <cell r="O114">
            <v>26.551691999999999</v>
          </cell>
        </row>
        <row r="115">
          <cell r="N115">
            <v>-1.9753640000000001</v>
          </cell>
          <cell r="O115">
            <v>26.804574000000002</v>
          </cell>
        </row>
        <row r="116">
          <cell r="N116">
            <v>-1.9982169999999999</v>
          </cell>
          <cell r="O116">
            <v>26.973137999999999</v>
          </cell>
        </row>
        <row r="117">
          <cell r="N117">
            <v>-2.1485630000000002</v>
          </cell>
          <cell r="O117">
            <v>27.323796000000002</v>
          </cell>
        </row>
        <row r="118">
          <cell r="N118">
            <v>-2.3232980000000003</v>
          </cell>
          <cell r="O118">
            <v>27.570122000000001</v>
          </cell>
        </row>
        <row r="119">
          <cell r="N119">
            <v>-2.4155920000000002</v>
          </cell>
          <cell r="O119">
            <v>27.700169000000002</v>
          </cell>
        </row>
        <row r="120">
          <cell r="N120">
            <v>-2.5984170000000004</v>
          </cell>
          <cell r="O120">
            <v>27.957952000000002</v>
          </cell>
        </row>
        <row r="121">
          <cell r="N121">
            <v>-2.6875130000000005</v>
          </cell>
          <cell r="O121">
            <v>28.083476999999998</v>
          </cell>
        </row>
        <row r="122">
          <cell r="N122">
            <v>-2.8729420000000001</v>
          </cell>
          <cell r="O122">
            <v>28.344978000000001</v>
          </cell>
        </row>
      </sheetData>
      <sheetData sheetId="15">
        <row r="1">
          <cell r="A1" t="str">
            <v>Orbit</v>
          </cell>
        </row>
        <row r="4">
          <cell r="N4">
            <v>0</v>
          </cell>
          <cell r="O4">
            <v>0</v>
          </cell>
        </row>
        <row r="5">
          <cell r="N5">
            <v>-3.9029999999999634E-3</v>
          </cell>
          <cell r="O5">
            <v>-5.8130000000001019E-3</v>
          </cell>
        </row>
        <row r="6">
          <cell r="N6">
            <v>-7.8079999999999929E-3</v>
          </cell>
          <cell r="O6">
            <v>-1.1625999999999977E-2</v>
          </cell>
        </row>
        <row r="7">
          <cell r="N7">
            <v>-5.0190000000000052E-3</v>
          </cell>
          <cell r="O7">
            <v>-7.4749999999999088E-3</v>
          </cell>
        </row>
        <row r="8">
          <cell r="N8">
            <v>-7.2500000000000004E-3</v>
          </cell>
          <cell r="O8">
            <v>-1.0789999999999965E-2</v>
          </cell>
        </row>
        <row r="9">
          <cell r="N9">
            <v>5.5799999999999275E-4</v>
          </cell>
          <cell r="O9">
            <v>8.2600000000002181E-4</v>
          </cell>
        </row>
        <row r="10">
          <cell r="N10">
            <v>-8.9239999999999788E-3</v>
          </cell>
          <cell r="O10">
            <v>-1.3278000000000021E-2</v>
          </cell>
        </row>
        <row r="11">
          <cell r="N11">
            <v>-1.0596000000000005E-2</v>
          </cell>
          <cell r="O11">
            <v>-1.5776000000000068E-2</v>
          </cell>
        </row>
        <row r="12">
          <cell r="N12">
            <v>-2.788000000000011E-3</v>
          </cell>
          <cell r="O12">
            <v>-4.151000000000067E-3</v>
          </cell>
        </row>
        <row r="13">
          <cell r="N13">
            <v>2.7889999999999872E-3</v>
          </cell>
          <cell r="O13">
            <v>4.151000000000067E-3</v>
          </cell>
        </row>
        <row r="14">
          <cell r="N14">
            <v>5.5799999999999275E-4</v>
          </cell>
          <cell r="O14">
            <v>8.2600000000002181E-4</v>
          </cell>
        </row>
        <row r="15">
          <cell r="N15">
            <v>-1.003800000000001E-2</v>
          </cell>
          <cell r="O15">
            <v>-1.4940000000000056E-2</v>
          </cell>
        </row>
        <row r="16">
          <cell r="N16">
            <v>-3.3449999999999704E-3</v>
          </cell>
          <cell r="O16">
            <v>-4.977000000000089E-3</v>
          </cell>
        </row>
        <row r="17">
          <cell r="N17">
            <v>-4.4610000000000127E-3</v>
          </cell>
          <cell r="O17">
            <v>-6.6389999999998967E-3</v>
          </cell>
        </row>
        <row r="18">
          <cell r="N18">
            <v>2.7889999999999872E-3</v>
          </cell>
          <cell r="O18">
            <v>4.151000000000067E-3</v>
          </cell>
        </row>
        <row r="19">
          <cell r="N19">
            <v>-1.1153999999999997E-2</v>
          </cell>
          <cell r="O19">
            <v>-1.6603000000000066E-2</v>
          </cell>
        </row>
        <row r="20">
          <cell r="N20">
            <v>-6.1339999999999581E-3</v>
          </cell>
          <cell r="O20">
            <v>-9.1269999999999529E-3</v>
          </cell>
        </row>
        <row r="21">
          <cell r="N21">
            <v>-7.2500000000000004E-3</v>
          </cell>
          <cell r="O21">
            <v>-1.0789999999999965E-2</v>
          </cell>
        </row>
        <row r="22">
          <cell r="N22">
            <v>-1.1153999999999997E-2</v>
          </cell>
          <cell r="O22">
            <v>-1.6603000000000066E-2</v>
          </cell>
        </row>
        <row r="23">
          <cell r="N23">
            <v>-1.5057999999999993E-2</v>
          </cell>
          <cell r="O23">
            <v>-2.2414999999999963E-2</v>
          </cell>
        </row>
        <row r="24">
          <cell r="N24">
            <v>-1.6731999999999973E-2</v>
          </cell>
          <cell r="O24">
            <v>-2.4903999999999996E-2</v>
          </cell>
        </row>
        <row r="25">
          <cell r="N25">
            <v>-5.5769999999999986E-3</v>
          </cell>
          <cell r="O25">
            <v>-8.3009999999999317E-3</v>
          </cell>
        </row>
        <row r="26">
          <cell r="N26">
            <v>7.809000000000026E-3</v>
          </cell>
          <cell r="O26">
            <v>1.1615999999999986E-2</v>
          </cell>
        </row>
        <row r="27">
          <cell r="N27">
            <v>1.5060000000000002E-2</v>
          </cell>
          <cell r="O27">
            <v>2.2404999999999974E-2</v>
          </cell>
        </row>
        <row r="28">
          <cell r="N28">
            <v>3.8485000000000012E-2</v>
          </cell>
          <cell r="O28">
            <v>5.7272999999999914E-2</v>
          </cell>
        </row>
        <row r="29">
          <cell r="N29">
            <v>-2.9640999999999963E-2</v>
          </cell>
          <cell r="O29">
            <v>0.19652199999999995</v>
          </cell>
        </row>
        <row r="30">
          <cell r="N30">
            <v>-1.043199999999996E-2</v>
          </cell>
          <cell r="O30">
            <v>0.22457799999999997</v>
          </cell>
        </row>
        <row r="31">
          <cell r="N31">
            <v>2.2901000000000012E-2</v>
          </cell>
          <cell r="O31">
            <v>0.27325700000000008</v>
          </cell>
        </row>
        <row r="32">
          <cell r="N32">
            <v>-4.2788000000000014E-2</v>
          </cell>
          <cell r="O32">
            <v>0.41225900000000004</v>
          </cell>
        </row>
        <row r="33">
          <cell r="N33">
            <v>-1.4180999999999984E-2</v>
          </cell>
          <cell r="O33">
            <v>0.45327000000000001</v>
          </cell>
        </row>
        <row r="34">
          <cell r="N34">
            <v>4.3033999999999996E-2</v>
          </cell>
          <cell r="O34">
            <v>0.53528299999999995</v>
          </cell>
        </row>
        <row r="35">
          <cell r="N35">
            <v>-2.4399999999999977E-3</v>
          </cell>
          <cell r="O35">
            <v>0.69816400000000001</v>
          </cell>
        </row>
        <row r="36">
          <cell r="N36">
            <v>2.3627000000000009E-2</v>
          </cell>
          <cell r="O36">
            <v>0.73484300000000013</v>
          </cell>
        </row>
        <row r="37">
          <cell r="N37">
            <v>-1.1722999999999957E-2</v>
          </cell>
          <cell r="O37">
            <v>0.90787400000000007</v>
          </cell>
        </row>
        <row r="38">
          <cell r="N38">
            <v>3.401400000000001E-2</v>
          </cell>
          <cell r="O38">
            <v>0.97105600000000003</v>
          </cell>
        </row>
        <row r="39">
          <cell r="N39">
            <v>7.5040000000000193E-3</v>
          </cell>
          <cell r="O39">
            <v>1.1514160000000002</v>
          </cell>
        </row>
        <row r="40">
          <cell r="N40">
            <v>2.959899999999999E-2</v>
          </cell>
          <cell r="O40">
            <v>1.2876650000000001</v>
          </cell>
        </row>
        <row r="41">
          <cell r="N41">
            <v>3.1513000000000034E-2</v>
          </cell>
          <cell r="O41">
            <v>1.3953040000000001</v>
          </cell>
        </row>
        <row r="42">
          <cell r="N42">
            <v>1.355600000000004E-2</v>
          </cell>
          <cell r="O42">
            <v>1.578274</v>
          </cell>
        </row>
        <row r="43">
          <cell r="N43">
            <v>5.1819999999999991E-2</v>
          </cell>
          <cell r="O43">
            <v>1.628328</v>
          </cell>
        </row>
        <row r="44">
          <cell r="N44">
            <v>3.8057999999999995E-2</v>
          </cell>
          <cell r="O44">
            <v>1.8119780000000001</v>
          </cell>
        </row>
        <row r="45">
          <cell r="N45">
            <v>5.0143000000000028E-2</v>
          </cell>
          <cell r="O45">
            <v>1.9264670000000002</v>
          </cell>
        </row>
        <row r="46">
          <cell r="N46">
            <v>3.9437999999999987E-2</v>
          </cell>
          <cell r="O46">
            <v>2.1078459999999999</v>
          </cell>
        </row>
        <row r="47">
          <cell r="N47">
            <v>7.4200000000000044E-2</v>
          </cell>
          <cell r="O47">
            <v>2.3412790000000001</v>
          </cell>
        </row>
        <row r="48">
          <cell r="N48">
            <v>9.0947E-2</v>
          </cell>
          <cell r="O48">
            <v>2.547517</v>
          </cell>
        </row>
        <row r="49">
          <cell r="N49">
            <v>5.5550000000000009E-2</v>
          </cell>
          <cell r="O49">
            <v>2.6872579999999999</v>
          </cell>
        </row>
        <row r="50">
          <cell r="N50">
            <v>8.1536000000000067E-2</v>
          </cell>
          <cell r="O50">
            <v>2.8962409999999998</v>
          </cell>
        </row>
        <row r="51">
          <cell r="N51">
            <v>0.10077899999999999</v>
          </cell>
          <cell r="O51">
            <v>3.0062500000000001</v>
          </cell>
        </row>
        <row r="52">
          <cell r="N52">
            <v>9.2243000000000047E-2</v>
          </cell>
          <cell r="O52">
            <v>3.2540749999999998</v>
          </cell>
        </row>
        <row r="53">
          <cell r="N53">
            <v>0.14233100000000001</v>
          </cell>
          <cell r="O53">
            <v>3.4771610000000002</v>
          </cell>
        </row>
        <row r="54">
          <cell r="N54">
            <v>0.11203600000000007</v>
          </cell>
          <cell r="O54">
            <v>3.6077360000000001</v>
          </cell>
        </row>
        <row r="55">
          <cell r="N55">
            <v>0.11561800000000005</v>
          </cell>
          <cell r="O55">
            <v>3.851817</v>
          </cell>
        </row>
        <row r="56">
          <cell r="N56">
            <v>0.14095199999999999</v>
          </cell>
          <cell r="O56">
            <v>4.1116060000000001</v>
          </cell>
        </row>
        <row r="57">
          <cell r="N57">
            <v>0.13533200000000001</v>
          </cell>
          <cell r="O57">
            <v>4.2577690000000006</v>
          </cell>
        </row>
        <row r="58">
          <cell r="N58">
            <v>0.14727999999999997</v>
          </cell>
          <cell r="O58">
            <v>4.4925309999999996</v>
          </cell>
        </row>
        <row r="59">
          <cell r="N59">
            <v>0.17158100000000001</v>
          </cell>
          <cell r="O59">
            <v>4.589264</v>
          </cell>
        </row>
        <row r="60">
          <cell r="N60">
            <v>0.15859400000000004</v>
          </cell>
          <cell r="O60">
            <v>4.8618709999999998</v>
          </cell>
        </row>
        <row r="61">
          <cell r="N61">
            <v>0.19001800000000002</v>
          </cell>
          <cell r="O61">
            <v>5.0986380000000002</v>
          </cell>
        </row>
        <row r="62">
          <cell r="N62">
            <v>0.201769</v>
          </cell>
          <cell r="O62">
            <v>5.2445789999999999</v>
          </cell>
        </row>
        <row r="63">
          <cell r="N63">
            <v>0.20230899999999996</v>
          </cell>
          <cell r="O63">
            <v>5.5090519999999996</v>
          </cell>
        </row>
        <row r="64">
          <cell r="N64">
            <v>0.19913700000000006</v>
          </cell>
          <cell r="O64">
            <v>5.6991189999999996</v>
          </cell>
        </row>
        <row r="65">
          <cell r="N65">
            <v>0.21920200000000001</v>
          </cell>
          <cell r="O65">
            <v>5.9661150000000003</v>
          </cell>
        </row>
        <row r="66">
          <cell r="N66">
            <v>0.22416899999999998</v>
          </cell>
          <cell r="O66">
            <v>6.0924040000000002</v>
          </cell>
        </row>
        <row r="67">
          <cell r="N67">
            <v>0.15282900000000008</v>
          </cell>
          <cell r="O67">
            <v>6.3948590000000003</v>
          </cell>
        </row>
        <row r="68">
          <cell r="N68">
            <v>0.251525</v>
          </cell>
          <cell r="O68">
            <v>6.6991870000000002</v>
          </cell>
        </row>
        <row r="69">
          <cell r="N69">
            <v>0.23094900000000007</v>
          </cell>
          <cell r="O69">
            <v>6.8524849999999997</v>
          </cell>
        </row>
        <row r="70">
          <cell r="N70">
            <v>0.24712099999999998</v>
          </cell>
          <cell r="O70">
            <v>7.137429</v>
          </cell>
        </row>
        <row r="71">
          <cell r="N71">
            <v>0.24454800000000002</v>
          </cell>
          <cell r="O71">
            <v>7.2958509999999999</v>
          </cell>
        </row>
        <row r="72">
          <cell r="N72">
            <v>0.25942600000000005</v>
          </cell>
          <cell r="O72">
            <v>7.5661330000000007</v>
          </cell>
        </row>
        <row r="73">
          <cell r="N73">
            <v>0.259073</v>
          </cell>
          <cell r="O73">
            <v>7.8691629999999995</v>
          </cell>
        </row>
        <row r="74">
          <cell r="N74">
            <v>0.26585199999999998</v>
          </cell>
          <cell r="O74">
            <v>8.0211100000000002</v>
          </cell>
        </row>
        <row r="75">
          <cell r="N75">
            <v>0.28406899999999996</v>
          </cell>
          <cell r="O75">
            <v>8.3676009999999987</v>
          </cell>
        </row>
        <row r="76">
          <cell r="N76">
            <v>0.28226899999999999</v>
          </cell>
          <cell r="O76">
            <v>8.5072370000000017</v>
          </cell>
        </row>
        <row r="77">
          <cell r="N77">
            <v>0.29379600000000006</v>
          </cell>
          <cell r="O77">
            <v>8.8336140000000007</v>
          </cell>
        </row>
        <row r="78">
          <cell r="N78">
            <v>0.30239800000000006</v>
          </cell>
          <cell r="O78">
            <v>9.1921230000000005</v>
          </cell>
        </row>
        <row r="79">
          <cell r="N79">
            <v>0.299572</v>
          </cell>
          <cell r="O79">
            <v>9.3639469999999996</v>
          </cell>
        </row>
        <row r="80">
          <cell r="N80">
            <v>0.29305100000000006</v>
          </cell>
          <cell r="O80">
            <v>9.7420020000000012</v>
          </cell>
        </row>
        <row r="81">
          <cell r="N81">
            <v>0.31663999999999998</v>
          </cell>
          <cell r="O81">
            <v>9.8749399999999987</v>
          </cell>
        </row>
        <row r="82">
          <cell r="N82">
            <v>0.31798500000000002</v>
          </cell>
          <cell r="O82">
            <v>10.200539000000001</v>
          </cell>
        </row>
        <row r="83">
          <cell r="N83">
            <v>0.318303</v>
          </cell>
          <cell r="O83">
            <v>10.518544000000002</v>
          </cell>
        </row>
        <row r="84">
          <cell r="N84">
            <v>0.31980200000000003</v>
          </cell>
          <cell r="O84">
            <v>10.675538000000001</v>
          </cell>
        </row>
        <row r="85">
          <cell r="N85">
            <v>0.30180000000000007</v>
          </cell>
          <cell r="O85">
            <v>11.018572000000001</v>
          </cell>
        </row>
        <row r="86">
          <cell r="N86">
            <v>0.30573300000000009</v>
          </cell>
          <cell r="O86">
            <v>11.171948</v>
          </cell>
        </row>
        <row r="87">
          <cell r="N87">
            <v>0.30109299999999994</v>
          </cell>
          <cell r="O87">
            <v>11.547989000000001</v>
          </cell>
        </row>
        <row r="88">
          <cell r="N88">
            <v>0.31464200000000003</v>
          </cell>
          <cell r="O88">
            <v>11.699098999999999</v>
          </cell>
        </row>
        <row r="89">
          <cell r="N89">
            <v>0.31705600000000006</v>
          </cell>
          <cell r="O89">
            <v>11.995188999999998</v>
          </cell>
        </row>
        <row r="90">
          <cell r="N90">
            <v>0.29716900000000002</v>
          </cell>
          <cell r="O90">
            <v>12.507040000000002</v>
          </cell>
        </row>
        <row r="91">
          <cell r="N91">
            <v>0.30356399999999994</v>
          </cell>
          <cell r="O91">
            <v>12.872204000000002</v>
          </cell>
        </row>
        <row r="92">
          <cell r="N92">
            <v>0.30328600000000006</v>
          </cell>
          <cell r="O92">
            <v>13.383219</v>
          </cell>
        </row>
        <row r="93">
          <cell r="N93">
            <v>0.26979600000000004</v>
          </cell>
          <cell r="O93">
            <v>14.200573</v>
          </cell>
        </row>
        <row r="94">
          <cell r="N94">
            <v>0.267405</v>
          </cell>
          <cell r="O94">
            <v>14.351393</v>
          </cell>
        </row>
        <row r="95">
          <cell r="N95">
            <v>0.27482000000000006</v>
          </cell>
          <cell r="O95">
            <v>14.73025</v>
          </cell>
        </row>
        <row r="96">
          <cell r="N96">
            <v>0.24990400000000002</v>
          </cell>
          <cell r="O96">
            <v>14.890227999999999</v>
          </cell>
        </row>
        <row r="97">
          <cell r="N97">
            <v>0.24877200000000005</v>
          </cell>
          <cell r="O97">
            <v>15.085440999999999</v>
          </cell>
        </row>
        <row r="98">
          <cell r="N98">
            <v>0.23672199999999999</v>
          </cell>
          <cell r="O98">
            <v>15.445834</v>
          </cell>
        </row>
        <row r="99">
          <cell r="N99">
            <v>0.23698900000000003</v>
          </cell>
          <cell r="O99">
            <v>15.607135999999999</v>
          </cell>
        </row>
        <row r="100">
          <cell r="N100">
            <v>0.21388400000000002</v>
          </cell>
          <cell r="O100">
            <v>15.944105</v>
          </cell>
        </row>
        <row r="101">
          <cell r="N101">
            <v>0.18538300000000005</v>
          </cell>
          <cell r="O101">
            <v>16.122709</v>
          </cell>
        </row>
        <row r="102">
          <cell r="N102">
            <v>0.19877200000000006</v>
          </cell>
          <cell r="O102">
            <v>16.548126</v>
          </cell>
        </row>
        <row r="103">
          <cell r="N103">
            <v>0.18290400000000001</v>
          </cell>
          <cell r="O103">
            <v>16.866543999999998</v>
          </cell>
        </row>
        <row r="104">
          <cell r="N104">
            <v>0.17421699999999998</v>
          </cell>
          <cell r="O104">
            <v>17.052909</v>
          </cell>
        </row>
        <row r="105">
          <cell r="N105">
            <v>0.14888800000000005</v>
          </cell>
          <cell r="O105">
            <v>17.392894000000002</v>
          </cell>
        </row>
        <row r="106">
          <cell r="N106">
            <v>0.15266300000000002</v>
          </cell>
          <cell r="O106">
            <v>17.582872999999999</v>
          </cell>
        </row>
        <row r="107">
          <cell r="N107">
            <v>0.11031600000000004</v>
          </cell>
          <cell r="O107">
            <v>17.902575999999996</v>
          </cell>
        </row>
        <row r="108">
          <cell r="N108">
            <v>0.110082</v>
          </cell>
          <cell r="O108">
            <v>18.260287000000002</v>
          </cell>
        </row>
        <row r="109">
          <cell r="N109">
            <v>8.4688999999999973E-2</v>
          </cell>
          <cell r="O109">
            <v>18.594671999999999</v>
          </cell>
        </row>
        <row r="110">
          <cell r="N110">
            <v>9.4710000000000044E-2</v>
          </cell>
          <cell r="O110">
            <v>18.806307</v>
          </cell>
        </row>
        <row r="111">
          <cell r="N111">
            <v>5.965100000000001E-2</v>
          </cell>
          <cell r="O111">
            <v>19.169460999999998</v>
          </cell>
        </row>
        <row r="112">
          <cell r="N112">
            <v>1.3937999999999989E-2</v>
          </cell>
          <cell r="O112">
            <v>19.496887999999998</v>
          </cell>
        </row>
        <row r="113">
          <cell r="N113">
            <v>1.6371000000000038E-2</v>
          </cell>
          <cell r="O113">
            <v>19.676075000000001</v>
          </cell>
        </row>
        <row r="114">
          <cell r="N114">
            <v>-1.0519999999999982E-2</v>
          </cell>
          <cell r="O114">
            <v>20.008470999999997</v>
          </cell>
        </row>
        <row r="115">
          <cell r="N115">
            <v>-5.1404999999999972E-2</v>
          </cell>
          <cell r="O115">
            <v>20.366165000000002</v>
          </cell>
        </row>
        <row r="116">
          <cell r="N116">
            <v>-7.8815999999999969E-2</v>
          </cell>
          <cell r="O116">
            <v>20.523160000000001</v>
          </cell>
        </row>
        <row r="117">
          <cell r="N117">
            <v>-9.1882000000000005E-2</v>
          </cell>
          <cell r="O117">
            <v>20.877959999999998</v>
          </cell>
        </row>
        <row r="118">
          <cell r="N118">
            <v>-0.14148399999999997</v>
          </cell>
          <cell r="O118">
            <v>21.282615999999997</v>
          </cell>
        </row>
        <row r="119">
          <cell r="N119">
            <v>-0.161916</v>
          </cell>
          <cell r="O119">
            <v>21.450263</v>
          </cell>
        </row>
        <row r="120">
          <cell r="N120">
            <v>-0.199742</v>
          </cell>
          <cell r="O120">
            <v>21.792635999999998</v>
          </cell>
        </row>
        <row r="121">
          <cell r="N121">
            <v>-0.21921399999999999</v>
          </cell>
          <cell r="O121">
            <v>21.969275999999997</v>
          </cell>
        </row>
        <row r="122">
          <cell r="N122">
            <v>-0.251191</v>
          </cell>
          <cell r="O122">
            <v>22.326108000000001</v>
          </cell>
        </row>
        <row r="123">
          <cell r="N123">
            <v>-0.25349699999999997</v>
          </cell>
          <cell r="O123">
            <v>22.495228000000001</v>
          </cell>
        </row>
        <row r="124">
          <cell r="N124">
            <v>-0.31880199999999997</v>
          </cell>
          <cell r="O124">
            <v>22.823291999999999</v>
          </cell>
        </row>
        <row r="125">
          <cell r="N125">
            <v>-0.391374</v>
          </cell>
          <cell r="O125">
            <v>23.171106999999999</v>
          </cell>
        </row>
        <row r="126">
          <cell r="N126">
            <v>-0.37745699999999999</v>
          </cell>
          <cell r="O126">
            <v>23.337813999999998</v>
          </cell>
        </row>
        <row r="127">
          <cell r="N127">
            <v>-0.48205899999999996</v>
          </cell>
          <cell r="O127">
            <v>23.647252000000002</v>
          </cell>
        </row>
        <row r="128">
          <cell r="N128">
            <v>-0.51167799999999997</v>
          </cell>
          <cell r="O128">
            <v>24.071869</v>
          </cell>
        </row>
        <row r="129">
          <cell r="N129">
            <v>-0.60626700000000011</v>
          </cell>
          <cell r="O129">
            <v>24.390537000000002</v>
          </cell>
        </row>
        <row r="130">
          <cell r="N130">
            <v>-0.64998</v>
          </cell>
          <cell r="O130">
            <v>24.548646000000002</v>
          </cell>
        </row>
        <row r="131">
          <cell r="N131">
            <v>-0.68298799999999993</v>
          </cell>
          <cell r="O131">
            <v>24.909385</v>
          </cell>
        </row>
        <row r="132">
          <cell r="N132">
            <v>-0.77896799999999999</v>
          </cell>
          <cell r="O132">
            <v>25.033058</v>
          </cell>
        </row>
        <row r="133">
          <cell r="N133">
            <v>-0.85826500000000006</v>
          </cell>
          <cell r="O133">
            <v>25.35812</v>
          </cell>
        </row>
        <row r="134">
          <cell r="N134">
            <v>-0.84414200000000006</v>
          </cell>
          <cell r="O134">
            <v>25.567525999999997</v>
          </cell>
        </row>
        <row r="135">
          <cell r="N135">
            <v>-0.98498299999999994</v>
          </cell>
          <cell r="O135">
            <v>25.873117000000001</v>
          </cell>
        </row>
        <row r="136">
          <cell r="N136">
            <v>-1.105615</v>
          </cell>
          <cell r="O136">
            <v>26.156265999999999</v>
          </cell>
        </row>
        <row r="137">
          <cell r="N137">
            <v>-1.0814279999999998</v>
          </cell>
          <cell r="O137">
            <v>26.368201999999997</v>
          </cell>
        </row>
        <row r="138">
          <cell r="N138">
            <v>-1.2545839999999999</v>
          </cell>
          <cell r="O138">
            <v>26.734719999999999</v>
          </cell>
        </row>
        <row r="139">
          <cell r="N139">
            <v>-1.3825909999999999</v>
          </cell>
          <cell r="O139">
            <v>27.043620999999998</v>
          </cell>
        </row>
        <row r="140">
          <cell r="N140">
            <v>-1.4783409999999999</v>
          </cell>
          <cell r="O140">
            <v>27.178593000000003</v>
          </cell>
        </row>
        <row r="141">
          <cell r="N141">
            <v>-1.612919</v>
          </cell>
          <cell r="O141">
            <v>27.503040000000002</v>
          </cell>
        </row>
        <row r="142">
          <cell r="N142">
            <v>-1.6417579999999998</v>
          </cell>
          <cell r="O142">
            <v>27.680945999999999</v>
          </cell>
        </row>
        <row r="143">
          <cell r="N143">
            <v>-1.8466390000000001</v>
          </cell>
          <cell r="O143">
            <v>27.975083999999999</v>
          </cell>
        </row>
        <row r="144">
          <cell r="N144">
            <v>-2.038084</v>
          </cell>
          <cell r="O144">
            <v>28.250026999999999</v>
          </cell>
        </row>
        <row r="145">
          <cell r="N145">
            <v>-2.1646579999999997</v>
          </cell>
          <cell r="O145">
            <v>28.431815</v>
          </cell>
        </row>
        <row r="146">
          <cell r="N146">
            <v>-2.352074</v>
          </cell>
          <cell r="O146">
            <v>28.701029999999999</v>
          </cell>
        </row>
      </sheetData>
      <sheetData sheetId="16">
        <row r="1">
          <cell r="A1" t="str">
            <v>Orbit</v>
          </cell>
        </row>
        <row r="4">
          <cell r="N4">
            <v>0</v>
          </cell>
          <cell r="O4">
            <v>0</v>
          </cell>
        </row>
        <row r="5">
          <cell r="N5">
            <v>-6.4199999999999587E-4</v>
          </cell>
          <cell r="O5">
            <v>0.20137000000000035</v>
          </cell>
        </row>
        <row r="6">
          <cell r="N6">
            <v>-1.0699999999999933E-3</v>
          </cell>
          <cell r="O6">
            <v>0.30025500000000011</v>
          </cell>
        </row>
        <row r="7">
          <cell r="N7">
            <v>-6.5609999999999792E-3</v>
          </cell>
          <cell r="O7">
            <v>0.48902800000000024</v>
          </cell>
        </row>
        <row r="8">
          <cell r="N8">
            <v>-2.4479999999999793E-3</v>
          </cell>
          <cell r="O8">
            <v>0.68554400000000038</v>
          </cell>
        </row>
        <row r="9">
          <cell r="N9">
            <v>1.1299999999999955E-4</v>
          </cell>
          <cell r="O9">
            <v>0.782779</v>
          </cell>
        </row>
        <row r="10">
          <cell r="N10">
            <v>5.0730000000000358E-3</v>
          </cell>
          <cell r="O10">
            <v>0.97415900000000011</v>
          </cell>
        </row>
        <row r="11">
          <cell r="N11">
            <v>-2.6014999999999986E-2</v>
          </cell>
          <cell r="O11">
            <v>1.2090710000000005</v>
          </cell>
        </row>
        <row r="12">
          <cell r="N12">
            <v>-1.1497999999999991E-2</v>
          </cell>
          <cell r="O12">
            <v>1.4022350000000001</v>
          </cell>
        </row>
        <row r="13">
          <cell r="N13">
            <v>-8.3099999999999459E-3</v>
          </cell>
          <cell r="O13">
            <v>1.578727</v>
          </cell>
        </row>
        <row r="14">
          <cell r="N14">
            <v>-3.0434999999999945E-2</v>
          </cell>
          <cell r="O14">
            <v>1.8078069999999997</v>
          </cell>
        </row>
        <row r="15">
          <cell r="N15">
            <v>-3.6499999999995228E-4</v>
          </cell>
          <cell r="O15">
            <v>2.0051019999999999</v>
          </cell>
        </row>
        <row r="16">
          <cell r="N16">
            <v>-1.9986999999999967E-2</v>
          </cell>
          <cell r="O16">
            <v>2.1461520000000003</v>
          </cell>
        </row>
        <row r="17">
          <cell r="N17">
            <v>1.8973000000000014E-2</v>
          </cell>
          <cell r="O17">
            <v>2.3452750000000004</v>
          </cell>
        </row>
        <row r="18">
          <cell r="N18">
            <v>-8.1919999999999511E-3</v>
          </cell>
          <cell r="O18">
            <v>2.626522</v>
          </cell>
        </row>
        <row r="19">
          <cell r="N19">
            <v>2.8040000000000304E-3</v>
          </cell>
          <cell r="O19">
            <v>2.8620910000000004</v>
          </cell>
        </row>
        <row r="20">
          <cell r="N20">
            <v>3.0929000000000029E-2</v>
          </cell>
          <cell r="O20">
            <v>2.9627170000000005</v>
          </cell>
        </row>
        <row r="21">
          <cell r="N21">
            <v>2.6976E-2</v>
          </cell>
          <cell r="O21">
            <v>3.2465910000000004</v>
          </cell>
        </row>
        <row r="22">
          <cell r="N22">
            <v>-9.1569999999999829E-3</v>
          </cell>
          <cell r="O22">
            <v>3.4236080000000002</v>
          </cell>
        </row>
        <row r="23">
          <cell r="N23">
            <v>1.3947000000000003E-2</v>
          </cell>
          <cell r="O23">
            <v>3.7168940000000004</v>
          </cell>
        </row>
        <row r="24">
          <cell r="N24">
            <v>2.3012000000000001E-2</v>
          </cell>
          <cell r="O24">
            <v>3.8577640000000004</v>
          </cell>
        </row>
        <row r="25">
          <cell r="N25">
            <v>2.132000000000005E-3</v>
          </cell>
          <cell r="O25">
            <v>4.1645570000000003</v>
          </cell>
        </row>
        <row r="26">
          <cell r="N26">
            <v>2.5844000000000051E-2</v>
          </cell>
          <cell r="O26">
            <v>4.4348080000000003</v>
          </cell>
        </row>
        <row r="27">
          <cell r="N27">
            <v>2.6822000000000002E-2</v>
          </cell>
          <cell r="O27">
            <v>4.558344</v>
          </cell>
        </row>
        <row r="28">
          <cell r="N28">
            <v>-1.0575999999999966E-2</v>
          </cell>
          <cell r="O28">
            <v>4.8895929999999996</v>
          </cell>
        </row>
        <row r="29">
          <cell r="N29">
            <v>1.1798000000000003E-2</v>
          </cell>
          <cell r="O29">
            <v>5.0226900000000008</v>
          </cell>
        </row>
        <row r="30">
          <cell r="N30">
            <v>-1.2436999999999955E-2</v>
          </cell>
          <cell r="O30">
            <v>5.3475770000000002</v>
          </cell>
        </row>
        <row r="31">
          <cell r="N31">
            <v>9.0100000000001052E-4</v>
          </cell>
          <cell r="O31">
            <v>5.4678870000000011</v>
          </cell>
        </row>
        <row r="32">
          <cell r="N32">
            <v>2.0550000000000069E-3</v>
          </cell>
          <cell r="O32">
            <v>5.8480480000000012</v>
          </cell>
        </row>
        <row r="33">
          <cell r="N33">
            <v>-3.0478999999999985E-2</v>
          </cell>
          <cell r="O33">
            <v>6.1941139999999999</v>
          </cell>
        </row>
        <row r="34">
          <cell r="N34">
            <v>-1.4849999999999966E-2</v>
          </cell>
          <cell r="O34">
            <v>6.3559590000000012</v>
          </cell>
        </row>
        <row r="35">
          <cell r="N35">
            <v>-4.2351E-2</v>
          </cell>
          <cell r="O35">
            <v>6.6892790000000009</v>
          </cell>
        </row>
        <row r="36">
          <cell r="N36">
            <v>-3.2972999999999954E-2</v>
          </cell>
          <cell r="O36">
            <v>6.8401069999999997</v>
          </cell>
        </row>
        <row r="37">
          <cell r="N37">
            <v>-2.9004999999999996E-2</v>
          </cell>
          <cell r="O37">
            <v>7.1750580000000008</v>
          </cell>
        </row>
        <row r="38">
          <cell r="N38">
            <v>-5.2528999999999999E-2</v>
          </cell>
          <cell r="O38">
            <v>7.5792520000000003</v>
          </cell>
        </row>
        <row r="39">
          <cell r="N39">
            <v>-5.4570999999999974E-2</v>
          </cell>
          <cell r="O39">
            <v>7.7584699999999991</v>
          </cell>
        </row>
        <row r="40">
          <cell r="N40">
            <v>-7.6190999999999981E-2</v>
          </cell>
          <cell r="O40">
            <v>8.1033299999999997</v>
          </cell>
        </row>
        <row r="41">
          <cell r="N41">
            <v>-7.4464000000000002E-2</v>
          </cell>
          <cell r="O41">
            <v>8.2773219999999998</v>
          </cell>
        </row>
        <row r="42">
          <cell r="N42">
            <v>-8.4541999999999978E-2</v>
          </cell>
          <cell r="O42">
            <v>8.6570020000000003</v>
          </cell>
        </row>
        <row r="43">
          <cell r="N43">
            <v>-0.11260599999999997</v>
          </cell>
          <cell r="O43">
            <v>9.0238060000000004</v>
          </cell>
        </row>
        <row r="44">
          <cell r="N44">
            <v>-0.12026999999999999</v>
          </cell>
          <cell r="O44">
            <v>9.2678659999999997</v>
          </cell>
        </row>
        <row r="45">
          <cell r="N45">
            <v>-0.13587499999999997</v>
          </cell>
          <cell r="O45">
            <v>9.6285840000000018</v>
          </cell>
        </row>
        <row r="46">
          <cell r="N46">
            <v>-0.14285999999999999</v>
          </cell>
          <cell r="O46">
            <v>9.827337</v>
          </cell>
        </row>
        <row r="47">
          <cell r="N47">
            <v>-0.15524099999999999</v>
          </cell>
          <cell r="O47">
            <v>10.182432</v>
          </cell>
        </row>
        <row r="48">
          <cell r="N48">
            <v>-0.18387999999999996</v>
          </cell>
          <cell r="O48">
            <v>10.572642</v>
          </cell>
        </row>
        <row r="49">
          <cell r="N49">
            <v>-0.18838099999999997</v>
          </cell>
          <cell r="O49">
            <v>10.768178000000001</v>
          </cell>
        </row>
        <row r="50">
          <cell r="N50">
            <v>-0.21538499999999997</v>
          </cell>
          <cell r="O50">
            <v>11.157976000000001</v>
          </cell>
        </row>
        <row r="51">
          <cell r="N51">
            <v>-0.26740799999999998</v>
          </cell>
          <cell r="O51">
            <v>12.023059999999999</v>
          </cell>
        </row>
        <row r="52">
          <cell r="N52">
            <v>-0.30634899999999998</v>
          </cell>
          <cell r="O52">
            <v>12.585345999999999</v>
          </cell>
        </row>
        <row r="53">
          <cell r="N53">
            <v>-0.34863899999999998</v>
          </cell>
          <cell r="O53">
            <v>12.916349</v>
          </cell>
        </row>
        <row r="54">
          <cell r="N54">
            <v>-0.36713599999999996</v>
          </cell>
          <cell r="O54">
            <v>13.499791999999999</v>
          </cell>
        </row>
        <row r="55">
          <cell r="N55">
            <v>-0.38115199999999999</v>
          </cell>
          <cell r="O55">
            <v>13.672094000000001</v>
          </cell>
        </row>
        <row r="56">
          <cell r="N56">
            <v>-0.42144300000000001</v>
          </cell>
          <cell r="O56">
            <v>14.026584</v>
          </cell>
        </row>
        <row r="57">
          <cell r="N57">
            <v>-0.44079400000000002</v>
          </cell>
          <cell r="O57">
            <v>14.473529999999998</v>
          </cell>
        </row>
        <row r="58">
          <cell r="N58">
            <v>-0.47402799999999995</v>
          </cell>
          <cell r="O58">
            <v>14.848772</v>
          </cell>
        </row>
        <row r="59">
          <cell r="N59">
            <v>-0.49100699999999997</v>
          </cell>
          <cell r="O59">
            <v>15.041195</v>
          </cell>
        </row>
        <row r="60">
          <cell r="N60">
            <v>-0.49025799999999997</v>
          </cell>
          <cell r="O60">
            <v>15.420699000000001</v>
          </cell>
        </row>
        <row r="61">
          <cell r="N61">
            <v>-0.49909199999999998</v>
          </cell>
          <cell r="O61">
            <v>15.619064999999999</v>
          </cell>
        </row>
        <row r="62">
          <cell r="N62">
            <v>-0.51856899999999995</v>
          </cell>
          <cell r="O62">
            <v>16.027611</v>
          </cell>
        </row>
        <row r="63">
          <cell r="N63">
            <v>-0.53060499999999999</v>
          </cell>
          <cell r="O63">
            <v>16.291002000000002</v>
          </cell>
        </row>
        <row r="64">
          <cell r="N64">
            <v>-0.54349999999999998</v>
          </cell>
          <cell r="O64">
            <v>16.668800999999998</v>
          </cell>
        </row>
        <row r="65">
          <cell r="N65">
            <v>-0.55395100000000008</v>
          </cell>
          <cell r="O65">
            <v>17.059383</v>
          </cell>
        </row>
        <row r="66">
          <cell r="N66">
            <v>-0.56775100000000001</v>
          </cell>
          <cell r="O66">
            <v>17.237484000000002</v>
          </cell>
        </row>
        <row r="67">
          <cell r="N67">
            <v>-0.573434</v>
          </cell>
          <cell r="O67">
            <v>17.588932</v>
          </cell>
        </row>
        <row r="68">
          <cell r="N68">
            <v>-0.58394999999999997</v>
          </cell>
          <cell r="O68">
            <v>17.774910000000002</v>
          </cell>
        </row>
        <row r="69">
          <cell r="N69">
            <v>-0.60105300000000006</v>
          </cell>
          <cell r="O69">
            <v>18.154739000000003</v>
          </cell>
        </row>
        <row r="70">
          <cell r="N70">
            <v>-0.571017</v>
          </cell>
          <cell r="O70">
            <v>18.579139999999999</v>
          </cell>
        </row>
        <row r="71">
          <cell r="N71">
            <v>-0.57015400000000005</v>
          </cell>
          <cell r="O71">
            <v>18.776138</v>
          </cell>
        </row>
        <row r="72">
          <cell r="N72">
            <v>-0.62045499999999998</v>
          </cell>
          <cell r="O72">
            <v>19.088197000000001</v>
          </cell>
        </row>
        <row r="73">
          <cell r="N73">
            <v>-0.59930300000000003</v>
          </cell>
          <cell r="O73">
            <v>19.279153999999998</v>
          </cell>
        </row>
        <row r="74">
          <cell r="N74">
            <v>-0.59657499999999997</v>
          </cell>
          <cell r="O74">
            <v>19.634743999999998</v>
          </cell>
        </row>
        <row r="75">
          <cell r="N75">
            <v>-0.612012</v>
          </cell>
          <cell r="O75">
            <v>19.945559000000003</v>
          </cell>
        </row>
        <row r="76">
          <cell r="N76">
            <v>-0.62095000000000011</v>
          </cell>
          <cell r="O76">
            <v>20.183027000000003</v>
          </cell>
        </row>
        <row r="77">
          <cell r="N77">
            <v>-0.63077400000000006</v>
          </cell>
          <cell r="O77">
            <v>20.507403999999998</v>
          </cell>
        </row>
        <row r="78">
          <cell r="N78">
            <v>-0.63532999999999995</v>
          </cell>
          <cell r="O78">
            <v>20.673540000000003</v>
          </cell>
        </row>
        <row r="79">
          <cell r="N79">
            <v>-0.63298100000000002</v>
          </cell>
          <cell r="O79">
            <v>21.003131000000003</v>
          </cell>
        </row>
        <row r="80">
          <cell r="N80">
            <v>-0.65580099999999997</v>
          </cell>
          <cell r="O80">
            <v>21.284097000000003</v>
          </cell>
        </row>
        <row r="81">
          <cell r="N81">
            <v>-0.65256199999999986</v>
          </cell>
          <cell r="O81">
            <v>21.456278999999999</v>
          </cell>
        </row>
        <row r="82">
          <cell r="N82">
            <v>-0.62719399999999992</v>
          </cell>
          <cell r="O82">
            <v>21.78931</v>
          </cell>
        </row>
        <row r="83">
          <cell r="N83">
            <v>-0.664103</v>
          </cell>
          <cell r="O83">
            <v>22.111174999999999</v>
          </cell>
        </row>
        <row r="84">
          <cell r="N84">
            <v>-0.69795499999999999</v>
          </cell>
          <cell r="O84">
            <v>22.245815</v>
          </cell>
        </row>
        <row r="85">
          <cell r="N85">
            <v>-0.65339400000000003</v>
          </cell>
          <cell r="O85">
            <v>22.585511999999998</v>
          </cell>
        </row>
        <row r="86">
          <cell r="N86">
            <v>-0.72292299999999998</v>
          </cell>
          <cell r="O86">
            <v>22.668800000000001</v>
          </cell>
        </row>
        <row r="87">
          <cell r="N87">
            <v>-0.72106500000000007</v>
          </cell>
          <cell r="O87">
            <v>22.972994</v>
          </cell>
        </row>
        <row r="88">
          <cell r="N88">
            <v>-0.70301599999999997</v>
          </cell>
          <cell r="O88">
            <v>23.266674999999999</v>
          </cell>
        </row>
        <row r="89">
          <cell r="N89">
            <v>-0.723132</v>
          </cell>
          <cell r="O89">
            <v>23.399919000000001</v>
          </cell>
        </row>
        <row r="90">
          <cell r="N90">
            <v>-0.75411499999999998</v>
          </cell>
          <cell r="O90">
            <v>23.659542000000002</v>
          </cell>
        </row>
        <row r="91">
          <cell r="N91">
            <v>-0.73516200000000009</v>
          </cell>
          <cell r="O91">
            <v>23.973917</v>
          </cell>
        </row>
        <row r="92">
          <cell r="N92">
            <v>-0.80438199999999993</v>
          </cell>
          <cell r="O92">
            <v>24.066402000000004</v>
          </cell>
        </row>
        <row r="93">
          <cell r="N93">
            <v>-0.80965500000000001</v>
          </cell>
          <cell r="O93">
            <v>24.307845</v>
          </cell>
        </row>
        <row r="94">
          <cell r="N94">
            <v>-0.804674</v>
          </cell>
          <cell r="O94">
            <v>24.541015999999999</v>
          </cell>
        </row>
        <row r="95">
          <cell r="N95">
            <v>-0.83204700000000009</v>
          </cell>
          <cell r="O95">
            <v>24.701411</v>
          </cell>
        </row>
        <row r="96">
          <cell r="N96">
            <v>-0.87471100000000002</v>
          </cell>
          <cell r="O96">
            <v>24.885712999999999</v>
          </cell>
        </row>
        <row r="97">
          <cell r="N97">
            <v>-0.86067100000000007</v>
          </cell>
          <cell r="O97">
            <v>25.119221000000003</v>
          </cell>
        </row>
        <row r="98">
          <cell r="N98">
            <v>-0.86695100000000003</v>
          </cell>
          <cell r="O98">
            <v>25.257468000000003</v>
          </cell>
        </row>
        <row r="99">
          <cell r="N99">
            <v>-0.90163000000000004</v>
          </cell>
          <cell r="O99">
            <v>25.439015000000001</v>
          </cell>
        </row>
        <row r="100">
          <cell r="N100">
            <v>-0.89698100000000003</v>
          </cell>
          <cell r="O100">
            <v>25.565185000000003</v>
          </cell>
        </row>
        <row r="101">
          <cell r="N101">
            <v>-0.94165399999999999</v>
          </cell>
          <cell r="O101">
            <v>25.766402000000003</v>
          </cell>
        </row>
        <row r="102">
          <cell r="N102">
            <v>-0.93619300000000005</v>
          </cell>
          <cell r="O102">
            <v>25.895267</v>
          </cell>
        </row>
        <row r="103">
          <cell r="N103">
            <v>-0.95849400000000007</v>
          </cell>
          <cell r="O103">
            <v>26.067927000000001</v>
          </cell>
        </row>
        <row r="104">
          <cell r="N104">
            <v>-0.98838799999999993</v>
          </cell>
          <cell r="O104">
            <v>26.254740000000002</v>
          </cell>
        </row>
        <row r="105">
          <cell r="N105">
            <v>-0.95724100000000001</v>
          </cell>
          <cell r="O105">
            <v>26.349825000000003</v>
          </cell>
        </row>
        <row r="106">
          <cell r="N106">
            <v>-1.0426500000000001</v>
          </cell>
          <cell r="O106">
            <v>26.482225</v>
          </cell>
        </row>
        <row r="107">
          <cell r="N107">
            <v>-1.028027</v>
          </cell>
          <cell r="O107">
            <v>26.605326000000002</v>
          </cell>
        </row>
        <row r="108">
          <cell r="N108">
            <v>-1.0328740000000001</v>
          </cell>
          <cell r="O108">
            <v>26.760863000000001</v>
          </cell>
        </row>
        <row r="109">
          <cell r="N109">
            <v>-1.1243809999999999</v>
          </cell>
          <cell r="O109">
            <v>26.905306</v>
          </cell>
        </row>
        <row r="110">
          <cell r="N110">
            <v>-1.1645289999999999</v>
          </cell>
          <cell r="O110">
            <v>26.968687000000003</v>
          </cell>
        </row>
        <row r="111">
          <cell r="N111">
            <v>-1.1945940000000002</v>
          </cell>
          <cell r="O111">
            <v>27.168602</v>
          </cell>
        </row>
      </sheetData>
      <sheetData sheetId="17">
        <row r="1">
          <cell r="A1" t="str">
            <v>Orbit</v>
          </cell>
        </row>
        <row r="4">
          <cell r="N4">
            <v>-1.8132759999999999</v>
          </cell>
          <cell r="O4">
            <v>15.913117</v>
          </cell>
        </row>
        <row r="5">
          <cell r="N5">
            <v>0</v>
          </cell>
          <cell r="O5">
            <v>0</v>
          </cell>
        </row>
        <row r="6">
          <cell r="N6">
            <v>5.5800000000004956E-4</v>
          </cell>
          <cell r="O6">
            <v>8.269999999999982E-4</v>
          </cell>
        </row>
        <row r="7">
          <cell r="N7">
            <v>-2.7889999999999872E-3</v>
          </cell>
          <cell r="O7">
            <v>-4.1499999999999775E-3</v>
          </cell>
        </row>
        <row r="8">
          <cell r="N8">
            <v>-3.9039999999999964E-3</v>
          </cell>
          <cell r="O8">
            <v>-5.8120000000000116E-3</v>
          </cell>
        </row>
        <row r="9">
          <cell r="N9">
            <v>-4.4619999999999894E-3</v>
          </cell>
          <cell r="O9">
            <v>-6.6390000000000103E-3</v>
          </cell>
        </row>
        <row r="10">
          <cell r="N10">
            <v>-1.673000000000002E-3</v>
          </cell>
          <cell r="O10">
            <v>-2.4880000000000566E-3</v>
          </cell>
        </row>
        <row r="11">
          <cell r="N11">
            <v>-1.8404999999999973E-2</v>
          </cell>
          <cell r="O11">
            <v>-2.7394000000000005E-2</v>
          </cell>
        </row>
        <row r="12">
          <cell r="N12">
            <v>-1.1154999999999972E-2</v>
          </cell>
          <cell r="O12">
            <v>-1.6602999999999951E-2</v>
          </cell>
        </row>
        <row r="13">
          <cell r="N13">
            <v>-1.6174999999999953E-2</v>
          </cell>
          <cell r="O13">
            <v>-2.407299999999998E-2</v>
          </cell>
        </row>
        <row r="14">
          <cell r="N14">
            <v>-1.1154999999999972E-2</v>
          </cell>
          <cell r="O14">
            <v>-1.6602999999999951E-2</v>
          </cell>
        </row>
        <row r="15">
          <cell r="N15">
            <v>-5.5779999999999745E-3</v>
          </cell>
          <cell r="O15">
            <v>-8.3010000000000445E-3</v>
          </cell>
        </row>
        <row r="16">
          <cell r="N16">
            <v>-5.5699999999995955E-4</v>
          </cell>
          <cell r="O16">
            <v>-8.3600000000001273E-4</v>
          </cell>
        </row>
        <row r="17">
          <cell r="N17">
            <v>6.1350000000000475E-3</v>
          </cell>
          <cell r="O17">
            <v>9.1280000000000423E-3</v>
          </cell>
        </row>
        <row r="18">
          <cell r="N18">
            <v>2.7887000000000002E-2</v>
          </cell>
          <cell r="O18">
            <v>4.1496999999999958E-2</v>
          </cell>
        </row>
        <row r="19">
          <cell r="N19">
            <v>3.123400000000004E-2</v>
          </cell>
          <cell r="O19">
            <v>4.647400000000005E-2</v>
          </cell>
        </row>
        <row r="20">
          <cell r="N20">
            <v>-4.9791999999999975E-2</v>
          </cell>
          <cell r="O20">
            <v>0.16790199999999994</v>
          </cell>
        </row>
        <row r="21">
          <cell r="N21">
            <v>-3.7926999999999968E-2</v>
          </cell>
          <cell r="O21">
            <v>0.18522999999999989</v>
          </cell>
        </row>
        <row r="22">
          <cell r="N22">
            <v>1.6875000000000001E-2</v>
          </cell>
          <cell r="O22">
            <v>0.26525899999999991</v>
          </cell>
        </row>
        <row r="23">
          <cell r="N23">
            <v>-6.3479999999999561E-3</v>
          </cell>
          <cell r="O23">
            <v>0.46607599999999993</v>
          </cell>
        </row>
        <row r="24">
          <cell r="N24">
            <v>2.2350000000000139E-3</v>
          </cell>
          <cell r="O24">
            <v>0.47838600000000009</v>
          </cell>
        </row>
        <row r="25">
          <cell r="N25">
            <v>4.4001000000000033E-2</v>
          </cell>
          <cell r="O25">
            <v>0.53825599999999996</v>
          </cell>
        </row>
        <row r="26">
          <cell r="N26">
            <v>-6.456999999999994E-3</v>
          </cell>
          <cell r="O26">
            <v>0.69486199999999998</v>
          </cell>
        </row>
        <row r="27">
          <cell r="N27">
            <v>1.0921000000000049E-2</v>
          </cell>
          <cell r="O27">
            <v>0.71931200000000006</v>
          </cell>
        </row>
        <row r="28">
          <cell r="N28">
            <v>6.7770000000000434E-3</v>
          </cell>
          <cell r="O28">
            <v>0.82566299999999992</v>
          </cell>
        </row>
        <row r="29">
          <cell r="N29">
            <v>6.7240000000000468E-3</v>
          </cell>
          <cell r="O29">
            <v>0.93645600000000007</v>
          </cell>
        </row>
        <row r="30">
          <cell r="N30">
            <v>3.8388000000000033E-2</v>
          </cell>
          <cell r="O30">
            <v>0.98019600000000007</v>
          </cell>
        </row>
        <row r="31">
          <cell r="N31">
            <v>2.6810000000000401E-3</v>
          </cell>
          <cell r="O31">
            <v>1.1487000000000003</v>
          </cell>
        </row>
        <row r="32">
          <cell r="N32">
            <v>2.6418000000000007E-2</v>
          </cell>
          <cell r="O32">
            <v>1.180895</v>
          </cell>
        </row>
        <row r="33">
          <cell r="N33">
            <v>3.3272000000000052E-2</v>
          </cell>
          <cell r="O33">
            <v>1.2967000000000004</v>
          </cell>
        </row>
        <row r="34">
          <cell r="N34">
            <v>2.3889000000000011E-2</v>
          </cell>
          <cell r="O34">
            <v>1.3896780000000004</v>
          </cell>
        </row>
        <row r="35">
          <cell r="N35">
            <v>3.4119000000000031E-2</v>
          </cell>
          <cell r="O35">
            <v>1.5073890000000001</v>
          </cell>
        </row>
        <row r="36">
          <cell r="N36">
            <v>4.4381000000000032E-2</v>
          </cell>
          <cell r="O36">
            <v>1.6238200000000003</v>
          </cell>
        </row>
        <row r="37">
          <cell r="N37">
            <v>2.5793000000000007E-2</v>
          </cell>
          <cell r="O37">
            <v>1.7013119999999999</v>
          </cell>
        </row>
        <row r="38">
          <cell r="N38">
            <v>4.5561000000000039E-2</v>
          </cell>
          <cell r="O38">
            <v>1.8275170000000003</v>
          </cell>
        </row>
        <row r="39">
          <cell r="N39">
            <v>2.446900000000005E-2</v>
          </cell>
          <cell r="O39">
            <v>1.9000360000000001</v>
          </cell>
        </row>
        <row r="40">
          <cell r="N40">
            <v>6.7400000000003503E-4</v>
          </cell>
          <cell r="O40">
            <v>2.0662660000000002</v>
          </cell>
        </row>
        <row r="41">
          <cell r="N41">
            <v>3.8362000000000021E-2</v>
          </cell>
          <cell r="O41">
            <v>2.2096260000000001</v>
          </cell>
        </row>
        <row r="42">
          <cell r="N42">
            <v>1.2592000000000042E-2</v>
          </cell>
          <cell r="O42">
            <v>2.273158</v>
          </cell>
        </row>
        <row r="43">
          <cell r="N43">
            <v>-1.434699999999998E-2</v>
          </cell>
          <cell r="O43">
            <v>2.4285800000000002</v>
          </cell>
        </row>
        <row r="44">
          <cell r="N44">
            <v>1.0381000000000029E-2</v>
          </cell>
          <cell r="O44">
            <v>2.5509500000000003</v>
          </cell>
        </row>
        <row r="45">
          <cell r="N45">
            <v>5.8850000000000482E-3</v>
          </cell>
          <cell r="O45">
            <v>2.6371640000000003</v>
          </cell>
        </row>
        <row r="46">
          <cell r="N46">
            <v>-1.7161999999999979E-2</v>
          </cell>
          <cell r="O46">
            <v>2.7907180000000005</v>
          </cell>
        </row>
        <row r="47">
          <cell r="N47">
            <v>-2.4081999999999996E-2</v>
          </cell>
          <cell r="O47">
            <v>2.8717890000000001</v>
          </cell>
        </row>
        <row r="48">
          <cell r="N48">
            <v>-3.2166E-2</v>
          </cell>
          <cell r="O48">
            <v>3.0382090000000002</v>
          </cell>
        </row>
        <row r="49">
          <cell r="N49">
            <v>6.5430000000000063E-3</v>
          </cell>
          <cell r="O49">
            <v>3.1683920000000003</v>
          </cell>
        </row>
        <row r="50">
          <cell r="N50">
            <v>-4.4043999999999986E-2</v>
          </cell>
          <cell r="O50">
            <v>3.2822980000000004</v>
          </cell>
        </row>
        <row r="51">
          <cell r="N51">
            <v>-1.196999999999997E-2</v>
          </cell>
          <cell r="O51">
            <v>3.401637</v>
          </cell>
        </row>
        <row r="52">
          <cell r="N52">
            <v>-1.5823999999999956E-2</v>
          </cell>
          <cell r="O52">
            <v>3.5628979999999997</v>
          </cell>
        </row>
        <row r="53">
          <cell r="N53">
            <v>-1.613499999999999E-2</v>
          </cell>
          <cell r="O53">
            <v>3.6440620000000004</v>
          </cell>
        </row>
        <row r="54">
          <cell r="N54">
            <v>-2.1652999999999964E-2</v>
          </cell>
          <cell r="O54">
            <v>3.7992940000000006</v>
          </cell>
        </row>
        <row r="55">
          <cell r="N55">
            <v>5.7760000000000103E-3</v>
          </cell>
          <cell r="O55">
            <v>3.9071850000000001</v>
          </cell>
        </row>
        <row r="56">
          <cell r="N56">
            <v>8.5300000000000289E-3</v>
          </cell>
          <cell r="O56">
            <v>4.0661800000000001</v>
          </cell>
        </row>
        <row r="57">
          <cell r="N57">
            <v>-2.5709999999999696E-3</v>
          </cell>
          <cell r="O57">
            <v>4.1319689999999998</v>
          </cell>
        </row>
        <row r="58">
          <cell r="N58">
            <v>2.5160000000000195E-3</v>
          </cell>
          <cell r="O58">
            <v>4.2892469999999996</v>
          </cell>
        </row>
        <row r="59">
          <cell r="N59">
            <v>-5.6999999999959529E-5</v>
          </cell>
          <cell r="O59">
            <v>4.5100809999999996</v>
          </cell>
        </row>
        <row r="60">
          <cell r="N60">
            <v>3.4180000000000065E-3</v>
          </cell>
          <cell r="O60">
            <v>4.5865779999999994</v>
          </cell>
        </row>
        <row r="61">
          <cell r="N61">
            <v>2.8701999999999998E-2</v>
          </cell>
          <cell r="O61">
            <v>4.7550559999999997</v>
          </cell>
        </row>
        <row r="62">
          <cell r="N62">
            <v>2.248200000000003E-2</v>
          </cell>
          <cell r="O62">
            <v>4.9610639999999995</v>
          </cell>
        </row>
        <row r="63">
          <cell r="N63">
            <v>2.1479000000000043E-2</v>
          </cell>
          <cell r="O63">
            <v>5.0297130000000001</v>
          </cell>
        </row>
        <row r="64">
          <cell r="N64">
            <v>4.0796000000000048E-2</v>
          </cell>
          <cell r="O64">
            <v>5.1843319999999995</v>
          </cell>
        </row>
        <row r="65">
          <cell r="N65">
            <v>4.1413000000000012E-2</v>
          </cell>
          <cell r="O65">
            <v>5.3865429999999996</v>
          </cell>
        </row>
        <row r="66">
          <cell r="N66">
            <v>4.0074000000000012E-2</v>
          </cell>
          <cell r="O66">
            <v>5.4515440000000002</v>
          </cell>
        </row>
        <row r="67">
          <cell r="N67">
            <v>4.2646000000000017E-2</v>
          </cell>
          <cell r="O67">
            <v>5.6494</v>
          </cell>
        </row>
        <row r="68">
          <cell r="N68">
            <v>5.021800000000002E-2</v>
          </cell>
          <cell r="O68">
            <v>5.719919</v>
          </cell>
        </row>
        <row r="69">
          <cell r="N69">
            <v>3.1613000000000002E-2</v>
          </cell>
          <cell r="O69">
            <v>5.9570850000000002</v>
          </cell>
        </row>
        <row r="70">
          <cell r="N70">
            <v>7.072700000000004E-2</v>
          </cell>
          <cell r="O70">
            <v>6.0504039999999994</v>
          </cell>
        </row>
        <row r="71">
          <cell r="N71">
            <v>8.2590000000000038E-2</v>
          </cell>
          <cell r="O71">
            <v>6.2423759999999993</v>
          </cell>
        </row>
        <row r="72">
          <cell r="N72">
            <v>7.3984000000000036E-2</v>
          </cell>
          <cell r="O72">
            <v>6.4736919999999998</v>
          </cell>
        </row>
        <row r="73">
          <cell r="N73">
            <v>7.7805000000000013E-2</v>
          </cell>
          <cell r="O73">
            <v>6.6508589999999996</v>
          </cell>
        </row>
        <row r="74">
          <cell r="N74">
            <v>6.3994000000000023E-2</v>
          </cell>
          <cell r="O74">
            <v>6.7553479999999997</v>
          </cell>
        </row>
        <row r="75">
          <cell r="N75">
            <v>8.6169000000000037E-2</v>
          </cell>
          <cell r="O75">
            <v>6.9399579999999998</v>
          </cell>
        </row>
        <row r="76">
          <cell r="N76">
            <v>8.4179000000000032E-2</v>
          </cell>
          <cell r="O76">
            <v>7.1043260000000004</v>
          </cell>
        </row>
        <row r="77">
          <cell r="N77">
            <v>8.5310000000000011E-2</v>
          </cell>
          <cell r="O77">
            <v>7.2139509999999998</v>
          </cell>
        </row>
        <row r="78">
          <cell r="N78">
            <v>9.3854000000000048E-2</v>
          </cell>
          <cell r="O78">
            <v>7.4333859999999996</v>
          </cell>
        </row>
        <row r="79">
          <cell r="N79">
            <v>9.7890000000000046E-2</v>
          </cell>
          <cell r="O79">
            <v>7.5410109999999992</v>
          </cell>
        </row>
        <row r="80">
          <cell r="N80">
            <v>8.9919000000000041E-2</v>
          </cell>
          <cell r="O80">
            <v>7.7429009999999989</v>
          </cell>
        </row>
        <row r="81">
          <cell r="N81">
            <v>9.1462000000000043E-2</v>
          </cell>
          <cell r="O81">
            <v>7.8456230000000007</v>
          </cell>
        </row>
        <row r="82">
          <cell r="N82">
            <v>8.9249000000000023E-2</v>
          </cell>
          <cell r="O82">
            <v>8.0448430000000002</v>
          </cell>
        </row>
        <row r="83">
          <cell r="N83">
            <v>0.11153800000000007</v>
          </cell>
          <cell r="O83">
            <v>8.2535830000000008</v>
          </cell>
        </row>
        <row r="84">
          <cell r="N84">
            <v>0.11075100000000003</v>
          </cell>
          <cell r="O84">
            <v>8.349810999999999</v>
          </cell>
        </row>
        <row r="85">
          <cell r="N85">
            <v>9.8152000000000045E-2</v>
          </cell>
          <cell r="O85">
            <v>8.5812240000000006</v>
          </cell>
        </row>
        <row r="86">
          <cell r="N86">
            <v>0.12146100000000007</v>
          </cell>
          <cell r="O86">
            <v>8.6865340000000018</v>
          </cell>
        </row>
        <row r="87">
          <cell r="N87">
            <v>0.11643900000000003</v>
          </cell>
          <cell r="O87">
            <v>8.9144550000000002</v>
          </cell>
        </row>
        <row r="88">
          <cell r="N88">
            <v>0.14260000000000009</v>
          </cell>
          <cell r="O88">
            <v>9.1070969999999996</v>
          </cell>
        </row>
        <row r="89">
          <cell r="N89">
            <v>0.130435</v>
          </cell>
          <cell r="O89">
            <v>9.3235870000000016</v>
          </cell>
        </row>
        <row r="90">
          <cell r="N90">
            <v>0.12187000000000006</v>
          </cell>
          <cell r="O90">
            <v>9.4513499999999997</v>
          </cell>
        </row>
        <row r="91">
          <cell r="N91">
            <v>0.13832800000000003</v>
          </cell>
          <cell r="O91">
            <v>9.5446370000000016</v>
          </cell>
        </row>
        <row r="92">
          <cell r="N92">
            <v>0.13622200000000004</v>
          </cell>
          <cell r="O92">
            <v>9.8002579999999995</v>
          </cell>
        </row>
        <row r="93">
          <cell r="N93">
            <v>0.13711600000000004</v>
          </cell>
          <cell r="O93">
            <v>9.9268550000000015</v>
          </cell>
        </row>
        <row r="94">
          <cell r="N94">
            <v>0.14436700000000002</v>
          </cell>
          <cell r="O94">
            <v>10.137210000000001</v>
          </cell>
        </row>
        <row r="95">
          <cell r="N95">
            <v>0.15085800000000002</v>
          </cell>
          <cell r="O95">
            <v>10.384770000000001</v>
          </cell>
        </row>
        <row r="96">
          <cell r="N96">
            <v>0.13855000000000001</v>
          </cell>
          <cell r="O96">
            <v>10.502459000000002</v>
          </cell>
        </row>
        <row r="97">
          <cell r="N97">
            <v>0.147704</v>
          </cell>
          <cell r="O97">
            <v>10.744901</v>
          </cell>
        </row>
        <row r="98">
          <cell r="N98">
            <v>0.139185</v>
          </cell>
          <cell r="O98">
            <v>10.861663</v>
          </cell>
        </row>
        <row r="99">
          <cell r="N99">
            <v>0.13392800000000005</v>
          </cell>
          <cell r="O99">
            <v>11.096006000000001</v>
          </cell>
        </row>
        <row r="100">
          <cell r="N100">
            <v>0.13406700000000007</v>
          </cell>
          <cell r="O100">
            <v>11.329011000000001</v>
          </cell>
        </row>
        <row r="101">
          <cell r="N101">
            <v>0.14298500000000008</v>
          </cell>
          <cell r="O101">
            <v>11.446151</v>
          </cell>
        </row>
        <row r="102">
          <cell r="N102">
            <v>0.12583900000000001</v>
          </cell>
          <cell r="O102">
            <v>11.711277000000001</v>
          </cell>
        </row>
        <row r="103">
          <cell r="N103">
            <v>0.1303980000000001</v>
          </cell>
          <cell r="O103">
            <v>11.788047000000001</v>
          </cell>
        </row>
        <row r="104">
          <cell r="N104">
            <v>0.13625200000000001</v>
          </cell>
          <cell r="O104">
            <v>12.015912</v>
          </cell>
        </row>
        <row r="105">
          <cell r="N105">
            <v>0.13455200000000009</v>
          </cell>
          <cell r="O105">
            <v>12.166528000000001</v>
          </cell>
        </row>
        <row r="106">
          <cell r="N106">
            <v>0.11212200000000001</v>
          </cell>
          <cell r="O106">
            <v>12.465491</v>
          </cell>
        </row>
        <row r="107">
          <cell r="N107">
            <v>0.12031200000000007</v>
          </cell>
          <cell r="O107">
            <v>12.615738000000002</v>
          </cell>
        </row>
        <row r="108">
          <cell r="N108">
            <v>0.12176200000000001</v>
          </cell>
          <cell r="O108">
            <v>12.989737000000002</v>
          </cell>
        </row>
        <row r="109">
          <cell r="N109">
            <v>9.7494000000000025E-2</v>
          </cell>
          <cell r="O109">
            <v>13.515619000000001</v>
          </cell>
        </row>
        <row r="110">
          <cell r="N110">
            <v>9.5442000000000013E-2</v>
          </cell>
          <cell r="O110">
            <v>13.893843</v>
          </cell>
        </row>
        <row r="111">
          <cell r="N111">
            <v>7.848400000000004E-2</v>
          </cell>
          <cell r="O111">
            <v>14.278270000000001</v>
          </cell>
        </row>
        <row r="112">
          <cell r="N112">
            <v>7.2467000000000045E-2</v>
          </cell>
          <cell r="O112">
            <v>14.511318000000001</v>
          </cell>
        </row>
        <row r="113">
          <cell r="N113">
            <v>5.9082000000000051E-2</v>
          </cell>
          <cell r="O113">
            <v>14.748417000000002</v>
          </cell>
        </row>
        <row r="114">
          <cell r="N114">
            <v>6.8740000000000009E-2</v>
          </cell>
          <cell r="O114">
            <v>14.904154</v>
          </cell>
        </row>
        <row r="115">
          <cell r="N115">
            <v>4.6265000000000042E-2</v>
          </cell>
          <cell r="O115">
            <v>15.068715000000001</v>
          </cell>
        </row>
        <row r="116">
          <cell r="N116">
            <v>6.3646000000000022E-2</v>
          </cell>
          <cell r="O116">
            <v>15.224797000000001</v>
          </cell>
        </row>
        <row r="117">
          <cell r="N117">
            <v>5.8564999999999999E-2</v>
          </cell>
          <cell r="O117">
            <v>15.469839000000002</v>
          </cell>
        </row>
        <row r="118">
          <cell r="N118">
            <v>3.0947000000000002E-2</v>
          </cell>
          <cell r="O118">
            <v>15.726238</v>
          </cell>
        </row>
        <row r="119">
          <cell r="N119">
            <v>2.626400000000001E-2</v>
          </cell>
          <cell r="O119">
            <v>15.811472</v>
          </cell>
        </row>
        <row r="120">
          <cell r="N120">
            <v>2.6619000000000028E-2</v>
          </cell>
          <cell r="O120">
            <v>16.065476</v>
          </cell>
        </row>
        <row r="121">
          <cell r="N121">
            <v>1.6821000000000027E-2</v>
          </cell>
          <cell r="O121">
            <v>16.154947000000003</v>
          </cell>
        </row>
        <row r="122">
          <cell r="N122">
            <v>1.6068000000000041E-2</v>
          </cell>
          <cell r="O122">
            <v>16.416257999999999</v>
          </cell>
        </row>
        <row r="123">
          <cell r="N123">
            <v>1.1534000000000049E-2</v>
          </cell>
          <cell r="O123">
            <v>16.639994999999999</v>
          </cell>
        </row>
        <row r="124">
          <cell r="N124">
            <v>1.4904000000000054E-2</v>
          </cell>
          <cell r="O124">
            <v>16.728373999999999</v>
          </cell>
        </row>
        <row r="125">
          <cell r="N125">
            <v>1.3225000000000023E-2</v>
          </cell>
          <cell r="O125">
            <v>17.002991999999999</v>
          </cell>
        </row>
        <row r="126">
          <cell r="N126">
            <v>-4.8399999999998043E-4</v>
          </cell>
          <cell r="O126">
            <v>17.102391000000001</v>
          </cell>
        </row>
        <row r="127">
          <cell r="N127">
            <v>1.4930000000000008E-2</v>
          </cell>
          <cell r="O127">
            <v>17.330288999999997</v>
          </cell>
        </row>
        <row r="128">
          <cell r="N128">
            <v>1.8148000000000025E-2</v>
          </cell>
          <cell r="O128">
            <v>17.424268000000001</v>
          </cell>
        </row>
        <row r="129">
          <cell r="N129">
            <v>-5.0129999999999767E-3</v>
          </cell>
          <cell r="O129">
            <v>17.630535000000002</v>
          </cell>
        </row>
        <row r="130">
          <cell r="N130">
            <v>1.0570000000000165E-3</v>
          </cell>
          <cell r="O130">
            <v>17.875199000000002</v>
          </cell>
        </row>
        <row r="131">
          <cell r="N131">
            <v>-5.1749999999999548E-3</v>
          </cell>
          <cell r="O131">
            <v>17.979645000000001</v>
          </cell>
        </row>
        <row r="132">
          <cell r="N132">
            <v>-2.3557999999999992E-2</v>
          </cell>
          <cell r="O132">
            <v>18.195777999999997</v>
          </cell>
        </row>
        <row r="133">
          <cell r="N133">
            <v>-2.8687999999999988E-2</v>
          </cell>
          <cell r="O133">
            <v>18.355917999999999</v>
          </cell>
        </row>
        <row r="134">
          <cell r="N134">
            <v>-3.2577999999999975E-2</v>
          </cell>
          <cell r="O134">
            <v>18.571849999999998</v>
          </cell>
        </row>
        <row r="135">
          <cell r="N135">
            <v>-3.3936999999999953E-2</v>
          </cell>
          <cell r="O135">
            <v>18.681362999999997</v>
          </cell>
        </row>
        <row r="136">
          <cell r="N136">
            <v>-2.4774999999999978E-2</v>
          </cell>
          <cell r="O136">
            <v>18.952105</v>
          </cell>
        </row>
        <row r="137">
          <cell r="N137">
            <v>-6.0826999999999999E-2</v>
          </cell>
          <cell r="O137">
            <v>19.033558999999997</v>
          </cell>
        </row>
        <row r="138">
          <cell r="N138">
            <v>-3.9644999999999986E-2</v>
          </cell>
          <cell r="O138">
            <v>19.248116</v>
          </cell>
        </row>
        <row r="139">
          <cell r="N139">
            <v>-4.1603999999999988E-2</v>
          </cell>
          <cell r="O139">
            <v>19.484735999999998</v>
          </cell>
        </row>
        <row r="140">
          <cell r="N140">
            <v>-5.3887000000000004E-2</v>
          </cell>
          <cell r="O140">
            <v>19.553823000000001</v>
          </cell>
        </row>
        <row r="141">
          <cell r="N141">
            <v>-5.4527999999999965E-2</v>
          </cell>
          <cell r="O141">
            <v>19.797734000000002</v>
          </cell>
        </row>
        <row r="142">
          <cell r="N142">
            <v>-4.6911999999999981E-2</v>
          </cell>
          <cell r="O142">
            <v>20.041786000000002</v>
          </cell>
        </row>
        <row r="143">
          <cell r="N143">
            <v>-3.5726000000000001E-2</v>
          </cell>
          <cell r="O143">
            <v>20.160110999999997</v>
          </cell>
        </row>
        <row r="144">
          <cell r="N144">
            <v>-1.7478999999999984E-2</v>
          </cell>
          <cell r="O144">
            <v>20.405090000000001</v>
          </cell>
        </row>
        <row r="145">
          <cell r="N145">
            <v>-4.2739999999999952E-2</v>
          </cell>
          <cell r="O145">
            <v>20.627572000000001</v>
          </cell>
        </row>
        <row r="146">
          <cell r="N146">
            <v>-3.85E-2</v>
          </cell>
          <cell r="O146">
            <v>20.760245000000001</v>
          </cell>
        </row>
        <row r="147">
          <cell r="N147">
            <v>-4.549899999999997E-2</v>
          </cell>
          <cell r="O147">
            <v>20.975398999999999</v>
          </cell>
        </row>
        <row r="148">
          <cell r="N148">
            <v>-1.9132999999999983E-2</v>
          </cell>
          <cell r="O148">
            <v>21.236721999999997</v>
          </cell>
        </row>
        <row r="149">
          <cell r="N149">
            <v>-3.7320999999999972E-2</v>
          </cell>
          <cell r="O149">
            <v>21.327051000000001</v>
          </cell>
        </row>
        <row r="150">
          <cell r="N150">
            <v>-4.5716999999999987E-2</v>
          </cell>
          <cell r="O150">
            <v>21.558215000000001</v>
          </cell>
        </row>
        <row r="151">
          <cell r="N151">
            <v>-3.1828999999999955E-2</v>
          </cell>
          <cell r="O151">
            <v>21.696020999999998</v>
          </cell>
        </row>
        <row r="152">
          <cell r="N152">
            <v>-3.3322000000000004E-2</v>
          </cell>
          <cell r="O152">
            <v>21.930236999999998</v>
          </cell>
        </row>
        <row r="153">
          <cell r="N153">
            <v>-1.8638999999999954E-2</v>
          </cell>
          <cell r="O153">
            <v>22.153739999999999</v>
          </cell>
        </row>
        <row r="154">
          <cell r="N154">
            <v>2.0012000000000002E-2</v>
          </cell>
          <cell r="O154">
            <v>22.439877999999997</v>
          </cell>
        </row>
        <row r="155">
          <cell r="N155">
            <v>2.6605000000000018E-2</v>
          </cell>
          <cell r="O155">
            <v>22.600835</v>
          </cell>
        </row>
        <row r="156">
          <cell r="N156">
            <v>-6.2649999999999867E-3</v>
          </cell>
          <cell r="O156">
            <v>22.809669999999997</v>
          </cell>
        </row>
        <row r="157">
          <cell r="N157">
            <v>7.2259999999999989E-3</v>
          </cell>
          <cell r="O157">
            <v>23.058581999999998</v>
          </cell>
        </row>
        <row r="158">
          <cell r="N158">
            <v>-4.7129999999999655E-3</v>
          </cell>
          <cell r="O158">
            <v>23.162668</v>
          </cell>
        </row>
        <row r="159">
          <cell r="N159">
            <v>3.5681000000000039E-2</v>
          </cell>
          <cell r="O159">
            <v>23.482894000000002</v>
          </cell>
        </row>
        <row r="160">
          <cell r="N160">
            <v>5.8130000000000456E-3</v>
          </cell>
          <cell r="O160">
            <v>23.709907999999999</v>
          </cell>
        </row>
        <row r="161">
          <cell r="N161">
            <v>4.4656000000000008E-2</v>
          </cell>
          <cell r="O161">
            <v>23.855439999999998</v>
          </cell>
        </row>
        <row r="162">
          <cell r="N162">
            <v>1.365100000000001E-2</v>
          </cell>
          <cell r="O162">
            <v>24.093461999999999</v>
          </cell>
        </row>
        <row r="163">
          <cell r="N163">
            <v>-8.1689999999999836E-3</v>
          </cell>
          <cell r="O163">
            <v>24.325320000000001</v>
          </cell>
        </row>
        <row r="164">
          <cell r="N164">
            <v>1.4673000000000002E-2</v>
          </cell>
          <cell r="O164">
            <v>24.609268</v>
          </cell>
        </row>
        <row r="165">
          <cell r="N165">
            <v>8.9580000000000267E-3</v>
          </cell>
          <cell r="O165">
            <v>24.724309999999999</v>
          </cell>
        </row>
        <row r="166">
          <cell r="N166">
            <v>-2.59699999999998E-3</v>
          </cell>
          <cell r="O166">
            <v>24.958497000000001</v>
          </cell>
        </row>
        <row r="167">
          <cell r="N167">
            <v>-3.5607999999999945E-2</v>
          </cell>
          <cell r="O167">
            <v>25.228733999999999</v>
          </cell>
        </row>
        <row r="168">
          <cell r="N168">
            <v>-4.5619999999999945E-2</v>
          </cell>
          <cell r="O168">
            <v>25.473509999999997</v>
          </cell>
        </row>
        <row r="169">
          <cell r="N169">
            <v>-1.208099999999996E-2</v>
          </cell>
          <cell r="O169">
            <v>25.660679999999999</v>
          </cell>
        </row>
        <row r="170">
          <cell r="N170">
            <v>-2.3769999999999982E-2</v>
          </cell>
          <cell r="O170">
            <v>25.919567999999998</v>
          </cell>
        </row>
        <row r="171">
          <cell r="N171">
            <v>-3.2909999999999967E-2</v>
          </cell>
          <cell r="O171">
            <v>26.181837999999999</v>
          </cell>
        </row>
        <row r="172">
          <cell r="N172">
            <v>-8.3464999999999984E-2</v>
          </cell>
          <cell r="O172">
            <v>26.258693000000001</v>
          </cell>
        </row>
        <row r="173">
          <cell r="N173">
            <v>-9.510399999999998E-2</v>
          </cell>
          <cell r="O173">
            <v>26.533481000000002</v>
          </cell>
        </row>
        <row r="174">
          <cell r="N174">
            <v>-0.13179399999999999</v>
          </cell>
          <cell r="O174">
            <v>26.855345</v>
          </cell>
        </row>
        <row r="175">
          <cell r="N175">
            <v>-0.25267499999999998</v>
          </cell>
          <cell r="O175">
            <v>27.046393999999999</v>
          </cell>
        </row>
        <row r="176">
          <cell r="N176">
            <v>-0.24128399999999997</v>
          </cell>
          <cell r="O176">
            <v>27.304320000000001</v>
          </cell>
        </row>
        <row r="177">
          <cell r="N177">
            <v>-0.32153399999999999</v>
          </cell>
          <cell r="O177">
            <v>27.433384</v>
          </cell>
        </row>
        <row r="178">
          <cell r="N178">
            <v>-0.37325899999999995</v>
          </cell>
          <cell r="O178">
            <v>27.659649999999999</v>
          </cell>
        </row>
        <row r="179">
          <cell r="N179">
            <v>-0.40662899999999996</v>
          </cell>
          <cell r="O179">
            <v>27.859487999999999</v>
          </cell>
        </row>
        <row r="180">
          <cell r="N180">
            <v>-0.51740300000000006</v>
          </cell>
          <cell r="O180">
            <v>28.041466</v>
          </cell>
        </row>
        <row r="181">
          <cell r="N181">
            <v>-0.50367300000000004</v>
          </cell>
          <cell r="O181">
            <v>28.168073</v>
          </cell>
        </row>
        <row r="182">
          <cell r="N182">
            <v>-0.53978899999999996</v>
          </cell>
          <cell r="O182">
            <v>28.380029999999998</v>
          </cell>
        </row>
        <row r="183">
          <cell r="N183">
            <v>-0.58264199999999999</v>
          </cell>
          <cell r="O183">
            <v>28.451730999999999</v>
          </cell>
        </row>
        <row r="184">
          <cell r="N184">
            <v>-0.67597399999999996</v>
          </cell>
          <cell r="O184">
            <v>28.607886999999998</v>
          </cell>
        </row>
        <row r="185">
          <cell r="N185">
            <v>-0.74441400000000002</v>
          </cell>
          <cell r="O185">
            <v>28.722566999999998</v>
          </cell>
        </row>
        <row r="186">
          <cell r="N186">
            <v>-0.81645499999999993</v>
          </cell>
          <cell r="O186">
            <v>28.843173</v>
          </cell>
        </row>
        <row r="187">
          <cell r="N187">
            <v>-0.822376</v>
          </cell>
          <cell r="O187">
            <v>29.012019000000002</v>
          </cell>
        </row>
        <row r="188">
          <cell r="N188">
            <v>-0.85495499999999991</v>
          </cell>
          <cell r="O188">
            <v>29.067146999999999</v>
          </cell>
        </row>
        <row r="189">
          <cell r="N189">
            <v>-0.94098300000000001</v>
          </cell>
          <cell r="O189">
            <v>29.212551999999999</v>
          </cell>
        </row>
        <row r="190">
          <cell r="N190">
            <v>-1.0239559999999999</v>
          </cell>
          <cell r="O190">
            <v>29.352933999999998</v>
          </cell>
        </row>
      </sheetData>
      <sheetData sheetId="18">
        <row r="1">
          <cell r="A1" t="str">
            <v>Orbit</v>
          </cell>
        </row>
        <row r="4">
          <cell r="N4">
            <v>0</v>
          </cell>
          <cell r="O4">
            <v>0</v>
          </cell>
        </row>
        <row r="5">
          <cell r="N5">
            <v>-1.2072000000000003E-2</v>
          </cell>
          <cell r="O5">
            <v>8.5135999999999976E-2</v>
          </cell>
        </row>
        <row r="6">
          <cell r="N6">
            <v>9.2110000000000126E-3</v>
          </cell>
          <cell r="O6">
            <v>0.21148099999999978</v>
          </cell>
        </row>
        <row r="7">
          <cell r="N7">
            <v>-6.8199999999999936E-3</v>
          </cell>
          <cell r="O7">
            <v>0.3869169999999999</v>
          </cell>
        </row>
        <row r="8">
          <cell r="N8">
            <v>-2.2697999999999979E-2</v>
          </cell>
          <cell r="O8">
            <v>0.46367000000000008</v>
          </cell>
        </row>
        <row r="9">
          <cell r="N9">
            <v>1.0007000000000005E-2</v>
          </cell>
          <cell r="O9">
            <v>0.59887500000000005</v>
          </cell>
        </row>
        <row r="10">
          <cell r="N10">
            <v>1.5747999999999991E-2</v>
          </cell>
          <cell r="O10">
            <v>0.79282899999999978</v>
          </cell>
        </row>
        <row r="11">
          <cell r="N11">
            <v>-4.3160000000000307E-3</v>
          </cell>
          <cell r="O11">
            <v>0.95235300000000012</v>
          </cell>
        </row>
        <row r="12">
          <cell r="N12">
            <v>4.4560000000000172E-3</v>
          </cell>
          <cell r="O12">
            <v>1.0529040000000001</v>
          </cell>
        </row>
        <row r="13">
          <cell r="N13">
            <v>-1.3230000000000018E-2</v>
          </cell>
          <cell r="O13">
            <v>1.210442</v>
          </cell>
        </row>
        <row r="14">
          <cell r="N14">
            <v>-1.9581999999999995E-2</v>
          </cell>
          <cell r="O14">
            <v>1.3780099999999997</v>
          </cell>
        </row>
        <row r="15">
          <cell r="N15">
            <v>1.6968999999999995E-2</v>
          </cell>
          <cell r="O15">
            <v>1.4191059999999998</v>
          </cell>
        </row>
        <row r="16">
          <cell r="N16">
            <v>1.8257999999999983E-2</v>
          </cell>
          <cell r="O16">
            <v>1.5912609999999996</v>
          </cell>
        </row>
        <row r="17">
          <cell r="N17">
            <v>2.2949000000000011E-2</v>
          </cell>
          <cell r="O17">
            <v>1.7637029999999996</v>
          </cell>
        </row>
        <row r="18">
          <cell r="N18">
            <v>3.580500000000001E-2</v>
          </cell>
          <cell r="O18">
            <v>1.8599449999999997</v>
          </cell>
        </row>
        <row r="19">
          <cell r="N19">
            <v>6.555000000000007E-3</v>
          </cell>
          <cell r="O19">
            <v>2.0716949999999996</v>
          </cell>
        </row>
        <row r="20">
          <cell r="N20">
            <v>2.0680000000000007E-2</v>
          </cell>
          <cell r="O20">
            <v>2.1660180000000002</v>
          </cell>
        </row>
        <row r="21">
          <cell r="N21">
            <v>3.6408000000000017E-2</v>
          </cell>
          <cell r="O21">
            <v>2.3388930000000001</v>
          </cell>
        </row>
        <row r="22">
          <cell r="N22">
            <v>3.7185999999999976E-2</v>
          </cell>
          <cell r="O22">
            <v>2.416839</v>
          </cell>
        </row>
        <row r="23">
          <cell r="N23">
            <v>4.6769000000000005E-2</v>
          </cell>
          <cell r="O23">
            <v>2.5788159999999998</v>
          </cell>
        </row>
        <row r="24">
          <cell r="N24">
            <v>3.5848999999999992E-2</v>
          </cell>
          <cell r="O24">
            <v>2.7917380000000005</v>
          </cell>
        </row>
        <row r="25">
          <cell r="N25">
            <v>6.0863E-2</v>
          </cell>
          <cell r="O25">
            <v>2.8891149999999999</v>
          </cell>
        </row>
        <row r="26">
          <cell r="N26">
            <v>4.9160000000000023E-2</v>
          </cell>
          <cell r="O26">
            <v>3.0938620000000001</v>
          </cell>
        </row>
        <row r="27">
          <cell r="N27">
            <v>3.5944999999999991E-2</v>
          </cell>
          <cell r="O27">
            <v>3.2227980000000001</v>
          </cell>
        </row>
        <row r="28">
          <cell r="N28">
            <v>3.6319000000000018E-2</v>
          </cell>
          <cell r="O28">
            <v>3.4308700000000001</v>
          </cell>
        </row>
        <row r="29">
          <cell r="N29">
            <v>6.9954999999999989E-2</v>
          </cell>
          <cell r="O29">
            <v>3.5963189999999994</v>
          </cell>
        </row>
        <row r="30">
          <cell r="N30">
            <v>6.7183999999999966E-2</v>
          </cell>
          <cell r="O30">
            <v>3.7930130000000002</v>
          </cell>
        </row>
        <row r="31">
          <cell r="N31">
            <v>5.0577999999999977E-2</v>
          </cell>
          <cell r="O31">
            <v>3.9738540000000002</v>
          </cell>
        </row>
        <row r="32">
          <cell r="N32">
            <v>8.1961999999999993E-2</v>
          </cell>
          <cell r="O32">
            <v>4.1273080000000002</v>
          </cell>
        </row>
        <row r="33">
          <cell r="N33">
            <v>7.6024999999999981E-2</v>
          </cell>
          <cell r="O33">
            <v>4.2479830000000005</v>
          </cell>
        </row>
        <row r="34">
          <cell r="N34">
            <v>8.9618999999999976E-2</v>
          </cell>
          <cell r="O34">
            <v>4.4436629999999999</v>
          </cell>
        </row>
        <row r="35">
          <cell r="N35">
            <v>7.7856999999999968E-2</v>
          </cell>
          <cell r="O35">
            <v>4.6752699999999994</v>
          </cell>
        </row>
        <row r="36">
          <cell r="N36">
            <v>9.6656000000000006E-2</v>
          </cell>
          <cell r="O36">
            <v>4.7485609999999996</v>
          </cell>
        </row>
        <row r="37">
          <cell r="N37">
            <v>9.2336000000000015E-2</v>
          </cell>
          <cell r="O37">
            <v>4.9779770000000001</v>
          </cell>
        </row>
        <row r="38">
          <cell r="N38">
            <v>9.1552000000000022E-2</v>
          </cell>
          <cell r="O38">
            <v>5.0915850000000002</v>
          </cell>
        </row>
        <row r="39">
          <cell r="N39">
            <v>8.5723000000000021E-2</v>
          </cell>
          <cell r="O39">
            <v>5.3116909999999997</v>
          </cell>
        </row>
        <row r="40">
          <cell r="N40">
            <v>9.0755000000000002E-2</v>
          </cell>
          <cell r="O40">
            <v>5.5339709999999993</v>
          </cell>
        </row>
        <row r="41">
          <cell r="N41">
            <v>8.8874999999999996E-2</v>
          </cell>
          <cell r="O41">
            <v>5.6403169999999996</v>
          </cell>
        </row>
        <row r="42">
          <cell r="N42">
            <v>0.10103800000000002</v>
          </cell>
          <cell r="O42">
            <v>5.8593770000000003</v>
          </cell>
        </row>
        <row r="43">
          <cell r="N43">
            <v>0.11513600000000003</v>
          </cell>
          <cell r="O43">
            <v>6.0745640000000005</v>
          </cell>
        </row>
        <row r="44">
          <cell r="N44">
            <v>0.13005000000000003</v>
          </cell>
          <cell r="O44">
            <v>6.1848929999999998</v>
          </cell>
        </row>
        <row r="45">
          <cell r="N45">
            <v>0.14493599999999998</v>
          </cell>
          <cell r="O45">
            <v>6.3930039999999995</v>
          </cell>
        </row>
        <row r="46">
          <cell r="N46">
            <v>0.138986</v>
          </cell>
          <cell r="O46">
            <v>6.6817420000000007</v>
          </cell>
        </row>
        <row r="47">
          <cell r="N47">
            <v>0.15740200000000004</v>
          </cell>
          <cell r="O47">
            <v>6.7868060000000003</v>
          </cell>
        </row>
        <row r="48">
          <cell r="N48">
            <v>0.15996399999999994</v>
          </cell>
          <cell r="O48">
            <v>7.0227639999999996</v>
          </cell>
        </row>
        <row r="49">
          <cell r="N49">
            <v>0.17611900000000003</v>
          </cell>
          <cell r="O49">
            <v>7.2599069999999992</v>
          </cell>
        </row>
        <row r="50">
          <cell r="N50">
            <v>0.162745</v>
          </cell>
          <cell r="O50">
            <v>7.389284</v>
          </cell>
        </row>
        <row r="51">
          <cell r="N51">
            <v>0.18116200000000005</v>
          </cell>
          <cell r="O51">
            <v>7.6194609999999994</v>
          </cell>
        </row>
        <row r="52">
          <cell r="N52">
            <v>0.19138599999999997</v>
          </cell>
          <cell r="O52">
            <v>7.8412950000000006</v>
          </cell>
        </row>
        <row r="53">
          <cell r="N53">
            <v>0.18902700000000006</v>
          </cell>
          <cell r="O53">
            <v>7.969214</v>
          </cell>
        </row>
        <row r="54">
          <cell r="N54">
            <v>0.184082</v>
          </cell>
          <cell r="O54">
            <v>8.2212549999999993</v>
          </cell>
        </row>
        <row r="55">
          <cell r="N55">
            <v>0.198437</v>
          </cell>
          <cell r="O55">
            <v>8.4340599999999988</v>
          </cell>
        </row>
        <row r="56">
          <cell r="N56">
            <v>0.199466</v>
          </cell>
          <cell r="O56">
            <v>8.5575559999999999</v>
          </cell>
        </row>
        <row r="57">
          <cell r="N57">
            <v>0.20276800000000003</v>
          </cell>
          <cell r="O57">
            <v>8.8020390000000006</v>
          </cell>
        </row>
        <row r="58">
          <cell r="N58">
            <v>0.21007500000000004</v>
          </cell>
          <cell r="O58">
            <v>9.0435939999999988</v>
          </cell>
        </row>
        <row r="59">
          <cell r="N59">
            <v>0.20111599999999999</v>
          </cell>
          <cell r="O59">
            <v>9.1600589999999986</v>
          </cell>
        </row>
        <row r="60">
          <cell r="N60">
            <v>0.22774199999999997</v>
          </cell>
          <cell r="O60">
            <v>9.439680000000001</v>
          </cell>
        </row>
        <row r="61">
          <cell r="N61">
            <v>0.225717</v>
          </cell>
          <cell r="O61">
            <v>9.6707000000000001</v>
          </cell>
        </row>
        <row r="62">
          <cell r="N62">
            <v>0.22868899999999998</v>
          </cell>
          <cell r="O62">
            <v>9.7860820000000004</v>
          </cell>
        </row>
        <row r="63">
          <cell r="N63">
            <v>0.23550900000000002</v>
          </cell>
          <cell r="O63">
            <v>10.01534</v>
          </cell>
        </row>
        <row r="64">
          <cell r="N64">
            <v>0.22760400000000006</v>
          </cell>
          <cell r="O64">
            <v>10.240701</v>
          </cell>
        </row>
        <row r="65">
          <cell r="N65">
            <v>0.22664099999999995</v>
          </cell>
          <cell r="O65">
            <v>10.390911000000001</v>
          </cell>
        </row>
        <row r="66">
          <cell r="N66">
            <v>0.23065099999999997</v>
          </cell>
          <cell r="O66">
            <v>10.615588000000001</v>
          </cell>
        </row>
        <row r="67">
          <cell r="N67">
            <v>0.22329999999999997</v>
          </cell>
          <cell r="O67">
            <v>10.764343</v>
          </cell>
        </row>
        <row r="68">
          <cell r="N68">
            <v>0.20703999999999997</v>
          </cell>
          <cell r="O68">
            <v>11.881984000000001</v>
          </cell>
        </row>
        <row r="69">
          <cell r="N69">
            <v>0.20832600000000004</v>
          </cell>
          <cell r="O69">
            <v>12.485190000000001</v>
          </cell>
        </row>
        <row r="70">
          <cell r="N70">
            <v>0.20694500000000005</v>
          </cell>
          <cell r="O70">
            <v>12.637903</v>
          </cell>
        </row>
        <row r="71">
          <cell r="N71">
            <v>0.20381200000000002</v>
          </cell>
          <cell r="O71">
            <v>13.180237999999999</v>
          </cell>
        </row>
        <row r="72">
          <cell r="N72">
            <v>0.20622299999999996</v>
          </cell>
          <cell r="O72">
            <v>13.337125</v>
          </cell>
        </row>
        <row r="73">
          <cell r="N73">
            <v>0.19307899999999995</v>
          </cell>
          <cell r="O73">
            <v>13.579423</v>
          </cell>
        </row>
        <row r="74">
          <cell r="N74">
            <v>0.19160500000000003</v>
          </cell>
          <cell r="O74">
            <v>13.822338999999999</v>
          </cell>
        </row>
        <row r="75">
          <cell r="N75">
            <v>0.19925199999999996</v>
          </cell>
          <cell r="O75">
            <v>13.942589</v>
          </cell>
        </row>
        <row r="76">
          <cell r="N76">
            <v>0.20340300000000003</v>
          </cell>
          <cell r="O76">
            <v>14.189466000000001</v>
          </cell>
        </row>
        <row r="77">
          <cell r="N77">
            <v>0.20852700000000005</v>
          </cell>
          <cell r="O77">
            <v>14.313433000000002</v>
          </cell>
        </row>
        <row r="78">
          <cell r="N78">
            <v>0.201039</v>
          </cell>
          <cell r="O78">
            <v>14.571391999999999</v>
          </cell>
        </row>
        <row r="79">
          <cell r="N79">
            <v>0.21417200000000003</v>
          </cell>
          <cell r="O79">
            <v>14.826506000000002</v>
          </cell>
        </row>
        <row r="80">
          <cell r="N80">
            <v>0.18993700000000002</v>
          </cell>
          <cell r="O80">
            <v>14.924977999999999</v>
          </cell>
        </row>
        <row r="81">
          <cell r="N81">
            <v>0.21600099999999997</v>
          </cell>
          <cell r="O81">
            <v>15.226902999999998</v>
          </cell>
        </row>
        <row r="82">
          <cell r="N82">
            <v>0.21551099999999998</v>
          </cell>
          <cell r="O82">
            <v>15.36421</v>
          </cell>
        </row>
        <row r="83">
          <cell r="N83">
            <v>0.21581499999999995</v>
          </cell>
          <cell r="O83">
            <v>15.596312999999999</v>
          </cell>
        </row>
        <row r="84">
          <cell r="N84">
            <v>0.222139</v>
          </cell>
          <cell r="O84">
            <v>15.878576000000001</v>
          </cell>
        </row>
        <row r="85">
          <cell r="N85">
            <v>0.21590999999999996</v>
          </cell>
          <cell r="O85">
            <v>15.979022000000001</v>
          </cell>
        </row>
        <row r="86">
          <cell r="N86">
            <v>0.23315900000000001</v>
          </cell>
          <cell r="O86">
            <v>16.265809000000001</v>
          </cell>
        </row>
        <row r="87">
          <cell r="N87">
            <v>0.24316099999999996</v>
          </cell>
          <cell r="O87">
            <v>16.513544999999997</v>
          </cell>
        </row>
        <row r="88">
          <cell r="N88">
            <v>0.23629899999999998</v>
          </cell>
          <cell r="O88">
            <v>16.778798999999999</v>
          </cell>
        </row>
        <row r="89">
          <cell r="N89">
            <v>0.22953599999999996</v>
          </cell>
          <cell r="O89">
            <v>16.943549999999998</v>
          </cell>
        </row>
        <row r="90">
          <cell r="N90">
            <v>0.23948799999999995</v>
          </cell>
          <cell r="O90">
            <v>17.210087000000001</v>
          </cell>
        </row>
        <row r="91">
          <cell r="N91">
            <v>0.24243100000000004</v>
          </cell>
          <cell r="O91">
            <v>17.319569999999999</v>
          </cell>
        </row>
        <row r="92">
          <cell r="N92">
            <v>0.22853999999999997</v>
          </cell>
          <cell r="O92">
            <v>17.557372000000001</v>
          </cell>
        </row>
        <row r="93">
          <cell r="N93">
            <v>0.25527300000000003</v>
          </cell>
          <cell r="O93">
            <v>17.889493999999999</v>
          </cell>
        </row>
        <row r="94">
          <cell r="N94">
            <v>0.25283600000000001</v>
          </cell>
          <cell r="O94">
            <v>18.011914000000001</v>
          </cell>
        </row>
        <row r="95">
          <cell r="N95">
            <v>0.25438199999999994</v>
          </cell>
          <cell r="O95">
            <v>18.257009</v>
          </cell>
        </row>
        <row r="96">
          <cell r="N96">
            <v>0.25090400000000002</v>
          </cell>
          <cell r="O96">
            <v>18.513339000000002</v>
          </cell>
        </row>
        <row r="97">
          <cell r="N97">
            <v>0.25313199999999997</v>
          </cell>
          <cell r="O97">
            <v>18.772729999999999</v>
          </cell>
        </row>
        <row r="98">
          <cell r="N98">
            <v>0.25481100000000007</v>
          </cell>
          <cell r="O98">
            <v>18.904921999999999</v>
          </cell>
        </row>
        <row r="99">
          <cell r="N99">
            <v>0.26283500000000004</v>
          </cell>
          <cell r="O99">
            <v>19.171171999999999</v>
          </cell>
        </row>
        <row r="100">
          <cell r="N100">
            <v>0.27748</v>
          </cell>
          <cell r="O100">
            <v>19.297273000000001</v>
          </cell>
        </row>
        <row r="101">
          <cell r="N101">
            <v>0.26778999999999997</v>
          </cell>
          <cell r="O101">
            <v>19.593748000000001</v>
          </cell>
        </row>
        <row r="102">
          <cell r="N102">
            <v>0.28572799999999998</v>
          </cell>
          <cell r="O102">
            <v>19.722926000000001</v>
          </cell>
        </row>
        <row r="103">
          <cell r="N103">
            <v>0.28116800000000003</v>
          </cell>
          <cell r="O103">
            <v>20.029665000000001</v>
          </cell>
        </row>
        <row r="104">
          <cell r="N104">
            <v>0.26615499999999997</v>
          </cell>
          <cell r="O104">
            <v>20.122671999999998</v>
          </cell>
        </row>
        <row r="105">
          <cell r="N105">
            <v>0.26298100000000002</v>
          </cell>
          <cell r="O105">
            <v>20.442902</v>
          </cell>
        </row>
        <row r="106">
          <cell r="N106">
            <v>0.25401300000000004</v>
          </cell>
          <cell r="O106">
            <v>20.698571000000001</v>
          </cell>
        </row>
        <row r="107">
          <cell r="N107">
            <v>0.28346500000000002</v>
          </cell>
          <cell r="O107">
            <v>20.833068999999998</v>
          </cell>
        </row>
        <row r="108">
          <cell r="N108">
            <v>0.226019</v>
          </cell>
          <cell r="O108">
            <v>21.070275000000002</v>
          </cell>
        </row>
        <row r="109">
          <cell r="N109">
            <v>0.25886699999999996</v>
          </cell>
          <cell r="O109">
            <v>21.207048999999998</v>
          </cell>
        </row>
        <row r="110">
          <cell r="N110">
            <v>0.26044500000000004</v>
          </cell>
          <cell r="O110">
            <v>21.474145</v>
          </cell>
        </row>
        <row r="111">
          <cell r="N111">
            <v>0.27810000000000001</v>
          </cell>
          <cell r="O111">
            <v>21.729727999999998</v>
          </cell>
        </row>
        <row r="112">
          <cell r="N112">
            <v>0.25343499999999997</v>
          </cell>
          <cell r="O112">
            <v>21.855003</v>
          </cell>
        </row>
        <row r="113">
          <cell r="N113">
            <v>0.24057200000000001</v>
          </cell>
          <cell r="O113">
            <v>22.1616</v>
          </cell>
        </row>
        <row r="114">
          <cell r="N114">
            <v>0.23950000000000002</v>
          </cell>
          <cell r="O114">
            <v>22.26211</v>
          </cell>
        </row>
        <row r="115">
          <cell r="N115">
            <v>0.25343300000000002</v>
          </cell>
          <cell r="O115">
            <v>22.547520000000002</v>
          </cell>
        </row>
        <row r="116">
          <cell r="N116">
            <v>0.23021100000000003</v>
          </cell>
          <cell r="O116">
            <v>22.787488000000003</v>
          </cell>
        </row>
        <row r="117">
          <cell r="N117">
            <v>0.22022000000000003</v>
          </cell>
          <cell r="O117">
            <v>22.907461000000001</v>
          </cell>
        </row>
        <row r="118">
          <cell r="N118">
            <v>0.25417499999999998</v>
          </cell>
          <cell r="O118">
            <v>23.186630000000001</v>
          </cell>
        </row>
        <row r="119">
          <cell r="N119">
            <v>0.21209299999999998</v>
          </cell>
          <cell r="O119">
            <v>23.471231</v>
          </cell>
        </row>
        <row r="120">
          <cell r="N120">
            <v>0.20980899999999997</v>
          </cell>
          <cell r="O120">
            <v>23.58905</v>
          </cell>
        </row>
        <row r="121">
          <cell r="N121">
            <v>0.19412300000000005</v>
          </cell>
          <cell r="O121">
            <v>23.845966000000001</v>
          </cell>
        </row>
        <row r="122">
          <cell r="N122">
            <v>0.19450599999999998</v>
          </cell>
          <cell r="O122">
            <v>23.964865999999997</v>
          </cell>
        </row>
        <row r="123">
          <cell r="N123">
            <v>0.17925800000000003</v>
          </cell>
          <cell r="O123">
            <v>24.231479</v>
          </cell>
        </row>
        <row r="124">
          <cell r="N124">
            <v>0.17917899999999998</v>
          </cell>
          <cell r="O124">
            <v>24.482085999999999</v>
          </cell>
        </row>
        <row r="125">
          <cell r="N125">
            <v>0.17128800000000002</v>
          </cell>
          <cell r="O125">
            <v>24.622144000000002</v>
          </cell>
        </row>
        <row r="126">
          <cell r="N126">
            <v>0.11832299999999998</v>
          </cell>
          <cell r="O126">
            <v>24.835419000000002</v>
          </cell>
        </row>
        <row r="127">
          <cell r="N127">
            <v>0.178841</v>
          </cell>
          <cell r="O127">
            <v>25.004401000000001</v>
          </cell>
        </row>
        <row r="128">
          <cell r="N128">
            <v>0.11558499999999998</v>
          </cell>
          <cell r="O128">
            <v>25.242348</v>
          </cell>
        </row>
        <row r="129">
          <cell r="N129">
            <v>0.11763999999999999</v>
          </cell>
          <cell r="O129">
            <v>25.377136999999998</v>
          </cell>
        </row>
        <row r="130">
          <cell r="N130">
            <v>6.4160000000000023E-2</v>
          </cell>
          <cell r="O130">
            <v>25.605615999999998</v>
          </cell>
        </row>
        <row r="131">
          <cell r="N131">
            <v>7.5060999999999975E-2</v>
          </cell>
          <cell r="O131">
            <v>25.730343000000001</v>
          </cell>
        </row>
        <row r="132">
          <cell r="N132">
            <v>3.1619999999999778E-3</v>
          </cell>
          <cell r="O132">
            <v>25.996651000000004</v>
          </cell>
        </row>
        <row r="133">
          <cell r="N133">
            <v>-2.819799999999998E-2</v>
          </cell>
          <cell r="O133">
            <v>26.198474999999998</v>
          </cell>
        </row>
        <row r="134">
          <cell r="N134">
            <v>-7.7490000000000017E-2</v>
          </cell>
          <cell r="O134">
            <v>26.282620999999999</v>
          </cell>
        </row>
        <row r="135">
          <cell r="N135">
            <v>-4.2810999999999981E-2</v>
          </cell>
          <cell r="O135">
            <v>26.528085000000001</v>
          </cell>
        </row>
        <row r="136">
          <cell r="N136">
            <v>-0.13837800000000003</v>
          </cell>
          <cell r="O136">
            <v>26.694655999999998</v>
          </cell>
        </row>
        <row r="137">
          <cell r="N137">
            <v>-0.12101400000000001</v>
          </cell>
          <cell r="O137">
            <v>26.821638</v>
          </cell>
        </row>
        <row r="138">
          <cell r="N138">
            <v>-0.15449299999999999</v>
          </cell>
          <cell r="O138">
            <v>27.040877000000002</v>
          </cell>
        </row>
        <row r="139">
          <cell r="N139">
            <v>-0.20109100000000002</v>
          </cell>
          <cell r="O139">
            <v>27.123605000000001</v>
          </cell>
        </row>
        <row r="140">
          <cell r="N140">
            <v>-0.26227400000000001</v>
          </cell>
          <cell r="O140">
            <v>27.397239000000003</v>
          </cell>
        </row>
        <row r="141">
          <cell r="N141">
            <v>-0.29599200000000003</v>
          </cell>
          <cell r="O141">
            <v>27.625880000000002</v>
          </cell>
        </row>
        <row r="142">
          <cell r="N142">
            <v>-0.35458100000000004</v>
          </cell>
          <cell r="O142">
            <v>27.732291</v>
          </cell>
        </row>
        <row r="143">
          <cell r="N143">
            <v>-0.44772899999999999</v>
          </cell>
          <cell r="O143">
            <v>27.901346</v>
          </cell>
        </row>
        <row r="144">
          <cell r="N144">
            <v>-0.50925500000000001</v>
          </cell>
          <cell r="O144">
            <v>28.012978</v>
          </cell>
        </row>
        <row r="145">
          <cell r="N145">
            <v>-0.61107699999999998</v>
          </cell>
          <cell r="O145">
            <v>28.197793000000001</v>
          </cell>
        </row>
        <row r="146">
          <cell r="N146">
            <v>-0.719163</v>
          </cell>
          <cell r="O146">
            <v>28.394053</v>
          </cell>
        </row>
        <row r="147">
          <cell r="N147">
            <v>-0.79178000000000004</v>
          </cell>
          <cell r="O147">
            <v>28.525863000000001</v>
          </cell>
        </row>
        <row r="148">
          <cell r="N148">
            <v>-0.97037800000000007</v>
          </cell>
          <cell r="O148">
            <v>28.669512999999998</v>
          </cell>
        </row>
        <row r="149">
          <cell r="N149">
            <v>-1.09972</v>
          </cell>
          <cell r="O149">
            <v>28.721816999999998</v>
          </cell>
        </row>
        <row r="150">
          <cell r="N150">
            <v>-1.2001869999999999</v>
          </cell>
          <cell r="O150">
            <v>28.900523000000003</v>
          </cell>
        </row>
        <row r="151">
          <cell r="N151">
            <v>-1.369205</v>
          </cell>
          <cell r="O151">
            <v>29.018806000000001</v>
          </cell>
        </row>
        <row r="152">
          <cell r="N152">
            <v>-1.4996840000000002</v>
          </cell>
          <cell r="O152">
            <v>29.066718000000002</v>
          </cell>
        </row>
        <row r="153">
          <cell r="N153">
            <v>-1.6104149999999999</v>
          </cell>
          <cell r="O153">
            <v>29.260296</v>
          </cell>
        </row>
        <row r="154">
          <cell r="N154">
            <v>-1.771935</v>
          </cell>
          <cell r="O154">
            <v>29.359725999999998</v>
          </cell>
        </row>
      </sheetData>
      <sheetData sheetId="19">
        <row r="1">
          <cell r="A1" t="str">
            <v>Orbit</v>
          </cell>
        </row>
        <row r="4">
          <cell r="N4">
            <v>0</v>
          </cell>
          <cell r="O4">
            <v>0</v>
          </cell>
        </row>
        <row r="5">
          <cell r="N5">
            <v>-3.1200000000000047E-3</v>
          </cell>
          <cell r="O5">
            <v>0.12552499999999964</v>
          </cell>
        </row>
        <row r="6">
          <cell r="N6">
            <v>1.9319999999999596E-3</v>
          </cell>
          <cell r="O6">
            <v>0.37709599999999954</v>
          </cell>
        </row>
        <row r="7">
          <cell r="N7">
            <v>1.9204999999999986E-2</v>
          </cell>
          <cell r="O7">
            <v>0.5056790000000001</v>
          </cell>
        </row>
        <row r="8">
          <cell r="N8">
            <v>-4.5560000000000401E-3</v>
          </cell>
          <cell r="O8">
            <v>0.7827510000000002</v>
          </cell>
        </row>
        <row r="9">
          <cell r="N9">
            <v>1.9632000000000007E-2</v>
          </cell>
          <cell r="O9">
            <v>1.0681890000000003</v>
          </cell>
        </row>
        <row r="10">
          <cell r="N10">
            <v>1.2665999999999997E-2</v>
          </cell>
          <cell r="O10">
            <v>1.1848410000000005</v>
          </cell>
        </row>
        <row r="11">
          <cell r="N11">
            <v>3.0329000000000009E-2</v>
          </cell>
          <cell r="O11">
            <v>1.4618240000000005</v>
          </cell>
        </row>
        <row r="12">
          <cell r="N12">
            <v>1.5204999999999984E-2</v>
          </cell>
          <cell r="O12">
            <v>1.7291360000000005</v>
          </cell>
        </row>
        <row r="13">
          <cell r="N13">
            <v>1.6280000000000031E-2</v>
          </cell>
          <cell r="O13">
            <v>1.8825329999999996</v>
          </cell>
        </row>
        <row r="14">
          <cell r="N14">
            <v>2.5992000000000019E-2</v>
          </cell>
          <cell r="O14">
            <v>2.1120699999999997</v>
          </cell>
        </row>
        <row r="15">
          <cell r="N15">
            <v>2.4915999999999997E-2</v>
          </cell>
          <cell r="O15">
            <v>2.2632819999999993</v>
          </cell>
        </row>
        <row r="16">
          <cell r="N16">
            <v>3.3778999999999941E-2</v>
          </cell>
          <cell r="O16">
            <v>2.4900249999999997</v>
          </cell>
        </row>
        <row r="17">
          <cell r="N17">
            <v>3.1562999999999931E-2</v>
          </cell>
          <cell r="O17">
            <v>2.7897479999999995</v>
          </cell>
        </row>
        <row r="18">
          <cell r="N18">
            <v>2.9384999999999935E-2</v>
          </cell>
          <cell r="O18">
            <v>2.9393670000000003</v>
          </cell>
        </row>
        <row r="19">
          <cell r="N19">
            <v>2.3862999999999999E-2</v>
          </cell>
          <cell r="O19">
            <v>3.2385129999999989</v>
          </cell>
        </row>
        <row r="20">
          <cell r="N20">
            <v>2.9912999999999954E-2</v>
          </cell>
          <cell r="O20">
            <v>3.6128799999999992</v>
          </cell>
        </row>
        <row r="21">
          <cell r="N21">
            <v>2.6142999999999972E-2</v>
          </cell>
          <cell r="O21">
            <v>3.7634099999999999</v>
          </cell>
        </row>
        <row r="22">
          <cell r="N22">
            <v>4.4355999999999937E-2</v>
          </cell>
          <cell r="O22">
            <v>3.9877880000000006</v>
          </cell>
        </row>
        <row r="23">
          <cell r="N23">
            <v>1.7845999999999949E-2</v>
          </cell>
          <cell r="O23">
            <v>4.3707819999999993</v>
          </cell>
        </row>
        <row r="24">
          <cell r="N24">
            <v>3.1881000000000027E-2</v>
          </cell>
          <cell r="O24">
            <v>4.6759919999999999</v>
          </cell>
        </row>
        <row r="25">
          <cell r="N25">
            <v>2.4322999999999921E-2</v>
          </cell>
          <cell r="O25">
            <v>4.7548459999999997</v>
          </cell>
        </row>
        <row r="26">
          <cell r="N26">
            <v>3.3552999999999944E-2</v>
          </cell>
          <cell r="O26">
            <v>5.0652899999999992</v>
          </cell>
        </row>
        <row r="27">
          <cell r="N27">
            <v>4.3444000000000017E-2</v>
          </cell>
          <cell r="O27">
            <v>5.3800280000000003</v>
          </cell>
        </row>
        <row r="28">
          <cell r="N28">
            <v>2.5069000000000018E-2</v>
          </cell>
          <cell r="O28">
            <v>5.4651589999999999</v>
          </cell>
        </row>
        <row r="29">
          <cell r="N29">
            <v>3.0557999999999936E-2</v>
          </cell>
          <cell r="O29">
            <v>5.7477270000000011</v>
          </cell>
        </row>
        <row r="30">
          <cell r="N30">
            <v>3.0600999999999944E-2</v>
          </cell>
          <cell r="O30">
            <v>5.8710300000000011</v>
          </cell>
        </row>
        <row r="31">
          <cell r="N31">
            <v>3.3661000000000003E-2</v>
          </cell>
          <cell r="O31">
            <v>6.2040169999999986</v>
          </cell>
        </row>
        <row r="32">
          <cell r="N32">
            <v>3.5815999999999973E-2</v>
          </cell>
          <cell r="O32">
            <v>6.4593079999999992</v>
          </cell>
        </row>
        <row r="33">
          <cell r="N33">
            <v>3.1473999999999988E-2</v>
          </cell>
          <cell r="O33">
            <v>6.5910409999999997</v>
          </cell>
        </row>
        <row r="34">
          <cell r="N34">
            <v>2.7211999999999934E-2</v>
          </cell>
          <cell r="O34">
            <v>6.8571769999999983</v>
          </cell>
        </row>
        <row r="35">
          <cell r="N35">
            <v>2.2807999999999936E-2</v>
          </cell>
          <cell r="O35">
            <v>6.9936119999999997</v>
          </cell>
        </row>
        <row r="36">
          <cell r="N36">
            <v>2.9444999999999995E-2</v>
          </cell>
          <cell r="O36">
            <v>7.3107729999999993</v>
          </cell>
        </row>
        <row r="37">
          <cell r="N37">
            <v>2.9415000000000021E-2</v>
          </cell>
          <cell r="O37">
            <v>7.4508769999999984</v>
          </cell>
        </row>
        <row r="38">
          <cell r="N38">
            <v>8.6669999999999733E-3</v>
          </cell>
          <cell r="O38">
            <v>7.6997270000000011</v>
          </cell>
        </row>
        <row r="39">
          <cell r="N39">
            <v>2.2848000000000014E-2</v>
          </cell>
          <cell r="O39">
            <v>7.9850349999999981</v>
          </cell>
        </row>
        <row r="40">
          <cell r="N40">
            <v>3.8219999999999969E-2</v>
          </cell>
          <cell r="O40">
            <v>8.1257319999999975</v>
          </cell>
        </row>
        <row r="41">
          <cell r="N41">
            <v>2.2343000000000019E-2</v>
          </cell>
          <cell r="O41">
            <v>8.4416499999999992</v>
          </cell>
        </row>
        <row r="42">
          <cell r="N42">
            <v>-8.3000000000004099E-4</v>
          </cell>
          <cell r="O42">
            <v>8.5607149999999983</v>
          </cell>
        </row>
        <row r="43">
          <cell r="N43">
            <v>3.788899999999995E-2</v>
          </cell>
          <cell r="O43">
            <v>8.8558520000000005</v>
          </cell>
        </row>
        <row r="44">
          <cell r="N44">
            <v>3.4277999999999961E-2</v>
          </cell>
          <cell r="O44">
            <v>9.1335840000000008</v>
          </cell>
        </row>
        <row r="45">
          <cell r="N45">
            <v>7.9689999999999934E-3</v>
          </cell>
          <cell r="O45">
            <v>9.3791730000000015</v>
          </cell>
        </row>
        <row r="46">
          <cell r="N46">
            <v>1.6388999999999952E-2</v>
          </cell>
          <cell r="O46">
            <v>9.5469190000000008</v>
          </cell>
        </row>
        <row r="47">
          <cell r="N47">
            <v>3.0090999999999951E-2</v>
          </cell>
          <cell r="O47">
            <v>9.8338300000000007</v>
          </cell>
        </row>
        <row r="48">
          <cell r="N48">
            <v>1.6536999999999979E-2</v>
          </cell>
          <cell r="O48">
            <v>9.9665280000000003</v>
          </cell>
        </row>
        <row r="49">
          <cell r="N49">
            <v>1.0157999999999959E-2</v>
          </cell>
          <cell r="O49">
            <v>10.284280000000001</v>
          </cell>
        </row>
        <row r="50">
          <cell r="N50">
            <v>-2.2960000000000493E-3</v>
          </cell>
          <cell r="O50">
            <v>10.553474</v>
          </cell>
        </row>
        <row r="51">
          <cell r="N51">
            <v>-5.9689999999999943E-3</v>
          </cell>
          <cell r="O51">
            <v>10.689103000000001</v>
          </cell>
        </row>
        <row r="52">
          <cell r="N52">
            <v>-7.4150000000000205E-3</v>
          </cell>
          <cell r="O52">
            <v>10.961518999999999</v>
          </cell>
        </row>
        <row r="53">
          <cell r="N53">
            <v>-7.7450000000000045E-3</v>
          </cell>
          <cell r="O53">
            <v>11.241728000000002</v>
          </cell>
        </row>
        <row r="54">
          <cell r="N54">
            <v>-4.5522000000000049E-2</v>
          </cell>
          <cell r="O54">
            <v>11.349194999999998</v>
          </cell>
        </row>
        <row r="55">
          <cell r="N55">
            <v>-2.0564999999999996E-2</v>
          </cell>
          <cell r="O55">
            <v>11.692229000000001</v>
          </cell>
        </row>
        <row r="56">
          <cell r="N56">
            <v>-5.4498000000000046E-2</v>
          </cell>
          <cell r="O56">
            <v>11.801568000000001</v>
          </cell>
        </row>
        <row r="57">
          <cell r="N57">
            <v>-4.3071000000000026E-2</v>
          </cell>
          <cell r="O57">
            <v>12.098695999999999</v>
          </cell>
        </row>
        <row r="58">
          <cell r="N58">
            <v>-2.0426000000000045E-2</v>
          </cell>
          <cell r="O58">
            <v>12.394444999999997</v>
          </cell>
        </row>
        <row r="59">
          <cell r="N59">
            <v>-5.6054000000000034E-2</v>
          </cell>
          <cell r="O59">
            <v>12.514896999999999</v>
          </cell>
        </row>
        <row r="60">
          <cell r="N60">
            <v>-7.4480000000000018E-2</v>
          </cell>
          <cell r="O60">
            <v>12.786231999999998</v>
          </cell>
        </row>
        <row r="61">
          <cell r="N61">
            <v>-4.2206000000000021E-2</v>
          </cell>
          <cell r="O61">
            <v>13.095713999999999</v>
          </cell>
        </row>
        <row r="62">
          <cell r="N62">
            <v>-5.2099000000000048E-2</v>
          </cell>
          <cell r="O62">
            <v>13.285487999999999</v>
          </cell>
        </row>
        <row r="63">
          <cell r="N63">
            <v>-0.100344</v>
          </cell>
          <cell r="O63">
            <v>13.525230000000002</v>
          </cell>
        </row>
        <row r="64">
          <cell r="N64">
            <v>-7.1559000000000025E-2</v>
          </cell>
          <cell r="O64">
            <v>13.676933</v>
          </cell>
        </row>
        <row r="65">
          <cell r="N65">
            <v>-0.13326600000000002</v>
          </cell>
          <cell r="O65">
            <v>13.943771</v>
          </cell>
        </row>
        <row r="66">
          <cell r="N66">
            <v>-0.12893400000000002</v>
          </cell>
          <cell r="O66">
            <v>14.233446999999998</v>
          </cell>
        </row>
        <row r="67">
          <cell r="N67">
            <v>-0.14465300000000003</v>
          </cell>
          <cell r="O67">
            <v>14.35426</v>
          </cell>
        </row>
        <row r="68">
          <cell r="N68">
            <v>-0.18684800000000001</v>
          </cell>
          <cell r="O68">
            <v>14.614561</v>
          </cell>
        </row>
        <row r="69">
          <cell r="N69">
            <v>-0.14936000000000002</v>
          </cell>
          <cell r="O69">
            <v>14.775202999999999</v>
          </cell>
        </row>
        <row r="70">
          <cell r="N70">
            <v>-0.188281</v>
          </cell>
          <cell r="O70">
            <v>15.042680999999998</v>
          </cell>
        </row>
        <row r="71">
          <cell r="N71">
            <v>-0.21465100000000001</v>
          </cell>
          <cell r="O71">
            <v>15.300071999999998</v>
          </cell>
        </row>
        <row r="72">
          <cell r="N72">
            <v>-0.22426800000000002</v>
          </cell>
          <cell r="O72">
            <v>15.426442000000002</v>
          </cell>
        </row>
        <row r="73">
          <cell r="N73">
            <v>-0.26762600000000003</v>
          </cell>
          <cell r="O73">
            <v>15.718051999999998</v>
          </cell>
        </row>
        <row r="74">
          <cell r="N74">
            <v>-0.27444100000000005</v>
          </cell>
          <cell r="O74">
            <v>15.845502</v>
          </cell>
        </row>
        <row r="75">
          <cell r="N75">
            <v>-0.289856</v>
          </cell>
          <cell r="O75">
            <v>16.108215999999999</v>
          </cell>
        </row>
        <row r="76">
          <cell r="N76">
            <v>-0.30738500000000002</v>
          </cell>
          <cell r="O76">
            <v>16.256741999999999</v>
          </cell>
        </row>
        <row r="77">
          <cell r="N77">
            <v>-0.37458900000000006</v>
          </cell>
          <cell r="O77">
            <v>16.481417</v>
          </cell>
        </row>
        <row r="78">
          <cell r="N78">
            <v>-0.38116500000000003</v>
          </cell>
          <cell r="O78">
            <v>16.747169000000003</v>
          </cell>
        </row>
        <row r="79">
          <cell r="N79">
            <v>-0.32881199999999999</v>
          </cell>
          <cell r="O79">
            <v>16.928708</v>
          </cell>
        </row>
        <row r="80">
          <cell r="N80">
            <v>-0.39858900000000008</v>
          </cell>
          <cell r="O80">
            <v>17.171101000000004</v>
          </cell>
        </row>
        <row r="81">
          <cell r="N81">
            <v>-0.46143700000000004</v>
          </cell>
          <cell r="O81">
            <v>17.406546000000002</v>
          </cell>
        </row>
        <row r="82">
          <cell r="N82">
            <v>-0.453685</v>
          </cell>
          <cell r="O82">
            <v>17.673998000000001</v>
          </cell>
        </row>
        <row r="83">
          <cell r="N83">
            <v>-0.51704899999999998</v>
          </cell>
          <cell r="O83">
            <v>17.775942999999998</v>
          </cell>
        </row>
        <row r="84">
          <cell r="N84">
            <v>-0.49888199999999999</v>
          </cell>
          <cell r="O84">
            <v>18.036023</v>
          </cell>
        </row>
        <row r="85">
          <cell r="N85">
            <v>-0.55229300000000003</v>
          </cell>
          <cell r="O85">
            <v>18.123498000000001</v>
          </cell>
        </row>
        <row r="86">
          <cell r="N86">
            <v>-0.53572000000000009</v>
          </cell>
          <cell r="O86">
            <v>18.395088999999999</v>
          </cell>
        </row>
        <row r="87">
          <cell r="N87">
            <v>-0.58446100000000001</v>
          </cell>
          <cell r="O87">
            <v>18.476631000000001</v>
          </cell>
        </row>
        <row r="88">
          <cell r="N88">
            <v>-0.58226700000000009</v>
          </cell>
          <cell r="O88">
            <v>18.782322999999998</v>
          </cell>
        </row>
        <row r="89">
          <cell r="N89">
            <v>-0.68913800000000003</v>
          </cell>
          <cell r="O89">
            <v>18.964873999999998</v>
          </cell>
        </row>
        <row r="90">
          <cell r="N90">
            <v>-0.60041600000000006</v>
          </cell>
          <cell r="O90">
            <v>19.132458</v>
          </cell>
        </row>
        <row r="91">
          <cell r="N91">
            <v>-0.71763200000000005</v>
          </cell>
          <cell r="O91">
            <v>19.336682</v>
          </cell>
        </row>
        <row r="92">
          <cell r="N92">
            <v>-0.75794700000000004</v>
          </cell>
          <cell r="O92">
            <v>19.572968999999997</v>
          </cell>
        </row>
        <row r="93">
          <cell r="N93">
            <v>-0.74323000000000006</v>
          </cell>
          <cell r="O93">
            <v>19.71547</v>
          </cell>
        </row>
        <row r="94">
          <cell r="N94">
            <v>-0.86604600000000009</v>
          </cell>
          <cell r="O94">
            <v>19.933832000000002</v>
          </cell>
        </row>
        <row r="95">
          <cell r="N95">
            <v>-0.93072800000000011</v>
          </cell>
          <cell r="O95">
            <v>20.048887000000004</v>
          </cell>
        </row>
        <row r="96">
          <cell r="N96">
            <v>-1.05698</v>
          </cell>
          <cell r="O96">
            <v>20.273273000000003</v>
          </cell>
        </row>
      </sheetData>
      <sheetData sheetId="20">
        <row r="1">
          <cell r="A1" t="str">
            <v>Orbit</v>
          </cell>
        </row>
      </sheetData>
      <sheetData sheetId="21">
        <row r="1">
          <cell r="A1" t="str">
            <v>Orbit</v>
          </cell>
        </row>
        <row r="4">
          <cell r="N4">
            <v>0</v>
          </cell>
          <cell r="O4">
            <v>0</v>
          </cell>
        </row>
        <row r="5">
          <cell r="N5">
            <v>-3.0716000000000007E-2</v>
          </cell>
          <cell r="O5">
            <v>0.14495800000000009</v>
          </cell>
        </row>
        <row r="6">
          <cell r="N6">
            <v>-1.8228000000000067E-2</v>
          </cell>
          <cell r="O6">
            <v>0.33785599999999977</v>
          </cell>
        </row>
        <row r="7">
          <cell r="N7">
            <v>-9.4100000000000815E-3</v>
          </cell>
          <cell r="O7">
            <v>0.43572600000000011</v>
          </cell>
        </row>
        <row r="8">
          <cell r="N8">
            <v>-2.9971000000000005E-2</v>
          </cell>
          <cell r="O8">
            <v>0.67015599999999997</v>
          </cell>
        </row>
        <row r="9">
          <cell r="N9">
            <v>-2.8520000000000893E-3</v>
          </cell>
          <cell r="O9">
            <v>0.86817100000000025</v>
          </cell>
        </row>
        <row r="10">
          <cell r="N10">
            <v>-2.2406000000000065E-2</v>
          </cell>
          <cell r="O10">
            <v>1.0921830000000001</v>
          </cell>
        </row>
        <row r="11">
          <cell r="N11">
            <v>-1.2609000000000037E-2</v>
          </cell>
          <cell r="O11">
            <v>1.1830569999999998</v>
          </cell>
        </row>
        <row r="12">
          <cell r="N12">
            <v>-4.1162000000000039E-2</v>
          </cell>
          <cell r="O12">
            <v>1.4673429999999998</v>
          </cell>
        </row>
        <row r="13">
          <cell r="N13">
            <v>-6.2965000000000035E-2</v>
          </cell>
          <cell r="O13">
            <v>1.5985590000000003</v>
          </cell>
        </row>
        <row r="14">
          <cell r="N14">
            <v>-5.7183000000000053E-2</v>
          </cell>
          <cell r="O14">
            <v>1.8295839999999999</v>
          </cell>
        </row>
        <row r="15">
          <cell r="N15">
            <v>-6.2007000000000062E-2</v>
          </cell>
          <cell r="O15">
            <v>1.9718509999999998</v>
          </cell>
        </row>
        <row r="16">
          <cell r="N16">
            <v>-5.4841000000000063E-2</v>
          </cell>
          <cell r="O16">
            <v>2.1945569999999996</v>
          </cell>
        </row>
        <row r="17">
          <cell r="N17">
            <v>-7.3404000000000053E-2</v>
          </cell>
          <cell r="O17">
            <v>2.4571729999999996</v>
          </cell>
        </row>
        <row r="18">
          <cell r="N18">
            <v>-0.11284900000000005</v>
          </cell>
          <cell r="O18">
            <v>2.6264419999999999</v>
          </cell>
        </row>
        <row r="19">
          <cell r="N19">
            <v>-9.7742000000000023E-2</v>
          </cell>
          <cell r="O19">
            <v>2.9057529999999998</v>
          </cell>
        </row>
        <row r="20">
          <cell r="N20">
            <v>-9.556600000000004E-2</v>
          </cell>
          <cell r="O20">
            <v>3.0375609999999997</v>
          </cell>
        </row>
        <row r="21">
          <cell r="N21">
            <v>-9.8730000000000026E-2</v>
          </cell>
          <cell r="O21">
            <v>3.28925</v>
          </cell>
        </row>
        <row r="22">
          <cell r="N22">
            <v>-0.14018000000000005</v>
          </cell>
          <cell r="O22">
            <v>3.5649759999999997</v>
          </cell>
        </row>
        <row r="23">
          <cell r="N23">
            <v>-0.11774300000000006</v>
          </cell>
          <cell r="O23">
            <v>3.7030019999999997</v>
          </cell>
        </row>
        <row r="24">
          <cell r="N24">
            <v>-0.11269500000000006</v>
          </cell>
          <cell r="O24">
            <v>3.9430429999999999</v>
          </cell>
        </row>
        <row r="25">
          <cell r="N25">
            <v>-0.15316500000000002</v>
          </cell>
          <cell r="O25">
            <v>4.2580830000000001</v>
          </cell>
        </row>
        <row r="26">
          <cell r="N26">
            <v>-0.13718400000000003</v>
          </cell>
          <cell r="O26">
            <v>4.3810750000000001</v>
          </cell>
        </row>
        <row r="27">
          <cell r="N27">
            <v>-0.14562500000000006</v>
          </cell>
          <cell r="O27">
            <v>4.7036610000000003</v>
          </cell>
        </row>
        <row r="28">
          <cell r="N28">
            <v>-0.14730700000000002</v>
          </cell>
          <cell r="O28">
            <v>4.8625570000000007</v>
          </cell>
        </row>
        <row r="29">
          <cell r="N29">
            <v>-0.17184600000000005</v>
          </cell>
          <cell r="O29">
            <v>5.1603760000000003</v>
          </cell>
        </row>
        <row r="30">
          <cell r="N30">
            <v>-0.17698100000000005</v>
          </cell>
          <cell r="O30">
            <v>5.3104249999999995</v>
          </cell>
        </row>
        <row r="31">
          <cell r="N31">
            <v>-0.17531600000000003</v>
          </cell>
          <cell r="O31">
            <v>5.610691000000001</v>
          </cell>
        </row>
        <row r="32">
          <cell r="N32">
            <v>-0.18688800000000003</v>
          </cell>
          <cell r="O32">
            <v>5.7995560000000008</v>
          </cell>
        </row>
        <row r="33">
          <cell r="N33">
            <v>-0.19423800000000005</v>
          </cell>
          <cell r="O33">
            <v>6.129226000000001</v>
          </cell>
        </row>
        <row r="34">
          <cell r="N34">
            <v>-0.20555400000000004</v>
          </cell>
          <cell r="O34">
            <v>6.4480720000000007</v>
          </cell>
        </row>
        <row r="35">
          <cell r="N35">
            <v>-0.22480500000000006</v>
          </cell>
          <cell r="O35">
            <v>6.6213109999999995</v>
          </cell>
        </row>
        <row r="36">
          <cell r="N36">
            <v>-0.22272600000000006</v>
          </cell>
          <cell r="O36">
            <v>6.933904000000001</v>
          </cell>
        </row>
        <row r="37">
          <cell r="N37">
            <v>-0.21916600000000006</v>
          </cell>
          <cell r="O37">
            <v>7.1532850000000003</v>
          </cell>
        </row>
        <row r="38">
          <cell r="N38">
            <v>-0.23106600000000005</v>
          </cell>
          <cell r="O38">
            <v>7.4914760000000005</v>
          </cell>
        </row>
        <row r="39">
          <cell r="N39">
            <v>-0.23362200000000002</v>
          </cell>
          <cell r="O39">
            <v>7.6588979999999998</v>
          </cell>
        </row>
        <row r="40">
          <cell r="N40">
            <v>-0.24866000000000002</v>
          </cell>
          <cell r="O40">
            <v>7.9864110000000004</v>
          </cell>
        </row>
        <row r="41">
          <cell r="N41">
            <v>-0.23853900000000006</v>
          </cell>
          <cell r="O41">
            <v>8.1526440000000004</v>
          </cell>
        </row>
        <row r="42">
          <cell r="N42">
            <v>-0.24471300000000001</v>
          </cell>
          <cell r="O42">
            <v>8.4741949999999999</v>
          </cell>
        </row>
        <row r="43">
          <cell r="N43">
            <v>-0.26118300000000005</v>
          </cell>
          <cell r="O43">
            <v>8.8293189999999999</v>
          </cell>
        </row>
        <row r="44">
          <cell r="N44">
            <v>-0.26125300000000007</v>
          </cell>
          <cell r="O44">
            <v>9.1440269999999995</v>
          </cell>
        </row>
        <row r="45">
          <cell r="N45">
            <v>-0.26335800000000009</v>
          </cell>
          <cell r="O45">
            <v>9.338946</v>
          </cell>
        </row>
        <row r="46">
          <cell r="N46">
            <v>-0.28269500000000003</v>
          </cell>
          <cell r="O46">
            <v>9.6866900000000005</v>
          </cell>
        </row>
        <row r="47">
          <cell r="N47">
            <v>-0.27942900000000004</v>
          </cell>
          <cell r="O47">
            <v>9.9961749999999991</v>
          </cell>
        </row>
        <row r="48">
          <cell r="N48">
            <v>-0.30587100000000006</v>
          </cell>
          <cell r="O48">
            <v>11.079486000000001</v>
          </cell>
        </row>
        <row r="49">
          <cell r="N49">
            <v>-0.32011400000000007</v>
          </cell>
          <cell r="O49">
            <v>11.236889</v>
          </cell>
        </row>
        <row r="50">
          <cell r="N50">
            <v>-0.32728200000000007</v>
          </cell>
          <cell r="O50">
            <v>11.552246999999999</v>
          </cell>
        </row>
        <row r="51">
          <cell r="N51">
            <v>-0.32714800000000005</v>
          </cell>
          <cell r="O51">
            <v>11.710548999999999</v>
          </cell>
        </row>
        <row r="52">
          <cell r="N52">
            <v>-0.341947</v>
          </cell>
          <cell r="O52">
            <v>12.032861</v>
          </cell>
        </row>
        <row r="53">
          <cell r="N53">
            <v>-0.356682</v>
          </cell>
          <cell r="O53">
            <v>12.360571</v>
          </cell>
        </row>
        <row r="54">
          <cell r="N54">
            <v>-0.36026700000000006</v>
          </cell>
          <cell r="O54">
            <v>12.608503000000001</v>
          </cell>
        </row>
        <row r="55">
          <cell r="N55">
            <v>-0.381942</v>
          </cell>
          <cell r="O55">
            <v>12.865060000000001</v>
          </cell>
        </row>
        <row r="56">
          <cell r="N56">
            <v>-0.39330400000000004</v>
          </cell>
          <cell r="O56">
            <v>13.209448</v>
          </cell>
        </row>
        <row r="57">
          <cell r="N57">
            <v>-0.40910600000000008</v>
          </cell>
          <cell r="O57">
            <v>13.344661</v>
          </cell>
        </row>
        <row r="58">
          <cell r="N58">
            <v>-0.42558900000000005</v>
          </cell>
          <cell r="O58">
            <v>13.658984</v>
          </cell>
        </row>
        <row r="59">
          <cell r="N59">
            <v>-0.42646700000000004</v>
          </cell>
          <cell r="O59">
            <v>13.838895000000001</v>
          </cell>
        </row>
        <row r="60">
          <cell r="N60">
            <v>-0.45932100000000003</v>
          </cell>
          <cell r="O60">
            <v>14.126830999999999</v>
          </cell>
        </row>
        <row r="61">
          <cell r="N61">
            <v>-0.49500700000000009</v>
          </cell>
          <cell r="O61">
            <v>14.424187000000002</v>
          </cell>
        </row>
        <row r="62">
          <cell r="N62">
            <v>-0.49336400000000002</v>
          </cell>
          <cell r="O62">
            <v>14.615381000000001</v>
          </cell>
        </row>
        <row r="63">
          <cell r="N63">
            <v>-0.506494</v>
          </cell>
          <cell r="O63">
            <v>14.965781</v>
          </cell>
        </row>
        <row r="64">
          <cell r="N64">
            <v>-0.56140299999999999</v>
          </cell>
          <cell r="O64">
            <v>15.247971000000001</v>
          </cell>
        </row>
        <row r="65">
          <cell r="N65">
            <v>-0.58205400000000007</v>
          </cell>
          <cell r="O65">
            <v>15.414819</v>
          </cell>
        </row>
        <row r="66">
          <cell r="N66">
            <v>-0.59481799999999996</v>
          </cell>
          <cell r="O66">
            <v>15.740615999999999</v>
          </cell>
        </row>
        <row r="67">
          <cell r="N67">
            <v>-0.62899300000000002</v>
          </cell>
          <cell r="O67">
            <v>16.035062000000003</v>
          </cell>
        </row>
        <row r="68">
          <cell r="N68">
            <v>-0.64255700000000004</v>
          </cell>
          <cell r="O68">
            <v>16.211960999999999</v>
          </cell>
        </row>
        <row r="69">
          <cell r="N69">
            <v>-0.68042200000000008</v>
          </cell>
          <cell r="O69">
            <v>16.524332999999999</v>
          </cell>
        </row>
        <row r="70">
          <cell r="N70">
            <v>-0.6818240000000001</v>
          </cell>
          <cell r="O70">
            <v>16.702347000000003</v>
          </cell>
        </row>
        <row r="71">
          <cell r="N71">
            <v>-0.73198800000000008</v>
          </cell>
          <cell r="O71">
            <v>16.979403999999999</v>
          </cell>
        </row>
        <row r="72">
          <cell r="N72">
            <v>-0.74609800000000004</v>
          </cell>
          <cell r="O72">
            <v>17.301711000000001</v>
          </cell>
        </row>
        <row r="73">
          <cell r="N73">
            <v>-0.76664200000000005</v>
          </cell>
          <cell r="O73">
            <v>17.445156999999998</v>
          </cell>
        </row>
        <row r="74">
          <cell r="N74">
            <v>-0.80936600000000003</v>
          </cell>
          <cell r="O74">
            <v>17.740262999999999</v>
          </cell>
        </row>
        <row r="75">
          <cell r="N75">
            <v>-0.82454300000000014</v>
          </cell>
          <cell r="O75">
            <v>17.954274000000002</v>
          </cell>
        </row>
        <row r="76">
          <cell r="N76">
            <v>-0.87030700000000005</v>
          </cell>
          <cell r="O76">
            <v>18.268901000000003</v>
          </cell>
        </row>
        <row r="77">
          <cell r="N77">
            <v>-0.90593200000000007</v>
          </cell>
          <cell r="O77">
            <v>18.585858000000002</v>
          </cell>
        </row>
        <row r="78">
          <cell r="N78">
            <v>-0.93806500000000004</v>
          </cell>
          <cell r="O78">
            <v>18.761085999999999</v>
          </cell>
        </row>
        <row r="79">
          <cell r="N79">
            <v>-0.95883600000000002</v>
          </cell>
          <cell r="O79">
            <v>19.081638999999999</v>
          </cell>
        </row>
        <row r="80">
          <cell r="N80">
            <v>-0.96040900000000018</v>
          </cell>
          <cell r="O80">
            <v>19.395058000000002</v>
          </cell>
        </row>
        <row r="81">
          <cell r="N81">
            <v>-1.0040340000000001</v>
          </cell>
          <cell r="O81">
            <v>19.516565</v>
          </cell>
        </row>
        <row r="82">
          <cell r="N82">
            <v>-1.0517100000000001</v>
          </cell>
          <cell r="O82">
            <v>19.807704999999999</v>
          </cell>
        </row>
        <row r="83">
          <cell r="N83">
            <v>-1.0590460000000002</v>
          </cell>
          <cell r="O83">
            <v>20.152365000000003</v>
          </cell>
        </row>
        <row r="84">
          <cell r="N84">
            <v>-1.0906289999999998</v>
          </cell>
          <cell r="O84">
            <v>20.271087999999999</v>
          </cell>
        </row>
        <row r="85">
          <cell r="N85">
            <v>-1.1190430000000002</v>
          </cell>
          <cell r="O85">
            <v>20.565493999999997</v>
          </cell>
        </row>
        <row r="86">
          <cell r="N86">
            <v>-1.1710340000000001</v>
          </cell>
          <cell r="O86">
            <v>20.71096</v>
          </cell>
        </row>
        <row r="87">
          <cell r="N87">
            <v>-1.2206620000000001</v>
          </cell>
          <cell r="O87">
            <v>21.042014999999999</v>
          </cell>
        </row>
        <row r="88">
          <cell r="N88">
            <v>-1.248243</v>
          </cell>
          <cell r="O88">
            <v>21.359014999999999</v>
          </cell>
        </row>
        <row r="89">
          <cell r="N89">
            <v>-1.285736</v>
          </cell>
          <cell r="O89">
            <v>21.499179999999999</v>
          </cell>
        </row>
        <row r="90">
          <cell r="N90">
            <v>-1.3261170000000002</v>
          </cell>
          <cell r="O90">
            <v>21.845771000000003</v>
          </cell>
        </row>
        <row r="91">
          <cell r="N91">
            <v>-1.3861890000000001</v>
          </cell>
          <cell r="O91">
            <v>22.122796999999998</v>
          </cell>
        </row>
        <row r="92">
          <cell r="N92">
            <v>-1.4136469999999999</v>
          </cell>
          <cell r="O92">
            <v>22.260691999999999</v>
          </cell>
        </row>
        <row r="93">
          <cell r="N93">
            <v>-1.4605430000000001</v>
          </cell>
          <cell r="O93">
            <v>22.532126000000002</v>
          </cell>
        </row>
        <row r="94">
          <cell r="N94">
            <v>-1.4915060000000002</v>
          </cell>
          <cell r="O94">
            <v>22.679345000000001</v>
          </cell>
        </row>
        <row r="95">
          <cell r="N95">
            <v>-1.530511</v>
          </cell>
          <cell r="O95">
            <v>22.950924000000001</v>
          </cell>
        </row>
        <row r="96">
          <cell r="N96">
            <v>-1.5735430000000001</v>
          </cell>
          <cell r="O96">
            <v>23.234432000000002</v>
          </cell>
        </row>
        <row r="97">
          <cell r="N97">
            <v>-1.5795640000000002</v>
          </cell>
          <cell r="O97">
            <v>23.358877</v>
          </cell>
        </row>
        <row r="98">
          <cell r="N98">
            <v>-1.6213250000000001</v>
          </cell>
          <cell r="O98">
            <v>23.651075000000002</v>
          </cell>
        </row>
        <row r="99">
          <cell r="N99">
            <v>-1.7133610000000001</v>
          </cell>
          <cell r="O99">
            <v>23.894124000000001</v>
          </cell>
        </row>
        <row r="100">
          <cell r="N100">
            <v>-1.7151100000000001</v>
          </cell>
          <cell r="O100">
            <v>24.020239000000004</v>
          </cell>
        </row>
        <row r="101">
          <cell r="N101">
            <v>-1.8180989999999999</v>
          </cell>
          <cell r="O101">
            <v>24.284265000000001</v>
          </cell>
        </row>
        <row r="102">
          <cell r="N102">
            <v>-1.8144800000000001</v>
          </cell>
          <cell r="O102">
            <v>24.407342</v>
          </cell>
        </row>
        <row r="103">
          <cell r="N103">
            <v>-1.9026540000000001</v>
          </cell>
          <cell r="O103">
            <v>24.657764</v>
          </cell>
        </row>
        <row r="104">
          <cell r="N104">
            <v>-1.933613</v>
          </cell>
          <cell r="O104">
            <v>24.832784</v>
          </cell>
        </row>
        <row r="105">
          <cell r="N105">
            <v>-2.0146470000000001</v>
          </cell>
          <cell r="O105">
            <v>25.080256000000002</v>
          </cell>
        </row>
        <row r="106">
          <cell r="N106">
            <v>-2.1215820000000005</v>
          </cell>
          <cell r="O106">
            <v>25.367910000000002</v>
          </cell>
        </row>
        <row r="107">
          <cell r="N107">
            <v>-2.2011509999999999</v>
          </cell>
          <cell r="O107">
            <v>25.480067999999999</v>
          </cell>
        </row>
        <row r="108">
          <cell r="N108">
            <v>-2.2058519999999997</v>
          </cell>
          <cell r="O108">
            <v>25.770707999999999</v>
          </cell>
        </row>
        <row r="109">
          <cell r="N109">
            <v>-2.2752870000000005</v>
          </cell>
          <cell r="O109">
            <v>25.870395000000002</v>
          </cell>
        </row>
        <row r="110">
          <cell r="N110">
            <v>-2.4221279999999998</v>
          </cell>
          <cell r="O110">
            <v>26.081325</v>
          </cell>
        </row>
        <row r="111">
          <cell r="N111">
            <v>-2.491924</v>
          </cell>
          <cell r="O111">
            <v>26.330019</v>
          </cell>
        </row>
        <row r="112">
          <cell r="N112">
            <v>-2.4850540000000003</v>
          </cell>
          <cell r="O112">
            <v>26.470374</v>
          </cell>
        </row>
        <row r="113">
          <cell r="N113">
            <v>-2.6091890000000002</v>
          </cell>
          <cell r="O113">
            <v>26.652044999999998</v>
          </cell>
        </row>
      </sheetData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Figur4.2.1"/>
      <sheetName val="Figure4.2.2"/>
      <sheetName val="Figure4.2.4"/>
      <sheetName val="Figure4.2.5"/>
      <sheetName val="Figure4.2.7"/>
      <sheetName val="Figure4.2.8"/>
      <sheetName val="Figure4.2.9"/>
      <sheetName val="Figur4.2.10"/>
      <sheetName val="Figure4.2.11"/>
      <sheetName val="Figure4.2.13(a)"/>
      <sheetName val="Figure4.2.13(b)"/>
      <sheetName val="Figure4.2.14(a)"/>
      <sheetName val="Figure4.2.14(b)"/>
      <sheetName val="Figure4.2.15(a)"/>
      <sheetName val="Figure4.2.15(b)"/>
    </sheetNames>
    <sheetDataSet>
      <sheetData sheetId="0"/>
      <sheetData sheetId="1"/>
      <sheetData sheetId="2"/>
      <sheetData sheetId="3"/>
      <sheetData sheetId="4"/>
      <sheetData sheetId="5">
        <row r="4">
          <cell r="D4">
            <v>0</v>
          </cell>
          <cell r="E4">
            <v>-24.775140568831915</v>
          </cell>
          <cell r="G4">
            <v>-23.930000305175781</v>
          </cell>
        </row>
        <row r="5">
          <cell r="D5">
            <v>-1.0090999999999895E-2</v>
          </cell>
          <cell r="E5">
            <v>-24.785006284940394</v>
          </cell>
          <cell r="G5">
            <v>-26.409999847412109</v>
          </cell>
        </row>
        <row r="6">
          <cell r="D6">
            <v>-6.4679999999998471E-3</v>
          </cell>
          <cell r="E6">
            <v>-24.781407528418953</v>
          </cell>
          <cell r="G6">
            <v>-24.420000076293945</v>
          </cell>
        </row>
        <row r="7">
          <cell r="D7">
            <v>-1.1311999999999899E-2</v>
          </cell>
          <cell r="E7">
            <v>-24.786146735598081</v>
          </cell>
          <cell r="G7">
            <v>-26.190000534057617</v>
          </cell>
        </row>
        <row r="8">
          <cell r="D8">
            <v>-1.5357999999999948E-2</v>
          </cell>
          <cell r="E8">
            <v>-24.789991595748035</v>
          </cell>
          <cell r="G8">
            <v>-26.190000534057617</v>
          </cell>
        </row>
        <row r="9">
          <cell r="D9">
            <v>-8.4859999999998773E-3</v>
          </cell>
          <cell r="E9">
            <v>-24.78334752945446</v>
          </cell>
          <cell r="G9">
            <v>-29.079999923706055</v>
          </cell>
        </row>
        <row r="10">
          <cell r="D10">
            <v>-1.0927999999999884E-2</v>
          </cell>
          <cell r="E10">
            <v>-24.785625219701188</v>
          </cell>
          <cell r="G10">
            <v>-28.690000534057617</v>
          </cell>
        </row>
        <row r="11">
          <cell r="D11">
            <v>1.8980999999999994E-2</v>
          </cell>
          <cell r="E11">
            <v>-24.756585725896713</v>
          </cell>
          <cell r="G11">
            <v>-28.690000534057617</v>
          </cell>
        </row>
        <row r="12">
          <cell r="D12">
            <v>1.0927000000000135E-2</v>
          </cell>
          <cell r="E12">
            <v>-24.764634822388047</v>
          </cell>
          <cell r="G12">
            <v>-28.680000305175781</v>
          </cell>
        </row>
        <row r="13">
          <cell r="D13">
            <v>5.1744000000000144E-2</v>
          </cell>
          <cell r="E13">
            <v>-24.724833192971971</v>
          </cell>
          <cell r="G13">
            <v>-29.170000076293945</v>
          </cell>
        </row>
        <row r="14">
          <cell r="D14">
            <v>0.13307500000000005</v>
          </cell>
          <cell r="E14">
            <v>-24.938613923221695</v>
          </cell>
          <cell r="G14">
            <v>-31.100000381469727</v>
          </cell>
        </row>
        <row r="15">
          <cell r="D15">
            <v>0.20011400000000004</v>
          </cell>
          <cell r="E15">
            <v>-25.166351140472372</v>
          </cell>
          <cell r="G15">
            <v>-32.869998931884766</v>
          </cell>
        </row>
        <row r="16">
          <cell r="D16">
            <v>0.24712300000000006</v>
          </cell>
          <cell r="E16">
            <v>-25.119449699676039</v>
          </cell>
          <cell r="G16">
            <v>-26.309999465942383</v>
          </cell>
        </row>
        <row r="17">
          <cell r="D17">
            <v>0.28246500000000013</v>
          </cell>
          <cell r="E17">
            <v>-25.083875889496198</v>
          </cell>
          <cell r="G17">
            <v>-26.579999923706055</v>
          </cell>
        </row>
        <row r="18">
          <cell r="D18">
            <v>0.37189100000000008</v>
          </cell>
          <cell r="E18">
            <v>-25.2883030284558</v>
          </cell>
          <cell r="G18">
            <v>-21.260000228881836</v>
          </cell>
        </row>
        <row r="19">
          <cell r="D19">
            <v>0.44266300000000003</v>
          </cell>
          <cell r="E19">
            <v>-25.511560837694432</v>
          </cell>
          <cell r="G19">
            <v>-30.5</v>
          </cell>
        </row>
        <row r="20">
          <cell r="D20">
            <v>0.502529</v>
          </cell>
          <cell r="E20">
            <v>-25.449509746792927</v>
          </cell>
          <cell r="G20">
            <v>-30.5</v>
          </cell>
        </row>
        <row r="21">
          <cell r="D21">
            <v>0.61972600000000011</v>
          </cell>
          <cell r="E21">
            <v>-25.921046607693512</v>
          </cell>
          <cell r="G21">
            <v>-29.889999389648438</v>
          </cell>
        </row>
        <row r="22">
          <cell r="D22">
            <v>0.70376200000000022</v>
          </cell>
          <cell r="E22">
            <v>-25.831432245156904</v>
          </cell>
          <cell r="G22">
            <v>-29.889999389648438</v>
          </cell>
        </row>
        <row r="23">
          <cell r="D23">
            <v>0.77944700000000011</v>
          </cell>
          <cell r="E23">
            <v>-26.048108182410125</v>
          </cell>
          <cell r="G23">
            <v>-28.079999923706055</v>
          </cell>
        </row>
        <row r="24">
          <cell r="D24">
            <v>0.88960900000000021</v>
          </cell>
          <cell r="E24">
            <v>-26.227123954896321</v>
          </cell>
          <cell r="G24">
            <v>-33.400001525878906</v>
          </cell>
        </row>
        <row r="25">
          <cell r="D25">
            <v>0.96311900000000017</v>
          </cell>
          <cell r="E25">
            <v>-26.445566566389616</v>
          </cell>
          <cell r="G25">
            <v>-33.400001525878906</v>
          </cell>
        </row>
        <row r="26">
          <cell r="D26">
            <v>1.0739910000000001</v>
          </cell>
          <cell r="E26">
            <v>-26.621888227020385</v>
          </cell>
          <cell r="G26">
            <v>-33.400001525878906</v>
          </cell>
        </row>
        <row r="27">
          <cell r="D27">
            <v>1.1013599999999999</v>
          </cell>
          <cell r="E27">
            <v>-26.590693765498287</v>
          </cell>
          <cell r="G27">
            <v>-26.680000305175781</v>
          </cell>
        </row>
        <row r="28">
          <cell r="D28">
            <v>1.2740860000000001</v>
          </cell>
          <cell r="E28">
            <v>-26.996405449283628</v>
          </cell>
          <cell r="G28">
            <v>-26.680000305175781</v>
          </cell>
        </row>
        <row r="29">
          <cell r="D29">
            <v>1.3618620000000004</v>
          </cell>
          <cell r="E29">
            <v>-27.196660418576002</v>
          </cell>
          <cell r="G29">
            <v>-27.620000839233398</v>
          </cell>
        </row>
        <row r="30">
          <cell r="D30">
            <v>1.4785910000000002</v>
          </cell>
          <cell r="E30">
            <v>-27.361407301818517</v>
          </cell>
          <cell r="G30">
            <v>-30.260000228881836</v>
          </cell>
        </row>
        <row r="31">
          <cell r="D31">
            <v>1.608276</v>
          </cell>
          <cell r="E31">
            <v>-27.815630994649197</v>
          </cell>
          <cell r="G31">
            <v>-31.319999694824219</v>
          </cell>
        </row>
        <row r="32">
          <cell r="D32">
            <v>1.749271</v>
          </cell>
          <cell r="E32">
            <v>-27.947318680084521</v>
          </cell>
          <cell r="G32">
            <v>-31.319999694824219</v>
          </cell>
        </row>
        <row r="33">
          <cell r="D33">
            <v>1.8355790000000001</v>
          </cell>
          <cell r="E33">
            <v>-28.146229657968313</v>
          </cell>
          <cell r="G33">
            <v>-39.049999237060547</v>
          </cell>
        </row>
        <row r="34">
          <cell r="D34">
            <v>2.0131740000000002</v>
          </cell>
          <cell r="E34">
            <v>-28.53585448978513</v>
          </cell>
          <cell r="G34">
            <v>-36.509998321533203</v>
          </cell>
        </row>
        <row r="35">
          <cell r="D35">
            <v>2.062554</v>
          </cell>
          <cell r="E35">
            <v>-28.470406252712991</v>
          </cell>
          <cell r="G35">
            <v>-31.239999771118164</v>
          </cell>
        </row>
        <row r="36">
          <cell r="D36">
            <v>2.2326450000000007</v>
          </cell>
          <cell r="E36">
            <v>-28.865537042050988</v>
          </cell>
          <cell r="G36">
            <v>-36.520000457763672</v>
          </cell>
        </row>
        <row r="37">
          <cell r="D37">
            <v>2.3652860000000002</v>
          </cell>
          <cell r="E37">
            <v>-29.310679899686882</v>
          </cell>
          <cell r="G37">
            <v>-36.520000457763672</v>
          </cell>
        </row>
        <row r="38">
          <cell r="D38">
            <v>2.5541239999999998</v>
          </cell>
          <cell r="E38">
            <v>-29.675148123418474</v>
          </cell>
          <cell r="G38">
            <v>-38.430000305175781</v>
          </cell>
        </row>
        <row r="39">
          <cell r="D39">
            <v>2.6454849999999999</v>
          </cell>
          <cell r="E39">
            <v>-29.860187244583535</v>
          </cell>
          <cell r="G39">
            <v>-38.430000305175781</v>
          </cell>
        </row>
        <row r="40">
          <cell r="D40">
            <v>2.8691410000000004</v>
          </cell>
          <cell r="E40">
            <v>-30.486213616410048</v>
          </cell>
          <cell r="G40">
            <v>-33.790000915527344</v>
          </cell>
        </row>
        <row r="41">
          <cell r="D41">
            <v>2.9267840000000005</v>
          </cell>
          <cell r="E41">
            <v>-30.398198543940474</v>
          </cell>
          <cell r="G41">
            <v>-34.180000305175781</v>
          </cell>
        </row>
        <row r="42">
          <cell r="D42">
            <v>3.1394630000000006</v>
          </cell>
          <cell r="E42">
            <v>-31.034967975241912</v>
          </cell>
          <cell r="G42">
            <v>-33.709999084472656</v>
          </cell>
        </row>
        <row r="43">
          <cell r="D43">
            <v>3.2361580000000005</v>
          </cell>
          <cell r="E43">
            <v>-31.204920435017051</v>
          </cell>
          <cell r="G43">
            <v>-38.310001373291016</v>
          </cell>
        </row>
        <row r="44">
          <cell r="D44">
            <v>3.4528360000000005</v>
          </cell>
          <cell r="E44">
            <v>-31.830054845132715</v>
          </cell>
          <cell r="G44">
            <v>-38.310001373291016</v>
          </cell>
        </row>
        <row r="45">
          <cell r="D45">
            <v>3.5446520000000001</v>
          </cell>
          <cell r="E45">
            <v>-32.004265501660477</v>
          </cell>
          <cell r="G45">
            <v>-37.220001220703125</v>
          </cell>
        </row>
        <row r="46">
          <cell r="D46">
            <v>3.7846160000000002</v>
          </cell>
          <cell r="E46">
            <v>-32.581145438587129</v>
          </cell>
          <cell r="G46">
            <v>-37.220001220703125</v>
          </cell>
        </row>
        <row r="47">
          <cell r="D47">
            <v>3.8697890000000008</v>
          </cell>
          <cell r="E47">
            <v>-32.762391401353888</v>
          </cell>
          <cell r="G47">
            <v>-39.599998474121094</v>
          </cell>
        </row>
        <row r="48">
          <cell r="D48">
            <v>4.1256420000000009</v>
          </cell>
          <cell r="E48">
            <v>-33.638385346818872</v>
          </cell>
          <cell r="G48">
            <v>-36.040000915527344</v>
          </cell>
        </row>
        <row r="49">
          <cell r="D49">
            <v>4.2129700000000003</v>
          </cell>
          <cell r="E49">
            <v>-33.811489733025866</v>
          </cell>
          <cell r="G49">
            <v>-34.770000457763672</v>
          </cell>
        </row>
        <row r="50">
          <cell r="D50">
            <v>4.4352300000000007</v>
          </cell>
          <cell r="E50">
            <v>-34.402530309539927</v>
          </cell>
          <cell r="G50">
            <v>-38.860000610351563</v>
          </cell>
        </row>
        <row r="51">
          <cell r="D51">
            <v>4.5625629999999999</v>
          </cell>
          <cell r="E51">
            <v>-34.836383579324661</v>
          </cell>
          <cell r="G51">
            <v>-38.419998168945313</v>
          </cell>
        </row>
        <row r="52">
          <cell r="D52">
            <v>4.8103740000000004</v>
          </cell>
          <cell r="E52">
            <v>-35.715765655456259</v>
          </cell>
          <cell r="G52">
            <v>-36.580001831054688</v>
          </cell>
        </row>
        <row r="53">
          <cell r="D53">
            <v>4.9562809999999997</v>
          </cell>
          <cell r="E53">
            <v>-36.103948893078801</v>
          </cell>
          <cell r="G53">
            <v>-36.580001831054688</v>
          </cell>
        </row>
        <row r="54">
          <cell r="D54">
            <v>5.1962350000000006</v>
          </cell>
          <cell r="E54">
            <v>-36.99314490661817</v>
          </cell>
          <cell r="G54">
            <v>-39.430000305175781</v>
          </cell>
        </row>
        <row r="55">
          <cell r="D55">
            <v>5.3155619999999999</v>
          </cell>
          <cell r="E55">
            <v>-37.438064633541103</v>
          </cell>
          <cell r="G55">
            <v>-42.029998779296875</v>
          </cell>
        </row>
        <row r="56">
          <cell r="D56">
            <v>5.5621119999999999</v>
          </cell>
          <cell r="E56">
            <v>-38.304369206792536</v>
          </cell>
          <cell r="G56">
            <v>-40.700000762939453</v>
          </cell>
        </row>
        <row r="57">
          <cell r="D57">
            <v>5.6855660000000006</v>
          </cell>
          <cell r="E57">
            <v>-38.734722615536334</v>
          </cell>
          <cell r="G57">
            <v>-43.830001831054688</v>
          </cell>
        </row>
        <row r="58">
          <cell r="D58">
            <v>5.9201079999999999</v>
          </cell>
          <cell r="E58">
            <v>-39.623745586753081</v>
          </cell>
          <cell r="G58">
            <v>-35.659999847412109</v>
          </cell>
        </row>
        <row r="59">
          <cell r="D59">
            <v>6.0431410000000003</v>
          </cell>
          <cell r="E59">
            <v>-40.049619076391366</v>
          </cell>
          <cell r="G59">
            <v>-39.380001068115234</v>
          </cell>
        </row>
        <row r="60">
          <cell r="D60">
            <v>6.2789510000000002</v>
          </cell>
          <cell r="E60">
            <v>-40.924725959777845</v>
          </cell>
          <cell r="G60">
            <v>-41.099998474121094</v>
          </cell>
        </row>
        <row r="61">
          <cell r="D61">
            <v>6.3916130000000004</v>
          </cell>
          <cell r="E61">
            <v>-41.375418913036782</v>
          </cell>
          <cell r="G61">
            <v>-43.340000152587891</v>
          </cell>
        </row>
        <row r="62">
          <cell r="D62">
            <v>6.7112060000000007</v>
          </cell>
          <cell r="E62">
            <v>-42.780270753641723</v>
          </cell>
          <cell r="G62">
            <v>-43.340000152587891</v>
          </cell>
        </row>
        <row r="63">
          <cell r="D63">
            <v>6.8598920000000012</v>
          </cell>
          <cell r="E63">
            <v>-43.518706115974155</v>
          </cell>
          <cell r="G63">
            <v>-41.889999389648438</v>
          </cell>
        </row>
        <row r="64">
          <cell r="D64">
            <v>7.1135350000000006</v>
          </cell>
          <cell r="E64">
            <v>-44.729090277945225</v>
          </cell>
          <cell r="G64">
            <v>-41.889999389648438</v>
          </cell>
        </row>
        <row r="65">
          <cell r="D65">
            <v>7.214785</v>
          </cell>
          <cell r="E65">
            <v>-45.212929374931605</v>
          </cell>
          <cell r="G65">
            <v>-46.799999237060547</v>
          </cell>
        </row>
        <row r="66">
          <cell r="D66">
            <v>7.5075910000000006</v>
          </cell>
          <cell r="E66">
            <v>-46.706162674467279</v>
          </cell>
          <cell r="G66">
            <v>-47.139999389648438</v>
          </cell>
        </row>
        <row r="67">
          <cell r="D67">
            <v>7.6092829999999996</v>
          </cell>
          <cell r="E67">
            <v>-47.18639637404749</v>
          </cell>
          <cell r="G67">
            <v>-43.610000610351563</v>
          </cell>
        </row>
        <row r="68">
          <cell r="D68">
            <v>7.8925900000000002</v>
          </cell>
          <cell r="E68">
            <v>-48.718036030982297</v>
          </cell>
          <cell r="G68">
            <v>-45.119998931884766</v>
          </cell>
        </row>
        <row r="69">
          <cell r="D69">
            <v>8.0290660000000003</v>
          </cell>
          <cell r="E69">
            <v>-49.507602663384361</v>
          </cell>
          <cell r="G69">
            <v>-47.799999237060547</v>
          </cell>
        </row>
        <row r="70">
          <cell r="D70">
            <v>8.3470980000000008</v>
          </cell>
          <cell r="E70">
            <v>-51.356426041435427</v>
          </cell>
          <cell r="G70">
            <v>-41.009998321533203</v>
          </cell>
        </row>
        <row r="71">
          <cell r="D71">
            <v>8.4755789999999998</v>
          </cell>
          <cell r="E71">
            <v>-52.190543553562406</v>
          </cell>
          <cell r="G71">
            <v>-45.459999084472656</v>
          </cell>
        </row>
        <row r="72">
          <cell r="D72">
            <v>8.7445820000000012</v>
          </cell>
          <cell r="E72">
            <v>-53.79965540385875</v>
          </cell>
          <cell r="G72">
            <v>-42.560001373291016</v>
          </cell>
        </row>
        <row r="73">
          <cell r="D73">
            <v>8.8763199999999998</v>
          </cell>
          <cell r="E73">
            <v>-54.620553667314034</v>
          </cell>
          <cell r="G73">
            <v>-39.029998779296875</v>
          </cell>
        </row>
        <row r="74">
          <cell r="D74">
            <v>9.1688469999999995</v>
          </cell>
          <cell r="E74">
            <v>-56.63143630828975</v>
          </cell>
          <cell r="G74">
            <v>-37.029998779296875</v>
          </cell>
        </row>
        <row r="75">
          <cell r="D75">
            <v>9.2959300000000002</v>
          </cell>
          <cell r="E75">
            <v>-57.486691087275169</v>
          </cell>
          <cell r="G75">
            <v>-40.049999237060547</v>
          </cell>
        </row>
        <row r="76">
          <cell r="D76">
            <v>9.5850089999999994</v>
          </cell>
          <cell r="E76">
            <v>-59.538915467239221</v>
          </cell>
          <cell r="G76">
            <v>-40.049999237060547</v>
          </cell>
        </row>
        <row r="77">
          <cell r="D77">
            <v>9.7470230000000004</v>
          </cell>
          <cell r="E77">
            <v>-60.740559115402995</v>
          </cell>
          <cell r="G77">
            <v>-38.680000305175781</v>
          </cell>
        </row>
        <row r="78">
          <cell r="D78">
            <v>10.066229999999999</v>
          </cell>
          <cell r="E78">
            <v>-63.199390799259817</v>
          </cell>
          <cell r="G78">
            <v>-44.229999542236328</v>
          </cell>
        </row>
        <row r="79">
          <cell r="D79">
            <v>10.186007999999999</v>
          </cell>
          <cell r="E79">
            <v>-64.126725817931884</v>
          </cell>
          <cell r="G79">
            <v>-44.229999542236328</v>
          </cell>
        </row>
        <row r="80">
          <cell r="D80">
            <v>10.458667999999999</v>
          </cell>
          <cell r="E80">
            <v>-66.364188330195674</v>
          </cell>
          <cell r="G80">
            <v>-38.090000152587891</v>
          </cell>
        </row>
        <row r="81">
          <cell r="D81">
            <v>10.615943000000001</v>
          </cell>
          <cell r="E81">
            <v>-67.633007452866991</v>
          </cell>
          <cell r="G81">
            <v>-39.669998168945313</v>
          </cell>
        </row>
        <row r="82">
          <cell r="D82">
            <v>10.921764000000001</v>
          </cell>
          <cell r="E82">
            <v>-70.292760524503905</v>
          </cell>
          <cell r="G82">
            <v>-39.669998168945313</v>
          </cell>
        </row>
        <row r="83">
          <cell r="D83">
            <v>11.074511000000001</v>
          </cell>
          <cell r="E83">
            <v>-71.632180065695522</v>
          </cell>
          <cell r="G83">
            <v>-39.569999694824219</v>
          </cell>
        </row>
        <row r="84">
          <cell r="D84">
            <v>11.377520000000001</v>
          </cell>
          <cell r="E84">
            <v>-74.372206240484758</v>
          </cell>
          <cell r="G84">
            <v>-52.159999847412109</v>
          </cell>
        </row>
        <row r="85">
          <cell r="D85">
            <v>11.528703999999999</v>
          </cell>
          <cell r="E85">
            <v>-75.752413781596132</v>
          </cell>
          <cell r="G85">
            <v>-43.470001220703125</v>
          </cell>
        </row>
        <row r="86">
          <cell r="D86">
            <v>11.829361</v>
          </cell>
          <cell r="E86">
            <v>-78.572599811624599</v>
          </cell>
          <cell r="G86">
            <v>-46.639999389648438</v>
          </cell>
        </row>
        <row r="87">
          <cell r="D87">
            <v>11.979282000000001</v>
          </cell>
          <cell r="E87">
            <v>-80.003024745127348</v>
          </cell>
          <cell r="G87">
            <v>-55.099998474121094</v>
          </cell>
        </row>
        <row r="88">
          <cell r="D88">
            <v>12.278961000000001</v>
          </cell>
          <cell r="E88">
            <v>-82.896541006841801</v>
          </cell>
          <cell r="G88">
            <v>-58.259998321533203</v>
          </cell>
        </row>
        <row r="89">
          <cell r="D89">
            <v>12.391676</v>
          </cell>
          <cell r="E89">
            <v>-84.005972881125388</v>
          </cell>
          <cell r="G89">
            <v>-58.259998321533203</v>
          </cell>
        </row>
        <row r="90">
          <cell r="D90">
            <v>12.653934000000001</v>
          </cell>
          <cell r="E90">
            <v>-86.574982758911815</v>
          </cell>
          <cell r="G90">
            <v>-59.299999237060547</v>
          </cell>
        </row>
        <row r="91">
          <cell r="D91">
            <v>12.879773999999999</v>
          </cell>
          <cell r="E91">
            <v>-88.808478928185806</v>
          </cell>
          <cell r="G91">
            <v>-59.959999084472656</v>
          </cell>
        </row>
        <row r="92">
          <cell r="D92">
            <v>13.183802999999999</v>
          </cell>
          <cell r="E92">
            <v>-91.818846858805571</v>
          </cell>
          <cell r="G92">
            <v>-59</v>
          </cell>
        </row>
        <row r="93">
          <cell r="D93">
            <v>13.336599</v>
          </cell>
          <cell r="E93">
            <v>-93.327501614551267</v>
          </cell>
          <cell r="G93">
            <v>-54.990001678466797</v>
          </cell>
        </row>
        <row r="94">
          <cell r="D94">
            <v>13.604220999999999</v>
          </cell>
          <cell r="E94">
            <v>-95.966826753854548</v>
          </cell>
          <cell r="G94">
            <v>-57.450000762939453</v>
          </cell>
        </row>
        <row r="95">
          <cell r="D95">
            <v>13.759601</v>
          </cell>
          <cell r="E95">
            <v>-97.482287471490039</v>
          </cell>
          <cell r="G95">
            <v>-55.090000152587891</v>
          </cell>
        </row>
        <row r="96">
          <cell r="D96">
            <v>14.112037000000001</v>
          </cell>
          <cell r="E96">
            <v>-100.88518418937726</v>
          </cell>
          <cell r="G96">
            <v>-55.090000152587891</v>
          </cell>
        </row>
        <row r="97">
          <cell r="D97">
            <v>14.231619</v>
          </cell>
          <cell r="E97">
            <v>-102.01875458319235</v>
          </cell>
          <cell r="G97">
            <v>-61.619998931884766</v>
          </cell>
        </row>
        <row r="98">
          <cell r="D98">
            <v>14.550924000000002</v>
          </cell>
          <cell r="E98">
            <v>-105.02421399829959</v>
          </cell>
          <cell r="G98">
            <v>-60.130001068115234</v>
          </cell>
        </row>
        <row r="99">
          <cell r="D99">
            <v>14.716235000000001</v>
          </cell>
          <cell r="E99">
            <v>-106.51976576283512</v>
          </cell>
          <cell r="G99">
            <v>-61.880001068115234</v>
          </cell>
        </row>
        <row r="100">
          <cell r="D100">
            <v>15.005858</v>
          </cell>
          <cell r="E100">
            <v>-109.11849706994347</v>
          </cell>
          <cell r="G100">
            <v>-64.330001831054688</v>
          </cell>
        </row>
        <row r="101">
          <cell r="D101">
            <v>15.1731</v>
          </cell>
          <cell r="E101">
            <v>-110.59132104245117</v>
          </cell>
          <cell r="G101">
            <v>-68.370002746582031</v>
          </cell>
        </row>
        <row r="102">
          <cell r="D102">
            <v>15.508160000000002</v>
          </cell>
          <cell r="E102">
            <v>-113.51281757449877</v>
          </cell>
          <cell r="G102">
            <v>-69.199996948242188</v>
          </cell>
        </row>
        <row r="103">
          <cell r="D103">
            <v>15.693172000000001</v>
          </cell>
          <cell r="E103">
            <v>-114.94693568133999</v>
          </cell>
          <cell r="G103">
            <v>-69.169998168945313</v>
          </cell>
        </row>
        <row r="104">
          <cell r="D104">
            <v>15.968480000000001</v>
          </cell>
          <cell r="E104">
            <v>-117.07588926569646</v>
          </cell>
          <cell r="G104">
            <v>-69.169998168945313</v>
          </cell>
        </row>
        <row r="105">
          <cell r="D105">
            <v>16.146698000000004</v>
          </cell>
          <cell r="E105">
            <v>-118.4878984107456</v>
          </cell>
          <cell r="G105">
            <v>-71.769996643066406</v>
          </cell>
        </row>
        <row r="106">
          <cell r="D106">
            <v>16.43196</v>
          </cell>
          <cell r="E106">
            <v>-120.56419884582073</v>
          </cell>
          <cell r="G106">
            <v>-69.050003051757813</v>
          </cell>
        </row>
        <row r="107">
          <cell r="D107">
            <v>16.575738999999999</v>
          </cell>
          <cell r="E107">
            <v>-121.59255242381886</v>
          </cell>
          <cell r="G107">
            <v>-71.239997863769531</v>
          </cell>
        </row>
        <row r="108">
          <cell r="D108">
            <v>16.872626999999998</v>
          </cell>
          <cell r="E108">
            <v>-123.61699026519352</v>
          </cell>
          <cell r="G108">
            <v>-70.639999389648438</v>
          </cell>
        </row>
        <row r="109">
          <cell r="D109">
            <v>17.116847999999997</v>
          </cell>
          <cell r="E109">
            <v>-125.2900337364113</v>
          </cell>
          <cell r="G109">
            <v>-69.69000244140625</v>
          </cell>
        </row>
        <row r="110">
          <cell r="D110">
            <v>17.429072999999999</v>
          </cell>
          <cell r="E110">
            <v>-127.24933016782344</v>
          </cell>
          <cell r="G110">
            <v>-74.610000610351563</v>
          </cell>
        </row>
        <row r="111">
          <cell r="D111">
            <v>17.587174000000001</v>
          </cell>
          <cell r="E111">
            <v>-128.21786410386747</v>
          </cell>
          <cell r="G111">
            <v>-74.610000610351563</v>
          </cell>
        </row>
        <row r="112">
          <cell r="D112">
            <v>17.874647999999997</v>
          </cell>
          <cell r="E112">
            <v>-129.78464303966652</v>
          </cell>
          <cell r="G112">
            <v>-79.599998474121094</v>
          </cell>
        </row>
        <row r="113">
          <cell r="D113">
            <v>18.042911</v>
          </cell>
          <cell r="E113">
            <v>-130.72378128545247</v>
          </cell>
          <cell r="G113">
            <v>-78.699996948242188</v>
          </cell>
        </row>
        <row r="114">
          <cell r="D114">
            <v>18.388348999999998</v>
          </cell>
          <cell r="E114">
            <v>-132.57362544872637</v>
          </cell>
          <cell r="G114">
            <v>-79.760002136230469</v>
          </cell>
        </row>
        <row r="115">
          <cell r="D115">
            <v>18.571038999999999</v>
          </cell>
          <cell r="E115">
            <v>-133.47721375770303</v>
          </cell>
          <cell r="G115">
            <v>-80.879997253417969</v>
          </cell>
        </row>
        <row r="116">
          <cell r="D116">
            <v>18.886126000000001</v>
          </cell>
          <cell r="E116">
            <v>-134.95840261203927</v>
          </cell>
          <cell r="G116">
            <v>-81.610000610351563</v>
          </cell>
        </row>
        <row r="117">
          <cell r="D117">
            <v>19.063953999999999</v>
          </cell>
          <cell r="E117">
            <v>-135.8567974327961</v>
          </cell>
          <cell r="G117">
            <v>-81.709999084472656</v>
          </cell>
        </row>
        <row r="118">
          <cell r="D118">
            <v>19.383448000000001</v>
          </cell>
          <cell r="E118">
            <v>-137.31319489887997</v>
          </cell>
          <cell r="G118">
            <v>-79.25</v>
          </cell>
        </row>
        <row r="119">
          <cell r="D119">
            <v>19.530815</v>
          </cell>
          <cell r="E119">
            <v>-137.86793232964192</v>
          </cell>
          <cell r="G119">
            <v>-81.419998168945313</v>
          </cell>
        </row>
        <row r="120">
          <cell r="D120">
            <v>19.827133999999997</v>
          </cell>
          <cell r="E120">
            <v>-138.97163729280922</v>
          </cell>
          <cell r="G120">
            <v>-82.660003662109375</v>
          </cell>
        </row>
        <row r="121">
          <cell r="D121">
            <v>19.971744999999999</v>
          </cell>
          <cell r="E121">
            <v>-139.52638727115038</v>
          </cell>
          <cell r="G121">
            <v>-83.330001831054688</v>
          </cell>
        </row>
        <row r="122">
          <cell r="D122">
            <v>20.316773999999999</v>
          </cell>
          <cell r="E122">
            <v>-140.92731147843767</v>
          </cell>
          <cell r="G122">
            <v>-81.419998168945313</v>
          </cell>
        </row>
        <row r="123">
          <cell r="D123">
            <v>20.471561999999999</v>
          </cell>
          <cell r="E123">
            <v>-141.46549883335513</v>
          </cell>
          <cell r="G123">
            <v>-80.680000305175781</v>
          </cell>
        </row>
        <row r="124">
          <cell r="D124">
            <v>20.849644000000001</v>
          </cell>
          <cell r="E124">
            <v>-142.81797768795789</v>
          </cell>
          <cell r="G124">
            <v>-82.400001525878906</v>
          </cell>
        </row>
        <row r="125">
          <cell r="D125">
            <v>21.011367999999997</v>
          </cell>
          <cell r="E125">
            <v>-143.34577543871185</v>
          </cell>
          <cell r="G125">
            <v>-83.629997253417969</v>
          </cell>
        </row>
        <row r="126">
          <cell r="D126">
            <v>21.341344999999997</v>
          </cell>
          <cell r="E126">
            <v>-144.39191050247649</v>
          </cell>
          <cell r="G126">
            <v>-85.989997863769531</v>
          </cell>
        </row>
        <row r="127">
          <cell r="D127">
            <v>21.46744</v>
          </cell>
          <cell r="E127">
            <v>-144.60809079710577</v>
          </cell>
          <cell r="G127">
            <v>-85.599998474121094</v>
          </cell>
        </row>
        <row r="128">
          <cell r="D128">
            <v>21.756817999999999</v>
          </cell>
          <cell r="E128">
            <v>-145.35093149054637</v>
          </cell>
          <cell r="G128">
            <v>-85.989997863769531</v>
          </cell>
        </row>
        <row r="129">
          <cell r="D129">
            <v>21.928128999999998</v>
          </cell>
          <cell r="E129">
            <v>-145.86770843829254</v>
          </cell>
          <cell r="G129">
            <v>-87.930000305175781</v>
          </cell>
        </row>
        <row r="130">
          <cell r="D130">
            <v>22.275112999999997</v>
          </cell>
          <cell r="E130">
            <v>-146.89535776601249</v>
          </cell>
          <cell r="G130">
            <v>-87.779998779296875</v>
          </cell>
        </row>
        <row r="131">
          <cell r="D131">
            <v>22.401641000000001</v>
          </cell>
          <cell r="E131">
            <v>-147.11538018047742</v>
          </cell>
          <cell r="G131">
            <v>-88.269996643066406</v>
          </cell>
        </row>
        <row r="132">
          <cell r="D132">
            <v>22.706582999999998</v>
          </cell>
          <cell r="E132">
            <v>-147.84633715540312</v>
          </cell>
          <cell r="G132">
            <v>-86.480003356933594</v>
          </cell>
        </row>
        <row r="133">
          <cell r="D133">
            <v>22.894618999999999</v>
          </cell>
          <cell r="E133">
            <v>-148.34719418316052</v>
          </cell>
          <cell r="G133">
            <v>-87.269996643066406</v>
          </cell>
        </row>
        <row r="134">
          <cell r="D134">
            <v>23.241220999999999</v>
          </cell>
          <cell r="E134">
            <v>-149.0447044405999</v>
          </cell>
          <cell r="G134">
            <v>-87.050003051757813</v>
          </cell>
        </row>
        <row r="135">
          <cell r="D135">
            <v>23.380255999999999</v>
          </cell>
          <cell r="E135">
            <v>-149.25879170551269</v>
          </cell>
          <cell r="G135">
            <v>-86.19000244140625</v>
          </cell>
        </row>
        <row r="136">
          <cell r="D136">
            <v>23.755051999999999</v>
          </cell>
          <cell r="E136">
            <v>-150.26496688257916</v>
          </cell>
          <cell r="G136">
            <v>-87.400001525878906</v>
          </cell>
        </row>
        <row r="137">
          <cell r="D137">
            <v>23.859779</v>
          </cell>
          <cell r="E137">
            <v>-150.1835433314408</v>
          </cell>
          <cell r="G137">
            <v>-85.279998779296875</v>
          </cell>
        </row>
        <row r="138">
          <cell r="D138">
            <v>24.186188999999999</v>
          </cell>
          <cell r="E138">
            <v>-150.905439560503</v>
          </cell>
          <cell r="G138">
            <v>-86.550003051757813</v>
          </cell>
        </row>
        <row r="139">
          <cell r="D139">
            <v>24.330300000000001</v>
          </cell>
          <cell r="E139">
            <v>-151.12088931583799</v>
          </cell>
          <cell r="G139">
            <v>-87.540000915527344</v>
          </cell>
        </row>
        <row r="140">
          <cell r="D140">
            <v>24.637505999999998</v>
          </cell>
          <cell r="E140">
            <v>-151.54074801797967</v>
          </cell>
          <cell r="G140">
            <v>-87.19000244140625</v>
          </cell>
        </row>
        <row r="141">
          <cell r="D141">
            <v>24.823927000000001</v>
          </cell>
          <cell r="E141">
            <v>-152.04642372931914</v>
          </cell>
          <cell r="G141">
            <v>-87.290000915527344</v>
          </cell>
        </row>
        <row r="142">
          <cell r="D142">
            <v>25.171419999999998</v>
          </cell>
          <cell r="E142">
            <v>-152.4445357853086</v>
          </cell>
          <cell r="G142">
            <v>-89.160003662109375</v>
          </cell>
        </row>
        <row r="143">
          <cell r="D143">
            <v>25.336373000000002</v>
          </cell>
          <cell r="E143">
            <v>-152.65180091246157</v>
          </cell>
          <cell r="G143">
            <v>-87.040000915527344</v>
          </cell>
        </row>
        <row r="144">
          <cell r="D144">
            <v>25.606670999999999</v>
          </cell>
          <cell r="E144">
            <v>-152.79448454634098</v>
          </cell>
          <cell r="G144">
            <v>-86.669998168945313</v>
          </cell>
        </row>
        <row r="145">
          <cell r="D145">
            <v>25.797718999999997</v>
          </cell>
          <cell r="E145">
            <v>-153.29937147773461</v>
          </cell>
          <cell r="G145">
            <v>-87.05999755859375</v>
          </cell>
        </row>
        <row r="146">
          <cell r="D146">
            <v>26.087638999999999</v>
          </cell>
          <cell r="E146">
            <v>-153.43659667105777</v>
          </cell>
          <cell r="G146">
            <v>-85.730003356933594</v>
          </cell>
        </row>
        <row r="147">
          <cell r="D147">
            <v>26.232355999999999</v>
          </cell>
          <cell r="E147">
            <v>-153.66117216287958</v>
          </cell>
          <cell r="G147">
            <v>-86.040000915527344</v>
          </cell>
        </row>
        <row r="148">
          <cell r="D148">
            <v>26.565200999999998</v>
          </cell>
          <cell r="E148">
            <v>-153.78154006119038</v>
          </cell>
          <cell r="G148">
            <v>-85.5</v>
          </cell>
        </row>
        <row r="149">
          <cell r="D149">
            <v>26.696966999999997</v>
          </cell>
          <cell r="E149">
            <v>-154.01613188657774</v>
          </cell>
          <cell r="G149">
            <v>-87.589996337890625</v>
          </cell>
        </row>
        <row r="150">
          <cell r="D150">
            <v>26.953256</v>
          </cell>
          <cell r="E150">
            <v>-153.87929208057363</v>
          </cell>
          <cell r="G150">
            <v>-85.339996337890625</v>
          </cell>
        </row>
        <row r="151">
          <cell r="D151">
            <v>27.109365999999998</v>
          </cell>
          <cell r="E151">
            <v>-154.10309560625547</v>
          </cell>
          <cell r="G151">
            <v>-85.720001220703125</v>
          </cell>
        </row>
        <row r="152">
          <cell r="D152">
            <v>27.378126000000002</v>
          </cell>
          <cell r="E152">
            <v>-154.27071520591241</v>
          </cell>
          <cell r="G152">
            <v>-86.510002136230469</v>
          </cell>
        </row>
        <row r="153">
          <cell r="D153">
            <v>27.481926999999999</v>
          </cell>
          <cell r="E153">
            <v>-154.21934427624734</v>
          </cell>
          <cell r="G153">
            <v>-88.209999084472656</v>
          </cell>
        </row>
        <row r="154">
          <cell r="D154">
            <v>27.728331999999998</v>
          </cell>
          <cell r="E154">
            <v>-154.10081142965043</v>
          </cell>
          <cell r="G154">
            <v>-86.830001831054688</v>
          </cell>
        </row>
        <row r="155">
          <cell r="D155">
            <v>27.891952999999997</v>
          </cell>
          <cell r="E155">
            <v>-154.32544314692791</v>
          </cell>
          <cell r="G155">
            <v>-84.400001525878906</v>
          </cell>
        </row>
        <row r="156">
          <cell r="D156">
            <v>28.149194000000001</v>
          </cell>
          <cell r="E156">
            <v>-154.20779504090368</v>
          </cell>
          <cell r="G156">
            <v>-85.339996337890625</v>
          </cell>
        </row>
        <row r="157">
          <cell r="D157">
            <v>28.313547</v>
          </cell>
          <cell r="E157">
            <v>-154.43446364022964</v>
          </cell>
          <cell r="G157">
            <v>-82.279998779296875</v>
          </cell>
        </row>
        <row r="158">
          <cell r="D158">
            <v>28.532394999999998</v>
          </cell>
          <cell r="E158">
            <v>-154.33902635248435</v>
          </cell>
          <cell r="G158">
            <v>-82.870002746582031</v>
          </cell>
        </row>
        <row r="159">
          <cell r="D159">
            <v>28.637601</v>
          </cell>
          <cell r="E159">
            <v>-154.29410436087497</v>
          </cell>
          <cell r="G159">
            <v>-80.540000915527344</v>
          </cell>
        </row>
        <row r="160">
          <cell r="D160">
            <v>28.851091999999998</v>
          </cell>
          <cell r="E160">
            <v>-154.20529832451624</v>
          </cell>
          <cell r="G160">
            <v>-81.769996643066406</v>
          </cell>
        </row>
        <row r="161">
          <cell r="D161">
            <v>28.914165999999998</v>
          </cell>
          <cell r="E161">
            <v>-153.88168042658913</v>
          </cell>
          <cell r="G161">
            <v>-79.639999389648438</v>
          </cell>
        </row>
        <row r="162">
          <cell r="D162">
            <v>29.133295999999998</v>
          </cell>
          <cell r="E162">
            <v>-153.79418996204009</v>
          </cell>
          <cell r="G162">
            <v>-80.610000610351563</v>
          </cell>
        </row>
        <row r="163">
          <cell r="D163">
            <v>29.190781000000001</v>
          </cell>
          <cell r="E163">
            <v>-153.4747655449932</v>
          </cell>
          <cell r="G163">
            <v>-80.620002746582031</v>
          </cell>
        </row>
        <row r="164">
          <cell r="D164">
            <v>29.388659000000001</v>
          </cell>
          <cell r="E164">
            <v>-153.39916451885932</v>
          </cell>
          <cell r="G164">
            <v>-82.25</v>
          </cell>
        </row>
        <row r="165">
          <cell r="D165">
            <v>29.514391</v>
          </cell>
          <cell r="E165">
            <v>-153.35206276195026</v>
          </cell>
        </row>
        <row r="166">
          <cell r="D166">
            <v>29.702146999999997</v>
          </cell>
          <cell r="E166">
            <v>-153.28317220051977</v>
          </cell>
        </row>
        <row r="167">
          <cell r="D167">
            <v>29.761761</v>
          </cell>
          <cell r="E167">
            <v>-152.96612077924075</v>
          </cell>
        </row>
      </sheetData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Figure4.2.13"/>
      <sheetName val="Figure4.2.12"/>
      <sheetName val="Figure4.2.11"/>
      <sheetName val="Figure4.2.10"/>
      <sheetName val="Figure4.2.9"/>
      <sheetName val="Figure4.2.7"/>
      <sheetName val="Figure4.2.5"/>
      <sheetName val="Figure 4.2.3"/>
      <sheetName val="Figure 4.2.1"/>
    </sheetNames>
    <sheetDataSet>
      <sheetData sheetId="0"/>
      <sheetData sheetId="1"/>
      <sheetData sheetId="2">
        <row r="4">
          <cell r="D4">
            <v>0</v>
          </cell>
          <cell r="N4">
            <v>0</v>
          </cell>
          <cell r="P4">
            <v>0</v>
          </cell>
          <cell r="AE4">
            <v>0</v>
          </cell>
          <cell r="AH4">
            <v>-30.620000839233398</v>
          </cell>
          <cell r="AI4">
            <v>-6.8299999237060547</v>
          </cell>
        </row>
        <row r="5">
          <cell r="D5">
            <v>9.30000000007567E-2</v>
          </cell>
          <cell r="N5">
            <v>-2.4121999999999959E-2</v>
          </cell>
          <cell r="P5">
            <v>-2.4121999999999959E-2</v>
          </cell>
          <cell r="AE5">
            <v>6.5000000000000002E-2</v>
          </cell>
          <cell r="AH5">
            <v>-30.069999694824219</v>
          </cell>
          <cell r="AI5">
            <v>-5.9200000762939453</v>
          </cell>
        </row>
        <row r="6">
          <cell r="D6">
            <v>0.18499999999767169</v>
          </cell>
          <cell r="N6">
            <v>-3.3109999999999216E-3</v>
          </cell>
          <cell r="P6">
            <v>-3.3109999999999216E-3</v>
          </cell>
          <cell r="AE6">
            <v>0.13700000000000001</v>
          </cell>
          <cell r="AH6">
            <v>-30.850000381469727</v>
          </cell>
          <cell r="AI6">
            <v>-5.7399997711181641</v>
          </cell>
        </row>
        <row r="7">
          <cell r="D7">
            <v>0.27799999999842839</v>
          </cell>
          <cell r="N7">
            <v>2.147700000000009E-2</v>
          </cell>
          <cell r="P7">
            <v>2.147700000000009E-2</v>
          </cell>
          <cell r="AE7">
            <v>0.21</v>
          </cell>
          <cell r="AH7">
            <v>-27.010000228881836</v>
          </cell>
          <cell r="AI7">
            <v>-7.6999998092651367</v>
          </cell>
        </row>
        <row r="8">
          <cell r="D8">
            <v>0.37099999999918509</v>
          </cell>
          <cell r="N8">
            <v>1.7788000000000012E-2</v>
          </cell>
          <cell r="P8">
            <v>1.7788000000000012E-2</v>
          </cell>
          <cell r="AE8">
            <v>0.27200000000000002</v>
          </cell>
          <cell r="AH8">
            <v>-27.569999694824219</v>
          </cell>
          <cell r="AI8">
            <v>-7.7899999618530273</v>
          </cell>
        </row>
        <row r="9">
          <cell r="D9">
            <v>0.46399999999994179</v>
          </cell>
          <cell r="N9">
            <v>4.9657000000000152E-2</v>
          </cell>
          <cell r="P9">
            <v>4.9657000000000152E-2</v>
          </cell>
          <cell r="AE9">
            <v>0.33900000000000002</v>
          </cell>
          <cell r="AH9">
            <v>-31.280000686645508</v>
          </cell>
          <cell r="AI9">
            <v>-6.0799999237060547</v>
          </cell>
        </row>
        <row r="10">
          <cell r="D10">
            <v>0.55700000000069849</v>
          </cell>
          <cell r="N10">
            <v>5.3763000000000151E-2</v>
          </cell>
          <cell r="P10">
            <v>5.3763000000000151E-2</v>
          </cell>
          <cell r="AE10">
            <v>0.40100000000000002</v>
          </cell>
          <cell r="AH10">
            <v>-32.150001525878906</v>
          </cell>
          <cell r="AI10">
            <v>-2.4100000858306885</v>
          </cell>
        </row>
        <row r="11">
          <cell r="D11">
            <v>0.65000000000145519</v>
          </cell>
          <cell r="N11">
            <v>8.0855000000000024E-2</v>
          </cell>
          <cell r="P11">
            <v>8.0855000000000024E-2</v>
          </cell>
          <cell r="AE11">
            <v>0.45900000000000002</v>
          </cell>
          <cell r="AH11">
            <v>-31.440000534057617</v>
          </cell>
          <cell r="AI11">
            <v>-5.570000171661377</v>
          </cell>
        </row>
        <row r="12">
          <cell r="D12">
            <v>0.74499999999534339</v>
          </cell>
          <cell r="N12">
            <v>8.1663999999999987E-2</v>
          </cell>
          <cell r="P12">
            <v>8.1663999999999987E-2</v>
          </cell>
          <cell r="AE12">
            <v>0.52800000000000002</v>
          </cell>
          <cell r="AH12">
            <v>-34.970001220703125</v>
          </cell>
          <cell r="AI12">
            <v>-1.1299999952316284</v>
          </cell>
        </row>
        <row r="13">
          <cell r="D13">
            <v>0.83799999999610009</v>
          </cell>
          <cell r="N13">
            <v>0.10927400000000012</v>
          </cell>
          <cell r="P13">
            <v>0.10927400000000012</v>
          </cell>
          <cell r="AE13">
            <v>0.59399999999999997</v>
          </cell>
          <cell r="AH13">
            <v>-28.430000305175781</v>
          </cell>
          <cell r="AI13">
            <v>-2.6099998950958252</v>
          </cell>
        </row>
        <row r="14">
          <cell r="D14">
            <v>0.93099999999685679</v>
          </cell>
          <cell r="N14">
            <v>0.10711599999999999</v>
          </cell>
          <cell r="P14">
            <v>0.10711599999999999</v>
          </cell>
          <cell r="AE14">
            <v>0.68</v>
          </cell>
          <cell r="AH14">
            <v>-33.490001678466797</v>
          </cell>
          <cell r="AI14">
            <v>-2.940000057220459</v>
          </cell>
        </row>
        <row r="15">
          <cell r="D15">
            <v>1.0239999999976135</v>
          </cell>
          <cell r="N15">
            <v>0.115356</v>
          </cell>
          <cell r="P15">
            <v>0.115356</v>
          </cell>
          <cell r="AE15">
            <v>0.74199999999999999</v>
          </cell>
          <cell r="AH15">
            <v>-35.409999847412109</v>
          </cell>
          <cell r="AI15">
            <v>-4.9600000381469727</v>
          </cell>
        </row>
        <row r="16">
          <cell r="D16">
            <v>1.1169999999983702</v>
          </cell>
          <cell r="N16">
            <v>0.11866200000000003</v>
          </cell>
          <cell r="P16">
            <v>0.11866200000000003</v>
          </cell>
          <cell r="AE16">
            <v>0.80700000000000005</v>
          </cell>
          <cell r="AH16">
            <v>-37.349998474121094</v>
          </cell>
          <cell r="AI16">
            <v>-4.570000171661377</v>
          </cell>
        </row>
        <row r="17">
          <cell r="D17">
            <v>1.2109999999956926</v>
          </cell>
          <cell r="N17">
            <v>0.13791599999999996</v>
          </cell>
          <cell r="P17">
            <v>0.13791599999999996</v>
          </cell>
          <cell r="AE17">
            <v>0.871</v>
          </cell>
          <cell r="AH17">
            <v>-36.009998321533203</v>
          </cell>
          <cell r="AI17">
            <v>-3.2400000095367432</v>
          </cell>
        </row>
        <row r="18">
          <cell r="D18">
            <v>1.3039999999964493</v>
          </cell>
          <cell r="N18">
            <v>0.13609500000000002</v>
          </cell>
          <cell r="P18">
            <v>0.13609500000000002</v>
          </cell>
          <cell r="AE18">
            <v>0.93200000000000005</v>
          </cell>
          <cell r="AH18">
            <v>-34.729999542236328</v>
          </cell>
          <cell r="AI18">
            <v>-5.679999828338623</v>
          </cell>
        </row>
        <row r="19">
          <cell r="D19">
            <v>1.396999999997206</v>
          </cell>
          <cell r="N19">
            <v>0.15876900000000002</v>
          </cell>
          <cell r="P19">
            <v>0.15876900000000002</v>
          </cell>
          <cell r="AE19">
            <v>0.998</v>
          </cell>
          <cell r="AH19">
            <v>-31.770000457763672</v>
          </cell>
          <cell r="AI19">
            <v>-5.2600002288818359</v>
          </cell>
        </row>
        <row r="20">
          <cell r="D20">
            <v>1.4899999999979627</v>
          </cell>
          <cell r="N20">
            <v>0.16945100000000002</v>
          </cell>
          <cell r="P20">
            <v>0.16945100000000002</v>
          </cell>
          <cell r="AE20">
            <v>1.0640000000000001</v>
          </cell>
          <cell r="AH20">
            <v>-35.830001831054688</v>
          </cell>
          <cell r="AI20">
            <v>-3.1700000762939453</v>
          </cell>
        </row>
        <row r="21">
          <cell r="D21">
            <v>1.5819999999948777</v>
          </cell>
          <cell r="N21">
            <v>0.16760100000000011</v>
          </cell>
          <cell r="P21">
            <v>0.16760100000000011</v>
          </cell>
          <cell r="AE21">
            <v>1.141</v>
          </cell>
          <cell r="AH21">
            <v>-28.690000534057617</v>
          </cell>
          <cell r="AI21">
            <v>-3.6600000858306885</v>
          </cell>
        </row>
        <row r="22">
          <cell r="D22">
            <v>1.6759999999994761</v>
          </cell>
          <cell r="N22">
            <v>0.18090499999999998</v>
          </cell>
          <cell r="P22">
            <v>0.18090499999999998</v>
          </cell>
          <cell r="AE22">
            <v>1.222</v>
          </cell>
          <cell r="AH22">
            <v>-34.580001831054688</v>
          </cell>
          <cell r="AI22">
            <v>-3.4500000476837158</v>
          </cell>
        </row>
        <row r="23">
          <cell r="D23">
            <v>1.7679999999963911</v>
          </cell>
          <cell r="N23">
            <v>0.17206600000000002</v>
          </cell>
          <cell r="P23">
            <v>0.17206600000000002</v>
          </cell>
          <cell r="AE23">
            <v>1.3080000000000001</v>
          </cell>
          <cell r="AH23">
            <v>-32.770000457763672</v>
          </cell>
          <cell r="AI23">
            <v>-2.5699999332427979</v>
          </cell>
        </row>
        <row r="24">
          <cell r="D24">
            <v>1.8629999999975553</v>
          </cell>
          <cell r="N24">
            <v>0.19448199999999999</v>
          </cell>
          <cell r="P24">
            <v>0.19448199999999999</v>
          </cell>
          <cell r="AE24">
            <v>1.367</v>
          </cell>
          <cell r="AH24">
            <v>-33.020000457763672</v>
          </cell>
          <cell r="AI24">
            <v>-2.0799999237060547</v>
          </cell>
        </row>
        <row r="25">
          <cell r="D25">
            <v>1.9569999999948777</v>
          </cell>
          <cell r="N25">
            <v>0.19656600000000005</v>
          </cell>
          <cell r="P25">
            <v>0.19656600000000005</v>
          </cell>
          <cell r="AE25">
            <v>1.429</v>
          </cell>
          <cell r="AH25">
            <v>-34.580001831054688</v>
          </cell>
          <cell r="AI25">
            <v>-1.0099999904632568</v>
          </cell>
        </row>
        <row r="26">
          <cell r="D26">
            <v>2.0499999999956344</v>
          </cell>
          <cell r="N26">
            <v>0.21077800000000002</v>
          </cell>
          <cell r="P26">
            <v>0.21077800000000002</v>
          </cell>
          <cell r="AE26">
            <v>1.4850000000000001</v>
          </cell>
          <cell r="AH26">
            <v>-33.270000457763672</v>
          </cell>
          <cell r="AI26">
            <v>-2.9700000286102295</v>
          </cell>
        </row>
        <row r="27">
          <cell r="D27">
            <v>2.1440000000002328</v>
          </cell>
          <cell r="N27">
            <v>0.22126700000000005</v>
          </cell>
          <cell r="P27">
            <v>0.22126700000000005</v>
          </cell>
          <cell r="AE27">
            <v>1.536</v>
          </cell>
          <cell r="AH27">
            <v>-31.120000839233398</v>
          </cell>
          <cell r="AI27">
            <v>-2.0699999332427979</v>
          </cell>
        </row>
        <row r="28">
          <cell r="D28">
            <v>2.2359999999971478</v>
          </cell>
          <cell r="N28">
            <v>0.22670100000000001</v>
          </cell>
          <cell r="P28">
            <v>0.22670100000000001</v>
          </cell>
          <cell r="AE28">
            <v>1.5940000000000001</v>
          </cell>
          <cell r="AH28">
            <v>-32.659999847412109</v>
          </cell>
          <cell r="AI28">
            <v>-3.4100000858306885</v>
          </cell>
        </row>
        <row r="29">
          <cell r="D29">
            <v>2.3289999999979045</v>
          </cell>
          <cell r="N29">
            <v>0.23919900000000008</v>
          </cell>
          <cell r="P29">
            <v>0.23919900000000008</v>
          </cell>
          <cell r="AE29">
            <v>1.6619999999999999</v>
          </cell>
          <cell r="AH29">
            <v>-33.529998779296875</v>
          </cell>
          <cell r="AI29">
            <v>-2.4800000190734863</v>
          </cell>
        </row>
        <row r="30">
          <cell r="D30">
            <v>2.4199999999982538</v>
          </cell>
          <cell r="N30">
            <v>0.22744000000000006</v>
          </cell>
          <cell r="P30">
            <v>0.22744000000000006</v>
          </cell>
          <cell r="AE30">
            <v>1.7270000000000001</v>
          </cell>
          <cell r="AH30">
            <v>-37.560001373291016</v>
          </cell>
          <cell r="AI30">
            <v>7.070000171661377</v>
          </cell>
        </row>
        <row r="31">
          <cell r="D31">
            <v>2.5139999999955762</v>
          </cell>
          <cell r="N31">
            <v>0.25324400000000014</v>
          </cell>
          <cell r="P31">
            <v>0.25324400000000014</v>
          </cell>
          <cell r="AE31">
            <v>1.7929999999999999</v>
          </cell>
          <cell r="AH31">
            <v>-37.759998321533203</v>
          </cell>
          <cell r="AI31">
            <v>-0.55000001192092896</v>
          </cell>
        </row>
        <row r="32">
          <cell r="D32">
            <v>2.6059999999997672</v>
          </cell>
          <cell r="N32">
            <v>0.24205600000000005</v>
          </cell>
          <cell r="P32">
            <v>0.24205600000000005</v>
          </cell>
          <cell r="AE32">
            <v>1.87</v>
          </cell>
          <cell r="AH32">
            <v>-36.319999694824219</v>
          </cell>
          <cell r="AI32">
            <v>-1.25</v>
          </cell>
        </row>
        <row r="33">
          <cell r="D33">
            <v>2.6999999999970896</v>
          </cell>
          <cell r="N33">
            <v>0.25818399999999997</v>
          </cell>
          <cell r="P33">
            <v>0.25818399999999997</v>
          </cell>
          <cell r="AE33">
            <v>1.927</v>
          </cell>
          <cell r="AH33">
            <v>-35.139999389648438</v>
          </cell>
          <cell r="AI33">
            <v>1.2599999904632568</v>
          </cell>
        </row>
        <row r="34">
          <cell r="D34">
            <v>2.7939999999944121</v>
          </cell>
          <cell r="N34">
            <v>0.25827</v>
          </cell>
          <cell r="P34">
            <v>0.25827</v>
          </cell>
          <cell r="AE34">
            <v>2</v>
          </cell>
          <cell r="AH34">
            <v>-39.369998931884766</v>
          </cell>
          <cell r="AI34">
            <v>2.6800000667572021</v>
          </cell>
        </row>
        <row r="35">
          <cell r="D35">
            <v>2.885999999998603</v>
          </cell>
          <cell r="N35">
            <v>0.28037100000000009</v>
          </cell>
          <cell r="P35">
            <v>0.28037100000000009</v>
          </cell>
          <cell r="AE35">
            <v>2.0569999999999999</v>
          </cell>
          <cell r="AH35">
            <v>-43.680000305175781</v>
          </cell>
          <cell r="AI35">
            <v>8.1000003814697266</v>
          </cell>
        </row>
        <row r="36">
          <cell r="D36">
            <v>2.9799999999959255</v>
          </cell>
          <cell r="N36">
            <v>0.28900300000000018</v>
          </cell>
          <cell r="P36">
            <v>0.28900300000000018</v>
          </cell>
          <cell r="AE36">
            <v>2.1190000000000002</v>
          </cell>
          <cell r="AH36">
            <v>-37.060001373291016</v>
          </cell>
          <cell r="AI36">
            <v>0.81999999284744263</v>
          </cell>
        </row>
        <row r="37">
          <cell r="D37">
            <v>3.0740000000005239</v>
          </cell>
          <cell r="N37">
            <v>0.27561400000000003</v>
          </cell>
          <cell r="P37">
            <v>0.27561400000000003</v>
          </cell>
          <cell r="AE37">
            <v>2.21</v>
          </cell>
          <cell r="AH37">
            <v>-43.340000152587891</v>
          </cell>
          <cell r="AI37">
            <v>7.820000171661377</v>
          </cell>
        </row>
        <row r="38">
          <cell r="D38">
            <v>3.1670000000012806</v>
          </cell>
          <cell r="N38">
            <v>0.26764599999999994</v>
          </cell>
          <cell r="P38">
            <v>0.26764599999999994</v>
          </cell>
          <cell r="AE38">
            <v>2.2629999999999999</v>
          </cell>
          <cell r="AH38">
            <v>-52.939998626708984</v>
          </cell>
          <cell r="AI38">
            <v>1.2000000476837158</v>
          </cell>
        </row>
        <row r="39">
          <cell r="D39">
            <v>3.2619999999951688</v>
          </cell>
          <cell r="N39">
            <v>0.28015300000000004</v>
          </cell>
          <cell r="P39">
            <v>0.28015300000000004</v>
          </cell>
          <cell r="AE39">
            <v>2.3460000000000001</v>
          </cell>
          <cell r="AH39">
            <v>-55.610000610351563</v>
          </cell>
          <cell r="AI39">
            <v>9.619999885559082</v>
          </cell>
        </row>
        <row r="40">
          <cell r="D40">
            <v>3.3539999999993597</v>
          </cell>
          <cell r="N40">
            <v>0.29170600000000013</v>
          </cell>
          <cell r="P40">
            <v>0.29170600000000013</v>
          </cell>
          <cell r="AE40">
            <v>2.3889999999999998</v>
          </cell>
          <cell r="AH40">
            <v>-43.799999237060547</v>
          </cell>
          <cell r="AI40">
            <v>9.7200002670288086</v>
          </cell>
        </row>
        <row r="41">
          <cell r="D41">
            <v>3.4459999999962747</v>
          </cell>
          <cell r="N41">
            <v>0.29129099999999997</v>
          </cell>
          <cell r="P41">
            <v>0.29129099999999997</v>
          </cell>
          <cell r="AE41">
            <v>2.456</v>
          </cell>
          <cell r="AH41">
            <v>-43.799999237060547</v>
          </cell>
          <cell r="AI41">
            <v>9.7200002670288086</v>
          </cell>
        </row>
        <row r="42">
          <cell r="D42">
            <v>3.5409999999974389</v>
          </cell>
          <cell r="N42">
            <v>0.31166499999999997</v>
          </cell>
          <cell r="P42">
            <v>0.31166499999999997</v>
          </cell>
          <cell r="AE42">
            <v>2.5209999999999999</v>
          </cell>
          <cell r="AH42">
            <v>-41.650001525878906</v>
          </cell>
          <cell r="AI42">
            <v>3.1600000858306885</v>
          </cell>
        </row>
        <row r="43">
          <cell r="D43">
            <v>3.6329999999943539</v>
          </cell>
          <cell r="N43">
            <v>0.29980999999999997</v>
          </cell>
          <cell r="P43">
            <v>0.29980999999999997</v>
          </cell>
          <cell r="AE43">
            <v>2.5990000000000002</v>
          </cell>
          <cell r="AH43">
            <v>-37.409999847412109</v>
          </cell>
          <cell r="AI43">
            <v>0.33000001311302185</v>
          </cell>
        </row>
        <row r="44">
          <cell r="D44">
            <v>3.727999999995518</v>
          </cell>
          <cell r="N44">
            <v>0.30198900000000006</v>
          </cell>
          <cell r="P44">
            <v>0.30198900000000006</v>
          </cell>
          <cell r="AE44">
            <v>2.6589999999999998</v>
          </cell>
          <cell r="AH44">
            <v>-37.549999237060547</v>
          </cell>
          <cell r="AI44">
            <v>-0.2199999988079071</v>
          </cell>
        </row>
        <row r="45">
          <cell r="D45">
            <v>3.8189999999958673</v>
          </cell>
          <cell r="N45">
            <v>0.31153400000000009</v>
          </cell>
          <cell r="P45">
            <v>0.31153400000000009</v>
          </cell>
          <cell r="AE45">
            <v>2.7370000000000001</v>
          </cell>
          <cell r="AH45">
            <v>-40.270000457763672</v>
          </cell>
          <cell r="AI45">
            <v>-0.5</v>
          </cell>
        </row>
        <row r="46">
          <cell r="D46">
            <v>3.9130000000004657</v>
          </cell>
          <cell r="N46">
            <v>0.30685500000000004</v>
          </cell>
          <cell r="P46">
            <v>0.30685500000000004</v>
          </cell>
          <cell r="AE46">
            <v>2.8180000000000001</v>
          </cell>
          <cell r="AH46">
            <v>-38.909999847412109</v>
          </cell>
          <cell r="AI46">
            <v>1.3500000238418579</v>
          </cell>
        </row>
        <row r="47">
          <cell r="D47">
            <v>4.0049999999973807</v>
          </cell>
          <cell r="N47">
            <v>0.31190300000000004</v>
          </cell>
          <cell r="P47">
            <v>0.31190300000000004</v>
          </cell>
          <cell r="AE47">
            <v>2.8879999999999999</v>
          </cell>
          <cell r="AH47">
            <v>-45.970001220703125</v>
          </cell>
          <cell r="AI47">
            <v>-2.3399999141693115</v>
          </cell>
        </row>
        <row r="48">
          <cell r="D48">
            <v>4.0979999999981374</v>
          </cell>
          <cell r="N48">
            <v>0.31561900000000015</v>
          </cell>
          <cell r="P48">
            <v>0.31561900000000015</v>
          </cell>
          <cell r="AE48">
            <v>2.9430000000000001</v>
          </cell>
          <cell r="AH48">
            <v>-46.490001678466797</v>
          </cell>
          <cell r="AI48">
            <v>-0.31000000238418579</v>
          </cell>
        </row>
        <row r="49">
          <cell r="D49">
            <v>4.1939999999958673</v>
          </cell>
          <cell r="N49">
            <v>0.31326900000000002</v>
          </cell>
          <cell r="P49">
            <v>0.31326900000000002</v>
          </cell>
          <cell r="AE49">
            <v>3.004</v>
          </cell>
          <cell r="AH49">
            <v>-41.869998931884766</v>
          </cell>
          <cell r="AI49">
            <v>-1.4199999570846558</v>
          </cell>
        </row>
        <row r="50">
          <cell r="D50">
            <v>4.286999999996624</v>
          </cell>
          <cell r="N50">
            <v>0.3243410000000001</v>
          </cell>
          <cell r="P50">
            <v>0.3243410000000001</v>
          </cell>
          <cell r="AE50">
            <v>3.0539999999999998</v>
          </cell>
          <cell r="AH50">
            <v>-45.340000152587891</v>
          </cell>
          <cell r="AI50">
            <v>0.93000000715255737</v>
          </cell>
        </row>
        <row r="51">
          <cell r="D51">
            <v>4.3799999999973807</v>
          </cell>
          <cell r="N51">
            <v>0.31534000000000018</v>
          </cell>
          <cell r="P51">
            <v>0.31534000000000018</v>
          </cell>
          <cell r="AE51">
            <v>3.1190000000000002</v>
          </cell>
          <cell r="AH51">
            <v>-47.599998474121094</v>
          </cell>
          <cell r="AI51">
            <v>-0.15000000596046448</v>
          </cell>
        </row>
        <row r="52">
          <cell r="D52">
            <v>4.4739999999947031</v>
          </cell>
          <cell r="N52">
            <v>0.31780400000000009</v>
          </cell>
          <cell r="P52">
            <v>0.31780400000000009</v>
          </cell>
          <cell r="AE52">
            <v>3.1840000000000002</v>
          </cell>
          <cell r="AH52">
            <v>-44.580001831054688</v>
          </cell>
          <cell r="AI52">
            <v>-0.67000001668930054</v>
          </cell>
        </row>
        <row r="53">
          <cell r="D53">
            <v>4.5669999999954598</v>
          </cell>
          <cell r="N53">
            <v>0.31298100000000001</v>
          </cell>
          <cell r="P53">
            <v>0.31298100000000001</v>
          </cell>
          <cell r="AE53">
            <v>3.2490000000000001</v>
          </cell>
          <cell r="AH53">
            <v>-48.349998474121094</v>
          </cell>
          <cell r="AI53">
            <v>-1.7400000095367432</v>
          </cell>
        </row>
        <row r="54">
          <cell r="D54">
            <v>4.7540000000008149</v>
          </cell>
          <cell r="N54">
            <v>0.30326500000000012</v>
          </cell>
          <cell r="P54">
            <v>0.30326500000000012</v>
          </cell>
          <cell r="AE54">
            <v>3.3410000000000002</v>
          </cell>
          <cell r="AH54">
            <v>-48.930000305175781</v>
          </cell>
          <cell r="AI54">
            <v>-6.2899999618530273</v>
          </cell>
        </row>
        <row r="55">
          <cell r="D55">
            <v>4.8479999999981374</v>
          </cell>
          <cell r="N55">
            <v>0.30333100000000013</v>
          </cell>
          <cell r="P55">
            <v>0.30333100000000013</v>
          </cell>
          <cell r="AE55">
            <v>3.4020000000000001</v>
          </cell>
          <cell r="AH55">
            <v>-51.740001678466797</v>
          </cell>
          <cell r="AI55">
            <v>-0.72000002861022949</v>
          </cell>
        </row>
        <row r="56">
          <cell r="D56">
            <v>5.0339999999996508</v>
          </cell>
          <cell r="N56">
            <v>0.29688900000000013</v>
          </cell>
          <cell r="P56">
            <v>0.29688900000000013</v>
          </cell>
          <cell r="AE56">
            <v>3.476</v>
          </cell>
          <cell r="AH56">
            <v>-46.720001220703125</v>
          </cell>
          <cell r="AI56">
            <v>-4.2699999809265137</v>
          </cell>
        </row>
        <row r="57">
          <cell r="D57">
            <v>5.1279999999969732</v>
          </cell>
          <cell r="N57">
            <v>0.29871399999999992</v>
          </cell>
          <cell r="P57">
            <v>0.29871399999999992</v>
          </cell>
          <cell r="AE57">
            <v>3.5449999999999999</v>
          </cell>
          <cell r="AH57">
            <v>-34.580001831054688</v>
          </cell>
          <cell r="AI57">
            <v>-4.5500001907348633</v>
          </cell>
        </row>
        <row r="58">
          <cell r="D58">
            <v>5.2209999999977299</v>
          </cell>
          <cell r="N58">
            <v>0.27700400000000014</v>
          </cell>
          <cell r="P58">
            <v>0.27700400000000014</v>
          </cell>
          <cell r="AE58">
            <v>3.61</v>
          </cell>
          <cell r="AH58">
            <v>-46.689998626708984</v>
          </cell>
          <cell r="AI58">
            <v>-6.6500000953674316</v>
          </cell>
        </row>
        <row r="59">
          <cell r="D59">
            <v>5.3129999999946449</v>
          </cell>
          <cell r="N59">
            <v>0.2762750000000001</v>
          </cell>
          <cell r="P59">
            <v>0.2762750000000001</v>
          </cell>
          <cell r="AE59">
            <v>3.6709999999999998</v>
          </cell>
          <cell r="AH59">
            <v>-46.700000762939453</v>
          </cell>
          <cell r="AI59">
            <v>-9.1099996566772461</v>
          </cell>
        </row>
        <row r="60">
          <cell r="D60">
            <v>5.4059999999954016</v>
          </cell>
          <cell r="N60">
            <v>0.27294700000000011</v>
          </cell>
          <cell r="P60">
            <v>0.27294700000000011</v>
          </cell>
          <cell r="AE60">
            <v>3.7189999999999999</v>
          </cell>
          <cell r="AH60">
            <v>-39.25</v>
          </cell>
          <cell r="AI60">
            <v>-6.6399998664855957</v>
          </cell>
        </row>
        <row r="61">
          <cell r="D61">
            <v>5.5</v>
          </cell>
          <cell r="N61">
            <v>0.24617399999999998</v>
          </cell>
          <cell r="P61">
            <v>0.24617399999999998</v>
          </cell>
          <cell r="AE61">
            <v>3.7839999999999998</v>
          </cell>
          <cell r="AH61">
            <v>11.949999809265137</v>
          </cell>
          <cell r="AI61">
            <v>-3.75</v>
          </cell>
        </row>
        <row r="62">
          <cell r="D62">
            <v>5.5950000000011642</v>
          </cell>
          <cell r="N62">
            <v>0.24759900000000015</v>
          </cell>
          <cell r="P62">
            <v>0.24759900000000015</v>
          </cell>
          <cell r="AE62">
            <v>3.85</v>
          </cell>
          <cell r="AH62">
            <v>-11.170000076293945</v>
          </cell>
          <cell r="AI62">
            <v>-15.310000419616699</v>
          </cell>
        </row>
        <row r="63">
          <cell r="D63">
            <v>5.6879999999946449</v>
          </cell>
          <cell r="N63">
            <v>0.23998199999999997</v>
          </cell>
          <cell r="P63">
            <v>0.23998199999999997</v>
          </cell>
          <cell r="AE63">
            <v>3.9159999999999999</v>
          </cell>
          <cell r="AH63">
            <v>-39.080001831054688</v>
          </cell>
          <cell r="AI63">
            <v>-8.9700002670288086</v>
          </cell>
        </row>
        <row r="64">
          <cell r="D64">
            <v>5.7819999999992433</v>
          </cell>
          <cell r="N64">
            <v>0.222721</v>
          </cell>
          <cell r="P64">
            <v>0.222721</v>
          </cell>
          <cell r="AE64">
            <v>4.0060000000000002</v>
          </cell>
          <cell r="AH64">
            <v>-47.5</v>
          </cell>
          <cell r="AI64">
            <v>-7.869999885559082</v>
          </cell>
        </row>
        <row r="65">
          <cell r="D65">
            <v>5.875</v>
          </cell>
          <cell r="N65">
            <v>0.19617200000000004</v>
          </cell>
          <cell r="P65">
            <v>0.19617200000000004</v>
          </cell>
          <cell r="AE65">
            <v>4.07</v>
          </cell>
          <cell r="AH65">
            <v>-22.389999389648438</v>
          </cell>
          <cell r="AI65">
            <v>-14.779999732971191</v>
          </cell>
        </row>
        <row r="66">
          <cell r="D66">
            <v>5.9680000000007567</v>
          </cell>
          <cell r="N66">
            <v>0.19782500000000006</v>
          </cell>
          <cell r="P66">
            <v>0.19782500000000006</v>
          </cell>
          <cell r="AE66">
            <v>4.1280000000000001</v>
          </cell>
          <cell r="AH66">
            <v>-26.600000381469727</v>
          </cell>
          <cell r="AI66">
            <v>-17.629999160766602</v>
          </cell>
        </row>
        <row r="67">
          <cell r="D67">
            <v>6.0629999999946449</v>
          </cell>
          <cell r="N67">
            <v>0.18032000000000017</v>
          </cell>
          <cell r="P67">
            <v>0.18032000000000017</v>
          </cell>
          <cell r="AE67">
            <v>4.1840000000000002</v>
          </cell>
          <cell r="AH67">
            <v>-30.719999313354492</v>
          </cell>
          <cell r="AI67">
            <v>-17.709999084472656</v>
          </cell>
        </row>
        <row r="68">
          <cell r="D68">
            <v>6.1549999999988358</v>
          </cell>
          <cell r="N68">
            <v>0.17640499999999998</v>
          </cell>
          <cell r="P68">
            <v>0.17640499999999998</v>
          </cell>
          <cell r="AE68">
            <v>4.2450000000000001</v>
          </cell>
          <cell r="AH68">
            <v>-23.979999542236328</v>
          </cell>
          <cell r="AI68">
            <v>-20.059999465942383</v>
          </cell>
        </row>
        <row r="69">
          <cell r="D69">
            <v>6.2489999999961583</v>
          </cell>
          <cell r="N69">
            <v>0.15898299999999996</v>
          </cell>
          <cell r="P69">
            <v>0.15898299999999996</v>
          </cell>
          <cell r="AE69">
            <v>4.3179999999999996</v>
          </cell>
          <cell r="AH69">
            <v>-23.979999542236328</v>
          </cell>
          <cell r="AI69">
            <v>-20.059999465942383</v>
          </cell>
        </row>
        <row r="70">
          <cell r="D70">
            <v>6.341999999996915</v>
          </cell>
          <cell r="N70">
            <v>0.15642100000000006</v>
          </cell>
          <cell r="P70">
            <v>0.15642100000000006</v>
          </cell>
          <cell r="AE70">
            <v>4.3869999999999996</v>
          </cell>
          <cell r="AH70">
            <v>-38.790000915527344</v>
          </cell>
          <cell r="AI70">
            <v>-10.079999923706055</v>
          </cell>
        </row>
        <row r="71">
          <cell r="D71">
            <v>6.4340000000011059</v>
          </cell>
          <cell r="N71">
            <v>0.130798</v>
          </cell>
          <cell r="P71">
            <v>0.130798</v>
          </cell>
          <cell r="AE71">
            <v>4.4489999999999998</v>
          </cell>
          <cell r="AH71">
            <v>21.799999237060547</v>
          </cell>
          <cell r="AI71">
            <v>1.7899999618530273</v>
          </cell>
        </row>
        <row r="72">
          <cell r="D72">
            <v>6.5279999999984284</v>
          </cell>
          <cell r="N72">
            <v>0.1487750000000001</v>
          </cell>
          <cell r="P72">
            <v>0.1487750000000001</v>
          </cell>
          <cell r="AE72">
            <v>4.5250000000000004</v>
          </cell>
          <cell r="AH72">
            <v>-3.9700000286102295</v>
          </cell>
          <cell r="AI72">
            <v>-9.9700002670288086</v>
          </cell>
        </row>
        <row r="73">
          <cell r="D73">
            <v>6.6209999999991851</v>
          </cell>
          <cell r="N73">
            <v>0.12338200000000006</v>
          </cell>
          <cell r="P73">
            <v>0.12338200000000006</v>
          </cell>
          <cell r="AE73">
            <v>4.5910000000000002</v>
          </cell>
          <cell r="AH73">
            <v>-12.329999923706055</v>
          </cell>
          <cell r="AI73">
            <v>-7.1500000953674316</v>
          </cell>
        </row>
        <row r="74">
          <cell r="D74">
            <v>6.7129999999961001</v>
          </cell>
          <cell r="N74">
            <v>0.11794100000000003</v>
          </cell>
          <cell r="P74">
            <v>0.11794100000000003</v>
          </cell>
          <cell r="AE74">
            <v>4.6440000000000001</v>
          </cell>
          <cell r="AH74">
            <v>-74.370002746582031</v>
          </cell>
          <cell r="AI74">
            <v>0.17000000178813934</v>
          </cell>
        </row>
        <row r="75">
          <cell r="D75">
            <v>6.8079999999972642</v>
          </cell>
          <cell r="N75">
            <v>0.10718200000000001</v>
          </cell>
          <cell r="P75">
            <v>0.10718200000000001</v>
          </cell>
          <cell r="AE75">
            <v>4.71</v>
          </cell>
          <cell r="AH75">
            <v>0</v>
          </cell>
          <cell r="AI75">
            <v>0</v>
          </cell>
        </row>
        <row r="76">
          <cell r="D76">
            <v>6.8989999999976135</v>
          </cell>
          <cell r="N76">
            <v>9.2393000000000031E-2</v>
          </cell>
          <cell r="P76">
            <v>9.2393000000000031E-2</v>
          </cell>
          <cell r="AE76">
            <v>4.7889999999999997</v>
          </cell>
          <cell r="AH76">
            <v>-44.979999542236328</v>
          </cell>
          <cell r="AI76">
            <v>-8.380000114440918</v>
          </cell>
        </row>
        <row r="77">
          <cell r="D77">
            <v>6.9949999999953434</v>
          </cell>
          <cell r="N77">
            <v>0.10374500000000011</v>
          </cell>
          <cell r="P77">
            <v>0.10374500000000011</v>
          </cell>
          <cell r="AE77">
            <v>4.859</v>
          </cell>
          <cell r="AH77">
            <v>-40.040000915527344</v>
          </cell>
          <cell r="AI77">
            <v>-8.25</v>
          </cell>
        </row>
        <row r="78">
          <cell r="D78">
            <v>7.0859999999956926</v>
          </cell>
          <cell r="N78">
            <v>9.4360000000000124E-2</v>
          </cell>
          <cell r="P78">
            <v>9.4360000000000124E-2</v>
          </cell>
          <cell r="AE78">
            <v>4.9249999999999998</v>
          </cell>
          <cell r="AH78">
            <v>7.0999999046325684</v>
          </cell>
          <cell r="AI78">
            <v>-23.639999389648438</v>
          </cell>
        </row>
        <row r="79">
          <cell r="D79">
            <v>7.180000000000291</v>
          </cell>
          <cell r="N79">
            <v>7.4768000000000029E-2</v>
          </cell>
          <cell r="P79">
            <v>7.4768000000000029E-2</v>
          </cell>
          <cell r="AE79">
            <v>4.976</v>
          </cell>
          <cell r="AH79">
            <v>-47.209999084472656</v>
          </cell>
          <cell r="AI79">
            <v>-3.880000114440918</v>
          </cell>
        </row>
        <row r="80">
          <cell r="D80">
            <v>7.2730000000010477</v>
          </cell>
          <cell r="N80">
            <v>6.6817999999999989E-2</v>
          </cell>
          <cell r="P80">
            <v>6.6817999999999989E-2</v>
          </cell>
          <cell r="AE80">
            <v>5.0430000000000001</v>
          </cell>
          <cell r="AH80">
            <v>-64.889999389648438</v>
          </cell>
          <cell r="AI80">
            <v>0.47999998927116394</v>
          </cell>
        </row>
        <row r="81">
          <cell r="D81">
            <v>7.3659999999945285</v>
          </cell>
          <cell r="N81">
            <v>6.8221999999999977E-2</v>
          </cell>
          <cell r="Q81">
            <v>6.8221999999999977E-2</v>
          </cell>
          <cell r="AE81">
            <v>5.109</v>
          </cell>
          <cell r="AH81">
            <v>0</v>
          </cell>
          <cell r="AI81">
            <v>0</v>
          </cell>
        </row>
        <row r="82">
          <cell r="D82">
            <v>7.4599999999991269</v>
          </cell>
          <cell r="N82">
            <v>5.9985000000000128E-2</v>
          </cell>
          <cell r="Q82">
            <v>5.9985000000000128E-2</v>
          </cell>
          <cell r="AE82">
            <v>5.1840000000000002</v>
          </cell>
          <cell r="AH82">
            <v>-64.980003356933594</v>
          </cell>
          <cell r="AI82">
            <v>6.9499998092651367</v>
          </cell>
        </row>
        <row r="83">
          <cell r="D83">
            <v>7.5529999999998836</v>
          </cell>
          <cell r="N83">
            <v>5.1773000000000138E-2</v>
          </cell>
          <cell r="Q83">
            <v>5.1773000000000138E-2</v>
          </cell>
          <cell r="AE83">
            <v>5.2460000000000004</v>
          </cell>
          <cell r="AH83">
            <v>-67.459999084472656</v>
          </cell>
          <cell r="AI83">
            <v>7.369999885559082</v>
          </cell>
        </row>
        <row r="84">
          <cell r="D84">
            <v>7.646999999997206</v>
          </cell>
          <cell r="N84">
            <v>5.4211000000000016E-2</v>
          </cell>
          <cell r="Q84">
            <v>5.4211000000000016E-2</v>
          </cell>
          <cell r="AE84">
            <v>5.3239999999999998</v>
          </cell>
          <cell r="AH84">
            <v>-71.519996643066406</v>
          </cell>
          <cell r="AI84">
            <v>17.170000076293945</v>
          </cell>
        </row>
        <row r="85">
          <cell r="D85">
            <v>7.7409999999945285</v>
          </cell>
          <cell r="N85">
            <v>6.1803000000000115E-2</v>
          </cell>
          <cell r="Q85">
            <v>6.1803000000000115E-2</v>
          </cell>
          <cell r="AE85">
            <v>5.3920000000000003</v>
          </cell>
          <cell r="AH85">
            <v>-72.949996948242188</v>
          </cell>
          <cell r="AI85">
            <v>10.619999885559082</v>
          </cell>
        </row>
        <row r="86">
          <cell r="D86">
            <v>7.8349999999991269</v>
          </cell>
          <cell r="N86">
            <v>5.2999000000000025E-2</v>
          </cell>
          <cell r="Q86">
            <v>5.2999000000000025E-2</v>
          </cell>
          <cell r="AE86">
            <v>5.4489999999999998</v>
          </cell>
          <cell r="AH86">
            <v>-88.830001831054688</v>
          </cell>
          <cell r="AI86">
            <v>31.120000839233398</v>
          </cell>
        </row>
        <row r="87">
          <cell r="D87">
            <v>7.9259999999994761</v>
          </cell>
          <cell r="N87">
            <v>4.8721999999999981E-2</v>
          </cell>
          <cell r="Q87">
            <v>4.8721999999999981E-2</v>
          </cell>
          <cell r="AE87">
            <v>5.5209999999999999</v>
          </cell>
          <cell r="AH87">
            <v>-69.040000915527344</v>
          </cell>
          <cell r="AI87">
            <v>7.809999942779541</v>
          </cell>
        </row>
        <row r="88">
          <cell r="D88">
            <v>8.0190000000002328</v>
          </cell>
          <cell r="N88">
            <v>2.0860000000000128E-2</v>
          </cell>
          <cell r="Q88">
            <v>2.0860000000000128E-2</v>
          </cell>
          <cell r="AE88">
            <v>5.5880000000000001</v>
          </cell>
          <cell r="AH88">
            <v>-57.380001068115234</v>
          </cell>
          <cell r="AI88">
            <v>3.0699999332427979</v>
          </cell>
        </row>
        <row r="89">
          <cell r="D89">
            <v>8.114000000001397</v>
          </cell>
          <cell r="N89">
            <v>3.5462999999999967E-2</v>
          </cell>
          <cell r="Q89">
            <v>3.5462999999999967E-2</v>
          </cell>
          <cell r="AE89">
            <v>5.6529999999999996</v>
          </cell>
          <cell r="AH89">
            <v>0</v>
          </cell>
          <cell r="AI89">
            <v>0</v>
          </cell>
        </row>
        <row r="90">
          <cell r="D90">
            <v>8.205999999998312</v>
          </cell>
          <cell r="N90">
            <v>1.2562000000000125E-2</v>
          </cell>
          <cell r="Q90">
            <v>1.2562000000000125E-2</v>
          </cell>
          <cell r="AE90">
            <v>5.7169999999999996</v>
          </cell>
          <cell r="AH90">
            <v>-60.889999389648438</v>
          </cell>
          <cell r="AI90">
            <v>2.5099999904632568</v>
          </cell>
        </row>
        <row r="91">
          <cell r="D91">
            <v>8.2989999999990687</v>
          </cell>
          <cell r="N91">
            <v>1.5965000000000146E-2</v>
          </cell>
          <cell r="Q91">
            <v>1.5965000000000146E-2</v>
          </cell>
          <cell r="AE91">
            <v>5.7919999999999998</v>
          </cell>
          <cell r="AH91">
            <v>-45.75</v>
          </cell>
          <cell r="AI91">
            <v>2.7200000286102295</v>
          </cell>
        </row>
        <row r="92">
          <cell r="D92">
            <v>8.3919999999998254</v>
          </cell>
          <cell r="N92">
            <v>1.1000000000001365E-4</v>
          </cell>
          <cell r="Q92">
            <v>1.1000000000001365E-4</v>
          </cell>
          <cell r="AE92">
            <v>5.8390000000000004</v>
          </cell>
          <cell r="AH92">
            <v>-42.150001525878906</v>
          </cell>
          <cell r="AI92">
            <v>-4.429999828338623</v>
          </cell>
        </row>
        <row r="93">
          <cell r="D93">
            <v>8.4839999999967404</v>
          </cell>
          <cell r="N93">
            <v>-2.3700000000000045E-3</v>
          </cell>
          <cell r="Q93">
            <v>-2.3700000000000045E-3</v>
          </cell>
          <cell r="AE93">
            <v>5.9080000000000004</v>
          </cell>
          <cell r="AH93">
            <v>-47.529998779296875</v>
          </cell>
          <cell r="AI93">
            <v>-4.4600000381469727</v>
          </cell>
        </row>
        <row r="94">
          <cell r="D94">
            <v>8.5760000000009313</v>
          </cell>
          <cell r="N94">
            <v>-2.7159999999998947E-3</v>
          </cell>
          <cell r="Q94">
            <v>-2.7159999999998947E-3</v>
          </cell>
          <cell r="AE94">
            <v>5.9829999999999997</v>
          </cell>
          <cell r="AH94">
            <v>-51.869998931884766</v>
          </cell>
          <cell r="AI94">
            <v>1.5099999904632568</v>
          </cell>
        </row>
        <row r="95">
          <cell r="D95">
            <v>8.6679999999978463</v>
          </cell>
          <cell r="N95">
            <v>-1.3588999999999941E-2</v>
          </cell>
          <cell r="Q95">
            <v>-1.3588999999999941E-2</v>
          </cell>
          <cell r="AE95">
            <v>6.048</v>
          </cell>
          <cell r="AH95">
            <v>-55.709999084472656</v>
          </cell>
          <cell r="AI95">
            <v>1.5499999523162842</v>
          </cell>
        </row>
        <row r="96">
          <cell r="D96">
            <v>8.7619999999951688</v>
          </cell>
          <cell r="N96">
            <v>-2.6299999999991998E-4</v>
          </cell>
          <cell r="Q96">
            <v>-2.6299999999991998E-4</v>
          </cell>
          <cell r="AE96">
            <v>6.1180000000000003</v>
          </cell>
          <cell r="AH96">
            <v>-56.840000152587891</v>
          </cell>
          <cell r="AI96">
            <v>5.2600002288818359</v>
          </cell>
        </row>
        <row r="97">
          <cell r="D97">
            <v>8.8549999999959255</v>
          </cell>
          <cell r="N97">
            <v>-4.1200999999999911E-2</v>
          </cell>
          <cell r="Q97">
            <v>-4.1200999999999911E-2</v>
          </cell>
          <cell r="AE97">
            <v>6.1879999999999997</v>
          </cell>
          <cell r="AH97">
            <v>-60.220001220703125</v>
          </cell>
          <cell r="AI97">
            <v>2.1600000858306885</v>
          </cell>
        </row>
        <row r="98">
          <cell r="D98">
            <v>8.9479999999966822</v>
          </cell>
          <cell r="N98">
            <v>-2.3607999999999948E-2</v>
          </cell>
          <cell r="Q98">
            <v>-2.3607999999999948E-2</v>
          </cell>
          <cell r="AE98">
            <v>6.242</v>
          </cell>
          <cell r="AH98">
            <v>-56.930000305175781</v>
          </cell>
          <cell r="AI98">
            <v>-0.25999999046325684</v>
          </cell>
        </row>
        <row r="99">
          <cell r="D99">
            <v>9.0400000000008731</v>
          </cell>
          <cell r="N99">
            <v>-3.9483999999999922E-2</v>
          </cell>
          <cell r="Q99">
            <v>-3.9483999999999922E-2</v>
          </cell>
          <cell r="AE99">
            <v>6.3090000000000002</v>
          </cell>
          <cell r="AH99">
            <v>-61.299999237060547</v>
          </cell>
          <cell r="AI99">
            <v>2.4000000953674316</v>
          </cell>
        </row>
        <row r="100">
          <cell r="D100">
            <v>9.1329999999943539</v>
          </cell>
          <cell r="N100">
            <v>-6.0688999999999965E-2</v>
          </cell>
          <cell r="Q100">
            <v>-6.0688999999999965E-2</v>
          </cell>
          <cell r="AE100">
            <v>6.3689999999999998</v>
          </cell>
          <cell r="AH100">
            <v>-72.889999389648438</v>
          </cell>
          <cell r="AI100">
            <v>0.64999997615814209</v>
          </cell>
        </row>
        <row r="101">
          <cell r="D101">
            <v>9.2259999999951106</v>
          </cell>
          <cell r="N101">
            <v>-6.1597999999999958E-2</v>
          </cell>
          <cell r="Q101">
            <v>-6.1597999999999958E-2</v>
          </cell>
          <cell r="AE101">
            <v>6.4349999999999996</v>
          </cell>
          <cell r="AH101">
            <v>-72.889999389648438</v>
          </cell>
          <cell r="AI101">
            <v>0.64999997615814209</v>
          </cell>
        </row>
        <row r="102">
          <cell r="D102">
            <v>9.3189999999958673</v>
          </cell>
          <cell r="N102">
            <v>-8.2227999999999954E-2</v>
          </cell>
          <cell r="Q102">
            <v>-8.2227999999999954E-2</v>
          </cell>
          <cell r="AE102">
            <v>6.508</v>
          </cell>
          <cell r="AH102">
            <v>-38.819999694824219</v>
          </cell>
          <cell r="AI102">
            <v>-12.109999656677246</v>
          </cell>
        </row>
        <row r="103">
          <cell r="D103">
            <v>9.4130000000004657</v>
          </cell>
          <cell r="N103">
            <v>-7.629499999999996E-2</v>
          </cell>
          <cell r="Q103">
            <v>-7.629499999999996E-2</v>
          </cell>
          <cell r="AE103">
            <v>6.5670000000000002</v>
          </cell>
          <cell r="AH103">
            <v>-68.099998474121094</v>
          </cell>
          <cell r="AI103">
            <v>4.059999942779541</v>
          </cell>
        </row>
        <row r="104">
          <cell r="D104">
            <v>9.5049999999973807</v>
          </cell>
          <cell r="N104">
            <v>-9.3170999999999934E-2</v>
          </cell>
          <cell r="Q104">
            <v>-9.3170999999999934E-2</v>
          </cell>
          <cell r="AE104">
            <v>6.6369999999999996</v>
          </cell>
          <cell r="AH104">
            <v>-69.180000305175781</v>
          </cell>
          <cell r="AI104">
            <v>6.3000001907348633</v>
          </cell>
        </row>
        <row r="105">
          <cell r="D105">
            <v>9.5989999999947031</v>
          </cell>
          <cell r="N105">
            <v>-9.6649999999999986E-2</v>
          </cell>
          <cell r="Q105">
            <v>-9.6649999999999986E-2</v>
          </cell>
          <cell r="AE105">
            <v>6.7009999999999996</v>
          </cell>
          <cell r="AH105">
            <v>-69.080001831054688</v>
          </cell>
          <cell r="AI105">
            <v>5.3499999046325684</v>
          </cell>
        </row>
        <row r="106">
          <cell r="D106">
            <v>9.6909999999988941</v>
          </cell>
          <cell r="N106">
            <v>-0.11306799999999999</v>
          </cell>
          <cell r="Q106">
            <v>-0.11306799999999999</v>
          </cell>
          <cell r="AE106">
            <v>6.7640000000000002</v>
          </cell>
          <cell r="AH106">
            <v>-69.099998474121094</v>
          </cell>
          <cell r="AI106">
            <v>3.2300000190734863</v>
          </cell>
        </row>
        <row r="107">
          <cell r="D107">
            <v>9.7860000000000582</v>
          </cell>
          <cell r="N107">
            <v>-0.13140599999999994</v>
          </cell>
          <cell r="Q107">
            <v>-0.13140599999999994</v>
          </cell>
          <cell r="AE107">
            <v>6.8369999999999997</v>
          </cell>
          <cell r="AH107">
            <v>-75.040000915527344</v>
          </cell>
          <cell r="AI107">
            <v>-0.25999999046325684</v>
          </cell>
        </row>
        <row r="108">
          <cell r="D108">
            <v>9.8779999999969732</v>
          </cell>
          <cell r="N108">
            <v>-9.9165999999999949E-2</v>
          </cell>
          <cell r="Q108">
            <v>-9.9165999999999949E-2</v>
          </cell>
          <cell r="AE108">
            <v>6.8979999999999997</v>
          </cell>
          <cell r="AH108">
            <v>-70.519996643066406</v>
          </cell>
          <cell r="AI108">
            <v>5.179999828338623</v>
          </cell>
        </row>
        <row r="109">
          <cell r="D109">
            <v>9.9700000000011642</v>
          </cell>
          <cell r="N109">
            <v>-0.12307499999999993</v>
          </cell>
          <cell r="Q109">
            <v>-0.12307499999999993</v>
          </cell>
          <cell r="AE109">
            <v>6.968</v>
          </cell>
          <cell r="AH109">
            <v>-68.519996643066406</v>
          </cell>
          <cell r="AI109">
            <v>5.4499998092651367</v>
          </cell>
        </row>
        <row r="110">
          <cell r="D110">
            <v>10.061999999998079</v>
          </cell>
          <cell r="N110">
            <v>-0.129164</v>
          </cell>
          <cell r="Q110">
            <v>-0.129164</v>
          </cell>
          <cell r="AE110">
            <v>7.0330000000000004</v>
          </cell>
          <cell r="AH110">
            <v>-74.959999084472656</v>
          </cell>
          <cell r="AI110">
            <v>4.8299999237060547</v>
          </cell>
        </row>
        <row r="111">
          <cell r="D111">
            <v>10.155999999995402</v>
          </cell>
          <cell r="N111">
            <v>-0.15536899999999992</v>
          </cell>
          <cell r="Q111">
            <v>-0.15536899999999992</v>
          </cell>
          <cell r="AE111">
            <v>7.1</v>
          </cell>
          <cell r="AH111">
            <v>-70.379997253417969</v>
          </cell>
          <cell r="AI111">
            <v>8.2399997711181641</v>
          </cell>
        </row>
        <row r="112">
          <cell r="D112">
            <v>10.25</v>
          </cell>
          <cell r="N112">
            <v>-0.17243999999999995</v>
          </cell>
          <cell r="Q112">
            <v>-0.17243999999999995</v>
          </cell>
          <cell r="AE112">
            <v>7.1669999999999998</v>
          </cell>
          <cell r="AH112">
            <v>-73.879997253417969</v>
          </cell>
          <cell r="AI112">
            <v>4.059999942779541</v>
          </cell>
        </row>
        <row r="113">
          <cell r="D113">
            <v>10.343000000000757</v>
          </cell>
          <cell r="N113">
            <v>-0.19266599999999995</v>
          </cell>
          <cell r="Q113">
            <v>-0.19266599999999995</v>
          </cell>
          <cell r="AE113">
            <v>7.2350000000000003</v>
          </cell>
          <cell r="AH113">
            <v>-75.839996337890625</v>
          </cell>
          <cell r="AI113">
            <v>3.369999885559082</v>
          </cell>
        </row>
        <row r="114">
          <cell r="D114">
            <v>10.436000000001513</v>
          </cell>
          <cell r="N114">
            <v>-0.14228499999999997</v>
          </cell>
          <cell r="Q114">
            <v>-0.14228499999999997</v>
          </cell>
          <cell r="AE114">
            <v>7.298</v>
          </cell>
          <cell r="AH114">
            <v>-76.30999755859375</v>
          </cell>
          <cell r="AI114">
            <v>5.3000001907348633</v>
          </cell>
        </row>
        <row r="115">
          <cell r="D115">
            <v>10.528999999994994</v>
          </cell>
          <cell r="N115">
            <v>-0.14838000000000001</v>
          </cell>
          <cell r="Q115">
            <v>-0.14838000000000001</v>
          </cell>
          <cell r="AE115">
            <v>7.3689999999999998</v>
          </cell>
          <cell r="AH115">
            <v>-72.129997253417969</v>
          </cell>
          <cell r="AI115">
            <v>7.4000000953674316</v>
          </cell>
        </row>
        <row r="116">
          <cell r="D116">
            <v>10.620999999999185</v>
          </cell>
          <cell r="N116">
            <v>-0.20881499999999995</v>
          </cell>
          <cell r="Q116">
            <v>-0.20881499999999995</v>
          </cell>
          <cell r="AE116">
            <v>7.4320000000000004</v>
          </cell>
          <cell r="AH116">
            <v>-75.639999389648438</v>
          </cell>
          <cell r="AI116">
            <v>4.8600001335144043</v>
          </cell>
        </row>
        <row r="117">
          <cell r="D117">
            <v>10.713999999999942</v>
          </cell>
          <cell r="N117">
            <v>-0.21013099999999998</v>
          </cell>
          <cell r="Q117">
            <v>-0.21013099999999998</v>
          </cell>
          <cell r="AE117">
            <v>7.5049999999999999</v>
          </cell>
          <cell r="AH117">
            <v>-72.769996643066406</v>
          </cell>
          <cell r="AI117">
            <v>4.940000057220459</v>
          </cell>
        </row>
        <row r="118">
          <cell r="D118">
            <v>10.807000000000698</v>
          </cell>
          <cell r="N118">
            <v>-0.17684699999999998</v>
          </cell>
          <cell r="Q118">
            <v>-0.17684699999999998</v>
          </cell>
          <cell r="AE118">
            <v>7.5720000000000001</v>
          </cell>
          <cell r="AH118">
            <v>-71.959999084472656</v>
          </cell>
          <cell r="AI118">
            <v>4.2600002288818359</v>
          </cell>
        </row>
        <row r="119">
          <cell r="D119">
            <v>10.898999999997613</v>
          </cell>
          <cell r="N119">
            <v>-0.16892300000000002</v>
          </cell>
          <cell r="Q119">
            <v>-0.16892300000000002</v>
          </cell>
          <cell r="AE119">
            <v>7.6310000000000002</v>
          </cell>
          <cell r="AH119">
            <v>-71.019996643066406</v>
          </cell>
          <cell r="AI119">
            <v>9.8599996566772461</v>
          </cell>
        </row>
        <row r="120">
          <cell r="D120">
            <v>10.992999999994936</v>
          </cell>
          <cell r="N120">
            <v>-0.21909299999999995</v>
          </cell>
          <cell r="Q120">
            <v>-0.21909299999999995</v>
          </cell>
          <cell r="AE120">
            <v>7.7</v>
          </cell>
          <cell r="AH120">
            <v>-70.269996643066406</v>
          </cell>
          <cell r="AI120">
            <v>8.869999885559082</v>
          </cell>
        </row>
        <row r="121">
          <cell r="D121">
            <v>11.083999999995285</v>
          </cell>
          <cell r="N121">
            <v>-0.21209499999999992</v>
          </cell>
          <cell r="Q121">
            <v>-0.21209499999999992</v>
          </cell>
          <cell r="AE121">
            <v>7.7640000000000002</v>
          </cell>
          <cell r="AH121">
            <v>-72.839996337890625</v>
          </cell>
          <cell r="AI121">
            <v>7.0900001525878906</v>
          </cell>
        </row>
        <row r="122">
          <cell r="D122">
            <v>11.178999999996449</v>
          </cell>
          <cell r="N122">
            <v>-0.21611199999999997</v>
          </cell>
          <cell r="Q122">
            <v>-0.21611199999999997</v>
          </cell>
          <cell r="AE122">
            <v>7.8460000000000001</v>
          </cell>
          <cell r="AH122">
            <v>-70.980003356933594</v>
          </cell>
          <cell r="AI122">
            <v>3.9200000762939453</v>
          </cell>
        </row>
        <row r="123">
          <cell r="D123">
            <v>11.269000000000233</v>
          </cell>
          <cell r="N123">
            <v>-0.26139000000000001</v>
          </cell>
          <cell r="Q123">
            <v>-0.26139000000000001</v>
          </cell>
          <cell r="AE123">
            <v>7.91</v>
          </cell>
          <cell r="AH123">
            <v>-66.330001831054688</v>
          </cell>
          <cell r="AI123">
            <v>-10.229999542236328</v>
          </cell>
        </row>
        <row r="124">
          <cell r="D124">
            <v>11.364000000001397</v>
          </cell>
          <cell r="N124">
            <v>-0.18800599999999998</v>
          </cell>
          <cell r="Q124">
            <v>-0.18800599999999998</v>
          </cell>
          <cell r="AE124">
            <v>7.96</v>
          </cell>
          <cell r="AH124">
            <v>-72.180000305175781</v>
          </cell>
          <cell r="AI124">
            <v>8.4099998474121094</v>
          </cell>
        </row>
        <row r="125">
          <cell r="D125">
            <v>11.457999999998719</v>
          </cell>
          <cell r="N125">
            <v>-0.19686699999999996</v>
          </cell>
          <cell r="Q125">
            <v>-0.19686699999999996</v>
          </cell>
          <cell r="AE125">
            <v>8.0340000000000007</v>
          </cell>
          <cell r="AH125">
            <v>-75.099998474121094</v>
          </cell>
          <cell r="AI125">
            <v>2.440000057220459</v>
          </cell>
        </row>
        <row r="126">
          <cell r="D126">
            <v>11.550999999999476</v>
          </cell>
          <cell r="N126">
            <v>-0.24206499999999995</v>
          </cell>
          <cell r="Q126">
            <v>-0.24206499999999995</v>
          </cell>
          <cell r="AE126">
            <v>8.1010000000000009</v>
          </cell>
          <cell r="AH126">
            <v>-73.569999694824219</v>
          </cell>
          <cell r="AI126">
            <v>4.7300000190734863</v>
          </cell>
        </row>
        <row r="127">
          <cell r="D127">
            <v>11.641999999999825</v>
          </cell>
          <cell r="N127">
            <v>-0.22269599999999992</v>
          </cell>
          <cell r="Q127">
            <v>-0.22269599999999992</v>
          </cell>
          <cell r="AE127">
            <v>8.1809999999999992</v>
          </cell>
          <cell r="AH127">
            <v>-77.699996948242188</v>
          </cell>
          <cell r="AI127">
            <v>2.130000114440918</v>
          </cell>
        </row>
        <row r="128">
          <cell r="D128">
            <v>11.735999999997148</v>
          </cell>
          <cell r="N128">
            <v>-0.27860600000000002</v>
          </cell>
          <cell r="Q128">
            <v>-0.27860600000000002</v>
          </cell>
          <cell r="AE128">
            <v>8.2509999999999994</v>
          </cell>
          <cell r="AH128">
            <v>-72.330001831054688</v>
          </cell>
          <cell r="AI128">
            <v>8.9499998092651367</v>
          </cell>
        </row>
        <row r="129">
          <cell r="D129">
            <v>11.830999999998312</v>
          </cell>
          <cell r="N129">
            <v>-0.25730599999999992</v>
          </cell>
          <cell r="Q129">
            <v>-0.25730599999999992</v>
          </cell>
          <cell r="AE129">
            <v>8.3079999999999998</v>
          </cell>
          <cell r="AH129">
            <v>-71.790000915527344</v>
          </cell>
          <cell r="AI129">
            <v>9.3500003814697266</v>
          </cell>
        </row>
        <row r="130">
          <cell r="D130">
            <v>11.924999999995634</v>
          </cell>
          <cell r="N130">
            <v>-0.30731099999999995</v>
          </cell>
          <cell r="Q130">
            <v>-0.30731099999999995</v>
          </cell>
          <cell r="AE130">
            <v>8.3740000000000006</v>
          </cell>
          <cell r="AH130">
            <v>-74.720001220703125</v>
          </cell>
          <cell r="AI130">
            <v>5.9200000762939453</v>
          </cell>
        </row>
        <row r="131">
          <cell r="D131">
            <v>12.015999999995984</v>
          </cell>
          <cell r="N131">
            <v>-0.29420599999999991</v>
          </cell>
          <cell r="Q131">
            <v>-0.29420599999999991</v>
          </cell>
          <cell r="AE131">
            <v>8.4359999999999999</v>
          </cell>
          <cell r="AH131">
            <v>-76.160003662109375</v>
          </cell>
          <cell r="AI131">
            <v>5.3299999237060547</v>
          </cell>
        </row>
        <row r="132">
          <cell r="D132">
            <v>12.110999999997148</v>
          </cell>
          <cell r="N132">
            <v>-0.29379899999999998</v>
          </cell>
          <cell r="Q132">
            <v>-0.29379899999999998</v>
          </cell>
          <cell r="AE132">
            <v>8.4990000000000006</v>
          </cell>
          <cell r="AH132">
            <v>-76.709999084472656</v>
          </cell>
          <cell r="AI132">
            <v>4.1999998092651367</v>
          </cell>
        </row>
        <row r="133">
          <cell r="D133">
            <v>12.205999999998312</v>
          </cell>
          <cell r="N133">
            <v>-0.31648699999999996</v>
          </cell>
          <cell r="Q133">
            <v>-0.31648699999999996</v>
          </cell>
          <cell r="AE133">
            <v>8.5619999999999994</v>
          </cell>
          <cell r="AH133">
            <v>-74.610000610351563</v>
          </cell>
          <cell r="AI133">
            <v>4.429999828338623</v>
          </cell>
        </row>
        <row r="134">
          <cell r="D134">
            <v>12.298999999999069</v>
          </cell>
          <cell r="N134">
            <v>-0.3032439999999999</v>
          </cell>
          <cell r="Q134">
            <v>-0.3032439999999999</v>
          </cell>
          <cell r="AE134">
            <v>8.6359999999999992</v>
          </cell>
          <cell r="AH134">
            <v>-72.709999084472656</v>
          </cell>
          <cell r="AI134">
            <v>6.7899999618530273</v>
          </cell>
        </row>
        <row r="135">
          <cell r="D135">
            <v>12.392999999996391</v>
          </cell>
          <cell r="N135">
            <v>-0.32593499999999997</v>
          </cell>
          <cell r="Q135">
            <v>-0.32593499999999997</v>
          </cell>
          <cell r="AE135">
            <v>8.6999999999999993</v>
          </cell>
          <cell r="AH135">
            <v>-79.589996337890625</v>
          </cell>
          <cell r="AI135">
            <v>-0.60000002384185791</v>
          </cell>
        </row>
        <row r="136">
          <cell r="D136">
            <v>12.481999999996333</v>
          </cell>
          <cell r="N136">
            <v>-0.38882700000000003</v>
          </cell>
          <cell r="Q136">
            <v>-0.38882700000000003</v>
          </cell>
          <cell r="AE136">
            <v>8.766</v>
          </cell>
          <cell r="AH136">
            <v>-73.930000305175781</v>
          </cell>
          <cell r="AI136">
            <v>7.0399999618530273</v>
          </cell>
        </row>
        <row r="137">
          <cell r="D137">
            <v>12.578000000001339</v>
          </cell>
          <cell r="N137">
            <v>-0.34080099999999997</v>
          </cell>
          <cell r="Q137">
            <v>-0.34080099999999997</v>
          </cell>
          <cell r="AE137">
            <v>8.8279999999999994</v>
          </cell>
          <cell r="AH137">
            <v>-76.30999755859375</v>
          </cell>
          <cell r="AI137">
            <v>5.7800002098083496</v>
          </cell>
        </row>
        <row r="138">
          <cell r="D138">
            <v>12.67099999999482</v>
          </cell>
          <cell r="N138">
            <v>-0.38498799999999994</v>
          </cell>
          <cell r="Q138">
            <v>-0.38498799999999994</v>
          </cell>
          <cell r="AE138">
            <v>8.89</v>
          </cell>
          <cell r="AH138">
            <v>-74.449996948242188</v>
          </cell>
          <cell r="AI138">
            <v>9.5500001907348633</v>
          </cell>
        </row>
        <row r="139">
          <cell r="AE139">
            <v>8.9580000000000002</v>
          </cell>
          <cell r="AH139">
            <v>-72.639999389648438</v>
          </cell>
          <cell r="AI139">
            <v>10.869999885559082</v>
          </cell>
        </row>
        <row r="140">
          <cell r="AE140">
            <v>9.0220000000000002</v>
          </cell>
          <cell r="AH140">
            <v>-77.25</v>
          </cell>
          <cell r="AI140">
            <v>7.3499999046325684</v>
          </cell>
        </row>
        <row r="141">
          <cell r="AE141">
            <v>9.0939999999999994</v>
          </cell>
          <cell r="AH141">
            <v>-75.349998474121094</v>
          </cell>
          <cell r="AI141">
            <v>8.3400001525878906</v>
          </cell>
        </row>
        <row r="142">
          <cell r="AE142">
            <v>9.17</v>
          </cell>
          <cell r="AH142">
            <v>-79.830001831054688</v>
          </cell>
          <cell r="AI142">
            <v>3.4700000286102295</v>
          </cell>
        </row>
        <row r="143">
          <cell r="AE143">
            <v>9.2370000000000001</v>
          </cell>
          <cell r="AH143">
            <v>-76.199996948242188</v>
          </cell>
          <cell r="AI143">
            <v>7.320000171661377</v>
          </cell>
        </row>
        <row r="144">
          <cell r="AE144">
            <v>9.2970000000000006</v>
          </cell>
          <cell r="AH144">
            <v>-73.930000305175781</v>
          </cell>
          <cell r="AI144">
            <v>4.940000057220459</v>
          </cell>
        </row>
        <row r="145">
          <cell r="AE145">
            <v>9.3559999999999999</v>
          </cell>
          <cell r="AH145">
            <v>-72.44000244140625</v>
          </cell>
          <cell r="AI145">
            <v>5.7800002098083496</v>
          </cell>
        </row>
        <row r="146">
          <cell r="AE146">
            <v>9.4309999999999992</v>
          </cell>
          <cell r="AH146">
            <v>-80.419998168945313</v>
          </cell>
          <cell r="AI146">
            <v>-9.9999997764825821E-3</v>
          </cell>
        </row>
        <row r="147">
          <cell r="AE147">
            <v>9.4870000000000001</v>
          </cell>
          <cell r="AH147">
            <v>-78.55999755859375</v>
          </cell>
          <cell r="AI147">
            <v>1.059999942779541</v>
          </cell>
        </row>
        <row r="148">
          <cell r="AE148">
            <v>9.5730000000000004</v>
          </cell>
          <cell r="AH148">
            <v>-78.05999755859375</v>
          </cell>
          <cell r="AI148">
            <v>4.559999942779541</v>
          </cell>
        </row>
        <row r="149">
          <cell r="AE149">
            <v>9.6489999999999991</v>
          </cell>
          <cell r="AH149">
            <v>-77.529998779296875</v>
          </cell>
          <cell r="AI149">
            <v>7.320000171661377</v>
          </cell>
        </row>
        <row r="150">
          <cell r="AE150">
            <v>9.7260000000000009</v>
          </cell>
          <cell r="AH150">
            <v>-78.699996948242188</v>
          </cell>
          <cell r="AI150">
            <v>6.7800002098083496</v>
          </cell>
        </row>
        <row r="151">
          <cell r="AE151">
            <v>9.7929999999999993</v>
          </cell>
          <cell r="AH151">
            <v>-77.010002136230469</v>
          </cell>
          <cell r="AI151">
            <v>8.369999885559082</v>
          </cell>
        </row>
        <row r="152">
          <cell r="AE152">
            <v>9.8559999999999999</v>
          </cell>
          <cell r="AH152">
            <v>-76.970001220703125</v>
          </cell>
          <cell r="AI152">
            <v>-2.6600000858306885</v>
          </cell>
        </row>
        <row r="153">
          <cell r="AE153">
            <v>9.9139999999999997</v>
          </cell>
          <cell r="AH153">
            <v>0</v>
          </cell>
          <cell r="AI153">
            <v>0</v>
          </cell>
        </row>
        <row r="154">
          <cell r="AE154">
            <v>9.9710000000000001</v>
          </cell>
          <cell r="AH154">
            <v>-78.290000915527344</v>
          </cell>
          <cell r="AI154">
            <v>3.130000114440918</v>
          </cell>
        </row>
        <row r="155">
          <cell r="AE155">
            <v>10.022</v>
          </cell>
          <cell r="AH155">
            <v>-79.680000305175781</v>
          </cell>
          <cell r="AI155">
            <v>0.41999998688697815</v>
          </cell>
        </row>
        <row r="156">
          <cell r="AE156">
            <v>10.09</v>
          </cell>
          <cell r="AH156">
            <v>0</v>
          </cell>
          <cell r="AI156">
            <v>0</v>
          </cell>
        </row>
        <row r="157">
          <cell r="AE157">
            <v>10.151999999999999</v>
          </cell>
          <cell r="AH157">
            <v>-80.790000915527344</v>
          </cell>
          <cell r="AI157">
            <v>6.619999885559082</v>
          </cell>
        </row>
        <row r="158">
          <cell r="AE158">
            <v>10.236000000000001</v>
          </cell>
          <cell r="AH158">
            <v>-79.110000610351563</v>
          </cell>
          <cell r="AI158">
            <v>-0.12999999523162842</v>
          </cell>
        </row>
        <row r="159">
          <cell r="AE159">
            <v>10.335000000000001</v>
          </cell>
          <cell r="AH159">
            <v>-78.120002746582031</v>
          </cell>
          <cell r="AI159">
            <v>2.9700000286102295</v>
          </cell>
        </row>
        <row r="160">
          <cell r="AE160">
            <v>10.401</v>
          </cell>
          <cell r="AH160">
            <v>0</v>
          </cell>
          <cell r="AI160">
            <v>0</v>
          </cell>
        </row>
        <row r="161">
          <cell r="AE161">
            <v>10.444000000000001</v>
          </cell>
          <cell r="AH161">
            <v>0</v>
          </cell>
          <cell r="AI161">
            <v>0</v>
          </cell>
        </row>
        <row r="162">
          <cell r="AE162">
            <v>10.497</v>
          </cell>
          <cell r="AH162">
            <v>0</v>
          </cell>
          <cell r="AI162">
            <v>0</v>
          </cell>
        </row>
        <row r="163">
          <cell r="AE163">
            <v>10.557</v>
          </cell>
          <cell r="AH163">
            <v>0</v>
          </cell>
          <cell r="AI163">
            <v>0</v>
          </cell>
        </row>
        <row r="164">
          <cell r="AE164">
            <v>10.617000000000001</v>
          </cell>
          <cell r="AH164">
            <v>0</v>
          </cell>
          <cell r="AI164">
            <v>0</v>
          </cell>
        </row>
        <row r="165">
          <cell r="AE165">
            <v>10.685</v>
          </cell>
          <cell r="AH165">
            <v>0</v>
          </cell>
          <cell r="AI165">
            <v>0</v>
          </cell>
        </row>
        <row r="166">
          <cell r="AE166">
            <v>10.753</v>
          </cell>
          <cell r="AH166">
            <v>0</v>
          </cell>
          <cell r="AI166">
            <v>0</v>
          </cell>
        </row>
        <row r="167">
          <cell r="AE167">
            <v>10.834</v>
          </cell>
          <cell r="AH167">
            <v>0</v>
          </cell>
          <cell r="AI167">
            <v>0</v>
          </cell>
        </row>
        <row r="168">
          <cell r="AE168">
            <v>10.904</v>
          </cell>
          <cell r="AH168">
            <v>0</v>
          </cell>
          <cell r="AI168">
            <v>0</v>
          </cell>
        </row>
        <row r="169">
          <cell r="AE169">
            <v>10.962</v>
          </cell>
          <cell r="AH169">
            <v>0</v>
          </cell>
          <cell r="AI169">
            <v>0</v>
          </cell>
        </row>
        <row r="170">
          <cell r="AE170">
            <v>11.019</v>
          </cell>
          <cell r="AH170">
            <v>-79.019996643066406</v>
          </cell>
          <cell r="AI170">
            <v>3.5099999904632568</v>
          </cell>
        </row>
        <row r="171">
          <cell r="AE171">
            <v>11.087999999999999</v>
          </cell>
          <cell r="AH171">
            <v>0</v>
          </cell>
          <cell r="AI171">
            <v>0</v>
          </cell>
        </row>
        <row r="172">
          <cell r="AE172">
            <v>11.148999999999999</v>
          </cell>
          <cell r="AH172">
            <v>-79.779998779296875</v>
          </cell>
          <cell r="AI172">
            <v>5.570000171661377</v>
          </cell>
        </row>
        <row r="173">
          <cell r="AE173">
            <v>11.233000000000001</v>
          </cell>
          <cell r="AH173">
            <v>0</v>
          </cell>
          <cell r="AI173">
            <v>0</v>
          </cell>
        </row>
        <row r="174">
          <cell r="AE174">
            <v>11.282</v>
          </cell>
          <cell r="AH174">
            <v>0</v>
          </cell>
          <cell r="AI174">
            <v>0</v>
          </cell>
        </row>
        <row r="175">
          <cell r="AE175">
            <v>11.35</v>
          </cell>
          <cell r="AH175">
            <v>0</v>
          </cell>
          <cell r="AI175">
            <v>0</v>
          </cell>
        </row>
        <row r="176">
          <cell r="AE176">
            <v>11.417</v>
          </cell>
          <cell r="AH176">
            <v>0</v>
          </cell>
          <cell r="AI176">
            <v>0</v>
          </cell>
        </row>
        <row r="177">
          <cell r="AE177">
            <v>11.481</v>
          </cell>
          <cell r="AH177">
            <v>0</v>
          </cell>
          <cell r="AI177">
            <v>0</v>
          </cell>
        </row>
        <row r="178">
          <cell r="AE178">
            <v>11.548</v>
          </cell>
          <cell r="AH178">
            <v>0</v>
          </cell>
          <cell r="AI178">
            <v>0</v>
          </cell>
        </row>
        <row r="179">
          <cell r="AE179">
            <v>11.625</v>
          </cell>
          <cell r="AH179">
            <v>-80.980003356933594</v>
          </cell>
          <cell r="AI179">
            <v>8.7200002670288086</v>
          </cell>
        </row>
        <row r="180">
          <cell r="AE180">
            <v>11.706</v>
          </cell>
          <cell r="AH180">
            <v>0</v>
          </cell>
          <cell r="AI180">
            <v>0</v>
          </cell>
        </row>
        <row r="181">
          <cell r="AE181">
            <v>11.757</v>
          </cell>
          <cell r="AH181">
            <v>0</v>
          </cell>
          <cell r="AI181">
            <v>0</v>
          </cell>
        </row>
        <row r="182">
          <cell r="AE182">
            <v>11.833</v>
          </cell>
          <cell r="AH182">
            <v>0</v>
          </cell>
          <cell r="AI182">
            <v>0</v>
          </cell>
        </row>
        <row r="183">
          <cell r="AE183">
            <v>11.881</v>
          </cell>
          <cell r="AH183">
            <v>-75.930000305175781</v>
          </cell>
          <cell r="AI183">
            <v>9.2200002670288086</v>
          </cell>
        </row>
        <row r="184">
          <cell r="AE184">
            <v>11.957000000000001</v>
          </cell>
          <cell r="AH184">
            <v>-54.490001678466797</v>
          </cell>
          <cell r="AI184">
            <v>-20.930000305175781</v>
          </cell>
        </row>
        <row r="185">
          <cell r="AE185">
            <v>12.013</v>
          </cell>
          <cell r="AH185">
            <v>63.229999542236328</v>
          </cell>
          <cell r="AI185">
            <v>17.489999771118164</v>
          </cell>
        </row>
        <row r="186">
          <cell r="AE186">
            <v>12.092000000000001</v>
          </cell>
          <cell r="AH186">
            <v>65.569999694824219</v>
          </cell>
          <cell r="AI186">
            <v>-5.1700000762939453</v>
          </cell>
        </row>
        <row r="187">
          <cell r="AE187">
            <v>12.156000000000001</v>
          </cell>
          <cell r="AH187">
            <v>-25.030000686645508</v>
          </cell>
          <cell r="AI187">
            <v>24.489999771118164</v>
          </cell>
        </row>
        <row r="188">
          <cell r="AE188">
            <v>12.215999999999999</v>
          </cell>
          <cell r="AH188">
            <v>-25.030000686645508</v>
          </cell>
          <cell r="AI188">
            <v>24.489999771118164</v>
          </cell>
        </row>
        <row r="189">
          <cell r="AE189">
            <v>12.28</v>
          </cell>
          <cell r="AH189">
            <v>-17.659999847412109</v>
          </cell>
          <cell r="AI189">
            <v>8.2100000381469727</v>
          </cell>
        </row>
        <row r="190">
          <cell r="AE190">
            <v>12.349</v>
          </cell>
          <cell r="AH190">
            <v>-10.770000457763672</v>
          </cell>
          <cell r="AI190">
            <v>7.2199997901916504</v>
          </cell>
        </row>
        <row r="191">
          <cell r="AE191">
            <v>12.42</v>
          </cell>
          <cell r="AH191">
            <v>-8.0399999618530273</v>
          </cell>
          <cell r="AI191">
            <v>2.2999999523162842</v>
          </cell>
        </row>
        <row r="192">
          <cell r="AE192">
            <v>12.486000000000001</v>
          </cell>
          <cell r="AH192">
            <v>-7.5100002288818359</v>
          </cell>
          <cell r="AI192">
            <v>4.5999999046325684</v>
          </cell>
        </row>
        <row r="193">
          <cell r="AE193">
            <v>12.544</v>
          </cell>
          <cell r="AH193">
            <v>-6.7600002288818359</v>
          </cell>
          <cell r="AI193">
            <v>5.0900001525878906</v>
          </cell>
        </row>
        <row r="194">
          <cell r="AE194">
            <v>12.616</v>
          </cell>
          <cell r="AH194">
            <v>-7.0100002288818359</v>
          </cell>
          <cell r="AI194">
            <v>3.4500000476837158</v>
          </cell>
        </row>
      </sheetData>
      <sheetData sheetId="3"/>
      <sheetData sheetId="4"/>
      <sheetData sheetId="5"/>
      <sheetData sheetId="6"/>
      <sheetData sheetId="7"/>
      <sheetData sheetId="8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2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3.bin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4.bin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5.bin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.xml"/><Relationship Id="rId1" Type="http://schemas.openxmlformats.org/officeDocument/2006/relationships/printerSettings" Target="../printerSettings/printerSettings6.bin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.xml"/><Relationship Id="rId1" Type="http://schemas.openxmlformats.org/officeDocument/2006/relationships/printerSettings" Target="../printerSettings/printerSettings7.bin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.xml"/><Relationship Id="rId1" Type="http://schemas.openxmlformats.org/officeDocument/2006/relationships/printerSettings" Target="../printerSettings/printerSettings8.bin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.xml"/><Relationship Id="rId1" Type="http://schemas.openxmlformats.org/officeDocument/2006/relationships/printerSettings" Target="../printerSettings/printerSettings9.bin"/></Relationships>
</file>

<file path=xl/worksheets/_rels/sheet1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5.xml"/><Relationship Id="rId1" Type="http://schemas.openxmlformats.org/officeDocument/2006/relationships/printerSettings" Target="../printerSettings/printerSettings10.bin"/></Relationships>
</file>

<file path=xl/worksheets/_rels/sheet1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6.xml"/><Relationship Id="rId1" Type="http://schemas.openxmlformats.org/officeDocument/2006/relationships/printerSettings" Target="../printerSettings/printerSettings11.bin"/></Relationships>
</file>

<file path=xl/worksheets/_rels/sheet1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7.xml"/><Relationship Id="rId1" Type="http://schemas.openxmlformats.org/officeDocument/2006/relationships/printerSettings" Target="../printerSettings/printerSettings12.bin"/></Relationships>
</file>

<file path=xl/worksheets/_rels/sheet1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8.xml"/><Relationship Id="rId1" Type="http://schemas.openxmlformats.org/officeDocument/2006/relationships/printerSettings" Target="../printerSettings/printerSettings13.bin"/></Relationships>
</file>

<file path=xl/worksheets/_rels/sheet2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9.xml"/><Relationship Id="rId1" Type="http://schemas.openxmlformats.org/officeDocument/2006/relationships/printerSettings" Target="../printerSettings/printerSettings14.bin"/></Relationships>
</file>

<file path=xl/worksheets/_rels/sheet2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0.xml"/><Relationship Id="rId1" Type="http://schemas.openxmlformats.org/officeDocument/2006/relationships/printerSettings" Target="../printerSettings/printerSettings15.bin"/></Relationships>
</file>

<file path=xl/worksheets/_rels/sheet2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1.xml"/><Relationship Id="rId1" Type="http://schemas.openxmlformats.org/officeDocument/2006/relationships/printerSettings" Target="../printerSettings/printerSettings16.bin"/></Relationships>
</file>

<file path=xl/worksheets/_rels/sheet2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2.xml"/><Relationship Id="rId1" Type="http://schemas.openxmlformats.org/officeDocument/2006/relationships/printerSettings" Target="../printerSettings/printerSettings17.bin"/></Relationships>
</file>

<file path=xl/worksheets/_rels/sheet2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3.xml"/><Relationship Id="rId1" Type="http://schemas.openxmlformats.org/officeDocument/2006/relationships/printerSettings" Target="../printerSettings/printerSettings18.bin"/></Relationships>
</file>

<file path=xl/worksheets/_rels/sheet2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4.xml"/><Relationship Id="rId1" Type="http://schemas.openxmlformats.org/officeDocument/2006/relationships/printerSettings" Target="../printerSettings/printerSettings19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8EFA02-05C1-4285-AA90-781AECFDDC55}">
  <dimension ref="A2:K77"/>
  <sheetViews>
    <sheetView zoomScaleNormal="100" workbookViewId="0">
      <selection activeCell="T26" sqref="T26"/>
    </sheetView>
  </sheetViews>
  <sheetFormatPr defaultRowHeight="18.75"/>
  <cols>
    <col min="1" max="5" width="7.375" customWidth="1"/>
  </cols>
  <sheetData>
    <row r="2" spans="1:10">
      <c r="C2" t="s">
        <v>2325</v>
      </c>
      <c r="G2" t="s">
        <v>2328</v>
      </c>
    </row>
    <row r="3" spans="1:10">
      <c r="C3" t="s">
        <v>2326</v>
      </c>
      <c r="D3" t="s">
        <v>2327</v>
      </c>
      <c r="E3" t="s">
        <v>2333</v>
      </c>
      <c r="G3" t="s">
        <v>2336</v>
      </c>
      <c r="H3" t="s">
        <v>2337</v>
      </c>
      <c r="J3" t="s">
        <v>2335</v>
      </c>
    </row>
    <row r="4" spans="1:10">
      <c r="A4">
        <v>6</v>
      </c>
      <c r="B4">
        <v>13</v>
      </c>
      <c r="C4">
        <v>0</v>
      </c>
      <c r="D4">
        <v>0</v>
      </c>
      <c r="E4">
        <f>ATAN(($B$4-D4)/($A$4-C4))/PI()*180-90</f>
        <v>-24.775140568831915</v>
      </c>
      <c r="G4">
        <v>-23.930000305175781</v>
      </c>
      <c r="H4">
        <v>-5.1500000953674316</v>
      </c>
      <c r="J4">
        <f>G4-E4</f>
        <v>0.84514026365613404</v>
      </c>
    </row>
    <row r="5" spans="1:10">
      <c r="C5">
        <v>-7.3750000000000005E-3</v>
      </c>
      <c r="D5">
        <v>-1.0090999999999895E-2</v>
      </c>
      <c r="E5">
        <f t="shared" ref="E5:E68" si="0">ATAN(($B$4-D5)/($A$4-C5))/PI()*180-90</f>
        <v>-24.785006284940394</v>
      </c>
      <c r="G5">
        <v>-26.409999847412109</v>
      </c>
      <c r="H5">
        <v>-3.369999885559082</v>
      </c>
      <c r="J5">
        <f t="shared" ref="J5:J55" si="1">G5-E5</f>
        <v>-1.6249935624717153</v>
      </c>
    </row>
    <row r="6" spans="1:10">
      <c r="C6">
        <v>-4.711000000000006E-3</v>
      </c>
      <c r="D6">
        <v>-6.4679999999998471E-3</v>
      </c>
      <c r="E6">
        <f t="shared" si="0"/>
        <v>-24.781407528418953</v>
      </c>
      <c r="G6">
        <v>-24.420000076293945</v>
      </c>
      <c r="H6">
        <v>-3.5799999237060547</v>
      </c>
      <c r="J6">
        <f t="shared" si="1"/>
        <v>0.36140745212500747</v>
      </c>
    </row>
    <row r="7" spans="1:10">
      <c r="C7">
        <v>-8.2529999999999999E-3</v>
      </c>
      <c r="D7">
        <v>-1.1311999999999899E-2</v>
      </c>
      <c r="E7">
        <f t="shared" si="0"/>
        <v>-24.786146735598081</v>
      </c>
      <c r="G7">
        <v>-26.190000534057617</v>
      </c>
      <c r="H7">
        <v>-3.380000114440918</v>
      </c>
      <c r="J7">
        <f t="shared" si="1"/>
        <v>-1.4038537984595365</v>
      </c>
    </row>
    <row r="8" spans="1:10">
      <c r="C8">
        <v>-1.1181000000000005E-2</v>
      </c>
      <c r="D8">
        <v>-1.5357999999999948E-2</v>
      </c>
      <c r="E8">
        <f t="shared" si="0"/>
        <v>-24.789991595748035</v>
      </c>
      <c r="G8">
        <v>-26.190000534057617</v>
      </c>
      <c r="H8">
        <v>-3.380000114440918</v>
      </c>
      <c r="J8">
        <f t="shared" si="1"/>
        <v>-1.4000089383095826</v>
      </c>
    </row>
    <row r="9" spans="1:10">
      <c r="C9">
        <v>-6.1770000000000071E-3</v>
      </c>
      <c r="D9">
        <v>-8.4859999999998773E-3</v>
      </c>
      <c r="E9">
        <f t="shared" si="0"/>
        <v>-24.78334752945446</v>
      </c>
      <c r="G9">
        <v>-29.079999923706055</v>
      </c>
      <c r="H9">
        <v>-3.1099998950958252</v>
      </c>
      <c r="J9">
        <f t="shared" si="1"/>
        <v>-4.2966523942515948</v>
      </c>
    </row>
    <row r="10" spans="1:10">
      <c r="C10">
        <v>-7.9320000000000015E-3</v>
      </c>
      <c r="D10">
        <v>-1.0927999999999884E-2</v>
      </c>
      <c r="E10">
        <f t="shared" si="0"/>
        <v>-24.785625219701188</v>
      </c>
      <c r="G10">
        <v>-28.690000534057617</v>
      </c>
      <c r="H10">
        <v>-0.77999997138977051</v>
      </c>
      <c r="J10">
        <f t="shared" si="1"/>
        <v>-3.9043753143564288</v>
      </c>
    </row>
    <row r="11" spans="1:10">
      <c r="C11">
        <v>1.3858999999999995E-2</v>
      </c>
      <c r="D11">
        <v>1.8980999999999994E-2</v>
      </c>
      <c r="E11">
        <f t="shared" si="0"/>
        <v>-24.756585725896713</v>
      </c>
      <c r="G11">
        <v>-28.690000534057617</v>
      </c>
      <c r="H11">
        <v>-0.77999997138977051</v>
      </c>
      <c r="J11">
        <f t="shared" si="1"/>
        <v>-3.9334148081609044</v>
      </c>
    </row>
    <row r="12" spans="1:10">
      <c r="C12">
        <v>7.9319999999999946E-3</v>
      </c>
      <c r="D12">
        <v>1.0927000000000135E-2</v>
      </c>
      <c r="E12">
        <f t="shared" si="0"/>
        <v>-24.764634822388047</v>
      </c>
      <c r="G12">
        <v>-28.680000305175781</v>
      </c>
      <c r="H12">
        <v>2.7300000190734863</v>
      </c>
      <c r="J12">
        <f t="shared" si="1"/>
        <v>-3.9153654827877347</v>
      </c>
    </row>
    <row r="13" spans="1:10">
      <c r="C13">
        <v>3.7666999999999999E-2</v>
      </c>
      <c r="D13">
        <v>5.1744000000000144E-2</v>
      </c>
      <c r="E13">
        <f t="shared" si="0"/>
        <v>-24.724833192971971</v>
      </c>
      <c r="G13">
        <v>-29.170000076293945</v>
      </c>
      <c r="H13">
        <v>3.4100000858306885</v>
      </c>
      <c r="J13">
        <f t="shared" si="1"/>
        <v>-4.4451668833219742</v>
      </c>
    </row>
    <row r="14" spans="1:10">
      <c r="C14">
        <v>1.6828999999999993E-2</v>
      </c>
      <c r="D14">
        <v>0.13307500000000005</v>
      </c>
      <c r="E14">
        <f t="shared" si="0"/>
        <v>-24.938613923221695</v>
      </c>
      <c r="G14">
        <v>-31.100000381469727</v>
      </c>
      <c r="H14">
        <v>1.8400000333786011</v>
      </c>
      <c r="J14">
        <f t="shared" si="1"/>
        <v>-6.1613864582480318</v>
      </c>
    </row>
    <row r="15" spans="1:10">
      <c r="C15">
        <v>-1.3990000000000002E-2</v>
      </c>
      <c r="D15">
        <v>0.20011400000000004</v>
      </c>
      <c r="E15">
        <f t="shared" si="0"/>
        <v>-25.166351140472372</v>
      </c>
      <c r="G15">
        <v>-32.869998931884766</v>
      </c>
      <c r="H15">
        <v>-1.0900000333786011</v>
      </c>
      <c r="J15">
        <f t="shared" si="1"/>
        <v>-7.7036477914123935</v>
      </c>
    </row>
    <row r="16" spans="1:10">
      <c r="C16">
        <v>2.0836E-2</v>
      </c>
      <c r="D16">
        <v>0.24712300000000006</v>
      </c>
      <c r="E16">
        <f t="shared" si="0"/>
        <v>-25.119449699676039</v>
      </c>
      <c r="G16">
        <v>-26.309999465942383</v>
      </c>
      <c r="H16">
        <v>-0.88999998569488525</v>
      </c>
      <c r="J16">
        <f t="shared" si="1"/>
        <v>-1.1905497662663436</v>
      </c>
    </row>
    <row r="17" spans="3:10">
      <c r="C17">
        <v>4.7035E-2</v>
      </c>
      <c r="D17">
        <v>0.28246500000000013</v>
      </c>
      <c r="E17">
        <f t="shared" si="0"/>
        <v>-25.083875889496198</v>
      </c>
      <c r="G17">
        <v>-26.579999923706055</v>
      </c>
      <c r="H17">
        <v>0.36000001430511475</v>
      </c>
      <c r="J17">
        <f t="shared" si="1"/>
        <v>-1.4961240342098563</v>
      </c>
    </row>
    <row r="18" spans="3:10">
      <c r="C18">
        <v>3.3873999999999994E-2</v>
      </c>
      <c r="D18">
        <v>0.37189100000000008</v>
      </c>
      <c r="E18">
        <f t="shared" si="0"/>
        <v>-25.2883030284558</v>
      </c>
      <c r="G18">
        <v>-21.260000228881836</v>
      </c>
      <c r="H18">
        <v>-3.9600000381469727</v>
      </c>
      <c r="J18">
        <f t="shared" si="1"/>
        <v>4.0283027995739644</v>
      </c>
    </row>
    <row r="19" spans="3:10">
      <c r="C19">
        <v>7.3469999999999942E-3</v>
      </c>
      <c r="D19">
        <v>0.44266300000000003</v>
      </c>
      <c r="E19">
        <f t="shared" si="0"/>
        <v>-25.511560837694432</v>
      </c>
      <c r="G19">
        <v>-30.5</v>
      </c>
      <c r="H19">
        <v>-3.9800000190734863</v>
      </c>
      <c r="J19">
        <f t="shared" si="1"/>
        <v>-4.9884391623055677</v>
      </c>
    </row>
    <row r="20" spans="3:10">
      <c r="C20">
        <v>5.2524999999999995E-2</v>
      </c>
      <c r="D20">
        <v>0.502529</v>
      </c>
      <c r="E20">
        <f t="shared" si="0"/>
        <v>-25.449509746792927</v>
      </c>
      <c r="G20">
        <v>-30.5</v>
      </c>
      <c r="H20">
        <v>-3.9800000190734863</v>
      </c>
      <c r="J20">
        <f t="shared" si="1"/>
        <v>-5.050490253207073</v>
      </c>
    </row>
    <row r="21" spans="3:10">
      <c r="C21">
        <v>-1.7159000000000004E-2</v>
      </c>
      <c r="D21">
        <v>0.61972600000000011</v>
      </c>
      <c r="E21">
        <f t="shared" si="0"/>
        <v>-25.921046607693512</v>
      </c>
      <c r="G21">
        <v>-29.889999389648438</v>
      </c>
      <c r="H21">
        <v>-1.4299999475479126</v>
      </c>
      <c r="J21">
        <f t="shared" si="1"/>
        <v>-3.9689527819549255</v>
      </c>
    </row>
    <row r="22" spans="3:10">
      <c r="C22">
        <v>4.7441999999999991E-2</v>
      </c>
      <c r="D22">
        <v>0.70376200000000022</v>
      </c>
      <c r="E22">
        <f t="shared" si="0"/>
        <v>-25.831432245156904</v>
      </c>
      <c r="G22">
        <v>-29.889999389648438</v>
      </c>
      <c r="H22">
        <v>-1.4299999475479126</v>
      </c>
      <c r="J22">
        <f t="shared" si="1"/>
        <v>-4.0585671444915334</v>
      </c>
    </row>
    <row r="23" spans="3:10">
      <c r="C23">
        <v>2.6930999999999997E-2</v>
      </c>
      <c r="D23">
        <v>0.77944700000000011</v>
      </c>
      <c r="E23">
        <f t="shared" si="0"/>
        <v>-26.048108182410125</v>
      </c>
      <c r="G23">
        <v>-28.079999923706055</v>
      </c>
      <c r="H23">
        <v>-3.119999885559082</v>
      </c>
      <c r="J23">
        <f t="shared" si="1"/>
        <v>-2.0318917412959294</v>
      </c>
    </row>
    <row r="24" spans="3:10">
      <c r="C24">
        <v>3.3825999999999995E-2</v>
      </c>
      <c r="D24">
        <v>0.88960900000000021</v>
      </c>
      <c r="E24">
        <f t="shared" si="0"/>
        <v>-26.227123954896321</v>
      </c>
      <c r="G24">
        <v>-33.400001525878906</v>
      </c>
      <c r="H24">
        <v>-2.2300000190734863</v>
      </c>
      <c r="J24">
        <f t="shared" si="1"/>
        <v>-7.1728775709825854</v>
      </c>
    </row>
    <row r="25" spans="3:10">
      <c r="C25">
        <v>1.2903999999999997E-2</v>
      </c>
      <c r="D25">
        <v>0.96311900000000017</v>
      </c>
      <c r="E25">
        <f t="shared" si="0"/>
        <v>-26.445566566389616</v>
      </c>
      <c r="G25">
        <v>-33.400001525878906</v>
      </c>
      <c r="H25">
        <v>-2.2300000190734863</v>
      </c>
      <c r="J25">
        <f t="shared" si="1"/>
        <v>-6.9544349594892907</v>
      </c>
    </row>
    <row r="26" spans="3:10">
      <c r="C26">
        <v>2.2200000000000004E-2</v>
      </c>
      <c r="D26">
        <v>1.0739910000000001</v>
      </c>
      <c r="E26">
        <f t="shared" si="0"/>
        <v>-26.621888227020385</v>
      </c>
      <c r="G26">
        <v>-33.400001525878906</v>
      </c>
      <c r="H26">
        <v>-2.2300000190734863</v>
      </c>
      <c r="J26">
        <f t="shared" si="1"/>
        <v>-6.7781132988585213</v>
      </c>
    </row>
    <row r="27" spans="3:10">
      <c r="C27">
        <v>4.4021999999999992E-2</v>
      </c>
      <c r="D27">
        <v>1.1013599999999999</v>
      </c>
      <c r="E27">
        <f t="shared" si="0"/>
        <v>-26.590693765498287</v>
      </c>
      <c r="G27">
        <v>-26.680000305175781</v>
      </c>
      <c r="H27">
        <v>-3.369999885559082</v>
      </c>
      <c r="J27">
        <f t="shared" si="1"/>
        <v>-8.9306539677494357E-2</v>
      </c>
    </row>
    <row r="28" spans="3:10">
      <c r="C28">
        <v>2.6274999999999993E-2</v>
      </c>
      <c r="D28">
        <v>1.2740860000000001</v>
      </c>
      <c r="E28">
        <f t="shared" si="0"/>
        <v>-26.996405449283628</v>
      </c>
      <c r="G28">
        <v>-26.680000305175781</v>
      </c>
      <c r="H28">
        <v>-3.369999885559082</v>
      </c>
      <c r="J28">
        <f t="shared" si="1"/>
        <v>0.31640514410784704</v>
      </c>
    </row>
    <row r="29" spans="3:10">
      <c r="C29">
        <v>1.9667E-2</v>
      </c>
      <c r="D29">
        <v>1.3618620000000004</v>
      </c>
      <c r="E29">
        <f t="shared" si="0"/>
        <v>-27.196660418576002</v>
      </c>
      <c r="G29">
        <v>-27.620000839233398</v>
      </c>
      <c r="H29">
        <v>-7.3299999237060547</v>
      </c>
      <c r="J29">
        <f t="shared" si="1"/>
        <v>-0.42334042065739652</v>
      </c>
    </row>
    <row r="30" spans="3:10">
      <c r="C30">
        <v>3.7711000000000001E-2</v>
      </c>
      <c r="D30">
        <v>1.4785910000000002</v>
      </c>
      <c r="E30">
        <f t="shared" si="0"/>
        <v>-27.361407301818517</v>
      </c>
      <c r="G30">
        <v>-30.260000228881836</v>
      </c>
      <c r="H30">
        <v>-3.8499999046325684</v>
      </c>
      <c r="J30">
        <f t="shared" si="1"/>
        <v>-2.8985929270633193</v>
      </c>
    </row>
    <row r="31" spans="3:10">
      <c r="C31">
        <v>-1.0147000000000005E-2</v>
      </c>
      <c r="D31">
        <v>1.608276</v>
      </c>
      <c r="E31">
        <f t="shared" si="0"/>
        <v>-27.815630994649197</v>
      </c>
      <c r="G31">
        <v>-31.319999694824219</v>
      </c>
      <c r="H31">
        <v>-4.0900001525878906</v>
      </c>
      <c r="J31">
        <f t="shared" si="1"/>
        <v>-3.5043687001750214</v>
      </c>
    </row>
    <row r="32" spans="3:10">
      <c r="C32">
        <v>3.1143999999999991E-2</v>
      </c>
      <c r="D32">
        <v>1.749271</v>
      </c>
      <c r="E32">
        <f t="shared" si="0"/>
        <v>-27.947318680084521</v>
      </c>
      <c r="G32">
        <v>-31.319999694824219</v>
      </c>
      <c r="H32">
        <v>-4.0900001525878906</v>
      </c>
      <c r="J32">
        <f t="shared" si="1"/>
        <v>-3.3726810147396975</v>
      </c>
    </row>
    <row r="33" spans="3:10">
      <c r="C33">
        <v>2.7173000000000003E-2</v>
      </c>
      <c r="D33">
        <v>1.8355790000000001</v>
      </c>
      <c r="E33">
        <f t="shared" si="0"/>
        <v>-28.146229657968313</v>
      </c>
      <c r="G33">
        <v>-39.049999237060547</v>
      </c>
      <c r="H33">
        <v>-2.3499999046325684</v>
      </c>
      <c r="J33">
        <f t="shared" si="1"/>
        <v>-10.903769579092234</v>
      </c>
    </row>
    <row r="34" spans="3:10">
      <c r="C34">
        <v>2.5735000000000001E-2</v>
      </c>
      <c r="D34">
        <v>2.0131740000000002</v>
      </c>
      <c r="E34">
        <f t="shared" si="0"/>
        <v>-28.53585448978513</v>
      </c>
      <c r="G34">
        <v>-36.509998321533203</v>
      </c>
      <c r="H34">
        <v>-6.8600001335144043</v>
      </c>
      <c r="J34">
        <f t="shared" si="1"/>
        <v>-7.9741438317480728</v>
      </c>
    </row>
    <row r="35" spans="3:10">
      <c r="C35">
        <v>6.8763999999999992E-2</v>
      </c>
      <c r="D35">
        <v>2.062554</v>
      </c>
      <c r="E35">
        <f t="shared" si="0"/>
        <v>-28.470406252712991</v>
      </c>
      <c r="G35">
        <v>-31.239999771118164</v>
      </c>
      <c r="H35">
        <v>-5.4499998092651367</v>
      </c>
      <c r="J35">
        <f t="shared" si="1"/>
        <v>-2.7695935184051734</v>
      </c>
    </row>
    <row r="36" spans="3:10">
      <c r="C36">
        <v>6.4548000000000008E-2</v>
      </c>
      <c r="D36">
        <v>2.2326450000000007</v>
      </c>
      <c r="E36">
        <f t="shared" si="0"/>
        <v>-28.865537042050988</v>
      </c>
      <c r="G36">
        <v>-36.520000457763672</v>
      </c>
      <c r="H36">
        <v>-4.8000001907348633</v>
      </c>
      <c r="J36">
        <f t="shared" si="1"/>
        <v>-7.6544634157126836</v>
      </c>
    </row>
    <row r="37" spans="3:10">
      <c r="C37">
        <v>2.947E-2</v>
      </c>
      <c r="D37">
        <v>2.3652860000000002</v>
      </c>
      <c r="E37">
        <f t="shared" si="0"/>
        <v>-29.310679899686882</v>
      </c>
      <c r="G37">
        <v>-36.520000457763672</v>
      </c>
      <c r="H37">
        <v>-4.8000001907348633</v>
      </c>
      <c r="J37">
        <f t="shared" si="1"/>
        <v>-7.2093205580767901</v>
      </c>
    </row>
    <row r="38" spans="3:10">
      <c r="C38">
        <v>4.778099999999999E-2</v>
      </c>
      <c r="D38">
        <v>2.5541239999999998</v>
      </c>
      <c r="E38">
        <f t="shared" si="0"/>
        <v>-29.675148123418474</v>
      </c>
      <c r="G38">
        <v>-38.430000305175781</v>
      </c>
      <c r="H38">
        <v>-5.9099998474121094</v>
      </c>
      <c r="J38">
        <f t="shared" si="1"/>
        <v>-8.7548521817573075</v>
      </c>
    </row>
    <row r="39" spans="3:10">
      <c r="C39">
        <v>5.5459999999999995E-2</v>
      </c>
      <c r="D39">
        <v>2.6454849999999999</v>
      </c>
      <c r="E39">
        <f t="shared" si="0"/>
        <v>-29.860187244583535</v>
      </c>
      <c r="G39">
        <v>-38.430000305175781</v>
      </c>
      <c r="H39">
        <v>-5.9099998474121094</v>
      </c>
      <c r="J39">
        <f t="shared" si="1"/>
        <v>-8.5698130605922458</v>
      </c>
    </row>
    <row r="40" spans="3:10">
      <c r="C40">
        <v>3.5750999999999991E-2</v>
      </c>
      <c r="D40">
        <v>2.8691410000000004</v>
      </c>
      <c r="E40">
        <f t="shared" si="0"/>
        <v>-30.486213616410048</v>
      </c>
      <c r="G40">
        <v>-33.790000915527344</v>
      </c>
      <c r="H40">
        <v>-8.9799995422363281</v>
      </c>
      <c r="J40">
        <f t="shared" si="1"/>
        <v>-3.3037872991172961</v>
      </c>
    </row>
    <row r="41" spans="3:10">
      <c r="C41">
        <v>9.0505000000000002E-2</v>
      </c>
      <c r="D41">
        <v>2.9267840000000005</v>
      </c>
      <c r="E41">
        <f t="shared" si="0"/>
        <v>-30.398198543940474</v>
      </c>
      <c r="G41">
        <v>-34.180000305175781</v>
      </c>
      <c r="H41">
        <v>-7.0999999046325684</v>
      </c>
      <c r="J41">
        <f t="shared" si="1"/>
        <v>-3.7818017612353074</v>
      </c>
    </row>
    <row r="42" spans="3:10">
      <c r="C42">
        <v>6.6997999999999988E-2</v>
      </c>
      <c r="D42">
        <v>3.1394630000000006</v>
      </c>
      <c r="E42">
        <f t="shared" si="0"/>
        <v>-31.034967975241912</v>
      </c>
      <c r="G42">
        <v>-33.709999084472656</v>
      </c>
      <c r="H42">
        <v>-5.690000057220459</v>
      </c>
      <c r="J42">
        <f t="shared" si="1"/>
        <v>-2.6750311092307442</v>
      </c>
    </row>
    <row r="43" spans="3:10">
      <c r="C43">
        <v>8.5661000000000001E-2</v>
      </c>
      <c r="D43">
        <v>3.2361580000000005</v>
      </c>
      <c r="E43">
        <f t="shared" si="0"/>
        <v>-31.204920435017051</v>
      </c>
      <c r="G43">
        <v>-38.310001373291016</v>
      </c>
      <c r="H43">
        <v>-6.0300002098083496</v>
      </c>
      <c r="J43">
        <f t="shared" si="1"/>
        <v>-7.1050809382739644</v>
      </c>
    </row>
    <row r="44" spans="3:10">
      <c r="C44">
        <v>7.3571999999999999E-2</v>
      </c>
      <c r="D44">
        <v>3.4528360000000005</v>
      </c>
      <c r="E44">
        <f t="shared" si="0"/>
        <v>-31.830054845132715</v>
      </c>
      <c r="G44">
        <v>-38.310001373291016</v>
      </c>
      <c r="H44">
        <v>-6.0300002098083496</v>
      </c>
      <c r="J44">
        <f t="shared" si="1"/>
        <v>-6.4799465281583011</v>
      </c>
    </row>
    <row r="45" spans="3:10">
      <c r="C45">
        <v>9.0663999999999995E-2</v>
      </c>
      <c r="D45">
        <v>3.5446520000000001</v>
      </c>
      <c r="E45">
        <f t="shared" si="0"/>
        <v>-32.004265501660477</v>
      </c>
      <c r="G45">
        <v>-37.220001220703125</v>
      </c>
      <c r="H45">
        <v>-6.0900001525878906</v>
      </c>
      <c r="J45">
        <f t="shared" si="1"/>
        <v>-5.2157357190426481</v>
      </c>
    </row>
    <row r="46" spans="3:10">
      <c r="C46">
        <v>0.11078799999999998</v>
      </c>
      <c r="D46">
        <v>3.7846160000000002</v>
      </c>
      <c r="E46">
        <f t="shared" si="0"/>
        <v>-32.581145438587129</v>
      </c>
      <c r="G46">
        <v>-37.220001220703125</v>
      </c>
      <c r="H46">
        <v>-6.0900001525878906</v>
      </c>
      <c r="J46">
        <f t="shared" si="1"/>
        <v>-4.6388557821159964</v>
      </c>
    </row>
    <row r="47" spans="3:10">
      <c r="C47">
        <v>0.124459</v>
      </c>
      <c r="D47">
        <v>3.8697890000000008</v>
      </c>
      <c r="E47">
        <f t="shared" si="0"/>
        <v>-32.762391401353888</v>
      </c>
      <c r="G47">
        <v>-39.599998474121094</v>
      </c>
      <c r="H47">
        <v>-3.0099999904632568</v>
      </c>
      <c r="J47">
        <f t="shared" si="1"/>
        <v>-6.8376070727672058</v>
      </c>
    </row>
    <row r="48" spans="3:10">
      <c r="C48">
        <v>9.5317000000000013E-2</v>
      </c>
      <c r="D48">
        <v>4.1256420000000009</v>
      </c>
      <c r="E48">
        <f t="shared" si="0"/>
        <v>-33.638385346818872</v>
      </c>
      <c r="G48">
        <v>-36.040000915527344</v>
      </c>
      <c r="H48">
        <v>-7.5799999237060547</v>
      </c>
      <c r="J48">
        <f t="shared" si="1"/>
        <v>-2.4016155687084719</v>
      </c>
    </row>
    <row r="49" spans="3:11">
      <c r="C49">
        <v>0.11504399999999998</v>
      </c>
      <c r="D49">
        <v>4.2129700000000003</v>
      </c>
      <c r="E49">
        <f t="shared" si="0"/>
        <v>-33.811489733025866</v>
      </c>
      <c r="G49">
        <v>-34.770000457763672</v>
      </c>
      <c r="H49">
        <v>-7.2300000190734863</v>
      </c>
      <c r="J49">
        <f t="shared" si="1"/>
        <v>-0.95851072473780619</v>
      </c>
    </row>
    <row r="50" spans="3:11">
      <c r="C50">
        <v>0.13502400000000001</v>
      </c>
      <c r="D50">
        <v>4.4352300000000007</v>
      </c>
      <c r="E50">
        <f t="shared" si="0"/>
        <v>-34.402530309539927</v>
      </c>
      <c r="G50">
        <v>-38.860000610351563</v>
      </c>
      <c r="H50">
        <v>-5.4200000762939453</v>
      </c>
      <c r="J50">
        <f t="shared" si="1"/>
        <v>-4.4574703008116359</v>
      </c>
    </row>
    <row r="51" spans="3:11">
      <c r="C51">
        <v>0.12787899999999999</v>
      </c>
      <c r="D51">
        <v>4.5625629999999999</v>
      </c>
      <c r="E51">
        <f t="shared" si="0"/>
        <v>-34.836383579324661</v>
      </c>
      <c r="G51">
        <v>-38.419998168945313</v>
      </c>
      <c r="H51">
        <v>-3.5399999618530273</v>
      </c>
      <c r="J51">
        <f t="shared" si="1"/>
        <v>-3.5836145896206517</v>
      </c>
    </row>
    <row r="52" spans="3:11">
      <c r="C52">
        <v>0.111739</v>
      </c>
      <c r="D52">
        <v>4.8103740000000004</v>
      </c>
      <c r="E52">
        <f t="shared" si="0"/>
        <v>-35.715765655456259</v>
      </c>
      <c r="G52">
        <v>-36.580001831054688</v>
      </c>
      <c r="H52">
        <v>-4.8400001525878906</v>
      </c>
      <c r="J52">
        <f t="shared" si="1"/>
        <v>-0.86423617559842825</v>
      </c>
    </row>
    <row r="53" spans="3:11">
      <c r="C53">
        <v>0.13356999999999999</v>
      </c>
      <c r="D53">
        <v>4.9562809999999997</v>
      </c>
      <c r="E53">
        <f t="shared" si="0"/>
        <v>-36.103948893078801</v>
      </c>
      <c r="G53">
        <v>-36.580001831054688</v>
      </c>
      <c r="H53">
        <v>-4.8400001525878906</v>
      </c>
      <c r="J53">
        <f t="shared" si="1"/>
        <v>-0.47605293797588644</v>
      </c>
    </row>
    <row r="54" spans="3:11">
      <c r="C54">
        <v>0.120905</v>
      </c>
      <c r="D54">
        <v>5.1962350000000006</v>
      </c>
      <c r="E54">
        <f t="shared" si="0"/>
        <v>-36.99314490661817</v>
      </c>
      <c r="G54">
        <v>-39.430000305175781</v>
      </c>
      <c r="H54">
        <v>-6.1700000762939453</v>
      </c>
      <c r="J54">
        <f t="shared" si="1"/>
        <v>-2.4368553985576114</v>
      </c>
    </row>
    <row r="55" spans="3:11">
      <c r="C55">
        <v>0.11671000000000001</v>
      </c>
      <c r="D55">
        <v>5.3155619999999999</v>
      </c>
      <c r="E55">
        <f t="shared" si="0"/>
        <v>-37.438064633541103</v>
      </c>
      <c r="G55">
        <v>-42.029998779296875</v>
      </c>
      <c r="H55">
        <v>-8.4799995422363281</v>
      </c>
      <c r="J55">
        <f t="shared" si="1"/>
        <v>-4.5919341457557721</v>
      </c>
    </row>
    <row r="56" spans="3:11">
      <c r="C56">
        <v>0.124989</v>
      </c>
      <c r="D56">
        <v>5.5621119999999999</v>
      </c>
      <c r="E56">
        <f t="shared" si="0"/>
        <v>-38.304369206792536</v>
      </c>
      <c r="G56">
        <v>-40.700000762939453</v>
      </c>
      <c r="H56">
        <v>-7.1100001335144043</v>
      </c>
      <c r="J56">
        <f>AVERAGE(J4:J55)</f>
        <v>-3.8627006208612258</v>
      </c>
      <c r="K56" t="s">
        <v>2339</v>
      </c>
    </row>
    <row r="57" spans="3:11">
      <c r="C57">
        <v>0.13275200000000001</v>
      </c>
      <c r="D57">
        <v>5.6855660000000006</v>
      </c>
      <c r="E57">
        <f t="shared" si="0"/>
        <v>-38.734722615536334</v>
      </c>
      <c r="G57">
        <v>-43.830001831054688</v>
      </c>
      <c r="H57">
        <v>-8.2200002670288086</v>
      </c>
      <c r="J57">
        <f>_xlfn.STDEV.P(J4:J55)</f>
        <v>2.8968756519403205</v>
      </c>
      <c r="K57" t="s">
        <v>2340</v>
      </c>
    </row>
    <row r="58" spans="3:11">
      <c r="C58">
        <v>0.13806000000000002</v>
      </c>
      <c r="D58">
        <v>5.9201079999999999</v>
      </c>
      <c r="E58">
        <f t="shared" si="0"/>
        <v>-39.623745586753081</v>
      </c>
      <c r="G58">
        <v>-35.659999847412109</v>
      </c>
      <c r="H58">
        <v>-2.5</v>
      </c>
    </row>
    <row r="59" spans="3:11">
      <c r="C59">
        <v>0.152228</v>
      </c>
      <c r="D59">
        <v>6.0431410000000003</v>
      </c>
      <c r="E59">
        <f t="shared" si="0"/>
        <v>-40.049619076391366</v>
      </c>
      <c r="G59">
        <v>-39.380001068115234</v>
      </c>
      <c r="H59">
        <v>-5.820000171661377</v>
      </c>
    </row>
    <row r="60" spans="3:11">
      <c r="C60">
        <v>0.17296600000000001</v>
      </c>
      <c r="D60">
        <v>6.2789510000000002</v>
      </c>
      <c r="E60">
        <f t="shared" si="0"/>
        <v>-40.924725959777845</v>
      </c>
      <c r="G60">
        <v>-41.099998474121094</v>
      </c>
      <c r="H60">
        <v>-3.2100000381469727</v>
      </c>
    </row>
    <row r="61" spans="3:11">
      <c r="C61">
        <v>0.17896000000000001</v>
      </c>
      <c r="D61">
        <v>6.3916130000000004</v>
      </c>
      <c r="E61">
        <f t="shared" si="0"/>
        <v>-41.375418913036782</v>
      </c>
      <c r="G61">
        <v>-43.340000152587891</v>
      </c>
      <c r="H61">
        <v>-7.4699997901916504</v>
      </c>
    </row>
    <row r="62" spans="3:11">
      <c r="C62">
        <v>0.180534</v>
      </c>
      <c r="D62">
        <v>6.7112060000000007</v>
      </c>
      <c r="E62">
        <f t="shared" si="0"/>
        <v>-42.780270753641723</v>
      </c>
      <c r="G62">
        <v>-43.340000152587891</v>
      </c>
      <c r="H62">
        <v>-7.4699997901916504</v>
      </c>
    </row>
    <row r="63" spans="3:11">
      <c r="C63">
        <v>0.16944399999999998</v>
      </c>
      <c r="D63">
        <v>6.8598920000000012</v>
      </c>
      <c r="E63">
        <f t="shared" si="0"/>
        <v>-43.518706115974155</v>
      </c>
      <c r="G63">
        <v>-41.889999389648438</v>
      </c>
      <c r="H63">
        <v>-5.679999828338623</v>
      </c>
    </row>
    <row r="64" spans="3:11">
      <c r="C64">
        <v>0.16893900000000001</v>
      </c>
      <c r="D64">
        <v>7.1135350000000006</v>
      </c>
      <c r="E64">
        <f t="shared" si="0"/>
        <v>-44.729090277945225</v>
      </c>
      <c r="G64">
        <v>-41.889999389648438</v>
      </c>
      <c r="H64">
        <v>-5.679999828338623</v>
      </c>
    </row>
    <row r="65" spans="3:8">
      <c r="C65">
        <v>0.171625</v>
      </c>
      <c r="D65">
        <v>7.214785</v>
      </c>
      <c r="E65">
        <f t="shared" si="0"/>
        <v>-45.212929374931605</v>
      </c>
      <c r="G65">
        <v>-46.799999237060547</v>
      </c>
      <c r="H65">
        <v>-7.9000000953674316</v>
      </c>
    </row>
    <row r="66" spans="3:8">
      <c r="C66">
        <v>0.17034100000000002</v>
      </c>
      <c r="D66">
        <v>7.5075910000000006</v>
      </c>
      <c r="E66">
        <f t="shared" si="0"/>
        <v>-46.706162674467279</v>
      </c>
      <c r="G66">
        <v>-47.139999389648438</v>
      </c>
      <c r="H66">
        <v>-11.189999580383301</v>
      </c>
    </row>
    <row r="67" spans="3:8">
      <c r="C67">
        <v>0.18132699999999999</v>
      </c>
      <c r="D67">
        <v>7.6092829999999996</v>
      </c>
      <c r="E67">
        <f t="shared" si="0"/>
        <v>-47.18639637404749</v>
      </c>
      <c r="G67">
        <v>-43.610000610351563</v>
      </c>
      <c r="H67">
        <v>-10.829999923706055</v>
      </c>
    </row>
    <row r="68" spans="3:8">
      <c r="C68">
        <v>0.18266499999999999</v>
      </c>
      <c r="D68">
        <v>7.8925900000000002</v>
      </c>
      <c r="E68">
        <f t="shared" si="0"/>
        <v>-48.718036030982297</v>
      </c>
      <c r="G68">
        <v>-45.119998931884766</v>
      </c>
      <c r="H68">
        <v>-12.090000152587891</v>
      </c>
    </row>
    <row r="69" spans="3:8">
      <c r="C69">
        <v>0.17821999999999999</v>
      </c>
      <c r="D69">
        <v>8.0290660000000003</v>
      </c>
      <c r="E69">
        <f t="shared" ref="E69:E132" si="2">ATAN(($B$4-D69)/($A$4-C69))/PI()*180-90</f>
        <v>-49.507602663384361</v>
      </c>
      <c r="G69">
        <v>-47.799999237060547</v>
      </c>
      <c r="H69">
        <v>-8.9600000381469727</v>
      </c>
    </row>
    <row r="70" spans="3:8">
      <c r="C70">
        <v>0.18049299999999999</v>
      </c>
      <c r="D70">
        <v>8.3470980000000008</v>
      </c>
      <c r="E70">
        <f t="shared" si="2"/>
        <v>-51.356426041435427</v>
      </c>
      <c r="G70">
        <v>-41.009998321533203</v>
      </c>
      <c r="H70">
        <v>-2.809999942779541</v>
      </c>
    </row>
    <row r="71" spans="3:8">
      <c r="C71">
        <v>0.16913900000000001</v>
      </c>
      <c r="D71">
        <v>8.4755789999999998</v>
      </c>
      <c r="E71">
        <f t="shared" si="2"/>
        <v>-52.190543553562406</v>
      </c>
      <c r="G71">
        <v>-45.459999084472656</v>
      </c>
      <c r="H71">
        <v>-6.6999998092651367</v>
      </c>
    </row>
    <row r="72" spans="3:8">
      <c r="C72">
        <v>0.185782</v>
      </c>
      <c r="D72">
        <v>8.7445820000000012</v>
      </c>
      <c r="E72">
        <f t="shared" si="2"/>
        <v>-53.79965540385875</v>
      </c>
      <c r="G72">
        <v>-42.560001373291016</v>
      </c>
      <c r="H72">
        <v>-10.689999580383301</v>
      </c>
    </row>
    <row r="73" spans="3:8">
      <c r="C73">
        <v>0.19300800000000001</v>
      </c>
      <c r="D73">
        <v>8.8763199999999998</v>
      </c>
      <c r="E73">
        <f t="shared" si="2"/>
        <v>-54.620553667314034</v>
      </c>
      <c r="G73">
        <v>-39.029998779296875</v>
      </c>
      <c r="H73">
        <v>-6.9499998092651367</v>
      </c>
    </row>
    <row r="74" spans="3:8">
      <c r="C74">
        <v>0.182809</v>
      </c>
      <c r="D74">
        <v>9.1688469999999995</v>
      </c>
      <c r="E74">
        <f t="shared" si="2"/>
        <v>-56.63143630828975</v>
      </c>
      <c r="G74">
        <v>-37.029998779296875</v>
      </c>
      <c r="H74">
        <v>-5.880000114440918</v>
      </c>
    </row>
    <row r="75" spans="3:8">
      <c r="C75">
        <v>0.18875400000000001</v>
      </c>
      <c r="D75">
        <v>9.2959300000000002</v>
      </c>
      <c r="E75">
        <f t="shared" si="2"/>
        <v>-57.486691087275169</v>
      </c>
      <c r="G75">
        <v>-40.049999237060547</v>
      </c>
      <c r="H75">
        <v>-9.8199996948242188</v>
      </c>
    </row>
    <row r="76" spans="3:8">
      <c r="C76">
        <v>0.19348099999999999</v>
      </c>
      <c r="D76">
        <v>9.5850089999999994</v>
      </c>
      <c r="E76">
        <f t="shared" si="2"/>
        <v>-59.538915467239221</v>
      </c>
      <c r="G76">
        <v>-40.049999237060547</v>
      </c>
      <c r="H76">
        <v>-9.8199996948242188</v>
      </c>
    </row>
    <row r="77" spans="3:8">
      <c r="C77">
        <v>0.193636</v>
      </c>
      <c r="D77">
        <v>9.7470230000000004</v>
      </c>
      <c r="E77">
        <f t="shared" si="2"/>
        <v>-60.740559115402995</v>
      </c>
      <c r="G77">
        <v>-38.680000305175781</v>
      </c>
      <c r="H77">
        <v>-10.869999885559082</v>
      </c>
    </row>
  </sheetData>
  <phoneticPr fontId="1"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52EA02F-D541-4D63-A40B-794DF1C5D8A2}">
  <dimension ref="A1:AI261"/>
  <sheetViews>
    <sheetView topLeftCell="L3" zoomScale="70" zoomScaleNormal="70" workbookViewId="0">
      <selection activeCell="AI3" sqref="AI3"/>
    </sheetView>
  </sheetViews>
  <sheetFormatPr defaultRowHeight="18.75"/>
  <cols>
    <col min="1" max="1" width="24.25" style="21" bestFit="1" customWidth="1"/>
    <col min="2" max="2" width="13.25" style="21" bestFit="1" customWidth="1"/>
    <col min="3" max="3" width="19" style="21" bestFit="1" customWidth="1"/>
    <col min="4" max="4" width="13.125" style="21" bestFit="1" customWidth="1"/>
    <col min="5" max="5" width="9.5" style="21" bestFit="1" customWidth="1"/>
    <col min="6" max="6" width="8.75" style="21" bestFit="1" customWidth="1"/>
    <col min="7" max="8" width="19.25" style="21" bestFit="1" customWidth="1"/>
    <col min="9" max="9" width="7.75" style="21" bestFit="1" customWidth="1"/>
    <col min="10" max="10" width="10.5" style="18" bestFit="1" customWidth="1"/>
    <col min="11" max="11" width="10.75" style="18" bestFit="1" customWidth="1"/>
    <col min="12" max="12" width="10.5" style="18" bestFit="1" customWidth="1"/>
    <col min="13" max="13" width="10.75" style="18" bestFit="1" customWidth="1"/>
    <col min="14" max="15" width="9.375" style="18" customWidth="1"/>
    <col min="16" max="16" width="13.25" style="18" bestFit="1" customWidth="1"/>
    <col min="17" max="17" width="12.625" style="18" bestFit="1" customWidth="1"/>
    <col min="18" max="29" width="9" style="18"/>
    <col min="30" max="30" width="9" style="20"/>
    <col min="31" max="31" width="22.25" style="19" customWidth="1"/>
    <col min="32" max="32" width="25.75" style="18" bestFit="1" customWidth="1"/>
    <col min="33" max="33" width="26.75" style="18" bestFit="1" customWidth="1"/>
    <col min="34" max="16384" width="9" style="18"/>
  </cols>
  <sheetData>
    <row r="1" spans="1:35">
      <c r="A1" s="29" t="s">
        <v>0</v>
      </c>
      <c r="B1" s="29"/>
      <c r="C1" s="29"/>
      <c r="D1" s="29"/>
      <c r="E1" s="29"/>
      <c r="F1" s="29"/>
      <c r="G1" s="29"/>
      <c r="H1" s="29"/>
      <c r="I1" s="29"/>
      <c r="J1" s="29"/>
      <c r="K1" s="29"/>
      <c r="L1" s="29"/>
      <c r="M1" s="29"/>
      <c r="N1" s="30"/>
      <c r="O1" s="30"/>
      <c r="P1" s="30"/>
      <c r="Q1" s="30"/>
      <c r="R1" s="30"/>
      <c r="AE1" s="26"/>
      <c r="AF1" s="26"/>
      <c r="AG1" s="26"/>
    </row>
    <row r="2" spans="1:35">
      <c r="B2" s="29" t="s">
        <v>1</v>
      </c>
      <c r="C2" s="29"/>
      <c r="D2" s="29"/>
      <c r="E2" s="29" t="s">
        <v>2</v>
      </c>
      <c r="F2" s="29"/>
      <c r="G2" s="29"/>
      <c r="H2" s="29"/>
      <c r="I2" s="29"/>
      <c r="J2" s="26" t="s">
        <v>3</v>
      </c>
      <c r="K2" s="26"/>
      <c r="L2" s="26" t="s">
        <v>4</v>
      </c>
      <c r="M2" s="26"/>
      <c r="N2" s="26" t="s">
        <v>2338</v>
      </c>
      <c r="O2" s="26"/>
      <c r="P2" s="28"/>
      <c r="Q2" s="28"/>
      <c r="R2" s="28"/>
      <c r="AE2" s="27"/>
      <c r="AF2" s="26" t="s">
        <v>6</v>
      </c>
      <c r="AG2" s="26"/>
    </row>
    <row r="3" spans="1:35">
      <c r="A3" s="25" t="s">
        <v>7</v>
      </c>
      <c r="B3" s="25" t="s">
        <v>8</v>
      </c>
      <c r="C3" s="25" t="s">
        <v>9</v>
      </c>
      <c r="D3" s="25" t="s">
        <v>10</v>
      </c>
      <c r="E3" s="25" t="s">
        <v>11</v>
      </c>
      <c r="F3" s="25" t="s">
        <v>12</v>
      </c>
      <c r="G3" s="25" t="s">
        <v>13</v>
      </c>
      <c r="H3" s="25" t="s">
        <v>14</v>
      </c>
      <c r="I3" s="25" t="s">
        <v>15</v>
      </c>
      <c r="J3" s="25" t="s">
        <v>16</v>
      </c>
      <c r="K3" s="25" t="s">
        <v>17</v>
      </c>
      <c r="L3" s="25" t="s">
        <v>18</v>
      </c>
      <c r="M3" s="25" t="s">
        <v>19</v>
      </c>
      <c r="N3" s="21" t="s">
        <v>20</v>
      </c>
      <c r="O3" s="21" t="s">
        <v>21</v>
      </c>
      <c r="P3" s="21" t="s">
        <v>2321</v>
      </c>
      <c r="Q3" s="21" t="s">
        <v>2322</v>
      </c>
      <c r="R3" s="21"/>
      <c r="AE3" s="25" t="s">
        <v>10</v>
      </c>
      <c r="AF3" s="24" t="s">
        <v>22</v>
      </c>
      <c r="AG3" s="24" t="s">
        <v>23</v>
      </c>
      <c r="AH3" s="18" t="s">
        <v>2336</v>
      </c>
      <c r="AI3" s="18" t="s">
        <v>2337</v>
      </c>
    </row>
    <row r="4" spans="1:35">
      <c r="A4" s="23" t="s">
        <v>151</v>
      </c>
      <c r="B4" s="21" t="str">
        <f>MID(A4,12,8)&amp;"."&amp;RIGHT(A4,3)</f>
        <v>14:55:21.404</v>
      </c>
      <c r="C4" s="21">
        <f>LEFT(B4,2)*3600+MID(B4,4,2)*60+RIGHT(B4,6)</f>
        <v>53721.404000000002</v>
      </c>
      <c r="D4" s="21">
        <f>C4-$C$4</f>
        <v>0</v>
      </c>
      <c r="E4" s="21">
        <v>57.231699999999996</v>
      </c>
      <c r="F4" s="21">
        <v>1024.17</v>
      </c>
      <c r="G4" s="21">
        <v>14946.5</v>
      </c>
      <c r="H4" s="21">
        <v>778.5</v>
      </c>
      <c r="I4" s="21">
        <v>470.75</v>
      </c>
      <c r="J4" s="18">
        <f>ROUND(E4*COS(0.7*PI()/180)-F4*SIN(0.7*PI()/180),3)</f>
        <v>44.715000000000003</v>
      </c>
      <c r="K4" s="18">
        <f>ROUND(E4*SIN(0.7*PI()/180)+F4*COS(0.7*PI()/180),3)</f>
        <v>1024.7929999999999</v>
      </c>
      <c r="L4" s="18">
        <f>J4-$J$4</f>
        <v>0</v>
      </c>
      <c r="M4" s="18">
        <f>K4-$K$4</f>
        <v>0</v>
      </c>
      <c r="N4" s="18">
        <f>L4*0.001</f>
        <v>0</v>
      </c>
      <c r="O4" s="18">
        <f>M4*0.001</f>
        <v>0</v>
      </c>
      <c r="P4" s="18">
        <f>IF(O4&gt;15,"",N4)</f>
        <v>0</v>
      </c>
      <c r="Q4" s="18" t="str">
        <f>IF(O4&lt;15,"",N4)</f>
        <v/>
      </c>
      <c r="AE4" s="18">
        <v>0</v>
      </c>
      <c r="AF4" s="18">
        <v>-23.930000305175781</v>
      </c>
      <c r="AG4" s="18">
        <v>-5.1500000953674316</v>
      </c>
      <c r="AH4" s="18">
        <f>AF4</f>
        <v>-23.930000305175781</v>
      </c>
      <c r="AI4" s="18">
        <f>AG4</f>
        <v>-5.1500000953674316</v>
      </c>
    </row>
    <row r="5" spans="1:35">
      <c r="A5" s="21" t="s">
        <v>152</v>
      </c>
      <c r="B5" s="21" t="str">
        <f>MID(A5,12,8)&amp;"."&amp;RIGHT(A5,3)</f>
        <v>14:55:21.495</v>
      </c>
      <c r="C5" s="21">
        <f>LEFT(B5,2)*3600+MID(B5,4,2)*60+RIGHT(B5,6)</f>
        <v>53721.495000000003</v>
      </c>
      <c r="D5" s="21">
        <f>C5-$C$4</f>
        <v>9.1000000000349246E-2</v>
      </c>
      <c r="E5" s="21">
        <v>49.733499999999999</v>
      </c>
      <c r="F5" s="21">
        <v>1014.17</v>
      </c>
      <c r="G5" s="21">
        <v>14959</v>
      </c>
      <c r="H5" s="21">
        <v>774</v>
      </c>
      <c r="I5" s="21">
        <v>470.75</v>
      </c>
      <c r="J5" s="18">
        <f>ROUND(E5*COS(0.7*PI()/180)-F5*SIN(0.7*PI()/180),3)</f>
        <v>37.340000000000003</v>
      </c>
      <c r="K5" s="18">
        <f>ROUND(E5*SIN(0.7*PI()/180)+F5*COS(0.7*PI()/180),3)</f>
        <v>1014.702</v>
      </c>
      <c r="L5" s="18">
        <f>J5-$J$4</f>
        <v>-7.375</v>
      </c>
      <c r="M5" s="18">
        <f>K5-$K$4</f>
        <v>-10.090999999999894</v>
      </c>
      <c r="N5" s="18">
        <f>L5*0.001</f>
        <v>-7.3750000000000005E-3</v>
      </c>
      <c r="O5" s="18">
        <f>M5*0.001</f>
        <v>-1.0090999999999895E-2</v>
      </c>
      <c r="P5" s="18">
        <f>IF(O5&gt;15,"",N5)</f>
        <v>-7.3750000000000005E-3</v>
      </c>
      <c r="Q5" s="18" t="str">
        <f>IF(O5&lt;15,"",N5)</f>
        <v/>
      </c>
      <c r="AE5" s="18">
        <v>6.4000000000000001E-2</v>
      </c>
      <c r="AF5" s="18">
        <v>-26.409999847412109</v>
      </c>
      <c r="AG5" s="18">
        <v>-3.369999885559082</v>
      </c>
      <c r="AH5" s="18">
        <f>AF5</f>
        <v>-26.409999847412109</v>
      </c>
      <c r="AI5" s="18">
        <f>AG5</f>
        <v>-3.369999885559082</v>
      </c>
    </row>
    <row r="6" spans="1:35">
      <c r="A6" s="21" t="s">
        <v>153</v>
      </c>
      <c r="B6" s="21" t="str">
        <f>MID(A6,12,8)&amp;"."&amp;RIGHT(A6,3)</f>
        <v>14:55:21.588</v>
      </c>
      <c r="C6" s="21">
        <f>LEFT(B6,2)*3600+MID(B6,4,2)*60+RIGHT(B6,6)</f>
        <v>53721.588000000003</v>
      </c>
      <c r="D6" s="21">
        <f>C6-$C$4</f>
        <v>0.18400000000110595</v>
      </c>
      <c r="E6" s="21">
        <v>52.441699999999997</v>
      </c>
      <c r="F6" s="21">
        <v>1017.76</v>
      </c>
      <c r="G6" s="21">
        <v>14954.5</v>
      </c>
      <c r="H6" s="21">
        <v>773</v>
      </c>
      <c r="I6" s="21">
        <v>470.75</v>
      </c>
      <c r="J6" s="18">
        <f>ROUND(E6*COS(0.7*PI()/180)-F6*SIN(0.7*PI()/180),3)</f>
        <v>40.003999999999998</v>
      </c>
      <c r="K6" s="18">
        <f>ROUND(E6*SIN(0.7*PI()/180)+F6*COS(0.7*PI()/180),3)</f>
        <v>1018.325</v>
      </c>
      <c r="L6" s="18">
        <f>J6-$J$4</f>
        <v>-4.7110000000000056</v>
      </c>
      <c r="M6" s="18">
        <f>K6-$K$4</f>
        <v>-6.4679999999998472</v>
      </c>
      <c r="N6" s="18">
        <f>L6*0.001</f>
        <v>-4.711000000000006E-3</v>
      </c>
      <c r="O6" s="18">
        <f>M6*0.001</f>
        <v>-6.4679999999998471E-3</v>
      </c>
      <c r="P6" s="18">
        <f>IF(O6&gt;15,"",N6)</f>
        <v>-4.711000000000006E-3</v>
      </c>
      <c r="Q6" s="18" t="str">
        <f>IF(O6&lt;15,"",N6)</f>
        <v/>
      </c>
      <c r="AE6" s="18">
        <v>0.128</v>
      </c>
      <c r="AF6" s="18">
        <v>-24.420000076293945</v>
      </c>
      <c r="AG6" s="18">
        <v>-3.5799999237060547</v>
      </c>
      <c r="AH6" s="18">
        <f>AF6</f>
        <v>-24.420000076293945</v>
      </c>
      <c r="AI6" s="18">
        <f>AG6</f>
        <v>-3.5799999237060547</v>
      </c>
    </row>
    <row r="7" spans="1:35">
      <c r="A7" s="21" t="s">
        <v>154</v>
      </c>
      <c r="B7" s="21" t="str">
        <f>MID(A7,12,8)&amp;"."&amp;RIGHT(A7,3)</f>
        <v>14:55:21.681</v>
      </c>
      <c r="C7" s="21">
        <f>LEFT(B7,2)*3600+MID(B7,4,2)*60+RIGHT(B7,6)</f>
        <v>53721.680999999997</v>
      </c>
      <c r="D7" s="21">
        <f>C7-$C$4</f>
        <v>0.27699999999458669</v>
      </c>
      <c r="E7" s="21">
        <v>48.841299999999997</v>
      </c>
      <c r="F7" s="21">
        <v>1012.96</v>
      </c>
      <c r="G7" s="21">
        <v>14960.5</v>
      </c>
      <c r="H7" s="21">
        <v>768.5</v>
      </c>
      <c r="I7" s="21">
        <v>470.75</v>
      </c>
      <c r="J7" s="18">
        <f>ROUND(E7*COS(0.7*PI()/180)-F7*SIN(0.7*PI()/180),3)</f>
        <v>36.462000000000003</v>
      </c>
      <c r="K7" s="18">
        <f>ROUND(E7*SIN(0.7*PI()/180)+F7*COS(0.7*PI()/180),3)</f>
        <v>1013.481</v>
      </c>
      <c r="L7" s="18">
        <f>J7-$J$4</f>
        <v>-8.2530000000000001</v>
      </c>
      <c r="M7" s="18">
        <f>K7-$K$4</f>
        <v>-11.311999999999898</v>
      </c>
      <c r="N7" s="18">
        <f>L7*0.001</f>
        <v>-8.2529999999999999E-3</v>
      </c>
      <c r="O7" s="18">
        <f>M7*0.001</f>
        <v>-1.1311999999999899E-2</v>
      </c>
      <c r="P7" s="18">
        <f>IF(O7&gt;15,"",N7)</f>
        <v>-8.2529999999999999E-3</v>
      </c>
      <c r="Q7" s="18" t="str">
        <f>IF(O7&lt;15,"",N7)</f>
        <v/>
      </c>
      <c r="AE7" s="18">
        <v>0.21199999999999999</v>
      </c>
      <c r="AF7" s="18">
        <v>-26.190000534057617</v>
      </c>
      <c r="AG7" s="18">
        <v>-3.380000114440918</v>
      </c>
      <c r="AH7" s="18">
        <f>AF7</f>
        <v>-26.190000534057617</v>
      </c>
      <c r="AI7" s="18">
        <f>AG7</f>
        <v>-3.380000114440918</v>
      </c>
    </row>
    <row r="8" spans="1:35">
      <c r="A8" s="21" t="s">
        <v>155</v>
      </c>
      <c r="B8" s="21" t="str">
        <f>MID(A8,12,8)&amp;"."&amp;RIGHT(A8,3)</f>
        <v>14:55:21.777</v>
      </c>
      <c r="C8" s="21">
        <f>LEFT(B8,2)*3600+MID(B8,4,2)*60+RIGHT(B8,6)</f>
        <v>53721.777000000002</v>
      </c>
      <c r="D8" s="21">
        <f>C8-$C$4</f>
        <v>0.37299999999959255</v>
      </c>
      <c r="E8" s="21">
        <v>45.863700000000001</v>
      </c>
      <c r="F8" s="21">
        <v>1008.95</v>
      </c>
      <c r="G8" s="21">
        <v>14965.5</v>
      </c>
      <c r="H8" s="21">
        <v>767.5</v>
      </c>
      <c r="I8" s="21">
        <v>470.75</v>
      </c>
      <c r="J8" s="18">
        <f>ROUND(E8*COS(0.7*PI()/180)-F8*SIN(0.7*PI()/180),3)</f>
        <v>33.533999999999999</v>
      </c>
      <c r="K8" s="18">
        <f>ROUND(E8*SIN(0.7*PI()/180)+F8*COS(0.7*PI()/180),3)</f>
        <v>1009.4349999999999</v>
      </c>
      <c r="L8" s="18">
        <f>J8-$J$4</f>
        <v>-11.181000000000004</v>
      </c>
      <c r="M8" s="18">
        <f>K8-$K$4</f>
        <v>-15.357999999999947</v>
      </c>
      <c r="N8" s="18">
        <f>L8*0.001</f>
        <v>-1.1181000000000005E-2</v>
      </c>
      <c r="O8" s="18">
        <f>M8*0.001</f>
        <v>-1.5357999999999948E-2</v>
      </c>
      <c r="P8" s="18">
        <f>IF(O8&gt;15,"",N8)</f>
        <v>-1.1181000000000005E-2</v>
      </c>
      <c r="Q8" s="18" t="str">
        <f>IF(O8&lt;15,"",N8)</f>
        <v/>
      </c>
      <c r="AE8" s="18">
        <v>0.27</v>
      </c>
      <c r="AF8" s="18">
        <v>-26.190000534057617</v>
      </c>
      <c r="AG8" s="18">
        <v>-3.380000114440918</v>
      </c>
      <c r="AH8" s="18">
        <f>AF8</f>
        <v>-26.190000534057617</v>
      </c>
      <c r="AI8" s="18">
        <f>AG8</f>
        <v>-3.380000114440918</v>
      </c>
    </row>
    <row r="9" spans="1:35">
      <c r="A9" s="21" t="s">
        <v>156</v>
      </c>
      <c r="B9" s="21" t="str">
        <f>MID(A9,12,8)&amp;"."&amp;RIGHT(A9,3)</f>
        <v>14:55:21.874</v>
      </c>
      <c r="C9" s="21">
        <f>LEFT(B9,2)*3600+MID(B9,4,2)*60+RIGHT(B9,6)</f>
        <v>53721.874000000003</v>
      </c>
      <c r="D9" s="21">
        <f>C9-$C$4</f>
        <v>0.47000000000116415</v>
      </c>
      <c r="E9" s="21">
        <v>50.951099999999997</v>
      </c>
      <c r="F9" s="21">
        <v>1015.76</v>
      </c>
      <c r="G9" s="21">
        <v>14957</v>
      </c>
      <c r="H9" s="21">
        <v>767</v>
      </c>
      <c r="I9" s="21">
        <v>470.75</v>
      </c>
      <c r="J9" s="18">
        <f>ROUND(E9*COS(0.7*PI()/180)-F9*SIN(0.7*PI()/180),3)</f>
        <v>38.537999999999997</v>
      </c>
      <c r="K9" s="18">
        <f>ROUND(E9*SIN(0.7*PI()/180)+F9*COS(0.7*PI()/180),3)</f>
        <v>1016.307</v>
      </c>
      <c r="L9" s="18">
        <f>J9-$J$4</f>
        <v>-6.1770000000000067</v>
      </c>
      <c r="M9" s="18">
        <f>K9-$K$4</f>
        <v>-8.4859999999998763</v>
      </c>
      <c r="N9" s="18">
        <f>L9*0.001</f>
        <v>-6.1770000000000071E-3</v>
      </c>
      <c r="O9" s="18">
        <f>M9*0.001</f>
        <v>-8.4859999999998773E-3</v>
      </c>
      <c r="P9" s="18">
        <f>IF(O9&gt;15,"",N9)</f>
        <v>-6.1770000000000071E-3</v>
      </c>
      <c r="Q9" s="18" t="str">
        <f>IF(O9&lt;15,"",N9)</f>
        <v/>
      </c>
      <c r="AE9" s="18">
        <v>0.34200000000000003</v>
      </c>
      <c r="AF9" s="18">
        <v>-29.079999923706055</v>
      </c>
      <c r="AG9" s="18">
        <v>-3.1099998950958252</v>
      </c>
      <c r="AH9" s="18">
        <f>AF9</f>
        <v>-29.079999923706055</v>
      </c>
      <c r="AI9" s="18">
        <f>AG9</f>
        <v>-3.1099998950958252</v>
      </c>
    </row>
    <row r="10" spans="1:35">
      <c r="A10" s="21" t="s">
        <v>157</v>
      </c>
      <c r="B10" s="21" t="str">
        <f>MID(A10,12,8)&amp;"."&amp;RIGHT(A10,3)</f>
        <v>14:55:21.966</v>
      </c>
      <c r="C10" s="21">
        <f>LEFT(B10,2)*3600+MID(B10,4,2)*60+RIGHT(B10,6)</f>
        <v>53721.966</v>
      </c>
      <c r="D10" s="21">
        <f>C10-$C$4</f>
        <v>0.56199999999807915</v>
      </c>
      <c r="E10" s="21">
        <v>49.166699999999999</v>
      </c>
      <c r="F10" s="21">
        <v>1013.34</v>
      </c>
      <c r="G10" s="21">
        <v>14960</v>
      </c>
      <c r="H10" s="21">
        <v>773.5</v>
      </c>
      <c r="I10" s="21">
        <v>470.75</v>
      </c>
      <c r="J10" s="18">
        <f>ROUND(E10*COS(0.7*PI()/180)-F10*SIN(0.7*PI()/180),3)</f>
        <v>36.783000000000001</v>
      </c>
      <c r="K10" s="18">
        <f>ROUND(E10*SIN(0.7*PI()/180)+F10*COS(0.7*PI()/180),3)</f>
        <v>1013.865</v>
      </c>
      <c r="L10" s="18">
        <f>J10-$J$4</f>
        <v>-7.9320000000000022</v>
      </c>
      <c r="M10" s="18">
        <f>K10-$K$4</f>
        <v>-10.927999999999884</v>
      </c>
      <c r="N10" s="18">
        <f>L10*0.001</f>
        <v>-7.9320000000000015E-3</v>
      </c>
      <c r="O10" s="18">
        <f>M10*0.001</f>
        <v>-1.0927999999999884E-2</v>
      </c>
      <c r="P10" s="18">
        <f>IF(O10&gt;15,"",N10)</f>
        <v>-7.9320000000000015E-3</v>
      </c>
      <c r="Q10" s="18" t="str">
        <f>IF(O10&lt;15,"",N10)</f>
        <v/>
      </c>
      <c r="AE10" s="18">
        <v>0.4</v>
      </c>
      <c r="AF10" s="18">
        <v>-28.690000534057617</v>
      </c>
      <c r="AG10" s="18">
        <v>-0.77999997138977051</v>
      </c>
      <c r="AH10" s="18">
        <f>AF10</f>
        <v>-28.690000534057617</v>
      </c>
      <c r="AI10" s="18">
        <f>AG10</f>
        <v>-0.77999997138977051</v>
      </c>
    </row>
    <row r="11" spans="1:35">
      <c r="A11" s="21" t="s">
        <v>158</v>
      </c>
      <c r="B11" s="21" t="str">
        <f>MID(A11,12,8)&amp;"."&amp;RIGHT(A11,3)</f>
        <v>14:55:22.058</v>
      </c>
      <c r="C11" s="21">
        <f>LEFT(B11,2)*3600+MID(B11,4,2)*60+RIGHT(B11,6)</f>
        <v>53722.057999999997</v>
      </c>
      <c r="D11" s="21">
        <f>C11-$C$4</f>
        <v>0.65399999999499414</v>
      </c>
      <c r="E11" s="21">
        <v>71.321899999999999</v>
      </c>
      <c r="F11" s="21">
        <v>1042.98</v>
      </c>
      <c r="G11" s="21">
        <v>14923</v>
      </c>
      <c r="H11" s="21">
        <v>790</v>
      </c>
      <c r="I11" s="21">
        <v>470.75</v>
      </c>
      <c r="J11" s="18">
        <f>ROUND(E11*COS(0.7*PI()/180)-F11*SIN(0.7*PI()/180),3)</f>
        <v>58.573999999999998</v>
      </c>
      <c r="K11" s="18">
        <f>ROUND(E11*SIN(0.7*PI()/180)+F11*COS(0.7*PI()/180),3)</f>
        <v>1043.7739999999999</v>
      </c>
      <c r="L11" s="18">
        <f>J11-$J$4</f>
        <v>13.858999999999995</v>
      </c>
      <c r="M11" s="18">
        <f>K11-$K$4</f>
        <v>18.980999999999995</v>
      </c>
      <c r="N11" s="18">
        <f>L11*0.001</f>
        <v>1.3858999999999995E-2</v>
      </c>
      <c r="O11" s="18">
        <f>M11*0.001</f>
        <v>1.8980999999999994E-2</v>
      </c>
      <c r="P11" s="18">
        <f>IF(O11&gt;15,"",N11)</f>
        <v>1.3858999999999995E-2</v>
      </c>
      <c r="Q11" s="18" t="str">
        <f>IF(O11&lt;15,"",N11)</f>
        <v/>
      </c>
      <c r="AE11" s="18">
        <v>0.46400000000000002</v>
      </c>
      <c r="AF11" s="18">
        <v>-28.690000534057617</v>
      </c>
      <c r="AG11" s="18">
        <v>-0.77999997138977051</v>
      </c>
      <c r="AH11" s="18">
        <f>AF11</f>
        <v>-28.690000534057617</v>
      </c>
      <c r="AI11" s="18">
        <f>AG11</f>
        <v>-0.77999997138977051</v>
      </c>
    </row>
    <row r="12" spans="1:35">
      <c r="A12" s="21" t="s">
        <v>159</v>
      </c>
      <c r="B12" s="21" t="str">
        <f>MID(A12,12,8)&amp;"."&amp;RIGHT(A12,3)</f>
        <v>14:55:22.152</v>
      </c>
      <c r="C12" s="21">
        <f>LEFT(B12,2)*3600+MID(B12,4,2)*60+RIGHT(B12,6)</f>
        <v>53722.152000000002</v>
      </c>
      <c r="D12" s="21">
        <f>C12-$C$4</f>
        <v>0.74799999999959255</v>
      </c>
      <c r="E12" s="21">
        <v>65.296800000000005</v>
      </c>
      <c r="F12" s="21">
        <v>1035</v>
      </c>
      <c r="G12" s="21">
        <v>14933</v>
      </c>
      <c r="H12" s="21">
        <v>792</v>
      </c>
      <c r="I12" s="21">
        <v>470.75</v>
      </c>
      <c r="J12" s="18">
        <f>ROUND(E12*COS(0.7*PI()/180)-F12*SIN(0.7*PI()/180),3)</f>
        <v>52.646999999999998</v>
      </c>
      <c r="K12" s="18">
        <f>ROUND(E12*SIN(0.7*PI()/180)+F12*COS(0.7*PI()/180),3)</f>
        <v>1035.72</v>
      </c>
      <c r="L12" s="18">
        <f>J12-$J$4</f>
        <v>7.9319999999999951</v>
      </c>
      <c r="M12" s="18">
        <f>K12-$K$4</f>
        <v>10.927000000000135</v>
      </c>
      <c r="N12" s="18">
        <f>L12*0.001</f>
        <v>7.9319999999999946E-3</v>
      </c>
      <c r="O12" s="18">
        <f>M12*0.001</f>
        <v>1.0927000000000135E-2</v>
      </c>
      <c r="P12" s="18">
        <f>IF(O12&gt;15,"",N12)</f>
        <v>7.9319999999999946E-3</v>
      </c>
      <c r="Q12" s="18" t="str">
        <f>IF(O12&lt;15,"",N12)</f>
        <v/>
      </c>
      <c r="AE12" s="18">
        <v>0.52600000000000002</v>
      </c>
      <c r="AF12" s="18">
        <v>-28.680000305175781</v>
      </c>
      <c r="AG12" s="18">
        <v>2.7300000190734863</v>
      </c>
      <c r="AH12" s="18">
        <f>AF12</f>
        <v>-28.680000305175781</v>
      </c>
      <c r="AI12" s="18">
        <f>AG12</f>
        <v>2.7300000190734863</v>
      </c>
    </row>
    <row r="13" spans="1:35">
      <c r="A13" s="21" t="s">
        <v>160</v>
      </c>
      <c r="B13" s="21" t="str">
        <f>MID(A13,12,8)&amp;"."&amp;RIGHT(A13,3)</f>
        <v>14:55:22.244</v>
      </c>
      <c r="C13" s="21">
        <f>LEFT(B13,2)*3600+MID(B13,4,2)*60+RIGHT(B13,6)</f>
        <v>53722.243999999999</v>
      </c>
      <c r="D13" s="21">
        <f>C13-$C$4</f>
        <v>0.83999999999650754</v>
      </c>
      <c r="E13" s="21">
        <v>95.527600000000007</v>
      </c>
      <c r="F13" s="21">
        <v>1075.45</v>
      </c>
      <c r="G13" s="21">
        <v>14882.5</v>
      </c>
      <c r="H13" s="21">
        <v>784.5</v>
      </c>
      <c r="I13" s="21">
        <v>470.75</v>
      </c>
      <c r="J13" s="18">
        <f>ROUND(E13*COS(0.7*PI()/180)-F13*SIN(0.7*PI()/180),3)</f>
        <v>82.382000000000005</v>
      </c>
      <c r="K13" s="18">
        <f>ROUND(E13*SIN(0.7*PI()/180)+F13*COS(0.7*PI()/180),3)</f>
        <v>1076.537</v>
      </c>
      <c r="L13" s="18">
        <f>J13-$J$4</f>
        <v>37.667000000000002</v>
      </c>
      <c r="M13" s="18">
        <f>K13-$K$4</f>
        <v>51.744000000000142</v>
      </c>
      <c r="N13" s="18">
        <f>L13*0.001</f>
        <v>3.7666999999999999E-2</v>
      </c>
      <c r="O13" s="18">
        <f>M13*0.001</f>
        <v>5.1744000000000144E-2</v>
      </c>
      <c r="P13" s="18">
        <f>IF(O13&gt;15,"",N13)</f>
        <v>3.7666999999999999E-2</v>
      </c>
      <c r="Q13" s="18" t="str">
        <f>IF(O13&lt;15,"",N13)</f>
        <v/>
      </c>
      <c r="AE13" s="18">
        <v>0.58399999999999996</v>
      </c>
      <c r="AF13" s="18">
        <v>-29.170000076293945</v>
      </c>
      <c r="AG13" s="18">
        <v>3.4100000858306885</v>
      </c>
      <c r="AH13" s="18">
        <f>AF13</f>
        <v>-29.170000076293945</v>
      </c>
      <c r="AI13" s="18">
        <f>AG13</f>
        <v>3.4100000858306885</v>
      </c>
    </row>
    <row r="14" spans="1:35">
      <c r="A14" s="21" t="s">
        <v>161</v>
      </c>
      <c r="B14" s="21" t="str">
        <f>MID(A14,12,8)&amp;"."&amp;RIGHT(A14,3)</f>
        <v>14:55:22.337</v>
      </c>
      <c r="C14" s="21">
        <f>LEFT(B14,2)*3600+MID(B14,4,2)*60+RIGHT(B14,6)</f>
        <v>53722.337</v>
      </c>
      <c r="D14" s="21">
        <f>C14-$C$4</f>
        <v>0.93299999999726424</v>
      </c>
      <c r="E14" s="21">
        <v>75.685000000000002</v>
      </c>
      <c r="F14" s="21">
        <v>1157.03</v>
      </c>
      <c r="G14" s="21">
        <v>14829</v>
      </c>
      <c r="H14" s="21">
        <v>844</v>
      </c>
      <c r="I14" s="21">
        <v>941</v>
      </c>
      <c r="J14" s="18">
        <f>ROUND(E14*COS(0.7*PI()/180)-F14*SIN(0.7*PI()/180),3)</f>
        <v>61.543999999999997</v>
      </c>
      <c r="K14" s="18">
        <f>ROUND(E14*SIN(0.7*PI()/180)+F14*COS(0.7*PI()/180),3)</f>
        <v>1157.8679999999999</v>
      </c>
      <c r="L14" s="18">
        <f>J14-$J$4</f>
        <v>16.828999999999994</v>
      </c>
      <c r="M14" s="18">
        <f>K14-$K$4</f>
        <v>133.07500000000005</v>
      </c>
      <c r="N14" s="18">
        <f>L14*0.001</f>
        <v>1.6828999999999993E-2</v>
      </c>
      <c r="O14" s="18">
        <f>M14*0.001</f>
        <v>0.13307500000000005</v>
      </c>
      <c r="P14" s="18">
        <f>IF(O14&gt;15,"",N14)</f>
        <v>1.6828999999999993E-2</v>
      </c>
      <c r="Q14" s="18" t="str">
        <f>IF(O14&lt;15,"",N14)</f>
        <v/>
      </c>
      <c r="AE14" s="18">
        <v>0.65</v>
      </c>
      <c r="AF14" s="18">
        <v>-31.100000381469727</v>
      </c>
      <c r="AG14" s="18">
        <v>1.8400000333786011</v>
      </c>
      <c r="AH14" s="18">
        <f>AF14</f>
        <v>-31.100000381469727</v>
      </c>
      <c r="AI14" s="18">
        <f>AG14</f>
        <v>1.8400000333786011</v>
      </c>
    </row>
    <row r="15" spans="1:35">
      <c r="A15" s="21" t="s">
        <v>162</v>
      </c>
      <c r="B15" s="21" t="str">
        <f>MID(A15,12,8)&amp;"."&amp;RIGHT(A15,3)</f>
        <v>14:55:22.431</v>
      </c>
      <c r="C15" s="21">
        <f>LEFT(B15,2)*3600+MID(B15,4,2)*60+RIGHT(B15,6)</f>
        <v>53722.430999999997</v>
      </c>
      <c r="D15" s="21">
        <f>C15-$C$4</f>
        <v>1.0269999999945867</v>
      </c>
      <c r="E15" s="21">
        <v>45.6877</v>
      </c>
      <c r="F15" s="21">
        <v>1224.44</v>
      </c>
      <c r="G15" s="21">
        <v>14793.5</v>
      </c>
      <c r="H15" s="21">
        <v>737.5</v>
      </c>
      <c r="I15" s="21">
        <v>470</v>
      </c>
      <c r="J15" s="18">
        <f>ROUND(E15*COS(0.7*PI()/180)-F15*SIN(0.7*PI()/180),3)</f>
        <v>30.725000000000001</v>
      </c>
      <c r="K15" s="18">
        <f>ROUND(E15*SIN(0.7*PI()/180)+F15*COS(0.7*PI()/180),3)</f>
        <v>1224.9069999999999</v>
      </c>
      <c r="L15" s="18">
        <f>J15-$J$4</f>
        <v>-13.990000000000002</v>
      </c>
      <c r="M15" s="18">
        <f>K15-$K$4</f>
        <v>200.11400000000003</v>
      </c>
      <c r="N15" s="18">
        <f>L15*0.001</f>
        <v>-1.3990000000000002E-2</v>
      </c>
      <c r="O15" s="18">
        <f>M15*0.001</f>
        <v>0.20011400000000004</v>
      </c>
      <c r="P15" s="18">
        <f>IF(O15&gt;15,"",N15)</f>
        <v>-1.3990000000000002E-2</v>
      </c>
      <c r="Q15" s="18" t="str">
        <f>IF(O15&lt;15,"",N15)</f>
        <v/>
      </c>
      <c r="AE15" s="18">
        <v>0.745</v>
      </c>
      <c r="AF15" s="18">
        <v>-32.869998931884766</v>
      </c>
      <c r="AG15" s="18">
        <v>-1.0900000333786011</v>
      </c>
      <c r="AH15" s="18">
        <f>AF15</f>
        <v>-32.869998931884766</v>
      </c>
      <c r="AI15" s="18">
        <f>AG15</f>
        <v>-1.0900000333786011</v>
      </c>
    </row>
    <row r="16" spans="1:35">
      <c r="A16" s="21" t="s">
        <v>163</v>
      </c>
      <c r="B16" s="21" t="str">
        <f>MID(A16,12,8)&amp;"."&amp;RIGHT(A16,3)</f>
        <v>14:55:22.524</v>
      </c>
      <c r="C16" s="21">
        <f>LEFT(B16,2)*3600+MID(B16,4,2)*60+RIGHT(B16,6)</f>
        <v>53722.523999999998</v>
      </c>
      <c r="D16" s="21">
        <f>C16-$C$4</f>
        <v>1.1199999999953434</v>
      </c>
      <c r="E16" s="21">
        <v>81.084900000000005</v>
      </c>
      <c r="F16" s="21">
        <v>1271.02</v>
      </c>
      <c r="G16" s="21">
        <v>14735</v>
      </c>
      <c r="H16" s="21">
        <v>794.5</v>
      </c>
      <c r="I16" s="21">
        <v>469.5</v>
      </c>
      <c r="J16" s="18">
        <f>ROUND(E16*COS(0.7*PI()/180)-F16*SIN(0.7*PI()/180),3)</f>
        <v>65.551000000000002</v>
      </c>
      <c r="K16" s="18">
        <f>ROUND(E16*SIN(0.7*PI()/180)+F16*COS(0.7*PI()/180),3)</f>
        <v>1271.9159999999999</v>
      </c>
      <c r="L16" s="18">
        <f>J16-$J$4</f>
        <v>20.835999999999999</v>
      </c>
      <c r="M16" s="18">
        <f>K16-$K$4</f>
        <v>247.12300000000005</v>
      </c>
      <c r="N16" s="18">
        <f>L16*0.001</f>
        <v>2.0836E-2</v>
      </c>
      <c r="O16" s="18">
        <f>M16*0.001</f>
        <v>0.24712300000000006</v>
      </c>
      <c r="P16" s="18">
        <f>IF(O16&gt;15,"",N16)</f>
        <v>2.0836E-2</v>
      </c>
      <c r="Q16" s="18" t="str">
        <f>IF(O16&lt;15,"",N16)</f>
        <v/>
      </c>
      <c r="AE16" s="18">
        <v>0.81699999999999995</v>
      </c>
      <c r="AF16" s="18">
        <v>-26.309999465942383</v>
      </c>
      <c r="AG16" s="18">
        <v>-0.88999998569488525</v>
      </c>
      <c r="AH16" s="18">
        <f>AF16</f>
        <v>-26.309999465942383</v>
      </c>
      <c r="AI16" s="18">
        <f>AG16</f>
        <v>-0.88999998569488525</v>
      </c>
    </row>
    <row r="17" spans="1:35">
      <c r="A17" s="21" t="s">
        <v>164</v>
      </c>
      <c r="B17" s="21" t="str">
        <f>MID(A17,12,8)&amp;"."&amp;RIGHT(A17,3)</f>
        <v>14:55:22.617</v>
      </c>
      <c r="C17" s="21">
        <f>LEFT(B17,2)*3600+MID(B17,4,2)*60+RIGHT(B17,6)</f>
        <v>53722.616999999998</v>
      </c>
      <c r="D17" s="21">
        <f>C17-$C$4</f>
        <v>1.2129999999961001</v>
      </c>
      <c r="E17" s="21">
        <v>107.714</v>
      </c>
      <c r="F17" s="21">
        <v>1306.04</v>
      </c>
      <c r="G17" s="21">
        <v>14691</v>
      </c>
      <c r="H17" s="21">
        <v>782</v>
      </c>
      <c r="I17" s="21">
        <v>469.5</v>
      </c>
      <c r="J17" s="18">
        <f>ROUND(E17*COS(0.7*PI()/180)-F17*SIN(0.7*PI()/180),3)</f>
        <v>91.75</v>
      </c>
      <c r="K17" s="18">
        <f>ROUND(E17*SIN(0.7*PI()/180)+F17*COS(0.7*PI()/180),3)</f>
        <v>1307.258</v>
      </c>
      <c r="L17" s="18">
        <f>J17-$J$4</f>
        <v>47.034999999999997</v>
      </c>
      <c r="M17" s="18">
        <f>K17-$K$4</f>
        <v>282.46500000000015</v>
      </c>
      <c r="N17" s="18">
        <f>L17*0.001</f>
        <v>4.7035E-2</v>
      </c>
      <c r="O17" s="18">
        <f>M17*0.001</f>
        <v>0.28246500000000013</v>
      </c>
      <c r="P17" s="18">
        <f>IF(O17&gt;15,"",N17)</f>
        <v>4.7035E-2</v>
      </c>
      <c r="Q17" s="18" t="str">
        <f>IF(O17&lt;15,"",N17)</f>
        <v/>
      </c>
      <c r="AE17" s="18">
        <v>0.879</v>
      </c>
      <c r="AF17" s="18">
        <v>-26.579999923706055</v>
      </c>
      <c r="AG17" s="18">
        <v>0.36000001430511475</v>
      </c>
      <c r="AH17" s="18">
        <f>AF17</f>
        <v>-26.579999923706055</v>
      </c>
      <c r="AI17" s="18">
        <f>AG17</f>
        <v>0.36000001430511475</v>
      </c>
    </row>
    <row r="18" spans="1:35">
      <c r="A18" s="21" t="s">
        <v>165</v>
      </c>
      <c r="B18" s="21" t="str">
        <f>MID(A18,12,8)&amp;"."&amp;RIGHT(A18,3)</f>
        <v>14:55:22.706</v>
      </c>
      <c r="C18" s="21">
        <f>LEFT(B18,2)*3600+MID(B18,4,2)*60+RIGHT(B18,6)</f>
        <v>53722.705999999998</v>
      </c>
      <c r="D18" s="21">
        <f>C18-$C$4</f>
        <v>1.3019999999960419</v>
      </c>
      <c r="E18" s="21">
        <v>95.646600000000007</v>
      </c>
      <c r="F18" s="21">
        <v>1395.62</v>
      </c>
      <c r="G18" s="21">
        <v>14627</v>
      </c>
      <c r="H18" s="21">
        <v>849</v>
      </c>
      <c r="I18" s="21">
        <v>938.5</v>
      </c>
      <c r="J18" s="18">
        <f>ROUND(E18*COS(0.7*PI()/180)-F18*SIN(0.7*PI()/180),3)</f>
        <v>78.588999999999999</v>
      </c>
      <c r="K18" s="18">
        <f>ROUND(E18*SIN(0.7*PI()/180)+F18*COS(0.7*PI()/180),3)</f>
        <v>1396.684</v>
      </c>
      <c r="L18" s="18">
        <f>J18-$J$4</f>
        <v>33.873999999999995</v>
      </c>
      <c r="M18" s="18">
        <f>K18-$K$4</f>
        <v>371.89100000000008</v>
      </c>
      <c r="N18" s="18">
        <f>L18*0.001</f>
        <v>3.3873999999999994E-2</v>
      </c>
      <c r="O18" s="18">
        <f>M18*0.001</f>
        <v>0.37189100000000008</v>
      </c>
      <c r="P18" s="18">
        <f>IF(O18&gt;15,"",N18)</f>
        <v>3.3873999999999994E-2</v>
      </c>
      <c r="Q18" s="18" t="str">
        <f>IF(O18&lt;15,"",N18)</f>
        <v/>
      </c>
      <c r="AE18" s="18">
        <v>0.93700000000000006</v>
      </c>
      <c r="AF18" s="18">
        <v>-21.260000228881836</v>
      </c>
      <c r="AG18" s="18">
        <v>-3.9600000381469727</v>
      </c>
      <c r="AH18" s="18">
        <f>AF18</f>
        <v>-21.260000228881836</v>
      </c>
      <c r="AI18" s="18">
        <f>AG18</f>
        <v>-3.9600000381469727</v>
      </c>
    </row>
    <row r="19" spans="1:35">
      <c r="A19" s="21" t="s">
        <v>166</v>
      </c>
      <c r="B19" s="21" t="str">
        <f>MID(A19,12,8)&amp;"."&amp;RIGHT(A19,3)</f>
        <v>14:55:22.801</v>
      </c>
      <c r="C19" s="21">
        <f>LEFT(B19,2)*3600+MID(B19,4,2)*60+RIGHT(B19,6)</f>
        <v>53722.800999999999</v>
      </c>
      <c r="D19" s="21">
        <f>C19-$C$4</f>
        <v>1.396999999997206</v>
      </c>
      <c r="E19" s="21">
        <v>69.9863</v>
      </c>
      <c r="F19" s="21">
        <v>1466.71</v>
      </c>
      <c r="G19" s="21">
        <v>14586.5</v>
      </c>
      <c r="H19" s="21">
        <v>780</v>
      </c>
      <c r="I19" s="21">
        <v>468.75</v>
      </c>
      <c r="J19" s="18">
        <f>ROUND(E19*COS(0.7*PI()/180)-F19*SIN(0.7*PI()/180),3)</f>
        <v>52.061999999999998</v>
      </c>
      <c r="K19" s="18">
        <f>ROUND(E19*SIN(0.7*PI()/180)+F19*COS(0.7*PI()/180),3)</f>
        <v>1467.4559999999999</v>
      </c>
      <c r="L19" s="18">
        <f>J19-$J$4</f>
        <v>7.3469999999999942</v>
      </c>
      <c r="M19" s="18">
        <f>K19-$K$4</f>
        <v>442.66300000000001</v>
      </c>
      <c r="N19" s="18">
        <f>L19*0.001</f>
        <v>7.3469999999999942E-3</v>
      </c>
      <c r="O19" s="18">
        <f>M19*0.001</f>
        <v>0.44266300000000003</v>
      </c>
      <c r="P19" s="18">
        <f>IF(O19&gt;15,"",N19)</f>
        <v>7.3469999999999942E-3</v>
      </c>
      <c r="Q19" s="18" t="str">
        <f>IF(O19&lt;15,"",N19)</f>
        <v/>
      </c>
      <c r="AE19" s="18">
        <v>1.008</v>
      </c>
      <c r="AF19" s="18">
        <v>-30.5</v>
      </c>
      <c r="AG19" s="18">
        <v>-3.9800000190734863</v>
      </c>
      <c r="AH19" s="18">
        <f>AF19</f>
        <v>-30.5</v>
      </c>
      <c r="AI19" s="18">
        <f>AG19</f>
        <v>-3.9800000190734863</v>
      </c>
    </row>
    <row r="20" spans="1:35">
      <c r="A20" s="21" t="s">
        <v>167</v>
      </c>
      <c r="B20" s="21" t="str">
        <f>MID(A20,12,8)&amp;"."&amp;RIGHT(A20,3)</f>
        <v>14:55:22.894</v>
      </c>
      <c r="C20" s="21">
        <f>LEFT(B20,2)*3600+MID(B20,4,2)*60+RIGHT(B20,6)</f>
        <v>53722.894</v>
      </c>
      <c r="D20" s="21">
        <f>C20-$C$4</f>
        <v>1.4899999999979627</v>
      </c>
      <c r="E20" s="21">
        <v>115.892</v>
      </c>
      <c r="F20" s="21">
        <v>1526.02</v>
      </c>
      <c r="G20" s="21">
        <v>14511.5</v>
      </c>
      <c r="H20" s="21">
        <v>763.5</v>
      </c>
      <c r="I20" s="21">
        <v>468.25</v>
      </c>
      <c r="J20" s="18">
        <f>ROUND(E20*COS(0.7*PI()/180)-F20*SIN(0.7*PI()/180),3)</f>
        <v>97.24</v>
      </c>
      <c r="K20" s="18">
        <f>ROUND(E20*SIN(0.7*PI()/180)+F20*COS(0.7*PI()/180),3)</f>
        <v>1527.3219999999999</v>
      </c>
      <c r="L20" s="18">
        <f>J20-$J$4</f>
        <v>52.524999999999991</v>
      </c>
      <c r="M20" s="18">
        <f>K20-$K$4</f>
        <v>502.529</v>
      </c>
      <c r="N20" s="18">
        <f>L20*0.001</f>
        <v>5.2524999999999995E-2</v>
      </c>
      <c r="O20" s="18">
        <f>M20*0.001</f>
        <v>0.502529</v>
      </c>
      <c r="P20" s="18">
        <f>IF(O20&gt;15,"",N20)</f>
        <v>5.2524999999999995E-2</v>
      </c>
      <c r="Q20" s="18" t="str">
        <f>IF(O20&lt;15,"",N20)</f>
        <v/>
      </c>
      <c r="AE20" s="18">
        <v>1.0820000000000001</v>
      </c>
      <c r="AF20" s="18">
        <v>-30.5</v>
      </c>
      <c r="AG20" s="18">
        <v>-3.9800000190734863</v>
      </c>
      <c r="AH20" s="18">
        <f>AF20</f>
        <v>-30.5</v>
      </c>
      <c r="AI20" s="18">
        <f>AG20</f>
        <v>-3.9800000190734863</v>
      </c>
    </row>
    <row r="21" spans="1:35">
      <c r="A21" s="21" t="s">
        <v>168</v>
      </c>
      <c r="B21" s="21" t="str">
        <f>MID(A21,12,8)&amp;"."&amp;RIGHT(A21,3)</f>
        <v>14:55:22.987</v>
      </c>
      <c r="C21" s="21">
        <f>LEFT(B21,2)*3600+MID(B21,4,2)*60+RIGHT(B21,6)</f>
        <v>53722.987000000001</v>
      </c>
      <c r="D21" s="21">
        <f>C21-$C$4</f>
        <v>1.5829999999987194</v>
      </c>
      <c r="E21" s="21">
        <v>47.644599999999997</v>
      </c>
      <c r="F21" s="21">
        <v>1644.06</v>
      </c>
      <c r="G21" s="21">
        <v>14460.5</v>
      </c>
      <c r="H21" s="21">
        <v>746</v>
      </c>
      <c r="I21" s="21">
        <v>467.75</v>
      </c>
      <c r="J21" s="18">
        <f>ROUND(E21*COS(0.7*PI()/180)-F21*SIN(0.7*PI()/180),3)</f>
        <v>27.556000000000001</v>
      </c>
      <c r="K21" s="18">
        <f>ROUND(E21*SIN(0.7*PI()/180)+F21*COS(0.7*PI()/180),3)</f>
        <v>1644.519</v>
      </c>
      <c r="L21" s="18">
        <f>J21-$J$4</f>
        <v>-17.159000000000002</v>
      </c>
      <c r="M21" s="18">
        <f>K21-$K$4</f>
        <v>619.72600000000011</v>
      </c>
      <c r="N21" s="18">
        <f>L21*0.001</f>
        <v>-1.7159000000000004E-2</v>
      </c>
      <c r="O21" s="18">
        <f>M21*0.001</f>
        <v>0.61972600000000011</v>
      </c>
      <c r="P21" s="18">
        <f>IF(O21&gt;15,"",N21)</f>
        <v>-1.7159000000000004E-2</v>
      </c>
      <c r="Q21" s="18" t="str">
        <f>IF(O21&lt;15,"",N21)</f>
        <v/>
      </c>
      <c r="AE21" s="18">
        <v>1.1859999999999999</v>
      </c>
      <c r="AF21" s="18">
        <v>-29.889999389648438</v>
      </c>
      <c r="AG21" s="18">
        <v>-1.4299999475479126</v>
      </c>
      <c r="AH21" s="18">
        <f>AF21</f>
        <v>-29.889999389648438</v>
      </c>
      <c r="AI21" s="18">
        <f>AG21</f>
        <v>-1.4299999475479126</v>
      </c>
    </row>
    <row r="22" spans="1:35">
      <c r="A22" s="21" t="s">
        <v>169</v>
      </c>
      <c r="B22" s="21" t="str">
        <f>MID(A22,12,8)&amp;"."&amp;RIGHT(A22,3)</f>
        <v>14:55:23.082</v>
      </c>
      <c r="C22" s="21">
        <f>LEFT(B22,2)*3600+MID(B22,4,2)*60+RIGHT(B22,6)</f>
        <v>53723.082000000002</v>
      </c>
      <c r="D22" s="21">
        <f>C22-$C$4</f>
        <v>1.6779999999998836</v>
      </c>
      <c r="E22" s="21">
        <v>113.268</v>
      </c>
      <c r="F22" s="21">
        <v>1727.3</v>
      </c>
      <c r="G22" s="21">
        <v>14354.5</v>
      </c>
      <c r="H22" s="21">
        <v>776</v>
      </c>
      <c r="I22" s="21">
        <v>467</v>
      </c>
      <c r="J22" s="18">
        <f>ROUND(E22*COS(0.7*PI()/180)-F22*SIN(0.7*PI()/180),3)</f>
        <v>92.156999999999996</v>
      </c>
      <c r="K22" s="18">
        <f>ROUND(E22*SIN(0.7*PI()/180)+F22*COS(0.7*PI()/180),3)</f>
        <v>1728.5550000000001</v>
      </c>
      <c r="L22" s="18">
        <f>J22-$J$4</f>
        <v>47.441999999999993</v>
      </c>
      <c r="M22" s="18">
        <f>K22-$K$4</f>
        <v>703.76200000000017</v>
      </c>
      <c r="N22" s="18">
        <f>L22*0.001</f>
        <v>4.7441999999999991E-2</v>
      </c>
      <c r="O22" s="18">
        <f>M22*0.001</f>
        <v>0.70376200000000022</v>
      </c>
      <c r="P22" s="18">
        <f>IF(O22&gt;15,"",N22)</f>
        <v>4.7441999999999991E-2</v>
      </c>
      <c r="Q22" s="18" t="str">
        <f>IF(O22&lt;15,"",N22)</f>
        <v/>
      </c>
      <c r="AE22" s="18">
        <v>1.2390000000000001</v>
      </c>
      <c r="AF22" s="18">
        <v>-29.889999389648438</v>
      </c>
      <c r="AG22" s="18">
        <v>-1.4299999475479126</v>
      </c>
      <c r="AH22" s="18">
        <f>AF22</f>
        <v>-29.889999389648438</v>
      </c>
      <c r="AI22" s="18">
        <f>AG22</f>
        <v>-1.4299999475479126</v>
      </c>
    </row>
    <row r="23" spans="1:35">
      <c r="A23" s="21" t="s">
        <v>170</v>
      </c>
      <c r="B23" s="21" t="str">
        <f>MID(A23,12,8)&amp;"."&amp;RIGHT(A23,3)</f>
        <v>14:55:23.173</v>
      </c>
      <c r="C23" s="21">
        <f>LEFT(B23,2)*3600+MID(B23,4,2)*60+RIGHT(B23,6)</f>
        <v>53723.173000000003</v>
      </c>
      <c r="D23" s="21">
        <f>C23-$C$4</f>
        <v>1.7690000000002328</v>
      </c>
      <c r="E23" s="21">
        <v>93.683099999999996</v>
      </c>
      <c r="F23" s="21">
        <v>1803.23</v>
      </c>
      <c r="G23" s="21">
        <v>14307</v>
      </c>
      <c r="H23" s="21">
        <v>855</v>
      </c>
      <c r="I23" s="21">
        <v>933.5</v>
      </c>
      <c r="J23" s="18">
        <f>ROUND(E23*COS(0.7*PI()/180)-F23*SIN(0.7*PI()/180),3)</f>
        <v>71.646000000000001</v>
      </c>
      <c r="K23" s="18">
        <f>ROUND(E23*SIN(0.7*PI()/180)+F23*COS(0.7*PI()/180),3)</f>
        <v>1804.24</v>
      </c>
      <c r="L23" s="18">
        <f>J23-$J$4</f>
        <v>26.930999999999997</v>
      </c>
      <c r="M23" s="18">
        <f>K23-$K$4</f>
        <v>779.44700000000012</v>
      </c>
      <c r="N23" s="18">
        <f>L23*0.001</f>
        <v>2.6930999999999997E-2</v>
      </c>
      <c r="O23" s="18">
        <f>M23*0.001</f>
        <v>0.77944700000000011</v>
      </c>
      <c r="P23" s="18">
        <f>IF(O23&gt;15,"",N23)</f>
        <v>2.6930999999999997E-2</v>
      </c>
      <c r="Q23" s="18" t="str">
        <f>IF(O23&lt;15,"",N23)</f>
        <v/>
      </c>
      <c r="AE23" s="18">
        <v>1.306</v>
      </c>
      <c r="AF23" s="18">
        <v>-28.079999923706055</v>
      </c>
      <c r="AG23" s="18">
        <v>-3.119999885559082</v>
      </c>
      <c r="AH23" s="18">
        <f>AF23</f>
        <v>-28.079999923706055</v>
      </c>
      <c r="AI23" s="18">
        <f>AG23</f>
        <v>-3.119999885559082</v>
      </c>
    </row>
    <row r="24" spans="1:35">
      <c r="A24" s="21" t="s">
        <v>171</v>
      </c>
      <c r="B24" s="21" t="str">
        <f>MID(A24,12,8)&amp;"."&amp;RIGHT(A24,3)</f>
        <v>14:55:23.268</v>
      </c>
      <c r="C24" s="21">
        <f>LEFT(B24,2)*3600+MID(B24,4,2)*60+RIGHT(B24,6)</f>
        <v>53723.267999999996</v>
      </c>
      <c r="D24" s="21">
        <f>C24-$C$4</f>
        <v>1.863999999994121</v>
      </c>
      <c r="E24" s="21">
        <v>101.923</v>
      </c>
      <c r="F24" s="21">
        <v>1913.3</v>
      </c>
      <c r="G24" s="21">
        <v>14216</v>
      </c>
      <c r="H24" s="21">
        <v>794</v>
      </c>
      <c r="I24" s="21">
        <v>466.25</v>
      </c>
      <c r="J24" s="18">
        <f>ROUND(E24*COS(0.7*PI()/180)-F24*SIN(0.7*PI()/180),3)</f>
        <v>78.540999999999997</v>
      </c>
      <c r="K24" s="18">
        <f>ROUND(E24*SIN(0.7*PI()/180)+F24*COS(0.7*PI()/180),3)</f>
        <v>1914.402</v>
      </c>
      <c r="L24" s="18">
        <f>J24-$J$4</f>
        <v>33.825999999999993</v>
      </c>
      <c r="M24" s="18">
        <f>K24-$K$4</f>
        <v>889.60900000000015</v>
      </c>
      <c r="N24" s="18">
        <f>L24*0.001</f>
        <v>3.3825999999999995E-2</v>
      </c>
      <c r="O24" s="18">
        <f>M24*0.001</f>
        <v>0.88960900000000021</v>
      </c>
      <c r="P24" s="18">
        <f>IF(O24&gt;15,"",N24)</f>
        <v>3.3825999999999995E-2</v>
      </c>
      <c r="Q24" s="18" t="str">
        <f>IF(O24&lt;15,"",N24)</f>
        <v/>
      </c>
      <c r="AE24" s="18">
        <v>1.3540000000000001</v>
      </c>
      <c r="AF24" s="18">
        <v>-33.400001525878906</v>
      </c>
      <c r="AG24" s="18">
        <v>-2.2300000190734863</v>
      </c>
      <c r="AH24" s="18">
        <f>AF24</f>
        <v>-33.400001525878906</v>
      </c>
      <c r="AI24" s="18">
        <f>AG24</f>
        <v>-2.2300000190734863</v>
      </c>
    </row>
    <row r="25" spans="1:35">
      <c r="A25" s="21" t="s">
        <v>172</v>
      </c>
      <c r="B25" s="21" t="str">
        <f>MID(A25,12,8)&amp;"."&amp;RIGHT(A25,3)</f>
        <v>14:55:23.361</v>
      </c>
      <c r="C25" s="21">
        <f>LEFT(B25,2)*3600+MID(B25,4,2)*60+RIGHT(B25,6)</f>
        <v>53723.360999999997</v>
      </c>
      <c r="D25" s="21">
        <f>C25-$C$4</f>
        <v>1.9569999999948777</v>
      </c>
      <c r="E25" s="21">
        <v>81.900700000000001</v>
      </c>
      <c r="F25" s="21">
        <v>1987.06</v>
      </c>
      <c r="G25" s="21">
        <v>14171</v>
      </c>
      <c r="H25" s="21">
        <v>856</v>
      </c>
      <c r="I25" s="21">
        <v>931.5</v>
      </c>
      <c r="J25" s="18">
        <f>ROUND(E25*COS(0.7*PI()/180)-F25*SIN(0.7*PI()/180),3)</f>
        <v>57.619</v>
      </c>
      <c r="K25" s="18">
        <f>ROUND(E25*SIN(0.7*PI()/180)+F25*COS(0.7*PI()/180),3)</f>
        <v>1987.912</v>
      </c>
      <c r="L25" s="18">
        <f>J25-$J$4</f>
        <v>12.903999999999996</v>
      </c>
      <c r="M25" s="18">
        <f>K25-$K$4</f>
        <v>963.11900000000014</v>
      </c>
      <c r="N25" s="18">
        <f>L25*0.001</f>
        <v>1.2903999999999997E-2</v>
      </c>
      <c r="O25" s="18">
        <f>M25*0.001</f>
        <v>0.96311900000000017</v>
      </c>
      <c r="P25" s="18">
        <f>IF(O25&gt;15,"",N25)</f>
        <v>1.2903999999999997E-2</v>
      </c>
      <c r="Q25" s="18" t="str">
        <f>IF(O25&lt;15,"",N25)</f>
        <v/>
      </c>
      <c r="AE25" s="18">
        <v>1.429</v>
      </c>
      <c r="AF25" s="18">
        <v>-33.400001525878906</v>
      </c>
      <c r="AG25" s="18">
        <v>-2.2300000190734863</v>
      </c>
      <c r="AH25" s="18">
        <f>AF25</f>
        <v>-33.400001525878906</v>
      </c>
      <c r="AI25" s="18">
        <f>AG25</f>
        <v>-2.2300000190734863</v>
      </c>
    </row>
    <row r="26" spans="1:35">
      <c r="A26" s="21" t="s">
        <v>173</v>
      </c>
      <c r="B26" s="21" t="str">
        <f>MID(A26,12,8)&amp;"."&amp;RIGHT(A26,3)</f>
        <v>14:55:23.454</v>
      </c>
      <c r="C26" s="21">
        <f>LEFT(B26,2)*3600+MID(B26,4,2)*60+RIGHT(B26,6)</f>
        <v>53723.453999999998</v>
      </c>
      <c r="D26" s="21">
        <f>C26-$C$4</f>
        <v>2.0499999999956344</v>
      </c>
      <c r="E26" s="21">
        <v>92.551299999999998</v>
      </c>
      <c r="F26" s="21">
        <v>2097.81</v>
      </c>
      <c r="G26" s="21">
        <v>14078.5</v>
      </c>
      <c r="H26" s="21">
        <v>807</v>
      </c>
      <c r="I26" s="21">
        <v>465</v>
      </c>
      <c r="J26" s="18">
        <f>ROUND(E26*COS(0.7*PI()/180)-F26*SIN(0.7*PI()/180),3)</f>
        <v>66.915000000000006</v>
      </c>
      <c r="K26" s="18">
        <f>ROUND(E26*SIN(0.7*PI()/180)+F26*COS(0.7*PI()/180),3)</f>
        <v>2098.7840000000001</v>
      </c>
      <c r="L26" s="18">
        <f>J26-$J$4</f>
        <v>22.200000000000003</v>
      </c>
      <c r="M26" s="18">
        <f>K26-$K$4</f>
        <v>1073.9910000000002</v>
      </c>
      <c r="N26" s="18">
        <f>L26*0.001</f>
        <v>2.2200000000000004E-2</v>
      </c>
      <c r="O26" s="18">
        <f>M26*0.001</f>
        <v>1.0739910000000001</v>
      </c>
      <c r="P26" s="18">
        <f>IF(O26&gt;15,"",N26)</f>
        <v>2.2200000000000004E-2</v>
      </c>
      <c r="Q26" s="18" t="str">
        <f>IF(O26&lt;15,"",N26)</f>
        <v/>
      </c>
      <c r="AE26" s="18">
        <v>1.51</v>
      </c>
      <c r="AF26" s="18">
        <v>-33.400001525878906</v>
      </c>
      <c r="AG26" s="18">
        <v>-2.2300000190734863</v>
      </c>
      <c r="AH26" s="18">
        <f>AF26</f>
        <v>-33.400001525878906</v>
      </c>
      <c r="AI26" s="18">
        <f>AG26</f>
        <v>-2.2300000190734863</v>
      </c>
    </row>
    <row r="27" spans="1:35">
      <c r="A27" s="21" t="s">
        <v>174</v>
      </c>
      <c r="B27" s="21" t="str">
        <f>MID(A27,12,8)&amp;"."&amp;RIGHT(A27,3)</f>
        <v>14:55:23.548</v>
      </c>
      <c r="C27" s="21">
        <f>LEFT(B27,2)*3600+MID(B27,4,2)*60+RIGHT(B27,6)</f>
        <v>53723.548000000003</v>
      </c>
      <c r="D27" s="21">
        <f>C27-$C$4</f>
        <v>2.1440000000002328</v>
      </c>
      <c r="E27" s="21">
        <v>114.706</v>
      </c>
      <c r="F27" s="21">
        <v>2124.91</v>
      </c>
      <c r="G27" s="21">
        <v>14043.5</v>
      </c>
      <c r="H27" s="21">
        <v>753</v>
      </c>
      <c r="I27" s="21">
        <v>464.5</v>
      </c>
      <c r="J27" s="18">
        <f>ROUND(E27*COS(0.7*PI()/180)-F27*SIN(0.7*PI()/180),3)</f>
        <v>88.736999999999995</v>
      </c>
      <c r="K27" s="18">
        <f>ROUND(E27*SIN(0.7*PI()/180)+F27*COS(0.7*PI()/180),3)</f>
        <v>2126.1529999999998</v>
      </c>
      <c r="L27" s="18">
        <f>J27-$J$4</f>
        <v>44.021999999999991</v>
      </c>
      <c r="M27" s="18">
        <f>K27-$K$4</f>
        <v>1101.3599999999999</v>
      </c>
      <c r="N27" s="18">
        <f>L27*0.001</f>
        <v>4.4021999999999992E-2</v>
      </c>
      <c r="O27" s="18">
        <f>M27*0.001</f>
        <v>1.1013599999999999</v>
      </c>
      <c r="P27" s="18">
        <f>IF(O27&gt;15,"",N27)</f>
        <v>4.4021999999999992E-2</v>
      </c>
      <c r="Q27" s="18" t="str">
        <f>IF(O27&lt;15,"",N27)</f>
        <v/>
      </c>
      <c r="AE27" s="18">
        <v>1.569</v>
      </c>
      <c r="AF27" s="18">
        <v>-26.680000305175781</v>
      </c>
      <c r="AG27" s="18">
        <v>-3.369999885559082</v>
      </c>
      <c r="AH27" s="18">
        <f>AF27</f>
        <v>-26.680000305175781</v>
      </c>
      <c r="AI27" s="18">
        <f>AG27</f>
        <v>-3.369999885559082</v>
      </c>
    </row>
    <row r="28" spans="1:35">
      <c r="A28" s="21" t="s">
        <v>175</v>
      </c>
      <c r="B28" s="21" t="str">
        <f>MID(A28,12,8)&amp;"."&amp;RIGHT(A28,3)</f>
        <v>14:55:23.640</v>
      </c>
      <c r="C28" s="21">
        <f>LEFT(B28,2)*3600+MID(B28,4,2)*60+RIGHT(B28,6)</f>
        <v>53723.64</v>
      </c>
      <c r="D28" s="21">
        <f>C28-$C$4</f>
        <v>2.2359999999971478</v>
      </c>
      <c r="E28" s="21">
        <v>99.070300000000003</v>
      </c>
      <c r="F28" s="21">
        <v>2297.84</v>
      </c>
      <c r="G28" s="21">
        <v>13920</v>
      </c>
      <c r="H28" s="21">
        <v>803.5</v>
      </c>
      <c r="I28" s="21">
        <v>463.75</v>
      </c>
      <c r="J28" s="18">
        <f>ROUND(E28*COS(0.7*PI()/180)-F28*SIN(0.7*PI()/180),3)</f>
        <v>70.989999999999995</v>
      </c>
      <c r="K28" s="18">
        <f>ROUND(E28*SIN(0.7*PI()/180)+F28*COS(0.7*PI()/180),3)</f>
        <v>2298.8789999999999</v>
      </c>
      <c r="L28" s="18">
        <f>J28-$J$4</f>
        <v>26.274999999999991</v>
      </c>
      <c r="M28" s="18">
        <f>K28-$K$4</f>
        <v>1274.086</v>
      </c>
      <c r="N28" s="18">
        <f>L28*0.001</f>
        <v>2.6274999999999993E-2</v>
      </c>
      <c r="O28" s="18">
        <f>M28*0.001</f>
        <v>1.2740860000000001</v>
      </c>
      <c r="P28" s="18">
        <f>IF(O28&gt;15,"",N28)</f>
        <v>2.6274999999999993E-2</v>
      </c>
      <c r="Q28" s="18" t="str">
        <f>IF(O28&lt;15,"",N28)</f>
        <v/>
      </c>
      <c r="AE28" s="18">
        <v>1.6339999999999999</v>
      </c>
      <c r="AF28" s="18">
        <v>-26.680000305175781</v>
      </c>
      <c r="AG28" s="18">
        <v>-3.369999885559082</v>
      </c>
      <c r="AH28" s="18">
        <f>AF28</f>
        <v>-26.680000305175781</v>
      </c>
      <c r="AI28" s="18">
        <f>AG28</f>
        <v>-3.369999885559082</v>
      </c>
    </row>
    <row r="29" spans="1:35">
      <c r="A29" s="21" t="s">
        <v>176</v>
      </c>
      <c r="B29" s="21" t="str">
        <f>MID(A29,12,8)&amp;"."&amp;RIGHT(A29,3)</f>
        <v>14:55:23.735</v>
      </c>
      <c r="C29" s="21">
        <f>LEFT(B29,2)*3600+MID(B29,4,2)*60+RIGHT(B29,6)</f>
        <v>53723.735000000001</v>
      </c>
      <c r="D29" s="21">
        <f>C29-$C$4</f>
        <v>2.330999999998312</v>
      </c>
      <c r="E29" s="21">
        <v>93.534899999999993</v>
      </c>
      <c r="F29" s="21">
        <v>2385.69</v>
      </c>
      <c r="G29" s="21">
        <v>13856</v>
      </c>
      <c r="H29" s="21">
        <v>864</v>
      </c>
      <c r="I29" s="21">
        <v>927</v>
      </c>
      <c r="J29" s="18">
        <f>ROUND(E29*COS(0.7*PI()/180)-F29*SIN(0.7*PI()/180),3)</f>
        <v>64.382000000000005</v>
      </c>
      <c r="K29" s="18">
        <f>ROUND(E29*SIN(0.7*PI()/180)+F29*COS(0.7*PI()/180),3)</f>
        <v>2386.6550000000002</v>
      </c>
      <c r="L29" s="18">
        <f>J29-$J$4</f>
        <v>19.667000000000002</v>
      </c>
      <c r="M29" s="18">
        <f>K29-$K$4</f>
        <v>1361.8620000000003</v>
      </c>
      <c r="N29" s="18">
        <f>L29*0.001</f>
        <v>1.9667E-2</v>
      </c>
      <c r="O29" s="18">
        <f>M29*0.001</f>
        <v>1.3618620000000004</v>
      </c>
      <c r="P29" s="18">
        <f>IF(O29&gt;15,"",N29)</f>
        <v>1.9667E-2</v>
      </c>
      <c r="Q29" s="18" t="str">
        <f>IF(O29&lt;15,"",N29)</f>
        <v/>
      </c>
      <c r="AE29" s="18">
        <v>1.6830000000000001</v>
      </c>
      <c r="AF29" s="18">
        <v>-27.620000839233398</v>
      </c>
      <c r="AG29" s="18">
        <v>-7.3299999237060547</v>
      </c>
      <c r="AH29" s="18">
        <f>AF29</f>
        <v>-27.620000839233398</v>
      </c>
      <c r="AI29" s="18">
        <f>AG29</f>
        <v>-7.3299999237060547</v>
      </c>
    </row>
    <row r="30" spans="1:35">
      <c r="A30" s="21" t="s">
        <v>177</v>
      </c>
      <c r="B30" s="21" t="str">
        <f>MID(A30,12,8)&amp;"."&amp;RIGHT(A30,3)</f>
        <v>14:55:23.827</v>
      </c>
      <c r="C30" s="21">
        <f>LEFT(B30,2)*3600+MID(B30,4,2)*60+RIGHT(B30,6)</f>
        <v>53723.826999999997</v>
      </c>
      <c r="D30" s="21">
        <f>C30-$C$4</f>
        <v>2.422999999995227</v>
      </c>
      <c r="E30" s="21">
        <v>113.004</v>
      </c>
      <c r="F30" s="21">
        <v>2502.19</v>
      </c>
      <c r="G30" s="21">
        <v>13754.5</v>
      </c>
      <c r="H30" s="21">
        <v>786</v>
      </c>
      <c r="I30" s="21">
        <v>462.5</v>
      </c>
      <c r="J30" s="18">
        <f>ROUND(E30*COS(0.7*PI()/180)-F30*SIN(0.7*PI()/180),3)</f>
        <v>82.426000000000002</v>
      </c>
      <c r="K30" s="18">
        <f>ROUND(E30*SIN(0.7*PI()/180)+F30*COS(0.7*PI()/180),3)</f>
        <v>2503.384</v>
      </c>
      <c r="L30" s="18">
        <f>J30-$J$4</f>
        <v>37.710999999999999</v>
      </c>
      <c r="M30" s="18">
        <f>K30-$K$4</f>
        <v>1478.5910000000001</v>
      </c>
      <c r="N30" s="18">
        <f>L30*0.001</f>
        <v>3.7711000000000001E-2</v>
      </c>
      <c r="O30" s="18">
        <f>M30*0.001</f>
        <v>1.4785910000000002</v>
      </c>
      <c r="P30" s="18">
        <f>IF(O30&gt;15,"",N30)</f>
        <v>3.7711000000000001E-2</v>
      </c>
      <c r="Q30" s="18" t="str">
        <f>IF(O30&lt;15,"",N30)</f>
        <v/>
      </c>
      <c r="AE30" s="18">
        <v>1.778</v>
      </c>
      <c r="AF30" s="18">
        <v>-30.260000228881836</v>
      </c>
      <c r="AG30" s="18">
        <v>-3.8499999046325684</v>
      </c>
      <c r="AH30" s="18">
        <f>AF30</f>
        <v>-30.260000228881836</v>
      </c>
      <c r="AI30" s="18">
        <f>AG30</f>
        <v>-3.8499999046325684</v>
      </c>
    </row>
    <row r="31" spans="1:35">
      <c r="A31" s="21" t="s">
        <v>178</v>
      </c>
      <c r="B31" s="21" t="str">
        <f>MID(A31,12,8)&amp;"."&amp;RIGHT(A31,3)</f>
        <v>14:55:23.920</v>
      </c>
      <c r="C31" s="21">
        <f>LEFT(B31,2)*3600+MID(B31,4,2)*60+RIGHT(B31,6)</f>
        <v>53723.92</v>
      </c>
      <c r="D31" s="21">
        <f>C31-$C$4</f>
        <v>2.5159999999959837</v>
      </c>
      <c r="E31" s="21">
        <v>66.733199999999997</v>
      </c>
      <c r="F31" s="21">
        <v>2632.45</v>
      </c>
      <c r="G31" s="21">
        <v>13685.5</v>
      </c>
      <c r="H31" s="21">
        <v>763</v>
      </c>
      <c r="I31" s="21">
        <v>461.5</v>
      </c>
      <c r="J31" s="18">
        <f>ROUND(E31*COS(0.7*PI()/180)-F31*SIN(0.7*PI()/180),3)</f>
        <v>34.567999999999998</v>
      </c>
      <c r="K31" s="18">
        <f>ROUND(E31*SIN(0.7*PI()/180)+F31*COS(0.7*PI()/180),3)</f>
        <v>2633.069</v>
      </c>
      <c r="L31" s="18">
        <f>J31-$J$4</f>
        <v>-10.147000000000006</v>
      </c>
      <c r="M31" s="18">
        <f>K31-$K$4</f>
        <v>1608.2760000000001</v>
      </c>
      <c r="N31" s="18">
        <f>L31*0.001</f>
        <v>-1.0147000000000005E-2</v>
      </c>
      <c r="O31" s="18">
        <f>M31*0.001</f>
        <v>1.608276</v>
      </c>
      <c r="P31" s="18">
        <f>IF(O31&gt;15,"",N31)</f>
        <v>-1.0147000000000005E-2</v>
      </c>
      <c r="Q31" s="18" t="str">
        <f>IF(O31&lt;15,"",N31)</f>
        <v/>
      </c>
      <c r="AE31" s="18">
        <v>1.85</v>
      </c>
      <c r="AF31" s="18">
        <v>-31.319999694824219</v>
      </c>
      <c r="AG31" s="18">
        <v>-4.0900001525878906</v>
      </c>
      <c r="AH31" s="18">
        <f>AF31</f>
        <v>-31.319999694824219</v>
      </c>
      <c r="AI31" s="18">
        <f>AG31</f>
        <v>-4.0900001525878906</v>
      </c>
    </row>
    <row r="32" spans="1:35">
      <c r="A32" s="21" t="s">
        <v>179</v>
      </c>
      <c r="B32" s="21" t="str">
        <f>MID(A32,12,8)&amp;"."&amp;RIGHT(A32,3)</f>
        <v>14:55:24.012</v>
      </c>
      <c r="C32" s="21">
        <f>LEFT(B32,2)*3600+MID(B32,4,2)*60+RIGHT(B32,6)</f>
        <v>53724.012000000002</v>
      </c>
      <c r="D32" s="21">
        <f>C32-$C$4</f>
        <v>2.6080000000001746</v>
      </c>
      <c r="E32" s="21">
        <v>109.744</v>
      </c>
      <c r="F32" s="21">
        <v>2772.93</v>
      </c>
      <c r="G32" s="21">
        <v>13551</v>
      </c>
      <c r="H32" s="21">
        <v>871</v>
      </c>
      <c r="I32" s="21">
        <v>922</v>
      </c>
      <c r="J32" s="18">
        <f>ROUND(E32*COS(0.7*PI()/180)-F32*SIN(0.7*PI()/180),3)</f>
        <v>75.858999999999995</v>
      </c>
      <c r="K32" s="18">
        <f>ROUND(E32*SIN(0.7*PI()/180)+F32*COS(0.7*PI()/180),3)</f>
        <v>2774.0639999999999</v>
      </c>
      <c r="L32" s="18">
        <f>J32-$J$4</f>
        <v>31.143999999999991</v>
      </c>
      <c r="M32" s="18">
        <f>K32-$K$4</f>
        <v>1749.271</v>
      </c>
      <c r="N32" s="18">
        <f>L32*0.001</f>
        <v>3.1143999999999991E-2</v>
      </c>
      <c r="O32" s="18">
        <f>M32*0.001</f>
        <v>1.749271</v>
      </c>
      <c r="P32" s="18">
        <f>IF(O32&gt;15,"",N32)</f>
        <v>3.1143999999999991E-2</v>
      </c>
      <c r="Q32" s="18" t="str">
        <f>IF(O32&lt;15,"",N32)</f>
        <v/>
      </c>
      <c r="AE32" s="18">
        <v>1.9379999999999999</v>
      </c>
      <c r="AF32" s="18">
        <v>-31.319999694824219</v>
      </c>
      <c r="AG32" s="18">
        <v>-4.0900001525878906</v>
      </c>
      <c r="AH32" s="18">
        <f>AF32</f>
        <v>-31.319999694824219</v>
      </c>
      <c r="AI32" s="18">
        <f>AG32</f>
        <v>-4.0900001525878906</v>
      </c>
    </row>
    <row r="33" spans="1:35">
      <c r="A33" s="21" t="s">
        <v>180</v>
      </c>
      <c r="B33" s="21" t="str">
        <f>MID(A33,12,8)&amp;"."&amp;RIGHT(A33,3)</f>
        <v>14:55:24.105</v>
      </c>
      <c r="C33" s="21">
        <f>LEFT(B33,2)*3600+MID(B33,4,2)*60+RIGHT(B33,6)</f>
        <v>53724.105000000003</v>
      </c>
      <c r="D33" s="21">
        <f>C33-$C$4</f>
        <v>2.7010000000009313</v>
      </c>
      <c r="E33" s="21">
        <v>106.828</v>
      </c>
      <c r="F33" s="21">
        <v>2859.28</v>
      </c>
      <c r="G33" s="21">
        <v>13488</v>
      </c>
      <c r="H33" s="21">
        <v>815.5</v>
      </c>
      <c r="I33" s="21">
        <v>460</v>
      </c>
      <c r="J33" s="18">
        <f>ROUND(E33*COS(0.7*PI()/180)-F33*SIN(0.7*PI()/180),3)</f>
        <v>71.888000000000005</v>
      </c>
      <c r="K33" s="18">
        <f>ROUND(E33*SIN(0.7*PI()/180)+F33*COS(0.7*PI()/180),3)</f>
        <v>2860.3719999999998</v>
      </c>
      <c r="L33" s="18">
        <f>J33-$J$4</f>
        <v>27.173000000000002</v>
      </c>
      <c r="M33" s="18">
        <f>K33-$K$4</f>
        <v>1835.579</v>
      </c>
      <c r="N33" s="18">
        <f>L33*0.001</f>
        <v>2.7173000000000003E-2</v>
      </c>
      <c r="O33" s="18">
        <f>M33*0.001</f>
        <v>1.8355790000000001</v>
      </c>
      <c r="P33" s="18">
        <f>IF(O33&gt;15,"",N33)</f>
        <v>2.7173000000000003E-2</v>
      </c>
      <c r="Q33" s="18" t="str">
        <f>IF(O33&lt;15,"",N33)</f>
        <v/>
      </c>
      <c r="AE33" s="18">
        <v>2.0249999999999999</v>
      </c>
      <c r="AF33" s="18">
        <v>-39.049999237060547</v>
      </c>
      <c r="AG33" s="18">
        <v>-2.3499999046325684</v>
      </c>
      <c r="AH33" s="18">
        <f>AF33</f>
        <v>-39.049999237060547</v>
      </c>
      <c r="AI33" s="18">
        <f>AG33</f>
        <v>-2.3499999046325684</v>
      </c>
    </row>
    <row r="34" spans="1:35">
      <c r="A34" s="21" t="s">
        <v>181</v>
      </c>
      <c r="B34" s="21" t="str">
        <f>MID(A34,12,8)&amp;"."&amp;RIGHT(A34,3)</f>
        <v>14:55:24.198</v>
      </c>
      <c r="C34" s="21">
        <f>LEFT(B34,2)*3600+MID(B34,4,2)*60+RIGHT(B34,6)</f>
        <v>53724.197999999997</v>
      </c>
      <c r="D34" s="21">
        <f>C34-$C$4</f>
        <v>2.7939999999944121</v>
      </c>
      <c r="E34" s="21">
        <v>107.56</v>
      </c>
      <c r="F34" s="21">
        <v>3036.88</v>
      </c>
      <c r="G34" s="21">
        <v>13354.5</v>
      </c>
      <c r="H34" s="21">
        <v>816</v>
      </c>
      <c r="I34" s="21">
        <v>459</v>
      </c>
      <c r="J34" s="18">
        <f>ROUND(E34*COS(0.7*PI()/180)-F34*SIN(0.7*PI()/180),3)</f>
        <v>70.45</v>
      </c>
      <c r="K34" s="18">
        <f>ROUND(E34*SIN(0.7*PI()/180)+F34*COS(0.7*PI()/180),3)</f>
        <v>3037.9670000000001</v>
      </c>
      <c r="L34" s="18">
        <f>J34-$J$4</f>
        <v>25.734999999999999</v>
      </c>
      <c r="M34" s="18">
        <f>K34-$K$4</f>
        <v>2013.1740000000002</v>
      </c>
      <c r="N34" s="18">
        <f>L34*0.001</f>
        <v>2.5735000000000001E-2</v>
      </c>
      <c r="O34" s="18">
        <f>M34*0.001</f>
        <v>2.0131740000000002</v>
      </c>
      <c r="P34" s="18">
        <f>IF(O34&gt;15,"",N34)</f>
        <v>2.5735000000000001E-2</v>
      </c>
      <c r="Q34" s="18" t="str">
        <f>IF(O34&lt;15,"",N34)</f>
        <v/>
      </c>
      <c r="AE34" s="18">
        <v>2.1179999999999999</v>
      </c>
      <c r="AF34" s="18">
        <v>-36.509998321533203</v>
      </c>
      <c r="AG34" s="18">
        <v>-6.8600001335144043</v>
      </c>
      <c r="AH34" s="18">
        <f>AF34</f>
        <v>-36.509998321533203</v>
      </c>
      <c r="AI34" s="18">
        <f>AG34</f>
        <v>-6.8600001335144043</v>
      </c>
    </row>
    <row r="35" spans="1:35">
      <c r="A35" s="21" t="s">
        <v>182</v>
      </c>
      <c r="B35" s="21" t="str">
        <f>MID(A35,12,8)&amp;"."&amp;RIGHT(A35,3)</f>
        <v>14:55:24.290</v>
      </c>
      <c r="C35" s="21">
        <f>LEFT(B35,2)*3600+MID(B35,4,2)*60+RIGHT(B35,6)</f>
        <v>53724.29</v>
      </c>
      <c r="D35" s="21">
        <f>C35-$C$4</f>
        <v>2.885999999998603</v>
      </c>
      <c r="E35" s="21">
        <v>151.18899999999999</v>
      </c>
      <c r="F35" s="21">
        <v>3085.73</v>
      </c>
      <c r="G35" s="21">
        <v>13289</v>
      </c>
      <c r="H35" s="21">
        <v>767</v>
      </c>
      <c r="I35" s="21">
        <v>458.5</v>
      </c>
      <c r="J35" s="18">
        <f>ROUND(E35*COS(0.7*PI()/180)-F35*SIN(0.7*PI()/180),3)</f>
        <v>113.479</v>
      </c>
      <c r="K35" s="18">
        <f>ROUND(E35*SIN(0.7*PI()/180)+F35*COS(0.7*PI()/180),3)</f>
        <v>3087.3470000000002</v>
      </c>
      <c r="L35" s="18">
        <f>J35-$J$4</f>
        <v>68.763999999999996</v>
      </c>
      <c r="M35" s="18">
        <f>K35-$K$4</f>
        <v>2062.5540000000001</v>
      </c>
      <c r="N35" s="18">
        <f>L35*0.001</f>
        <v>6.8763999999999992E-2</v>
      </c>
      <c r="O35" s="18">
        <f>M35*0.001</f>
        <v>2.062554</v>
      </c>
      <c r="P35" s="18">
        <f>IF(O35&gt;15,"",N35)</f>
        <v>6.8763999999999992E-2</v>
      </c>
      <c r="Q35" s="18" t="str">
        <f>IF(O35&lt;15,"",N35)</f>
        <v/>
      </c>
      <c r="AE35" s="18">
        <v>2.2160000000000002</v>
      </c>
      <c r="AF35" s="18">
        <v>-31.239999771118164</v>
      </c>
      <c r="AG35" s="18">
        <v>-5.4499998092651367</v>
      </c>
      <c r="AH35" s="18">
        <f>AF35</f>
        <v>-31.239999771118164</v>
      </c>
      <c r="AI35" s="18">
        <f>AG35</f>
        <v>-5.4499998092651367</v>
      </c>
    </row>
    <row r="36" spans="1:35">
      <c r="A36" s="21" t="s">
        <v>183</v>
      </c>
      <c r="B36" s="21" t="str">
        <f>MID(A36,12,8)&amp;"."&amp;RIGHT(A36,3)</f>
        <v>14:55:24.382</v>
      </c>
      <c r="C36" s="21">
        <f>LEFT(B36,2)*3600+MID(B36,4,2)*60+RIGHT(B36,6)</f>
        <v>53724.381999999998</v>
      </c>
      <c r="D36" s="21">
        <f>C36-$C$4</f>
        <v>2.977999999995518</v>
      </c>
      <c r="E36" s="21">
        <v>149.05099999999999</v>
      </c>
      <c r="F36" s="21">
        <v>3255.86</v>
      </c>
      <c r="G36" s="21">
        <v>13164</v>
      </c>
      <c r="H36" s="21">
        <v>785</v>
      </c>
      <c r="I36" s="21">
        <v>457.75</v>
      </c>
      <c r="J36" s="18">
        <f>ROUND(E36*COS(0.7*PI()/180)-F36*SIN(0.7*PI()/180),3)</f>
        <v>109.26300000000001</v>
      </c>
      <c r="K36" s="18">
        <f>ROUND(E36*SIN(0.7*PI()/180)+F36*COS(0.7*PI()/180),3)</f>
        <v>3257.4380000000001</v>
      </c>
      <c r="L36" s="18">
        <f>J36-$J$4</f>
        <v>64.548000000000002</v>
      </c>
      <c r="M36" s="18">
        <f>K36-$K$4</f>
        <v>2232.6450000000004</v>
      </c>
      <c r="N36" s="18">
        <f>L36*0.001</f>
        <v>6.4548000000000008E-2</v>
      </c>
      <c r="O36" s="18">
        <f>M36*0.001</f>
        <v>2.2326450000000007</v>
      </c>
      <c r="P36" s="18">
        <f>IF(O36&gt;15,"",N36)</f>
        <v>6.4548000000000008E-2</v>
      </c>
      <c r="Q36" s="18" t="str">
        <f>IF(O36&lt;15,"",N36)</f>
        <v/>
      </c>
      <c r="AE36" s="18">
        <v>2.3530000000000002</v>
      </c>
      <c r="AF36" s="18">
        <v>-36.520000457763672</v>
      </c>
      <c r="AG36" s="18">
        <v>-4.8000001907348633</v>
      </c>
      <c r="AH36" s="18">
        <f>AF36</f>
        <v>-36.520000457763672</v>
      </c>
      <c r="AI36" s="18">
        <f>AG36</f>
        <v>-4.8000001907348633</v>
      </c>
    </row>
    <row r="37" spans="1:35">
      <c r="A37" s="21" t="s">
        <v>184</v>
      </c>
      <c r="B37" s="21" t="str">
        <f>MID(A37,12,8)&amp;"."&amp;RIGHT(A37,3)</f>
        <v>14:55:24.475</v>
      </c>
      <c r="C37" s="21">
        <f>LEFT(B37,2)*3600+MID(B37,4,2)*60+RIGHT(B37,6)</f>
        <v>53724.474999999999</v>
      </c>
      <c r="D37" s="21">
        <f>C37-$C$4</f>
        <v>3.0709999999962747</v>
      </c>
      <c r="E37" s="21">
        <v>115.596</v>
      </c>
      <c r="F37" s="21">
        <v>3388.92</v>
      </c>
      <c r="G37" s="21">
        <v>13088.5</v>
      </c>
      <c r="H37" s="21">
        <v>802.5</v>
      </c>
      <c r="I37" s="21">
        <v>456.5</v>
      </c>
      <c r="J37" s="18">
        <f>ROUND(E37*COS(0.7*PI()/180)-F37*SIN(0.7*PI()/180),3)</f>
        <v>74.185000000000002</v>
      </c>
      <c r="K37" s="18">
        <f>ROUND(E37*SIN(0.7*PI()/180)+F37*COS(0.7*PI()/180),3)</f>
        <v>3390.0790000000002</v>
      </c>
      <c r="L37" s="18">
        <f>J37-$J$4</f>
        <v>29.47</v>
      </c>
      <c r="M37" s="18">
        <f>K37-$K$4</f>
        <v>2365.2860000000001</v>
      </c>
      <c r="N37" s="18">
        <f>L37*0.001</f>
        <v>2.947E-2</v>
      </c>
      <c r="O37" s="18">
        <f>M37*0.001</f>
        <v>2.3652860000000002</v>
      </c>
      <c r="P37" s="18">
        <f>IF(O37&gt;15,"",N37)</f>
        <v>2.947E-2</v>
      </c>
      <c r="Q37" s="18" t="str">
        <f>IF(O37&lt;15,"",N37)</f>
        <v/>
      </c>
      <c r="AE37" s="18">
        <v>2.4500000000000002</v>
      </c>
      <c r="AF37" s="18">
        <v>-36.520000457763672</v>
      </c>
      <c r="AG37" s="18">
        <v>-4.8000001907348633</v>
      </c>
      <c r="AH37" s="18">
        <f>AF37</f>
        <v>-36.520000457763672</v>
      </c>
      <c r="AI37" s="18">
        <f>AG37</f>
        <v>-4.8000001907348633</v>
      </c>
    </row>
    <row r="38" spans="1:35">
      <c r="A38" s="21" t="s">
        <v>185</v>
      </c>
      <c r="B38" s="21" t="str">
        <f>MID(A38,12,8)&amp;"."&amp;RIGHT(A38,3)</f>
        <v>14:55:24.569</v>
      </c>
      <c r="C38" s="21">
        <f>LEFT(B38,2)*3600+MID(B38,4,2)*60+RIGHT(B38,6)</f>
        <v>53724.569000000003</v>
      </c>
      <c r="D38" s="21">
        <f>C38-$C$4</f>
        <v>3.1650000000008731</v>
      </c>
      <c r="E38" s="21">
        <v>136.21299999999999</v>
      </c>
      <c r="F38" s="21">
        <v>3577.52</v>
      </c>
      <c r="G38" s="21">
        <v>12936.5</v>
      </c>
      <c r="H38" s="21">
        <v>827</v>
      </c>
      <c r="I38" s="21">
        <v>455.25</v>
      </c>
      <c r="J38" s="18">
        <f>ROUND(E38*COS(0.7*PI()/180)-F38*SIN(0.7*PI()/180),3)</f>
        <v>92.495999999999995</v>
      </c>
      <c r="K38" s="18">
        <f>ROUND(E38*SIN(0.7*PI()/180)+F38*COS(0.7*PI()/180),3)</f>
        <v>3578.9169999999999</v>
      </c>
      <c r="L38" s="18">
        <f>J38-$J$4</f>
        <v>47.780999999999992</v>
      </c>
      <c r="M38" s="18">
        <f>K38-$K$4</f>
        <v>2554.1239999999998</v>
      </c>
      <c r="N38" s="18">
        <f>L38*0.001</f>
        <v>4.778099999999999E-2</v>
      </c>
      <c r="O38" s="18">
        <f>M38*0.001</f>
        <v>2.5541239999999998</v>
      </c>
      <c r="P38" s="18">
        <f>IF(O38&gt;15,"",N38)</f>
        <v>4.778099999999999E-2</v>
      </c>
      <c r="Q38" s="18" t="str">
        <f>IF(O38&lt;15,"",N38)</f>
        <v/>
      </c>
      <c r="AE38" s="18">
        <v>2.5310000000000001</v>
      </c>
      <c r="AF38" s="18">
        <v>-38.430000305175781</v>
      </c>
      <c r="AG38" s="18">
        <v>-5.9099998474121094</v>
      </c>
      <c r="AH38" s="18">
        <f>AF38</f>
        <v>-38.430000305175781</v>
      </c>
      <c r="AI38" s="18">
        <f>AG38</f>
        <v>-5.9099998474121094</v>
      </c>
    </row>
    <row r="39" spans="1:35">
      <c r="A39" s="21" t="s">
        <v>186</v>
      </c>
      <c r="B39" s="21" t="str">
        <f>MID(A39,12,8)&amp;"."&amp;RIGHT(A39,3)</f>
        <v>14:55:24.663</v>
      </c>
      <c r="C39" s="21">
        <f>LEFT(B39,2)*3600+MID(B39,4,2)*60+RIGHT(B39,6)</f>
        <v>53724.663</v>
      </c>
      <c r="D39" s="21">
        <f>C39-$C$4</f>
        <v>3.2589999999981956</v>
      </c>
      <c r="E39" s="21">
        <v>145.00700000000001</v>
      </c>
      <c r="F39" s="21">
        <v>3668.78</v>
      </c>
      <c r="G39" s="21">
        <v>12864</v>
      </c>
      <c r="H39" s="21">
        <v>883</v>
      </c>
      <c r="I39" s="21">
        <v>909.5</v>
      </c>
      <c r="J39" s="18">
        <f>ROUND(E39*COS(0.7*PI()/180)-F39*SIN(0.7*PI()/180),3)</f>
        <v>100.175</v>
      </c>
      <c r="K39" s="18">
        <f>ROUND(E39*SIN(0.7*PI()/180)+F39*COS(0.7*PI()/180),3)</f>
        <v>3670.2779999999998</v>
      </c>
      <c r="L39" s="18">
        <f>J39-$J$4</f>
        <v>55.459999999999994</v>
      </c>
      <c r="M39" s="18">
        <f>K39-$K$4</f>
        <v>2645.4849999999997</v>
      </c>
      <c r="N39" s="18">
        <f>L39*0.001</f>
        <v>5.5459999999999995E-2</v>
      </c>
      <c r="O39" s="18">
        <f>M39*0.001</f>
        <v>2.6454849999999999</v>
      </c>
      <c r="P39" s="18">
        <f>IF(O39&gt;15,"",N39)</f>
        <v>5.5459999999999995E-2</v>
      </c>
      <c r="Q39" s="18" t="str">
        <f>IF(O39&lt;15,"",N39)</f>
        <v/>
      </c>
      <c r="AE39" s="18">
        <v>2.6120000000000001</v>
      </c>
      <c r="AF39" s="18">
        <v>-38.430000305175781</v>
      </c>
      <c r="AG39" s="18">
        <v>-5.9099998474121094</v>
      </c>
      <c r="AH39" s="18">
        <f>AF39</f>
        <v>-38.430000305175781</v>
      </c>
      <c r="AI39" s="18">
        <f>AG39</f>
        <v>-5.9099998474121094</v>
      </c>
    </row>
    <row r="40" spans="1:35">
      <c r="A40" s="21" t="s">
        <v>187</v>
      </c>
      <c r="B40" s="21" t="str">
        <f>MID(A40,12,8)&amp;"."&amp;RIGHT(A40,3)</f>
        <v>14:55:24.756</v>
      </c>
      <c r="C40" s="21">
        <f>LEFT(B40,2)*3600+MID(B40,4,2)*60+RIGHT(B40,6)</f>
        <v>53724.756000000001</v>
      </c>
      <c r="D40" s="21">
        <f>C40-$C$4</f>
        <v>3.3519999999989523</v>
      </c>
      <c r="E40" s="21">
        <v>128.03200000000001</v>
      </c>
      <c r="F40" s="21">
        <v>3892.66</v>
      </c>
      <c r="G40" s="21">
        <v>12714.5</v>
      </c>
      <c r="H40" s="21">
        <v>790.5</v>
      </c>
      <c r="I40" s="21">
        <v>453.25</v>
      </c>
      <c r="J40" s="18">
        <f>ROUND(E40*COS(0.7*PI()/180)-F40*SIN(0.7*PI()/180),3)</f>
        <v>80.465999999999994</v>
      </c>
      <c r="K40" s="18">
        <f>ROUND(E40*SIN(0.7*PI()/180)+F40*COS(0.7*PI()/180),3)</f>
        <v>3893.9340000000002</v>
      </c>
      <c r="L40" s="18">
        <f>J40-$J$4</f>
        <v>35.750999999999991</v>
      </c>
      <c r="M40" s="18">
        <f>K40-$K$4</f>
        <v>2869.1410000000005</v>
      </c>
      <c r="N40" s="18">
        <f>L40*0.001</f>
        <v>3.5750999999999991E-2</v>
      </c>
      <c r="O40" s="18">
        <f>M40*0.001</f>
        <v>2.8691410000000004</v>
      </c>
      <c r="P40" s="18">
        <f>IF(O40&gt;15,"",N40)</f>
        <v>3.5750999999999991E-2</v>
      </c>
      <c r="Q40" s="18" t="str">
        <f>IF(O40&lt;15,"",N40)</f>
        <v/>
      </c>
      <c r="AE40" s="18">
        <v>2.69</v>
      </c>
      <c r="AF40" s="18">
        <v>-33.790000915527344</v>
      </c>
      <c r="AG40" s="18">
        <v>-8.9799995422363281</v>
      </c>
      <c r="AH40" s="18">
        <f>AF40</f>
        <v>-33.790000915527344</v>
      </c>
      <c r="AI40" s="18">
        <f>AG40</f>
        <v>-8.9799995422363281</v>
      </c>
    </row>
    <row r="41" spans="1:35">
      <c r="A41" s="21" t="s">
        <v>188</v>
      </c>
      <c r="B41" s="21" t="str">
        <f>MID(A41,12,8)&amp;"."&amp;RIGHT(A41,3)</f>
        <v>14:55:24.847</v>
      </c>
      <c r="C41" s="21">
        <f>LEFT(B41,2)*3600+MID(B41,4,2)*60+RIGHT(B41,6)</f>
        <v>53724.847000000002</v>
      </c>
      <c r="D41" s="21">
        <f>C41-$C$4</f>
        <v>3.4429999999993015</v>
      </c>
      <c r="E41" s="21">
        <v>183.48599999999999</v>
      </c>
      <c r="F41" s="21">
        <v>3949.63</v>
      </c>
      <c r="G41" s="21">
        <v>12635</v>
      </c>
      <c r="H41" s="21">
        <v>797.5</v>
      </c>
      <c r="I41" s="21">
        <v>452.25</v>
      </c>
      <c r="J41" s="18">
        <f>ROUND(E41*COS(0.7*PI()/180)-F41*SIN(0.7*PI()/180),3)</f>
        <v>135.22</v>
      </c>
      <c r="K41" s="18">
        <f>ROUND(E41*SIN(0.7*PI()/180)+F41*COS(0.7*PI()/180),3)</f>
        <v>3951.5770000000002</v>
      </c>
      <c r="L41" s="18">
        <f>J41-$J$4</f>
        <v>90.504999999999995</v>
      </c>
      <c r="M41" s="18">
        <f>K41-$K$4</f>
        <v>2926.7840000000006</v>
      </c>
      <c r="N41" s="18">
        <f>L41*0.001</f>
        <v>9.0505000000000002E-2</v>
      </c>
      <c r="O41" s="18">
        <f>M41*0.001</f>
        <v>2.9267840000000005</v>
      </c>
      <c r="P41" s="18">
        <f>IF(O41&gt;15,"",N41)</f>
        <v>9.0505000000000002E-2</v>
      </c>
      <c r="Q41" s="18" t="str">
        <f>IF(O41&lt;15,"",N41)</f>
        <v/>
      </c>
      <c r="AE41" s="18">
        <v>2.7589999999999999</v>
      </c>
      <c r="AF41" s="18">
        <v>-34.180000305175781</v>
      </c>
      <c r="AG41" s="18">
        <v>-7.0999999046325684</v>
      </c>
      <c r="AH41" s="18">
        <f>AF41</f>
        <v>-34.180000305175781</v>
      </c>
      <c r="AI41" s="18">
        <f>AG41</f>
        <v>-7.0999999046325684</v>
      </c>
    </row>
    <row r="42" spans="1:35">
      <c r="A42" s="21" t="s">
        <v>189</v>
      </c>
      <c r="B42" s="21" t="str">
        <f>MID(A42,12,8)&amp;"."&amp;RIGHT(A42,3)</f>
        <v>14:55:24.939</v>
      </c>
      <c r="C42" s="21">
        <f>LEFT(B42,2)*3600+MID(B42,4,2)*60+RIGHT(B42,6)</f>
        <v>53724.938999999998</v>
      </c>
      <c r="D42" s="21">
        <f>C42-$C$4</f>
        <v>3.5349999999962165</v>
      </c>
      <c r="E42" s="21">
        <v>162.57900000000001</v>
      </c>
      <c r="F42" s="21">
        <v>4162.58</v>
      </c>
      <c r="G42" s="21">
        <v>12498</v>
      </c>
      <c r="H42" s="21">
        <v>893</v>
      </c>
      <c r="I42" s="21">
        <v>903</v>
      </c>
      <c r="J42" s="18">
        <f>ROUND(E42*COS(0.7*PI()/180)-F42*SIN(0.7*PI()/180),3)</f>
        <v>111.71299999999999</v>
      </c>
      <c r="K42" s="18">
        <f>ROUND(E42*SIN(0.7*PI()/180)+F42*COS(0.7*PI()/180),3)</f>
        <v>4164.2560000000003</v>
      </c>
      <c r="L42" s="18">
        <f>J42-$J$4</f>
        <v>66.99799999999999</v>
      </c>
      <c r="M42" s="18">
        <f>K42-$K$4</f>
        <v>3139.4630000000006</v>
      </c>
      <c r="N42" s="18">
        <f>L42*0.001</f>
        <v>6.6997999999999988E-2</v>
      </c>
      <c r="O42" s="18">
        <f>M42*0.001</f>
        <v>3.1394630000000006</v>
      </c>
      <c r="P42" s="18">
        <f>IF(O42&gt;15,"",N42)</f>
        <v>6.6997999999999988E-2</v>
      </c>
      <c r="Q42" s="18" t="str">
        <f>IF(O42&lt;15,"",N42)</f>
        <v/>
      </c>
      <c r="AE42" s="18">
        <v>2.843</v>
      </c>
      <c r="AF42" s="18">
        <v>-33.709999084472656</v>
      </c>
      <c r="AG42" s="18">
        <v>-5.690000057220459</v>
      </c>
      <c r="AH42" s="18">
        <f>AF42</f>
        <v>-33.709999084472656</v>
      </c>
      <c r="AI42" s="18">
        <f>AG42</f>
        <v>-5.690000057220459</v>
      </c>
    </row>
    <row r="43" spans="1:35">
      <c r="A43" s="21" t="s">
        <v>190</v>
      </c>
      <c r="B43" s="21" t="str">
        <f>MID(A43,12,8)&amp;"."&amp;RIGHT(A43,3)</f>
        <v>14:55:25.031</v>
      </c>
      <c r="C43" s="21">
        <f>LEFT(B43,2)*3600+MID(B43,4,2)*60+RIGHT(B43,6)</f>
        <v>53725.031000000003</v>
      </c>
      <c r="D43" s="21">
        <f>C43-$C$4</f>
        <v>3.6270000000004075</v>
      </c>
      <c r="E43" s="21">
        <v>182.422</v>
      </c>
      <c r="F43" s="21">
        <v>4259.04</v>
      </c>
      <c r="G43" s="21">
        <v>12416</v>
      </c>
      <c r="H43" s="21">
        <v>833</v>
      </c>
      <c r="I43" s="21">
        <v>450.5</v>
      </c>
      <c r="J43" s="18">
        <f>ROUND(E43*COS(0.7*PI()/180)-F43*SIN(0.7*PI()/180),3)</f>
        <v>130.376</v>
      </c>
      <c r="K43" s="18">
        <f>ROUND(E43*SIN(0.7*PI()/180)+F43*COS(0.7*PI()/180),3)</f>
        <v>4260.951</v>
      </c>
      <c r="L43" s="18">
        <f>J43-$J$4</f>
        <v>85.661000000000001</v>
      </c>
      <c r="M43" s="18">
        <f>K43-$K$4</f>
        <v>3236.1580000000004</v>
      </c>
      <c r="N43" s="18">
        <f>L43*0.001</f>
        <v>8.5661000000000001E-2</v>
      </c>
      <c r="O43" s="18">
        <f>M43*0.001</f>
        <v>3.2361580000000005</v>
      </c>
      <c r="P43" s="18">
        <f>IF(O43&gt;15,"",N43)</f>
        <v>8.5661000000000001E-2</v>
      </c>
      <c r="Q43" s="18" t="str">
        <f>IF(O43&lt;15,"",N43)</f>
        <v/>
      </c>
      <c r="AE43" s="18">
        <v>2.9119999999999999</v>
      </c>
      <c r="AF43" s="18">
        <v>-38.310001373291016</v>
      </c>
      <c r="AG43" s="18">
        <v>-6.0300002098083496</v>
      </c>
      <c r="AH43" s="18">
        <f>AF43</f>
        <v>-38.310001373291016</v>
      </c>
      <c r="AI43" s="18">
        <f>AG43</f>
        <v>-6.0300002098083496</v>
      </c>
    </row>
    <row r="44" spans="1:35">
      <c r="A44" s="21" t="s">
        <v>191</v>
      </c>
      <c r="B44" s="21" t="str">
        <f>MID(A44,12,8)&amp;"."&amp;RIGHT(A44,3)</f>
        <v>14:55:25.125</v>
      </c>
      <c r="C44" s="21">
        <f>LEFT(B44,2)*3600+MID(B44,4,2)*60+RIGHT(B44,6)</f>
        <v>53725.125</v>
      </c>
      <c r="D44" s="21">
        <f>C44-$C$4</f>
        <v>3.7209999999977299</v>
      </c>
      <c r="E44" s="21">
        <v>172.98099999999999</v>
      </c>
      <c r="F44" s="21">
        <v>4475.8500000000004</v>
      </c>
      <c r="G44" s="21">
        <v>12271</v>
      </c>
      <c r="H44" s="21">
        <v>896</v>
      </c>
      <c r="I44" s="21">
        <v>899</v>
      </c>
      <c r="J44" s="18">
        <f>ROUND(E44*COS(0.7*PI()/180)-F44*SIN(0.7*PI()/180),3)</f>
        <v>118.28700000000001</v>
      </c>
      <c r="K44" s="18">
        <f>ROUND(E44*SIN(0.7*PI()/180)+F44*COS(0.7*PI()/180),3)</f>
        <v>4477.6289999999999</v>
      </c>
      <c r="L44" s="18">
        <f>J44-$J$4</f>
        <v>73.572000000000003</v>
      </c>
      <c r="M44" s="18">
        <f>K44-$K$4</f>
        <v>3452.8360000000002</v>
      </c>
      <c r="N44" s="18">
        <f>L44*0.001</f>
        <v>7.3571999999999999E-2</v>
      </c>
      <c r="O44" s="18">
        <f>M44*0.001</f>
        <v>3.4528360000000005</v>
      </c>
      <c r="P44" s="18">
        <f>IF(O44&gt;15,"",N44)</f>
        <v>7.3571999999999999E-2</v>
      </c>
      <c r="Q44" s="18" t="str">
        <f>IF(O44&lt;15,"",N44)</f>
        <v/>
      </c>
      <c r="AE44" s="18">
        <v>2.9889999999999999</v>
      </c>
      <c r="AF44" s="18">
        <v>-38.310001373291016</v>
      </c>
      <c r="AG44" s="18">
        <v>-6.0300002098083496</v>
      </c>
      <c r="AH44" s="18">
        <f>AF44</f>
        <v>-38.310001373291016</v>
      </c>
      <c r="AI44" s="18">
        <f>AG44</f>
        <v>-6.0300002098083496</v>
      </c>
    </row>
    <row r="45" spans="1:35">
      <c r="A45" s="21" t="s">
        <v>192</v>
      </c>
      <c r="B45" s="21" t="str">
        <f>MID(A45,12,8)&amp;"."&amp;RIGHT(A45,3)</f>
        <v>14:55:25.219</v>
      </c>
      <c r="C45" s="21">
        <f>LEFT(B45,2)*3600+MID(B45,4,2)*60+RIGHT(B45,6)</f>
        <v>53725.218999999997</v>
      </c>
      <c r="D45" s="21">
        <f>C45-$C$4</f>
        <v>3.8149999999950523</v>
      </c>
      <c r="E45" s="21">
        <v>191.19399999999999</v>
      </c>
      <c r="F45" s="21">
        <v>4567.45</v>
      </c>
      <c r="G45" s="21">
        <v>12194.5</v>
      </c>
      <c r="H45" s="21">
        <v>843</v>
      </c>
      <c r="I45" s="21">
        <v>448</v>
      </c>
      <c r="J45" s="18">
        <f>ROUND(E45*COS(0.7*PI()/180)-F45*SIN(0.7*PI()/180),3)</f>
        <v>135.37899999999999</v>
      </c>
      <c r="K45" s="18">
        <f>ROUND(E45*SIN(0.7*PI()/180)+F45*COS(0.7*PI()/180),3)</f>
        <v>4569.4449999999997</v>
      </c>
      <c r="L45" s="18">
        <f>J45-$J$4</f>
        <v>90.663999999999987</v>
      </c>
      <c r="M45" s="18">
        <f>K45-$K$4</f>
        <v>3544.652</v>
      </c>
      <c r="N45" s="18">
        <f>L45*0.001</f>
        <v>9.0663999999999995E-2</v>
      </c>
      <c r="O45" s="18">
        <f>M45*0.001</f>
        <v>3.5446520000000001</v>
      </c>
      <c r="P45" s="18">
        <f>IF(O45&gt;15,"",N45)</f>
        <v>9.0663999999999995E-2</v>
      </c>
      <c r="Q45" s="18" t="str">
        <f>IF(O45&lt;15,"",N45)</f>
        <v/>
      </c>
      <c r="AE45" s="18">
        <v>3.0539999999999998</v>
      </c>
      <c r="AF45" s="18">
        <v>-37.220001220703125</v>
      </c>
      <c r="AG45" s="18">
        <v>-6.0900001525878906</v>
      </c>
      <c r="AH45" s="18">
        <f>AF45</f>
        <v>-37.220001220703125</v>
      </c>
      <c r="AI45" s="18">
        <f>AG45</f>
        <v>-6.0900001525878906</v>
      </c>
    </row>
    <row r="46" spans="1:35">
      <c r="A46" s="21" t="s">
        <v>193</v>
      </c>
      <c r="B46" s="21" t="str">
        <f>MID(A46,12,8)&amp;"."&amp;RIGHT(A46,3)</f>
        <v>14:55:25.312</v>
      </c>
      <c r="C46" s="21">
        <f>LEFT(B46,2)*3600+MID(B46,4,2)*60+RIGHT(B46,6)</f>
        <v>53725.311999999998</v>
      </c>
      <c r="D46" s="21">
        <f>C46-$C$4</f>
        <v>3.907999999995809</v>
      </c>
      <c r="E46" s="21">
        <v>214.24799999999999</v>
      </c>
      <c r="F46" s="21">
        <v>4807.1499999999996</v>
      </c>
      <c r="G46" s="21">
        <v>12013</v>
      </c>
      <c r="H46" s="21">
        <v>905</v>
      </c>
      <c r="I46" s="21">
        <v>894</v>
      </c>
      <c r="J46" s="18">
        <f>ROUND(E46*COS(0.7*PI()/180)-F46*SIN(0.7*PI()/180),3)</f>
        <v>155.50299999999999</v>
      </c>
      <c r="K46" s="18">
        <f>ROUND(E46*SIN(0.7*PI()/180)+F46*COS(0.7*PI()/180),3)</f>
        <v>4809.4089999999997</v>
      </c>
      <c r="L46" s="18">
        <f>J46-$J$4</f>
        <v>110.78799999999998</v>
      </c>
      <c r="M46" s="18">
        <f>K46-$K$4</f>
        <v>3784.616</v>
      </c>
      <c r="N46" s="18">
        <f>L46*0.001</f>
        <v>0.11078799999999998</v>
      </c>
      <c r="O46" s="18">
        <f>M46*0.001</f>
        <v>3.7846160000000002</v>
      </c>
      <c r="P46" s="18">
        <f>IF(O46&gt;15,"",N46)</f>
        <v>0.11078799999999998</v>
      </c>
      <c r="Q46" s="18" t="str">
        <f>IF(O46&lt;15,"",N46)</f>
        <v/>
      </c>
      <c r="AE46" s="18">
        <v>3.109</v>
      </c>
      <c r="AF46" s="18">
        <v>-37.220001220703125</v>
      </c>
      <c r="AG46" s="18">
        <v>-6.0900001525878906</v>
      </c>
      <c r="AH46" s="18">
        <f>AF46</f>
        <v>-37.220001220703125</v>
      </c>
      <c r="AI46" s="18">
        <f>AG46</f>
        <v>-6.0900001525878906</v>
      </c>
    </row>
    <row r="47" spans="1:35">
      <c r="A47" s="21" t="s">
        <v>194</v>
      </c>
      <c r="B47" s="21" t="str">
        <f>MID(A47,12,8)&amp;"."&amp;RIGHT(A47,3)</f>
        <v>14:55:25.406</v>
      </c>
      <c r="C47" s="21">
        <f>LEFT(B47,2)*3600+MID(B47,4,2)*60+RIGHT(B47,6)</f>
        <v>53725.406000000003</v>
      </c>
      <c r="D47" s="21">
        <f>C47-$C$4</f>
        <v>4.0020000000004075</v>
      </c>
      <c r="E47" s="21">
        <v>228.958</v>
      </c>
      <c r="F47" s="21">
        <v>4892.1499999999996</v>
      </c>
      <c r="G47" s="21">
        <v>11944.5</v>
      </c>
      <c r="H47" s="21">
        <v>803.5</v>
      </c>
      <c r="I47" s="21">
        <v>445.5</v>
      </c>
      <c r="J47" s="18">
        <f>ROUND(E47*COS(0.7*PI()/180)-F47*SIN(0.7*PI()/180),3)</f>
        <v>169.17400000000001</v>
      </c>
      <c r="K47" s="18">
        <f>ROUND(E47*SIN(0.7*PI()/180)+F47*COS(0.7*PI()/180),3)</f>
        <v>4894.5820000000003</v>
      </c>
      <c r="L47" s="18">
        <f>J47-$J$4</f>
        <v>124.459</v>
      </c>
      <c r="M47" s="18">
        <f>K47-$K$4</f>
        <v>3869.7890000000007</v>
      </c>
      <c r="N47" s="18">
        <f>L47*0.001</f>
        <v>0.124459</v>
      </c>
      <c r="O47" s="18">
        <f>M47*0.001</f>
        <v>3.8697890000000008</v>
      </c>
      <c r="P47" s="18">
        <f>IF(O47&gt;15,"",N47)</f>
        <v>0.124459</v>
      </c>
      <c r="Q47" s="18" t="str">
        <f>IF(O47&lt;15,"",N47)</f>
        <v/>
      </c>
      <c r="AE47" s="18">
        <v>3.1819999999999999</v>
      </c>
      <c r="AF47" s="18">
        <v>-39.599998474121094</v>
      </c>
      <c r="AG47" s="18">
        <v>-3.0099999904632568</v>
      </c>
      <c r="AH47" s="18">
        <f>AF47</f>
        <v>-39.599998474121094</v>
      </c>
      <c r="AI47" s="18">
        <f>AG47</f>
        <v>-3.0099999904632568</v>
      </c>
    </row>
    <row r="48" spans="1:35">
      <c r="A48" s="21" t="s">
        <v>195</v>
      </c>
      <c r="B48" s="21" t="str">
        <f>MID(A48,12,8)&amp;"."&amp;RIGHT(A48,3)</f>
        <v>14:55:25.499</v>
      </c>
      <c r="C48" s="21">
        <f>LEFT(B48,2)*3600+MID(B48,4,2)*60+RIGHT(B48,6)</f>
        <v>53725.499000000003</v>
      </c>
      <c r="D48" s="21">
        <f>C48-$C$4</f>
        <v>4.0950000000011642</v>
      </c>
      <c r="E48" s="21">
        <v>202.94399999999999</v>
      </c>
      <c r="F48" s="21">
        <v>5148.34</v>
      </c>
      <c r="G48" s="21">
        <v>11791.5</v>
      </c>
      <c r="H48" s="21">
        <v>832.5</v>
      </c>
      <c r="I48" s="21">
        <v>443.5</v>
      </c>
      <c r="J48" s="18">
        <f>ROUND(E48*COS(0.7*PI()/180)-F48*SIN(0.7*PI()/180),3)</f>
        <v>140.03200000000001</v>
      </c>
      <c r="K48" s="18">
        <f>ROUND(E48*SIN(0.7*PI()/180)+F48*COS(0.7*PI()/180),3)</f>
        <v>5150.4350000000004</v>
      </c>
      <c r="L48" s="18">
        <f>J48-$J$4</f>
        <v>95.317000000000007</v>
      </c>
      <c r="M48" s="18">
        <f>K48-$K$4</f>
        <v>4125.6420000000007</v>
      </c>
      <c r="N48" s="18">
        <f>L48*0.001</f>
        <v>9.5317000000000013E-2</v>
      </c>
      <c r="O48" s="18">
        <f>M48*0.001</f>
        <v>4.1256420000000009</v>
      </c>
      <c r="P48" s="18">
        <f>IF(O48&gt;15,"",N48)</f>
        <v>9.5317000000000013E-2</v>
      </c>
      <c r="Q48" s="18" t="str">
        <f>IF(O48&lt;15,"",N48)</f>
        <v/>
      </c>
      <c r="AE48" s="18">
        <v>3.2370000000000001</v>
      </c>
      <c r="AF48" s="18">
        <v>-36.040000915527344</v>
      </c>
      <c r="AG48" s="18">
        <v>-7.5799999237060547</v>
      </c>
      <c r="AH48" s="18">
        <f>AF48</f>
        <v>-36.040000915527344</v>
      </c>
      <c r="AI48" s="18">
        <f>AG48</f>
        <v>-7.5799999237060547</v>
      </c>
    </row>
    <row r="49" spans="1:35">
      <c r="A49" s="21" t="s">
        <v>196</v>
      </c>
      <c r="B49" s="21" t="str">
        <f>MID(A49,12,8)&amp;"."&amp;RIGHT(A49,3)</f>
        <v>14:55:25.592</v>
      </c>
      <c r="C49" s="21">
        <f>LEFT(B49,2)*3600+MID(B49,4,2)*60+RIGHT(B49,6)</f>
        <v>53725.591999999997</v>
      </c>
      <c r="D49" s="21">
        <f>C49-$C$4</f>
        <v>4.1879999999946449</v>
      </c>
      <c r="E49" s="21">
        <v>223.73699999999999</v>
      </c>
      <c r="F49" s="21">
        <v>5235.42</v>
      </c>
      <c r="G49" s="21">
        <v>11718</v>
      </c>
      <c r="H49" s="21">
        <v>912</v>
      </c>
      <c r="I49" s="21">
        <v>885.5</v>
      </c>
      <c r="J49" s="18">
        <f>ROUND(E49*COS(0.7*PI()/180)-F49*SIN(0.7*PI()/180),3)</f>
        <v>159.75899999999999</v>
      </c>
      <c r="K49" s="18">
        <f>ROUND(E49*SIN(0.7*PI()/180)+F49*COS(0.7*PI()/180),3)</f>
        <v>5237.7629999999999</v>
      </c>
      <c r="L49" s="18">
        <f>J49-$J$4</f>
        <v>115.04399999999998</v>
      </c>
      <c r="M49" s="18">
        <f>K49-$K$4</f>
        <v>4212.97</v>
      </c>
      <c r="N49" s="18">
        <f>L49*0.001</f>
        <v>0.11504399999999998</v>
      </c>
      <c r="O49" s="18">
        <f>M49*0.001</f>
        <v>4.2129700000000003</v>
      </c>
      <c r="P49" s="18">
        <f>IF(O49&gt;15,"",N49)</f>
        <v>0.11504399999999998</v>
      </c>
      <c r="Q49" s="18" t="str">
        <f>IF(O49&lt;15,"",N49)</f>
        <v/>
      </c>
      <c r="AE49" s="18">
        <v>3.3050000000000002</v>
      </c>
      <c r="AF49" s="18">
        <v>-34.770000457763672</v>
      </c>
      <c r="AG49" s="18">
        <v>-7.2300000190734863</v>
      </c>
      <c r="AH49" s="18">
        <f>AF49</f>
        <v>-34.770000457763672</v>
      </c>
      <c r="AI49" s="18">
        <f>AG49</f>
        <v>-7.2300000190734863</v>
      </c>
    </row>
    <row r="50" spans="1:35">
      <c r="A50" s="21" t="s">
        <v>197</v>
      </c>
      <c r="B50" s="21" t="str">
        <f>MID(A50,12,8)&amp;"."&amp;RIGHT(A50,3)</f>
        <v>14:55:25.686</v>
      </c>
      <c r="C50" s="21">
        <f>LEFT(B50,2)*3600+MID(B50,4,2)*60+RIGHT(B50,6)</f>
        <v>53725.686000000002</v>
      </c>
      <c r="D50" s="21">
        <f>C50-$C$4</f>
        <v>4.2819999999992433</v>
      </c>
      <c r="E50" s="21">
        <v>246.43100000000001</v>
      </c>
      <c r="F50" s="21">
        <v>5457.42</v>
      </c>
      <c r="G50" s="21">
        <v>11555</v>
      </c>
      <c r="H50" s="21">
        <v>837.5</v>
      </c>
      <c r="I50" s="21">
        <v>440.75</v>
      </c>
      <c r="J50" s="18">
        <f>ROUND(E50*COS(0.7*PI()/180)-F50*SIN(0.7*PI()/180),3)</f>
        <v>179.739</v>
      </c>
      <c r="K50" s="18">
        <f>ROUND(E50*SIN(0.7*PI()/180)+F50*COS(0.7*PI()/180),3)</f>
        <v>5460.0230000000001</v>
      </c>
      <c r="L50" s="18">
        <f>J50-$J$4</f>
        <v>135.024</v>
      </c>
      <c r="M50" s="18">
        <f>K50-$K$4</f>
        <v>4435.2300000000005</v>
      </c>
      <c r="N50" s="18">
        <f>L50*0.001</f>
        <v>0.13502400000000001</v>
      </c>
      <c r="O50" s="18">
        <f>M50*0.001</f>
        <v>4.4352300000000007</v>
      </c>
      <c r="P50" s="18">
        <f>IF(O50&gt;15,"",N50)</f>
        <v>0.13502400000000001</v>
      </c>
      <c r="Q50" s="18" t="str">
        <f>IF(O50&lt;15,"",N50)</f>
        <v/>
      </c>
      <c r="AE50" s="18">
        <v>3.3730000000000002</v>
      </c>
      <c r="AF50" s="18">
        <v>-38.860000610351563</v>
      </c>
      <c r="AG50" s="18">
        <v>-5.4200000762939453</v>
      </c>
      <c r="AH50" s="18">
        <f>AF50</f>
        <v>-38.860000610351563</v>
      </c>
      <c r="AI50" s="18">
        <f>AG50</f>
        <v>-5.4200000762939453</v>
      </c>
    </row>
    <row r="51" spans="1:35">
      <c r="A51" s="21" t="s">
        <v>198</v>
      </c>
      <c r="B51" s="21" t="str">
        <f>MID(A51,12,8)&amp;"."&amp;RIGHT(A51,3)</f>
        <v>14:55:25.780</v>
      </c>
      <c r="C51" s="21">
        <f>LEFT(B51,2)*3600+MID(B51,4,2)*60+RIGHT(B51,6)</f>
        <v>53725.78</v>
      </c>
      <c r="D51" s="21">
        <f>C51-$C$4</f>
        <v>4.3759999999965657</v>
      </c>
      <c r="E51" s="21">
        <v>240.84200000000001</v>
      </c>
      <c r="F51" s="21">
        <v>5584.83</v>
      </c>
      <c r="G51" s="21">
        <v>11476.5</v>
      </c>
      <c r="H51" s="21">
        <v>855</v>
      </c>
      <c r="I51" s="21">
        <v>439.25</v>
      </c>
      <c r="J51" s="18">
        <f>ROUND(E51*COS(0.7*PI()/180)-F51*SIN(0.7*PI()/180),3)</f>
        <v>172.59399999999999</v>
      </c>
      <c r="K51" s="18">
        <f>ROUND(E51*SIN(0.7*PI()/180)+F51*COS(0.7*PI()/180),3)</f>
        <v>5587.3559999999998</v>
      </c>
      <c r="L51" s="18">
        <f>J51-$J$4</f>
        <v>127.87899999999999</v>
      </c>
      <c r="M51" s="18">
        <f>K51-$K$4</f>
        <v>4562.5630000000001</v>
      </c>
      <c r="N51" s="18">
        <f>L51*0.001</f>
        <v>0.12787899999999999</v>
      </c>
      <c r="O51" s="18">
        <f>M51*0.001</f>
        <v>4.5625629999999999</v>
      </c>
      <c r="P51" s="18">
        <f>IF(O51&gt;15,"",N51)</f>
        <v>0.12787899999999999</v>
      </c>
      <c r="Q51" s="18" t="str">
        <f>IF(O51&lt;15,"",N51)</f>
        <v/>
      </c>
      <c r="AE51" s="18">
        <v>3.4420000000000002</v>
      </c>
      <c r="AF51" s="18">
        <v>-38.419998168945313</v>
      </c>
      <c r="AG51" s="18">
        <v>-3.5399999618530273</v>
      </c>
      <c r="AH51" s="18">
        <f>AF51</f>
        <v>-38.419998168945313</v>
      </c>
      <c r="AI51" s="18">
        <f>AG51</f>
        <v>-3.5399999618530273</v>
      </c>
    </row>
    <row r="52" spans="1:35">
      <c r="A52" s="21" t="s">
        <v>199</v>
      </c>
      <c r="B52" s="21" t="str">
        <f>MID(A52,12,8)&amp;"."&amp;RIGHT(A52,3)</f>
        <v>14:55:25.872</v>
      </c>
      <c r="C52" s="21">
        <f>LEFT(B52,2)*3600+MID(B52,4,2)*60+RIGHT(B52,6)</f>
        <v>53725.872000000003</v>
      </c>
      <c r="D52" s="21">
        <f>C52-$C$4</f>
        <v>4.4680000000007567</v>
      </c>
      <c r="E52" s="21">
        <v>227.73099999999999</v>
      </c>
      <c r="F52" s="21">
        <v>5832.82</v>
      </c>
      <c r="G52" s="21">
        <v>11328</v>
      </c>
      <c r="H52" s="21">
        <v>849</v>
      </c>
      <c r="I52" s="21">
        <v>437.25</v>
      </c>
      <c r="J52" s="18">
        <f>ROUND(E52*COS(0.7*PI()/180)-F52*SIN(0.7*PI()/180),3)</f>
        <v>156.45400000000001</v>
      </c>
      <c r="K52" s="18">
        <f>ROUND(E52*SIN(0.7*PI()/180)+F52*COS(0.7*PI()/180),3)</f>
        <v>5835.1670000000004</v>
      </c>
      <c r="L52" s="18">
        <f>J52-$J$4</f>
        <v>111.739</v>
      </c>
      <c r="M52" s="18">
        <f>K52-$K$4</f>
        <v>4810.3740000000007</v>
      </c>
      <c r="N52" s="18">
        <f>L52*0.001</f>
        <v>0.111739</v>
      </c>
      <c r="O52" s="18">
        <f>M52*0.001</f>
        <v>4.8103740000000004</v>
      </c>
      <c r="P52" s="18">
        <f>IF(O52&gt;15,"",N52)</f>
        <v>0.111739</v>
      </c>
      <c r="Q52" s="18" t="str">
        <f>IF(O52&lt;15,"",N52)</f>
        <v/>
      </c>
      <c r="AE52" s="18">
        <v>3.508</v>
      </c>
      <c r="AF52" s="18">
        <v>-36.580001831054688</v>
      </c>
      <c r="AG52" s="18">
        <v>-4.8400001525878906</v>
      </c>
      <c r="AH52" s="18">
        <f>AF52</f>
        <v>-36.580001831054688</v>
      </c>
      <c r="AI52" s="18">
        <f>AG52</f>
        <v>-4.8400001525878906</v>
      </c>
    </row>
    <row r="53" spans="1:35">
      <c r="A53" s="21" t="s">
        <v>200</v>
      </c>
      <c r="B53" s="21" t="str">
        <f>MID(A53,12,8)&amp;"."&amp;RIGHT(A53,3)</f>
        <v>14:55:25.965</v>
      </c>
      <c r="C53" s="21">
        <f>LEFT(B53,2)*3600+MID(B53,4,2)*60+RIGHT(B53,6)</f>
        <v>53725.964999999997</v>
      </c>
      <c r="D53" s="21">
        <f>C53-$C$4</f>
        <v>4.5609999999942374</v>
      </c>
      <c r="E53" s="21">
        <v>251.34200000000001</v>
      </c>
      <c r="F53" s="21">
        <v>5978.45</v>
      </c>
      <c r="G53" s="21">
        <v>11218</v>
      </c>
      <c r="H53" s="21">
        <v>865</v>
      </c>
      <c r="I53" s="21">
        <v>435.5</v>
      </c>
      <c r="J53" s="18">
        <f>ROUND(E53*COS(0.7*PI()/180)-F53*SIN(0.7*PI()/180),3)</f>
        <v>178.285</v>
      </c>
      <c r="K53" s="18">
        <f>ROUND(E53*SIN(0.7*PI()/180)+F53*COS(0.7*PI()/180),3)</f>
        <v>5981.0739999999996</v>
      </c>
      <c r="L53" s="18">
        <f>J53-$J$4</f>
        <v>133.57</v>
      </c>
      <c r="M53" s="18">
        <f>K53-$K$4</f>
        <v>4956.2809999999999</v>
      </c>
      <c r="N53" s="18">
        <f>L53*0.001</f>
        <v>0.13356999999999999</v>
      </c>
      <c r="O53" s="18">
        <f>M53*0.001</f>
        <v>4.9562809999999997</v>
      </c>
      <c r="P53" s="18">
        <f>IF(O53&gt;15,"",N53)</f>
        <v>0.13356999999999999</v>
      </c>
      <c r="Q53" s="18" t="str">
        <f>IF(O53&lt;15,"",N53)</f>
        <v/>
      </c>
      <c r="AE53" s="18">
        <v>3.573</v>
      </c>
      <c r="AF53" s="18">
        <v>-36.580001831054688</v>
      </c>
      <c r="AG53" s="18">
        <v>-4.8400001525878906</v>
      </c>
      <c r="AH53" s="18">
        <f>AF53</f>
        <v>-36.580001831054688</v>
      </c>
      <c r="AI53" s="18">
        <f>AG53</f>
        <v>-4.8400001525878906</v>
      </c>
    </row>
    <row r="54" spans="1:35">
      <c r="A54" s="21" t="s">
        <v>201</v>
      </c>
      <c r="B54" s="21" t="str">
        <f>MID(A54,12,8)&amp;"."&amp;RIGHT(A54,3)</f>
        <v>14:55:26.058</v>
      </c>
      <c r="C54" s="21">
        <f>LEFT(B54,2)*3600+MID(B54,4,2)*60+RIGHT(B54,6)</f>
        <v>53726.057999999997</v>
      </c>
      <c r="D54" s="21">
        <f>C54-$C$4</f>
        <v>4.6539999999949941</v>
      </c>
      <c r="E54" s="21">
        <v>241.61</v>
      </c>
      <c r="F54" s="21">
        <v>6218.54</v>
      </c>
      <c r="G54" s="21">
        <v>11077</v>
      </c>
      <c r="H54" s="21">
        <v>856.5</v>
      </c>
      <c r="I54" s="21">
        <v>433.75</v>
      </c>
      <c r="J54" s="18">
        <f>ROUND(E54*COS(0.7*PI()/180)-F54*SIN(0.7*PI()/180),3)</f>
        <v>165.62</v>
      </c>
      <c r="K54" s="18">
        <f>ROUND(E54*SIN(0.7*PI()/180)+F54*COS(0.7*PI()/180),3)</f>
        <v>6221.0280000000002</v>
      </c>
      <c r="L54" s="18">
        <f>J54-$J$4</f>
        <v>120.905</v>
      </c>
      <c r="M54" s="18">
        <f>K54-$K$4</f>
        <v>5196.2350000000006</v>
      </c>
      <c r="N54" s="18">
        <f>L54*0.001</f>
        <v>0.120905</v>
      </c>
      <c r="O54" s="18">
        <f>M54*0.001</f>
        <v>5.1962350000000006</v>
      </c>
      <c r="P54" s="18">
        <f>IF(O54&gt;15,"",N54)</f>
        <v>0.120905</v>
      </c>
      <c r="Q54" s="18" t="str">
        <f>IF(O54&lt;15,"",N54)</f>
        <v/>
      </c>
      <c r="AE54" s="18">
        <v>3.6379999999999999</v>
      </c>
      <c r="AF54" s="18">
        <v>-39.430000305175781</v>
      </c>
      <c r="AG54" s="18">
        <v>-6.1700000762939453</v>
      </c>
      <c r="AH54" s="18">
        <f>AF54</f>
        <v>-39.430000305175781</v>
      </c>
      <c r="AI54" s="18">
        <f>AG54</f>
        <v>-6.1700000762939453</v>
      </c>
    </row>
    <row r="55" spans="1:35">
      <c r="A55" s="21" t="s">
        <v>202</v>
      </c>
      <c r="B55" s="21" t="str">
        <f>MID(A55,12,8)&amp;"."&amp;RIGHT(A55,3)</f>
        <v>14:55:26.151</v>
      </c>
      <c r="C55" s="21">
        <f>LEFT(B55,2)*3600+MID(B55,4,2)*60+RIGHT(B55,6)</f>
        <v>53726.150999999998</v>
      </c>
      <c r="D55" s="21">
        <f>C55-$C$4</f>
        <v>4.7469999999957508</v>
      </c>
      <c r="E55" s="21">
        <v>238.87299999999999</v>
      </c>
      <c r="F55" s="21">
        <v>6337.91</v>
      </c>
      <c r="G55" s="21">
        <v>11006.5</v>
      </c>
      <c r="H55" s="21">
        <v>850</v>
      </c>
      <c r="I55" s="21">
        <v>431.75</v>
      </c>
      <c r="J55" s="18">
        <f>ROUND(E55*COS(0.7*PI()/180)-F55*SIN(0.7*PI()/180),3)</f>
        <v>161.42500000000001</v>
      </c>
      <c r="K55" s="18">
        <f>ROUND(E55*SIN(0.7*PI()/180)+F55*COS(0.7*PI()/180),3)</f>
        <v>6340.3549999999996</v>
      </c>
      <c r="L55" s="18">
        <f>J55-$J$4</f>
        <v>116.71000000000001</v>
      </c>
      <c r="M55" s="18">
        <f>K55-$K$4</f>
        <v>5315.5619999999999</v>
      </c>
      <c r="N55" s="18">
        <f>L55*0.001</f>
        <v>0.11671000000000001</v>
      </c>
      <c r="O55" s="18">
        <f>M55*0.001</f>
        <v>5.3155619999999999</v>
      </c>
      <c r="P55" s="18">
        <f>IF(O55&gt;15,"",N55)</f>
        <v>0.11671000000000001</v>
      </c>
      <c r="Q55" s="18" t="str">
        <f>IF(O55&lt;15,"",N55)</f>
        <v/>
      </c>
      <c r="AE55" s="18">
        <v>3.7050000000000001</v>
      </c>
      <c r="AF55" s="18">
        <v>-42.029998779296875</v>
      </c>
      <c r="AG55" s="18">
        <v>-8.4799995422363281</v>
      </c>
      <c r="AH55" s="18">
        <f>AF55</f>
        <v>-42.029998779296875</v>
      </c>
      <c r="AI55" s="18">
        <f>AG55</f>
        <v>-8.4799995422363281</v>
      </c>
    </row>
    <row r="56" spans="1:35">
      <c r="A56" s="21" t="s">
        <v>203</v>
      </c>
      <c r="B56" s="21" t="str">
        <f>MID(A56,12,8)&amp;"."&amp;RIGHT(A56,3)</f>
        <v>14:55:26.242</v>
      </c>
      <c r="C56" s="21">
        <f>LEFT(B56,2)*3600+MID(B56,4,2)*60+RIGHT(B56,6)</f>
        <v>53726.241999999998</v>
      </c>
      <c r="D56" s="21">
        <f>C56-$C$4</f>
        <v>4.8379999999961001</v>
      </c>
      <c r="E56" s="21">
        <v>250.16399999999999</v>
      </c>
      <c r="F56" s="21">
        <v>6584.34</v>
      </c>
      <c r="G56" s="21">
        <v>10850</v>
      </c>
      <c r="H56" s="21">
        <v>837</v>
      </c>
      <c r="I56" s="21">
        <v>430</v>
      </c>
      <c r="J56" s="18">
        <f>ROUND(E56*COS(0.7*PI()/180)-F56*SIN(0.7*PI()/180),3)</f>
        <v>169.70400000000001</v>
      </c>
      <c r="K56" s="18">
        <f>ROUND(E56*SIN(0.7*PI()/180)+F56*COS(0.7*PI()/180),3)</f>
        <v>6586.9049999999997</v>
      </c>
      <c r="L56" s="18">
        <f>J56-$J$4</f>
        <v>124.989</v>
      </c>
      <c r="M56" s="18">
        <f>K56-$K$4</f>
        <v>5562.1120000000001</v>
      </c>
      <c r="N56" s="18">
        <f>L56*0.001</f>
        <v>0.124989</v>
      </c>
      <c r="O56" s="18">
        <f>M56*0.001</f>
        <v>5.5621119999999999</v>
      </c>
      <c r="P56" s="18">
        <f>IF(O56&gt;15,"",N56)</f>
        <v>0.124989</v>
      </c>
      <c r="Q56" s="18" t="str">
        <f>IF(O56&lt;15,"",N56)</f>
        <v/>
      </c>
      <c r="AE56" s="18">
        <v>3.766</v>
      </c>
      <c r="AF56" s="18">
        <v>-40.700000762939453</v>
      </c>
      <c r="AG56" s="18">
        <v>-7.1100001335144043</v>
      </c>
      <c r="AH56" s="18">
        <f>AF56</f>
        <v>-40.700000762939453</v>
      </c>
      <c r="AI56" s="18">
        <f>AG56</f>
        <v>-7.1100001335144043</v>
      </c>
    </row>
    <row r="57" spans="1:35">
      <c r="A57" s="21" t="s">
        <v>204</v>
      </c>
      <c r="B57" s="21" t="str">
        <f>MID(A57,12,8)&amp;"."&amp;RIGHT(A57,3)</f>
        <v>14:55:26.337</v>
      </c>
      <c r="C57" s="21">
        <f>LEFT(B57,2)*3600+MID(B57,4,2)*60+RIGHT(B57,6)</f>
        <v>53726.337</v>
      </c>
      <c r="D57" s="21">
        <f>C57-$C$4</f>
        <v>4.9329999999972642</v>
      </c>
      <c r="E57" s="21">
        <v>259.43400000000003</v>
      </c>
      <c r="F57" s="21">
        <v>6707.69</v>
      </c>
      <c r="G57" s="21">
        <v>10770</v>
      </c>
      <c r="H57" s="21">
        <v>844</v>
      </c>
      <c r="I57" s="21">
        <v>428.25</v>
      </c>
      <c r="J57" s="18">
        <f>ROUND(E57*COS(0.7*PI()/180)-F57*SIN(0.7*PI()/180),3)</f>
        <v>177.46700000000001</v>
      </c>
      <c r="K57" s="18">
        <f>ROUND(E57*SIN(0.7*PI()/180)+F57*COS(0.7*PI()/180),3)</f>
        <v>6710.3590000000004</v>
      </c>
      <c r="L57" s="18">
        <f>J57-$J$4</f>
        <v>132.75200000000001</v>
      </c>
      <c r="M57" s="18">
        <f>K57-$K$4</f>
        <v>5685.5660000000007</v>
      </c>
      <c r="N57" s="18">
        <f>L57*0.001</f>
        <v>0.13275200000000001</v>
      </c>
      <c r="O57" s="18">
        <f>M57*0.001</f>
        <v>5.6855660000000006</v>
      </c>
      <c r="P57" s="18">
        <f>IF(O57&gt;15,"",N57)</f>
        <v>0.13275200000000001</v>
      </c>
      <c r="Q57" s="18" t="str">
        <f>IF(O57&lt;15,"",N57)</f>
        <v/>
      </c>
      <c r="AE57" s="18">
        <v>3.8410000000000002</v>
      </c>
      <c r="AF57" s="18">
        <v>-43.830001831054688</v>
      </c>
      <c r="AG57" s="18">
        <v>-8.2200002670288086</v>
      </c>
      <c r="AH57" s="18">
        <f>AF57</f>
        <v>-43.830001831054688</v>
      </c>
      <c r="AI57" s="18">
        <f>AG57</f>
        <v>-8.2200002670288086</v>
      </c>
    </row>
    <row r="58" spans="1:35">
      <c r="A58" s="21" t="s">
        <v>205</v>
      </c>
      <c r="B58" s="21" t="str">
        <f>MID(A58,12,8)&amp;"."&amp;RIGHT(A58,3)</f>
        <v>14:55:26.430</v>
      </c>
      <c r="C58" s="21">
        <f>LEFT(B58,2)*3600+MID(B58,4,2)*60+RIGHT(B58,6)</f>
        <v>53726.43</v>
      </c>
      <c r="D58" s="21">
        <f>C58-$C$4</f>
        <v>5.0259999999980209</v>
      </c>
      <c r="E58" s="21">
        <v>267.60700000000003</v>
      </c>
      <c r="F58" s="21">
        <v>6942.15</v>
      </c>
      <c r="G58" s="21">
        <v>10628</v>
      </c>
      <c r="H58" s="21">
        <v>860</v>
      </c>
      <c r="I58" s="21">
        <v>426.25</v>
      </c>
      <c r="J58" s="18">
        <f>ROUND(E58*COS(0.7*PI()/180)-F58*SIN(0.7*PI()/180),3)</f>
        <v>182.77500000000001</v>
      </c>
      <c r="K58" s="18">
        <f>ROUND(E58*SIN(0.7*PI()/180)+F58*COS(0.7*PI()/180),3)</f>
        <v>6944.9009999999998</v>
      </c>
      <c r="L58" s="18">
        <f>J58-$J$4</f>
        <v>138.06</v>
      </c>
      <c r="M58" s="18">
        <f>K58-$K$4</f>
        <v>5920.1080000000002</v>
      </c>
      <c r="N58" s="18">
        <f>L58*0.001</f>
        <v>0.13806000000000002</v>
      </c>
      <c r="O58" s="18">
        <f>M58*0.001</f>
        <v>5.9201079999999999</v>
      </c>
      <c r="P58" s="18">
        <f>IF(O58&gt;15,"",N58)</f>
        <v>0.13806000000000002</v>
      </c>
      <c r="Q58" s="18" t="str">
        <f>IF(O58&lt;15,"",N58)</f>
        <v/>
      </c>
      <c r="AE58" s="18">
        <v>3.9239999999999999</v>
      </c>
      <c r="AF58" s="18">
        <v>-35.659999847412109</v>
      </c>
      <c r="AG58" s="18">
        <v>-2.5</v>
      </c>
      <c r="AH58" s="18">
        <f>AF58</f>
        <v>-35.659999847412109</v>
      </c>
      <c r="AI58" s="18">
        <f>AG58</f>
        <v>-2.5</v>
      </c>
    </row>
    <row r="59" spans="1:35">
      <c r="A59" s="21" t="s">
        <v>206</v>
      </c>
      <c r="B59" s="21" t="str">
        <f>MID(A59,12,8)&amp;"."&amp;RIGHT(A59,3)</f>
        <v>14:55:26.523</v>
      </c>
      <c r="C59" s="21">
        <f>LEFT(B59,2)*3600+MID(B59,4,2)*60+RIGHT(B59,6)</f>
        <v>53726.523000000001</v>
      </c>
      <c r="D59" s="21">
        <f>C59-$C$4</f>
        <v>5.1189999999987776</v>
      </c>
      <c r="E59" s="21">
        <v>283.27699999999999</v>
      </c>
      <c r="F59" s="21">
        <v>7065</v>
      </c>
      <c r="G59" s="21">
        <v>10545.5</v>
      </c>
      <c r="H59" s="21">
        <v>872.5</v>
      </c>
      <c r="I59" s="21">
        <v>424.5</v>
      </c>
      <c r="J59" s="18">
        <f>ROUND(E59*COS(0.7*PI()/180)-F59*SIN(0.7*PI()/180),3)</f>
        <v>196.94300000000001</v>
      </c>
      <c r="K59" s="18">
        <f>ROUND(E59*SIN(0.7*PI()/180)+F59*COS(0.7*PI()/180),3)</f>
        <v>7067.9340000000002</v>
      </c>
      <c r="L59" s="18">
        <f>J59-$J$4</f>
        <v>152.22800000000001</v>
      </c>
      <c r="M59" s="18">
        <f>K59-$K$4</f>
        <v>6043.1410000000005</v>
      </c>
      <c r="N59" s="18">
        <f>L59*0.001</f>
        <v>0.152228</v>
      </c>
      <c r="O59" s="18">
        <f>M59*0.001</f>
        <v>6.0431410000000003</v>
      </c>
      <c r="P59" s="18">
        <f>IF(O59&gt;15,"",N59)</f>
        <v>0.152228</v>
      </c>
      <c r="Q59" s="18" t="str">
        <f>IF(O59&lt;15,"",N59)</f>
        <v/>
      </c>
      <c r="AE59" s="18">
        <v>3.9990000000000001</v>
      </c>
      <c r="AF59" s="18">
        <v>-39.380001068115234</v>
      </c>
      <c r="AG59" s="18">
        <v>-5.820000171661377</v>
      </c>
      <c r="AH59" s="18">
        <f>AF59</f>
        <v>-39.380001068115234</v>
      </c>
      <c r="AI59" s="18">
        <f>AG59</f>
        <v>-5.820000171661377</v>
      </c>
    </row>
    <row r="60" spans="1:35">
      <c r="A60" s="21" t="s">
        <v>207</v>
      </c>
      <c r="B60" s="21" t="str">
        <f>MID(A60,12,8)&amp;"."&amp;RIGHT(A60,3)</f>
        <v>14:55:26.616</v>
      </c>
      <c r="C60" s="21">
        <f>LEFT(B60,2)*3600+MID(B60,4,2)*60+RIGHT(B60,6)</f>
        <v>53726.616000000002</v>
      </c>
      <c r="D60" s="21">
        <f>C60-$C$4</f>
        <v>5.2119999999995343</v>
      </c>
      <c r="E60" s="21">
        <v>306.89499999999998</v>
      </c>
      <c r="F60" s="21">
        <v>7300.54</v>
      </c>
      <c r="G60" s="21">
        <v>10395</v>
      </c>
      <c r="H60" s="21">
        <v>881.5</v>
      </c>
      <c r="I60" s="21">
        <v>422.5</v>
      </c>
      <c r="J60" s="18">
        <f>ROUND(E60*COS(0.7*PI()/180)-F60*SIN(0.7*PI()/180),3)</f>
        <v>217.68100000000001</v>
      </c>
      <c r="K60" s="18">
        <f>ROUND(E60*SIN(0.7*PI()/180)+F60*COS(0.7*PI()/180),3)</f>
        <v>7303.7439999999997</v>
      </c>
      <c r="L60" s="18">
        <f>J60-$J$4</f>
        <v>172.96600000000001</v>
      </c>
      <c r="M60" s="18">
        <f>K60-$K$4</f>
        <v>6278.951</v>
      </c>
      <c r="N60" s="18">
        <f>L60*0.001</f>
        <v>0.17296600000000001</v>
      </c>
      <c r="O60" s="18">
        <f>M60*0.001</f>
        <v>6.2789510000000002</v>
      </c>
      <c r="P60" s="18">
        <f>IF(O60&gt;15,"",N60)</f>
        <v>0.17296600000000001</v>
      </c>
      <c r="Q60" s="18" t="str">
        <f>IF(O60&lt;15,"",N60)</f>
        <v/>
      </c>
      <c r="AE60" s="18">
        <v>4.0570000000000004</v>
      </c>
      <c r="AF60" s="18">
        <v>-41.099998474121094</v>
      </c>
      <c r="AG60" s="18">
        <v>-3.2100000381469727</v>
      </c>
      <c r="AH60" s="18">
        <f>AF60</f>
        <v>-41.099998474121094</v>
      </c>
      <c r="AI60" s="18">
        <f>AG60</f>
        <v>-3.2100000381469727</v>
      </c>
    </row>
    <row r="61" spans="1:35">
      <c r="A61" s="21" t="s">
        <v>208</v>
      </c>
      <c r="B61" s="21" t="str">
        <f>MID(A61,12,8)&amp;"."&amp;RIGHT(A61,3)</f>
        <v>14:55:26.708</v>
      </c>
      <c r="C61" s="21">
        <f>LEFT(B61,2)*3600+MID(B61,4,2)*60+RIGHT(B61,6)</f>
        <v>53726.707999999999</v>
      </c>
      <c r="D61" s="21">
        <f>C61-$C$4</f>
        <v>5.3039999999964493</v>
      </c>
      <c r="E61" s="21">
        <v>314.26499999999999</v>
      </c>
      <c r="F61" s="21">
        <v>7413.12</v>
      </c>
      <c r="G61" s="21">
        <v>10327.5</v>
      </c>
      <c r="H61" s="21">
        <v>854</v>
      </c>
      <c r="I61" s="21">
        <v>420.75</v>
      </c>
      <c r="J61" s="18">
        <f>ROUND(E61*COS(0.7*PI()/180)-F61*SIN(0.7*PI()/180),3)</f>
        <v>223.67500000000001</v>
      </c>
      <c r="K61" s="18">
        <f>ROUND(E61*SIN(0.7*PI()/180)+F61*COS(0.7*PI()/180),3)</f>
        <v>7416.4059999999999</v>
      </c>
      <c r="L61" s="18">
        <f>J61-$J$4</f>
        <v>178.96</v>
      </c>
      <c r="M61" s="18">
        <f>K61-$K$4</f>
        <v>6391.6130000000003</v>
      </c>
      <c r="N61" s="18">
        <f>L61*0.001</f>
        <v>0.17896000000000001</v>
      </c>
      <c r="O61" s="18">
        <f>M61*0.001</f>
        <v>6.3916130000000004</v>
      </c>
      <c r="P61" s="18">
        <f>IF(O61&gt;15,"",N61)</f>
        <v>0.17896000000000001</v>
      </c>
      <c r="Q61" s="18" t="str">
        <f>IF(O61&lt;15,"",N61)</f>
        <v/>
      </c>
      <c r="AE61" s="18">
        <v>4.1319999999999997</v>
      </c>
      <c r="AF61" s="18">
        <v>-43.340000152587891</v>
      </c>
      <c r="AG61" s="18">
        <v>-7.4699997901916504</v>
      </c>
      <c r="AH61" s="18">
        <f>AF61</f>
        <v>-43.340000152587891</v>
      </c>
      <c r="AI61" s="18">
        <f>AG61</f>
        <v>-7.4699997901916504</v>
      </c>
    </row>
    <row r="62" spans="1:35">
      <c r="A62" s="21" t="s">
        <v>209</v>
      </c>
      <c r="B62" s="21" t="str">
        <f>MID(A62,12,8)&amp;"."&amp;RIGHT(A62,3)</f>
        <v>14:55:26.799</v>
      </c>
      <c r="C62" s="21">
        <f>LEFT(B62,2)*3600+MID(B62,4,2)*60+RIGHT(B62,6)</f>
        <v>53726.798999999999</v>
      </c>
      <c r="D62" s="21">
        <f>C62-$C$4</f>
        <v>5.3949999999967986</v>
      </c>
      <c r="E62" s="21">
        <v>319.74299999999999</v>
      </c>
      <c r="F62" s="21">
        <v>7732.67</v>
      </c>
      <c r="G62" s="21">
        <v>10153.5</v>
      </c>
      <c r="H62" s="21">
        <v>890</v>
      </c>
      <c r="I62" s="21">
        <v>418</v>
      </c>
      <c r="J62" s="18">
        <f>ROUND(E62*COS(0.7*PI()/180)-F62*SIN(0.7*PI()/180),3)</f>
        <v>225.249</v>
      </c>
      <c r="K62" s="18">
        <f>ROUND(E62*SIN(0.7*PI()/180)+F62*COS(0.7*PI()/180),3)</f>
        <v>7735.9989999999998</v>
      </c>
      <c r="L62" s="18">
        <f>J62-$J$4</f>
        <v>180.53399999999999</v>
      </c>
      <c r="M62" s="18">
        <f>K62-$K$4</f>
        <v>6711.2060000000001</v>
      </c>
      <c r="N62" s="18">
        <f>L62*0.001</f>
        <v>0.180534</v>
      </c>
      <c r="O62" s="18">
        <f>M62*0.001</f>
        <v>6.7112060000000007</v>
      </c>
      <c r="P62" s="18">
        <f>IF(O62&gt;15,"",N62)</f>
        <v>0.180534</v>
      </c>
      <c r="Q62" s="18" t="str">
        <f>IF(O62&lt;15,"",N62)</f>
        <v/>
      </c>
      <c r="AE62" s="18">
        <v>4.1959999999999997</v>
      </c>
      <c r="AF62" s="18">
        <v>-43.340000152587891</v>
      </c>
      <c r="AG62" s="18">
        <v>-7.4699997901916504</v>
      </c>
      <c r="AH62" s="18">
        <f>AF62</f>
        <v>-43.340000152587891</v>
      </c>
      <c r="AI62" s="18">
        <f>AG62</f>
        <v>-7.4699997901916504</v>
      </c>
    </row>
    <row r="63" spans="1:35">
      <c r="A63" s="21" t="s">
        <v>210</v>
      </c>
      <c r="B63" s="21" t="str">
        <f>MID(A63,12,8)&amp;"."&amp;RIGHT(A63,3)</f>
        <v>14:55:26.891</v>
      </c>
      <c r="C63" s="21">
        <f>LEFT(B63,2)*3600+MID(B63,4,2)*60+RIGHT(B63,6)</f>
        <v>53726.891000000003</v>
      </c>
      <c r="D63" s="21">
        <f>C63-$C$4</f>
        <v>5.4870000000009895</v>
      </c>
      <c r="E63" s="21">
        <v>310.47000000000003</v>
      </c>
      <c r="F63" s="21">
        <v>7881.48</v>
      </c>
      <c r="G63" s="21">
        <v>10085</v>
      </c>
      <c r="H63" s="21">
        <v>951</v>
      </c>
      <c r="I63" s="21">
        <v>833.5</v>
      </c>
      <c r="J63" s="18">
        <f>ROUND(E63*COS(0.7*PI()/180)-F63*SIN(0.7*PI()/180),3)</f>
        <v>214.15899999999999</v>
      </c>
      <c r="K63" s="18">
        <f>ROUND(E63*SIN(0.7*PI()/180)+F63*COS(0.7*PI()/180),3)</f>
        <v>7884.6850000000004</v>
      </c>
      <c r="L63" s="18">
        <f>J63-$J$4</f>
        <v>169.44399999999999</v>
      </c>
      <c r="M63" s="18">
        <f>K63-$K$4</f>
        <v>6859.8920000000007</v>
      </c>
      <c r="N63" s="18">
        <f>L63*0.001</f>
        <v>0.16944399999999998</v>
      </c>
      <c r="O63" s="18">
        <f>M63*0.001</f>
        <v>6.8598920000000012</v>
      </c>
      <c r="P63" s="18">
        <f>IF(O63&gt;15,"",N63)</f>
        <v>0.16944399999999998</v>
      </c>
      <c r="Q63" s="18" t="str">
        <f>IF(O63&lt;15,"",N63)</f>
        <v/>
      </c>
      <c r="AE63" s="18">
        <v>4.2709999999999999</v>
      </c>
      <c r="AF63" s="18">
        <v>-41.889999389648438</v>
      </c>
      <c r="AG63" s="18">
        <v>-5.679999828338623</v>
      </c>
      <c r="AH63" s="18">
        <f>AF63</f>
        <v>-41.889999389648438</v>
      </c>
      <c r="AI63" s="18">
        <f>AG63</f>
        <v>-5.679999828338623</v>
      </c>
    </row>
    <row r="64" spans="1:35">
      <c r="A64" s="21" t="s">
        <v>211</v>
      </c>
      <c r="B64" s="21" t="str">
        <f>MID(A64,12,8)&amp;"."&amp;RIGHT(A64,3)</f>
        <v>14:55:26.984</v>
      </c>
      <c r="C64" s="21">
        <f>LEFT(B64,2)*3600+MID(B64,4,2)*60+RIGHT(B64,6)</f>
        <v>53726.983999999997</v>
      </c>
      <c r="D64" s="21">
        <f>C64-$C$4</f>
        <v>5.5799999999944703</v>
      </c>
      <c r="E64" s="21">
        <v>313.06400000000002</v>
      </c>
      <c r="F64" s="21">
        <v>8135.11</v>
      </c>
      <c r="G64" s="21">
        <v>9956.5</v>
      </c>
      <c r="H64" s="21">
        <v>887</v>
      </c>
      <c r="I64" s="21">
        <v>413.25</v>
      </c>
      <c r="J64" s="18">
        <f>ROUND(E64*COS(0.7*PI()/180)-F64*SIN(0.7*PI()/180),3)</f>
        <v>213.654</v>
      </c>
      <c r="K64" s="18">
        <f>ROUND(E64*SIN(0.7*PI()/180)+F64*COS(0.7*PI()/180),3)</f>
        <v>8138.3280000000004</v>
      </c>
      <c r="L64" s="18">
        <f>J64-$J$4</f>
        <v>168.93899999999999</v>
      </c>
      <c r="M64" s="18">
        <f>K64-$K$4</f>
        <v>7113.5350000000008</v>
      </c>
      <c r="N64" s="18">
        <f>L64*0.001</f>
        <v>0.16893900000000001</v>
      </c>
      <c r="O64" s="18">
        <f>M64*0.001</f>
        <v>7.1135350000000006</v>
      </c>
      <c r="P64" s="18">
        <f>IF(O64&gt;15,"",N64)</f>
        <v>0.16893900000000001</v>
      </c>
      <c r="Q64" s="18" t="str">
        <f>IF(O64&lt;15,"",N64)</f>
        <v/>
      </c>
      <c r="AE64" s="18">
        <v>4.3230000000000004</v>
      </c>
      <c r="AF64" s="18">
        <v>-41.889999389648438</v>
      </c>
      <c r="AG64" s="18">
        <v>-5.679999828338623</v>
      </c>
      <c r="AH64" s="18">
        <f>AF64</f>
        <v>-41.889999389648438</v>
      </c>
      <c r="AI64" s="18">
        <f>AG64</f>
        <v>-5.679999828338623</v>
      </c>
    </row>
    <row r="65" spans="1:35">
      <c r="A65" s="21" t="s">
        <v>212</v>
      </c>
      <c r="B65" s="21" t="str">
        <f>MID(A65,12,8)&amp;"."&amp;RIGHT(A65,3)</f>
        <v>14:55:27.076</v>
      </c>
      <c r="C65" s="21">
        <f>LEFT(B65,2)*3600+MID(B65,4,2)*60+RIGHT(B65,6)</f>
        <v>53727.076000000001</v>
      </c>
      <c r="D65" s="21">
        <f>C65-$C$4</f>
        <v>5.6719999999986612</v>
      </c>
      <c r="E65" s="21">
        <v>316.98700000000002</v>
      </c>
      <c r="F65" s="21">
        <v>8236.32</v>
      </c>
      <c r="G65" s="21">
        <v>9904</v>
      </c>
      <c r="H65" s="21">
        <v>878</v>
      </c>
      <c r="I65" s="21">
        <v>410.75</v>
      </c>
      <c r="J65" s="18">
        <f>ROUND(E65*COS(0.7*PI()/180)-F65*SIN(0.7*PI()/180),3)</f>
        <v>216.34</v>
      </c>
      <c r="K65" s="18">
        <f>ROUND(E65*SIN(0.7*PI()/180)+F65*COS(0.7*PI()/180),3)</f>
        <v>8239.5779999999995</v>
      </c>
      <c r="L65" s="18">
        <f>J65-$J$4</f>
        <v>171.625</v>
      </c>
      <c r="M65" s="18">
        <f>K65-$K$4</f>
        <v>7214.7849999999999</v>
      </c>
      <c r="N65" s="18">
        <f>L65*0.001</f>
        <v>0.171625</v>
      </c>
      <c r="O65" s="18">
        <f>M65*0.001</f>
        <v>7.214785</v>
      </c>
      <c r="P65" s="18">
        <f>IF(O65&gt;15,"",N65)</f>
        <v>0.171625</v>
      </c>
      <c r="Q65" s="18" t="str">
        <f>IF(O65&lt;15,"",N65)</f>
        <v/>
      </c>
      <c r="AE65" s="18">
        <v>4.4009999999999998</v>
      </c>
      <c r="AF65" s="18">
        <v>-46.799999237060547</v>
      </c>
      <c r="AG65" s="18">
        <v>-7.9000000953674316</v>
      </c>
      <c r="AH65" s="18">
        <f>AF65</f>
        <v>-46.799999237060547</v>
      </c>
      <c r="AI65" s="18">
        <f>AG65</f>
        <v>-7.9000000953674316</v>
      </c>
    </row>
    <row r="66" spans="1:35">
      <c r="A66" s="21" t="s">
        <v>213</v>
      </c>
      <c r="B66" s="21" t="str">
        <f>MID(A66,12,8)&amp;"."&amp;RIGHT(A66,3)</f>
        <v>14:55:27.170</v>
      </c>
      <c r="C66" s="21">
        <f>LEFT(B66,2)*3600+MID(B66,4,2)*60+RIGHT(B66,6)</f>
        <v>53727.17</v>
      </c>
      <c r="D66" s="21">
        <f>C66-$C$4</f>
        <v>5.7659999999959837</v>
      </c>
      <c r="E66" s="21">
        <v>319.27999999999997</v>
      </c>
      <c r="F66" s="21">
        <v>8529.1200000000008</v>
      </c>
      <c r="G66" s="21">
        <v>9764.5</v>
      </c>
      <c r="H66" s="21">
        <v>884.5</v>
      </c>
      <c r="I66" s="21">
        <v>408.25</v>
      </c>
      <c r="J66" s="18">
        <f>ROUND(E66*COS(0.7*PI()/180)-F66*SIN(0.7*PI()/180),3)</f>
        <v>215.05600000000001</v>
      </c>
      <c r="K66" s="18">
        <f>ROUND(E66*SIN(0.7*PI()/180)+F66*COS(0.7*PI()/180),3)</f>
        <v>8532.384</v>
      </c>
      <c r="L66" s="18">
        <f>J66-$J$4</f>
        <v>170.34100000000001</v>
      </c>
      <c r="M66" s="18">
        <f>K66-$K$4</f>
        <v>7507.5910000000003</v>
      </c>
      <c r="N66" s="18">
        <f>L66*0.001</f>
        <v>0.17034100000000002</v>
      </c>
      <c r="O66" s="18">
        <f>M66*0.001</f>
        <v>7.5075910000000006</v>
      </c>
      <c r="P66" s="18">
        <f>IF(O66&gt;15,"",N66)</f>
        <v>0.17034100000000002</v>
      </c>
      <c r="Q66" s="18" t="str">
        <f>IF(O66&lt;15,"",N66)</f>
        <v/>
      </c>
      <c r="AE66" s="18">
        <v>4.46</v>
      </c>
      <c r="AF66" s="18">
        <v>-47.139999389648438</v>
      </c>
      <c r="AG66" s="18">
        <v>-11.189999580383301</v>
      </c>
      <c r="AH66" s="18">
        <f>AF66</f>
        <v>-47.139999389648438</v>
      </c>
      <c r="AI66" s="18">
        <f>AG66</f>
        <v>-11.189999580383301</v>
      </c>
    </row>
    <row r="67" spans="1:35">
      <c r="A67" s="21" t="s">
        <v>214</v>
      </c>
      <c r="B67" s="21" t="str">
        <f>MID(A67,12,8)&amp;"."&amp;RIGHT(A67,3)</f>
        <v>14:55:27.262</v>
      </c>
      <c r="C67" s="21">
        <f>LEFT(B67,2)*3600+MID(B67,4,2)*60+RIGHT(B67,6)</f>
        <v>53727.262000000002</v>
      </c>
      <c r="D67" s="21">
        <f>C67-$C$4</f>
        <v>5.8580000000001746</v>
      </c>
      <c r="E67" s="21">
        <v>331.50799999999998</v>
      </c>
      <c r="F67" s="21">
        <v>8630.67</v>
      </c>
      <c r="G67" s="21">
        <v>9707.5</v>
      </c>
      <c r="H67" s="21">
        <v>874</v>
      </c>
      <c r="I67" s="21">
        <v>405.75</v>
      </c>
      <c r="J67" s="18">
        <f>ROUND(E67*COS(0.7*PI()/180)-F67*SIN(0.7*PI()/180),3)</f>
        <v>226.042</v>
      </c>
      <c r="K67" s="18">
        <f>ROUND(E67*SIN(0.7*PI()/180)+F67*COS(0.7*PI()/180),3)</f>
        <v>8634.0759999999991</v>
      </c>
      <c r="L67" s="18">
        <f>J67-$J$4</f>
        <v>181.327</v>
      </c>
      <c r="M67" s="18">
        <f>K67-$K$4</f>
        <v>7609.2829999999994</v>
      </c>
      <c r="N67" s="18">
        <f>L67*0.001</f>
        <v>0.18132699999999999</v>
      </c>
      <c r="O67" s="18">
        <f>M67*0.001</f>
        <v>7.6092829999999996</v>
      </c>
      <c r="P67" s="18">
        <f>IF(O67&gt;15,"",N67)</f>
        <v>0.18132699999999999</v>
      </c>
      <c r="Q67" s="18" t="str">
        <f>IF(O67&lt;15,"",N67)</f>
        <v/>
      </c>
      <c r="AE67" s="18">
        <v>4.5419999999999998</v>
      </c>
      <c r="AF67" s="18">
        <v>-43.610000610351563</v>
      </c>
      <c r="AG67" s="18">
        <v>-10.829999923706055</v>
      </c>
      <c r="AH67" s="18">
        <f>AF67</f>
        <v>-43.610000610351563</v>
      </c>
      <c r="AI67" s="18">
        <f>AG67</f>
        <v>-10.829999923706055</v>
      </c>
    </row>
    <row r="68" spans="1:35">
      <c r="A68" s="21" t="s">
        <v>215</v>
      </c>
      <c r="B68" s="21" t="str">
        <f>MID(A68,12,8)&amp;"."&amp;RIGHT(A68,3)</f>
        <v>14:55:27.353</v>
      </c>
      <c r="C68" s="21">
        <f>LEFT(B68,2)*3600+MID(B68,4,2)*60+RIGHT(B68,6)</f>
        <v>53727.353000000003</v>
      </c>
      <c r="D68" s="21">
        <f>C68-$C$4</f>
        <v>5.9490000000005239</v>
      </c>
      <c r="E68" s="21">
        <v>336.30700000000002</v>
      </c>
      <c r="F68" s="21">
        <v>8913.94</v>
      </c>
      <c r="G68" s="21">
        <v>9579</v>
      </c>
      <c r="H68" s="21">
        <v>894</v>
      </c>
      <c r="I68" s="21">
        <v>403.25</v>
      </c>
      <c r="J68" s="18">
        <f>ROUND(E68*COS(0.7*PI()/180)-F68*SIN(0.7*PI()/180),3)</f>
        <v>227.38</v>
      </c>
      <c r="K68" s="18">
        <f>ROUND(E68*SIN(0.7*PI()/180)+F68*COS(0.7*PI()/180),3)</f>
        <v>8917.3829999999998</v>
      </c>
      <c r="L68" s="18">
        <f>J68-$J$4</f>
        <v>182.66499999999999</v>
      </c>
      <c r="M68" s="18">
        <f>K68-$K$4</f>
        <v>7892.59</v>
      </c>
      <c r="N68" s="18">
        <f>L68*0.001</f>
        <v>0.18266499999999999</v>
      </c>
      <c r="O68" s="18">
        <f>M68*0.001</f>
        <v>7.8925900000000002</v>
      </c>
      <c r="P68" s="18">
        <f>IF(O68&gt;15,"",N68)</f>
        <v>0.18266499999999999</v>
      </c>
      <c r="Q68" s="18" t="str">
        <f>IF(O68&lt;15,"",N68)</f>
        <v/>
      </c>
      <c r="AE68" s="18">
        <v>4.609</v>
      </c>
      <c r="AF68" s="18">
        <v>-45.119998931884766</v>
      </c>
      <c r="AG68" s="18">
        <v>-12.090000152587891</v>
      </c>
      <c r="AH68" s="18">
        <f>AF68</f>
        <v>-45.119998931884766</v>
      </c>
      <c r="AI68" s="18">
        <f>AG68</f>
        <v>-12.090000152587891</v>
      </c>
    </row>
    <row r="69" spans="1:35">
      <c r="A69" s="21" t="s">
        <v>216</v>
      </c>
      <c r="B69" s="21" t="str">
        <f>MID(A69,12,8)&amp;"."&amp;RIGHT(A69,3)</f>
        <v>14:55:27.447</v>
      </c>
      <c r="C69" s="21">
        <f>LEFT(B69,2)*3600+MID(B69,4,2)*60+RIGHT(B69,6)</f>
        <v>53727.447</v>
      </c>
      <c r="D69" s="21">
        <f>C69-$C$4</f>
        <v>6.0429999999978463</v>
      </c>
      <c r="E69" s="21">
        <v>333.529</v>
      </c>
      <c r="F69" s="21">
        <v>9050.4599999999991</v>
      </c>
      <c r="G69" s="21">
        <v>9524</v>
      </c>
      <c r="H69" s="21">
        <v>959</v>
      </c>
      <c r="I69" s="21">
        <v>803.5</v>
      </c>
      <c r="J69" s="18">
        <f>ROUND(E69*COS(0.7*PI()/180)-F69*SIN(0.7*PI()/180),3)</f>
        <v>222.935</v>
      </c>
      <c r="K69" s="18">
        <f>ROUND(E69*SIN(0.7*PI()/180)+F69*COS(0.7*PI()/180),3)</f>
        <v>9053.8590000000004</v>
      </c>
      <c r="L69" s="18">
        <f>J69-$J$4</f>
        <v>178.22</v>
      </c>
      <c r="M69" s="18">
        <f>K69-$K$4</f>
        <v>8029.0660000000007</v>
      </c>
      <c r="N69" s="18">
        <f>L69*0.001</f>
        <v>0.17821999999999999</v>
      </c>
      <c r="O69" s="18">
        <f>M69*0.001</f>
        <v>8.0290660000000003</v>
      </c>
      <c r="P69" s="18">
        <f>IF(O69&gt;15,"",N69)</f>
        <v>0.17821999999999999</v>
      </c>
      <c r="Q69" s="18" t="str">
        <f>IF(O69&lt;15,"",N69)</f>
        <v/>
      </c>
      <c r="AE69" s="18">
        <v>4.6719999999999997</v>
      </c>
      <c r="AF69" s="18">
        <v>-47.799999237060547</v>
      </c>
      <c r="AG69" s="18">
        <v>-8.9600000381469727</v>
      </c>
      <c r="AH69" s="18">
        <f>AF69</f>
        <v>-47.799999237060547</v>
      </c>
      <c r="AI69" s="18">
        <f>AG69</f>
        <v>-8.9600000381469727</v>
      </c>
    </row>
    <row r="70" spans="1:35">
      <c r="A70" s="21" t="s">
        <v>217</v>
      </c>
      <c r="B70" s="21" t="str">
        <f>MID(A70,12,8)&amp;"."&amp;RIGHT(A70,3)</f>
        <v>14:55:27.537</v>
      </c>
      <c r="C70" s="21">
        <f>LEFT(B70,2)*3600+MID(B70,4,2)*60+RIGHT(B70,6)</f>
        <v>53727.536999999997</v>
      </c>
      <c r="D70" s="21">
        <f>C70-$C$4</f>
        <v>6.1329999999943539</v>
      </c>
      <c r="E70" s="21">
        <v>339.68799999999999</v>
      </c>
      <c r="F70" s="21">
        <v>9368.44</v>
      </c>
      <c r="G70" s="21">
        <v>9391</v>
      </c>
      <c r="H70" s="21">
        <v>886.5</v>
      </c>
      <c r="I70" s="21">
        <v>397.75</v>
      </c>
      <c r="J70" s="18">
        <f>ROUND(E70*COS(0.7*PI()/180)-F70*SIN(0.7*PI()/180),3)</f>
        <v>225.208</v>
      </c>
      <c r="K70" s="18">
        <f>ROUND(E70*SIN(0.7*PI()/180)+F70*COS(0.7*PI()/180),3)</f>
        <v>9371.8909999999996</v>
      </c>
      <c r="L70" s="18">
        <f>J70-$J$4</f>
        <v>180.49299999999999</v>
      </c>
      <c r="M70" s="18">
        <f>K70-$K$4</f>
        <v>8347.098</v>
      </c>
      <c r="N70" s="18">
        <f>L70*0.001</f>
        <v>0.18049299999999999</v>
      </c>
      <c r="O70" s="18">
        <f>M70*0.001</f>
        <v>8.3470980000000008</v>
      </c>
      <c r="P70" s="18">
        <f>IF(O70&gt;15,"",N70)</f>
        <v>0.18049299999999999</v>
      </c>
      <c r="Q70" s="18" t="str">
        <f>IF(O70&lt;15,"",N70)</f>
        <v/>
      </c>
      <c r="AE70" s="18">
        <v>4.7370000000000001</v>
      </c>
      <c r="AF70" s="18">
        <v>-41.009998321533203</v>
      </c>
      <c r="AG70" s="18">
        <v>-2.809999942779541</v>
      </c>
      <c r="AH70" s="18">
        <f>AF70</f>
        <v>-41.009998321533203</v>
      </c>
      <c r="AI70" s="18">
        <f>AG70</f>
        <v>-2.809999942779541</v>
      </c>
    </row>
    <row r="71" spans="1:35">
      <c r="A71" s="21" t="s">
        <v>218</v>
      </c>
      <c r="B71" s="21" t="str">
        <f>MID(A71,12,8)&amp;"."&amp;RIGHT(A71,3)</f>
        <v>14:55:27.631</v>
      </c>
      <c r="C71" s="21">
        <f>LEFT(B71,2)*3600+MID(B71,4,2)*60+RIGHT(B71,6)</f>
        <v>53727.631000000001</v>
      </c>
      <c r="D71" s="21">
        <f>C71-$C$4</f>
        <v>6.2269999999989523</v>
      </c>
      <c r="E71" s="21">
        <v>329.904</v>
      </c>
      <c r="F71" s="21">
        <v>9497.0499999999993</v>
      </c>
      <c r="G71" s="21">
        <v>9351</v>
      </c>
      <c r="H71" s="21">
        <v>955</v>
      </c>
      <c r="I71" s="21">
        <v>792.5</v>
      </c>
      <c r="J71" s="18">
        <f>ROUND(E71*COS(0.7*PI()/180)-F71*SIN(0.7*PI()/180),3)</f>
        <v>213.85400000000001</v>
      </c>
      <c r="K71" s="18">
        <f>ROUND(E71*SIN(0.7*PI()/180)+F71*COS(0.7*PI()/180),3)</f>
        <v>9500.3719999999994</v>
      </c>
      <c r="L71" s="18">
        <f>J71-$J$4</f>
        <v>169.13900000000001</v>
      </c>
      <c r="M71" s="18">
        <f>K71-$K$4</f>
        <v>8475.5789999999997</v>
      </c>
      <c r="N71" s="18">
        <f>L71*0.001</f>
        <v>0.16913900000000001</v>
      </c>
      <c r="O71" s="18">
        <f>M71*0.001</f>
        <v>8.4755789999999998</v>
      </c>
      <c r="P71" s="18">
        <f>IF(O71&gt;15,"",N71)</f>
        <v>0.16913900000000001</v>
      </c>
      <c r="Q71" s="18" t="str">
        <f>IF(O71&lt;15,"",N71)</f>
        <v/>
      </c>
      <c r="AE71" s="18">
        <v>4.8310000000000004</v>
      </c>
      <c r="AF71" s="18">
        <v>-45.459999084472656</v>
      </c>
      <c r="AG71" s="18">
        <v>-6.6999998092651367</v>
      </c>
      <c r="AH71" s="18">
        <f>AF71</f>
        <v>-45.459999084472656</v>
      </c>
      <c r="AI71" s="18">
        <f>AG71</f>
        <v>-6.6999998092651367</v>
      </c>
    </row>
    <row r="72" spans="1:35">
      <c r="A72" s="21" t="s">
        <v>219</v>
      </c>
      <c r="B72" s="21" t="str">
        <f>MID(A72,12,8)&amp;"."&amp;RIGHT(A72,3)</f>
        <v>14:55:27.723</v>
      </c>
      <c r="C72" s="21">
        <f>LEFT(B72,2)*3600+MID(B72,4,2)*60+RIGHT(B72,6)</f>
        <v>53727.722999999998</v>
      </c>
      <c r="D72" s="21">
        <f>C72-$C$4</f>
        <v>6.3189999999958673</v>
      </c>
      <c r="E72" s="21">
        <v>349.83199999999999</v>
      </c>
      <c r="F72" s="21">
        <v>9765.83</v>
      </c>
      <c r="G72" s="21">
        <v>9235</v>
      </c>
      <c r="H72" s="21">
        <v>959</v>
      </c>
      <c r="I72" s="21">
        <v>787.5</v>
      </c>
      <c r="J72" s="18">
        <f>ROUND(E72*COS(0.7*PI()/180)-F72*SIN(0.7*PI()/180),3)</f>
        <v>230.49700000000001</v>
      </c>
      <c r="K72" s="18">
        <f>ROUND(E72*SIN(0.7*PI()/180)+F72*COS(0.7*PI()/180),3)</f>
        <v>9769.375</v>
      </c>
      <c r="L72" s="18">
        <f>J72-$J$4</f>
        <v>185.78200000000001</v>
      </c>
      <c r="M72" s="18">
        <f>K72-$K$4</f>
        <v>8744.5820000000003</v>
      </c>
      <c r="N72" s="18">
        <f>L72*0.001</f>
        <v>0.185782</v>
      </c>
      <c r="O72" s="18">
        <f>M72*0.001</f>
        <v>8.7445820000000012</v>
      </c>
      <c r="P72" s="18">
        <f>IF(O72&gt;15,"",N72)</f>
        <v>0.185782</v>
      </c>
      <c r="Q72" s="18" t="str">
        <f>IF(O72&lt;15,"",N72)</f>
        <v/>
      </c>
      <c r="AE72" s="18">
        <v>4.9009999999999998</v>
      </c>
      <c r="AF72" s="18">
        <v>-42.560001373291016</v>
      </c>
      <c r="AG72" s="18">
        <v>-10.689999580383301</v>
      </c>
      <c r="AH72" s="18">
        <f>AF72</f>
        <v>-42.560001373291016</v>
      </c>
      <c r="AI72" s="18">
        <f>AG72</f>
        <v>-10.689999580383301</v>
      </c>
    </row>
    <row r="73" spans="1:35">
      <c r="A73" s="21" t="s">
        <v>220</v>
      </c>
      <c r="B73" s="21" t="str">
        <f>MID(A73,12,8)&amp;"."&amp;RIGHT(A73,3)</f>
        <v>14:55:27.818</v>
      </c>
      <c r="C73" s="21">
        <f>LEFT(B73,2)*3600+MID(B73,4,2)*60+RIGHT(B73,6)</f>
        <v>53727.817999999999</v>
      </c>
      <c r="D73" s="21">
        <f>C73-$C$4</f>
        <v>6.4139999999970314</v>
      </c>
      <c r="E73" s="21">
        <v>358.66699999999997</v>
      </c>
      <c r="F73" s="21">
        <v>9897.4699999999993</v>
      </c>
      <c r="G73" s="21">
        <v>9181.5</v>
      </c>
      <c r="H73" s="21">
        <v>883.5</v>
      </c>
      <c r="I73" s="21">
        <v>390</v>
      </c>
      <c r="J73" s="18">
        <f>ROUND(E73*COS(0.7*PI()/180)-F73*SIN(0.7*PI()/180),3)</f>
        <v>237.72300000000001</v>
      </c>
      <c r="K73" s="18">
        <f>ROUND(E73*SIN(0.7*PI()/180)+F73*COS(0.7*PI()/180),3)</f>
        <v>9901.1129999999994</v>
      </c>
      <c r="L73" s="18">
        <f>J73-$J$4</f>
        <v>193.00800000000001</v>
      </c>
      <c r="M73" s="18">
        <f>K73-$K$4</f>
        <v>8876.32</v>
      </c>
      <c r="N73" s="18">
        <f>L73*0.001</f>
        <v>0.19300800000000001</v>
      </c>
      <c r="O73" s="18">
        <f>M73*0.001</f>
        <v>8.8763199999999998</v>
      </c>
      <c r="P73" s="18">
        <f>IF(O73&gt;15,"",N73)</f>
        <v>0.19300800000000001</v>
      </c>
      <c r="Q73" s="18" t="str">
        <f>IF(O73&lt;15,"",N73)</f>
        <v/>
      </c>
      <c r="AE73" s="18">
        <v>4.9710000000000001</v>
      </c>
      <c r="AF73" s="18">
        <v>-39.029998779296875</v>
      </c>
      <c r="AG73" s="18">
        <v>-6.9499998092651367</v>
      </c>
      <c r="AH73" s="18">
        <f>AF73</f>
        <v>-39.029998779296875</v>
      </c>
      <c r="AI73" s="18">
        <f>AG73</f>
        <v>-6.9499998092651367</v>
      </c>
    </row>
    <row r="74" spans="1:35">
      <c r="A74" s="21" t="s">
        <v>221</v>
      </c>
      <c r="B74" s="21" t="str">
        <f>MID(A74,12,8)&amp;"."&amp;RIGHT(A74,3)</f>
        <v>14:55:27.910</v>
      </c>
      <c r="C74" s="21">
        <f>LEFT(B74,2)*3600+MID(B74,4,2)*60+RIGHT(B74,6)</f>
        <v>53727.91</v>
      </c>
      <c r="D74" s="21">
        <f>C74-$C$4</f>
        <v>6.5060000000012224</v>
      </c>
      <c r="E74" s="21">
        <v>352.04300000000001</v>
      </c>
      <c r="F74" s="21">
        <v>10190.1</v>
      </c>
      <c r="G74" s="21">
        <v>9093</v>
      </c>
      <c r="H74" s="21">
        <v>939</v>
      </c>
      <c r="I74" s="21">
        <v>775</v>
      </c>
      <c r="J74" s="18">
        <f>ROUND(E74*COS(0.7*PI()/180)-F74*SIN(0.7*PI()/180),3)</f>
        <v>227.524</v>
      </c>
      <c r="K74" s="18">
        <f>ROUND(E74*SIN(0.7*PI()/180)+F74*COS(0.7*PI()/180),3)</f>
        <v>10193.64</v>
      </c>
      <c r="L74" s="18">
        <f>J74-$J$4</f>
        <v>182.809</v>
      </c>
      <c r="M74" s="18">
        <f>K74-$K$4</f>
        <v>9168.8469999999998</v>
      </c>
      <c r="N74" s="18">
        <f>L74*0.001</f>
        <v>0.182809</v>
      </c>
      <c r="O74" s="18">
        <f>M74*0.001</f>
        <v>9.1688469999999995</v>
      </c>
      <c r="P74" s="18">
        <f>IF(O74&gt;15,"",N74)</f>
        <v>0.182809</v>
      </c>
      <c r="Q74" s="18" t="str">
        <f>IF(O74&lt;15,"",N74)</f>
        <v/>
      </c>
      <c r="AE74" s="18">
        <v>5.0389999999999997</v>
      </c>
      <c r="AF74" s="18">
        <v>-37.029998779296875</v>
      </c>
      <c r="AG74" s="18">
        <v>-5.880000114440918</v>
      </c>
      <c r="AH74" s="18">
        <f>AF74</f>
        <v>-37.029998779296875</v>
      </c>
      <c r="AI74" s="18">
        <f>AG74</f>
        <v>-5.880000114440918</v>
      </c>
    </row>
    <row r="75" spans="1:35">
      <c r="A75" s="21" t="s">
        <v>222</v>
      </c>
      <c r="B75" s="21" t="str">
        <f>MID(A75,12,8)&amp;"."&amp;RIGHT(A75,3)</f>
        <v>14:55:28.004</v>
      </c>
      <c r="C75" s="21">
        <f>LEFT(B75,2)*3600+MID(B75,4,2)*60+RIGHT(B75,6)</f>
        <v>53728.004000000001</v>
      </c>
      <c r="D75" s="21">
        <f>C75-$C$4</f>
        <v>6.5999999999985448</v>
      </c>
      <c r="E75" s="21">
        <v>359.54</v>
      </c>
      <c r="F75" s="21">
        <v>10317.1</v>
      </c>
      <c r="G75" s="21">
        <v>9047.5</v>
      </c>
      <c r="H75" s="21">
        <v>875</v>
      </c>
      <c r="I75" s="21">
        <v>383.5</v>
      </c>
      <c r="J75" s="18">
        <f>ROUND(E75*COS(0.7*PI()/180)-F75*SIN(0.7*PI()/180),3)</f>
        <v>233.46899999999999</v>
      </c>
      <c r="K75" s="18">
        <f>ROUND(E75*SIN(0.7*PI()/180)+F75*COS(0.7*PI()/180),3)</f>
        <v>10320.723</v>
      </c>
      <c r="L75" s="18">
        <f>J75-$J$4</f>
        <v>188.75399999999999</v>
      </c>
      <c r="M75" s="18">
        <f>K75-$K$4</f>
        <v>9295.93</v>
      </c>
      <c r="N75" s="18">
        <f>L75*0.001</f>
        <v>0.18875400000000001</v>
      </c>
      <c r="O75" s="18">
        <f>M75*0.001</f>
        <v>9.2959300000000002</v>
      </c>
      <c r="P75" s="18">
        <f>IF(O75&gt;15,"",N75)</f>
        <v>0.18875400000000001</v>
      </c>
      <c r="Q75" s="18" t="str">
        <f>IF(O75&lt;15,"",N75)</f>
        <v/>
      </c>
      <c r="AE75" s="18">
        <v>5.1150000000000002</v>
      </c>
      <c r="AF75" s="18">
        <v>-40.049999237060547</v>
      </c>
      <c r="AG75" s="18">
        <v>-9.8199996948242188</v>
      </c>
      <c r="AH75" s="18">
        <f>AF75</f>
        <v>-40.049999237060547</v>
      </c>
      <c r="AI75" s="18">
        <f>AG75</f>
        <v>-9.8199996948242188</v>
      </c>
    </row>
    <row r="76" spans="1:35">
      <c r="A76" s="21" t="s">
        <v>223</v>
      </c>
      <c r="B76" s="21" t="str">
        <f>MID(A76,12,8)&amp;"."&amp;RIGHT(A76,3)</f>
        <v>14:55:28.097</v>
      </c>
      <c r="C76" s="21">
        <f>LEFT(B76,2)*3600+MID(B76,4,2)*60+RIGHT(B76,6)</f>
        <v>53728.097000000002</v>
      </c>
      <c r="D76" s="21">
        <f>C76-$C$4</f>
        <v>6.6929999999993015</v>
      </c>
      <c r="E76" s="21">
        <v>367.798</v>
      </c>
      <c r="F76" s="21">
        <v>10606.1</v>
      </c>
      <c r="G76" s="21">
        <v>8958</v>
      </c>
      <c r="H76" s="21">
        <v>936</v>
      </c>
      <c r="I76" s="21">
        <v>762.5</v>
      </c>
      <c r="J76" s="18">
        <f>ROUND(E76*COS(0.7*PI()/180)-F76*SIN(0.7*PI()/180),3)</f>
        <v>238.196</v>
      </c>
      <c r="K76" s="18">
        <f>ROUND(E76*SIN(0.7*PI()/180)+F76*COS(0.7*PI()/180),3)</f>
        <v>10609.802</v>
      </c>
      <c r="L76" s="18">
        <f>J76-$J$4</f>
        <v>193.48099999999999</v>
      </c>
      <c r="M76" s="18">
        <f>K76-$K$4</f>
        <v>9585.009</v>
      </c>
      <c r="N76" s="18">
        <f>L76*0.001</f>
        <v>0.19348099999999999</v>
      </c>
      <c r="O76" s="18">
        <f>M76*0.001</f>
        <v>9.5850089999999994</v>
      </c>
      <c r="P76" s="18">
        <f>IF(O76&gt;15,"",N76)</f>
        <v>0.19348099999999999</v>
      </c>
      <c r="Q76" s="18" t="str">
        <f>IF(O76&lt;15,"",N76)</f>
        <v/>
      </c>
      <c r="AE76" s="18">
        <v>5.1740000000000004</v>
      </c>
      <c r="AF76" s="18">
        <v>-40.049999237060547</v>
      </c>
      <c r="AG76" s="18">
        <v>-9.8199996948242188</v>
      </c>
      <c r="AH76" s="18">
        <f>AF76</f>
        <v>-40.049999237060547</v>
      </c>
      <c r="AI76" s="18">
        <f>AG76</f>
        <v>-9.8199996948242188</v>
      </c>
    </row>
    <row r="77" spans="1:35">
      <c r="A77" s="21" t="s">
        <v>224</v>
      </c>
      <c r="B77" s="21" t="str">
        <f>MID(A77,12,8)&amp;"."&amp;RIGHT(A77,3)</f>
        <v>14:55:28.191</v>
      </c>
      <c r="C77" s="21">
        <f>LEFT(B77,2)*3600+MID(B77,4,2)*60+RIGHT(B77,6)</f>
        <v>53728.190999999999</v>
      </c>
      <c r="D77" s="21">
        <f>C77-$C$4</f>
        <v>6.786999999996624</v>
      </c>
      <c r="E77" s="21">
        <v>369.93200000000002</v>
      </c>
      <c r="F77" s="21">
        <v>10768.1</v>
      </c>
      <c r="G77" s="21">
        <v>8914</v>
      </c>
      <c r="H77" s="21">
        <v>910</v>
      </c>
      <c r="I77" s="21">
        <v>757.5</v>
      </c>
      <c r="J77" s="18">
        <f>ROUND(E77*COS(0.7*PI()/180)-F77*SIN(0.7*PI()/180),3)</f>
        <v>238.351</v>
      </c>
      <c r="K77" s="18">
        <f>ROUND(E77*SIN(0.7*PI()/180)+F77*COS(0.7*PI()/180),3)</f>
        <v>10771.816000000001</v>
      </c>
      <c r="L77" s="18">
        <f>J77-$J$4</f>
        <v>193.636</v>
      </c>
      <c r="M77" s="18">
        <f>K77-$K$4</f>
        <v>9747.023000000001</v>
      </c>
      <c r="N77" s="18">
        <f>L77*0.001</f>
        <v>0.193636</v>
      </c>
      <c r="O77" s="18">
        <f>M77*0.001</f>
        <v>9.7470230000000004</v>
      </c>
      <c r="P77" s="18">
        <f>IF(O77&gt;15,"",N77)</f>
        <v>0.193636</v>
      </c>
      <c r="Q77" s="18" t="str">
        <f>IF(O77&lt;15,"",N77)</f>
        <v/>
      </c>
      <c r="AE77" s="18">
        <v>5.2350000000000003</v>
      </c>
      <c r="AF77" s="18">
        <v>-38.680000305175781</v>
      </c>
      <c r="AG77" s="18">
        <v>-10.869999885559082</v>
      </c>
      <c r="AH77" s="18">
        <f>AF77</f>
        <v>-38.680000305175781</v>
      </c>
      <c r="AI77" s="18">
        <f>AG77</f>
        <v>-10.869999885559082</v>
      </c>
    </row>
    <row r="78" spans="1:35">
      <c r="A78" s="21" t="s">
        <v>225</v>
      </c>
      <c r="B78" s="21" t="str">
        <f>MID(A78,12,8)&amp;"."&amp;RIGHT(A78,3)</f>
        <v>14:55:28.282</v>
      </c>
      <c r="C78" s="21">
        <f>LEFT(B78,2)*3600+MID(B78,4,2)*60+RIGHT(B78,6)</f>
        <v>53728.281999999999</v>
      </c>
      <c r="D78" s="21">
        <f>C78-$C$4</f>
        <v>6.8779999999969732</v>
      </c>
      <c r="E78" s="21">
        <v>372.47199999999998</v>
      </c>
      <c r="F78" s="21">
        <v>11087.3</v>
      </c>
      <c r="G78" s="21">
        <v>8837</v>
      </c>
      <c r="H78" s="21">
        <v>904</v>
      </c>
      <c r="I78" s="21">
        <v>752</v>
      </c>
      <c r="J78" s="18">
        <f>ROUND(E78*COS(0.7*PI()/180)-F78*SIN(0.7*PI()/180),3)</f>
        <v>236.99100000000001</v>
      </c>
      <c r="K78" s="18">
        <f>ROUND(E78*SIN(0.7*PI()/180)+F78*COS(0.7*PI()/180),3)</f>
        <v>11091.022999999999</v>
      </c>
      <c r="L78" s="18">
        <f>J78-$J$4</f>
        <v>192.27600000000001</v>
      </c>
      <c r="M78" s="18">
        <f>K78-$K$4</f>
        <v>10066.23</v>
      </c>
      <c r="N78" s="18">
        <f>L78*0.001</f>
        <v>0.192276</v>
      </c>
      <c r="O78" s="18">
        <f>M78*0.001</f>
        <v>10.066229999999999</v>
      </c>
      <c r="P78" s="18">
        <f>IF(O78&gt;15,"",N78)</f>
        <v>0.192276</v>
      </c>
      <c r="Q78" s="18" t="str">
        <f>IF(O78&lt;15,"",N78)</f>
        <v/>
      </c>
      <c r="AE78" s="18">
        <v>5.2949999999999999</v>
      </c>
      <c r="AF78" s="18">
        <v>-44.229999542236328</v>
      </c>
      <c r="AG78" s="18">
        <v>-7.0199999809265137</v>
      </c>
      <c r="AH78" s="18">
        <f>AF78</f>
        <v>-44.229999542236328</v>
      </c>
      <c r="AI78" s="18">
        <f>AG78</f>
        <v>-7.0199999809265137</v>
      </c>
    </row>
    <row r="79" spans="1:35">
      <c r="A79" s="21" t="s">
        <v>226</v>
      </c>
      <c r="B79" s="21" t="str">
        <f>MID(A79,12,8)&amp;"."&amp;RIGHT(A79,3)</f>
        <v>14:55:28.375</v>
      </c>
      <c r="C79" s="21">
        <f>LEFT(B79,2)*3600+MID(B79,4,2)*60+RIGHT(B79,6)</f>
        <v>53728.375</v>
      </c>
      <c r="D79" s="21">
        <f>C79-$C$4</f>
        <v>6.9709999999977299</v>
      </c>
      <c r="E79" s="21">
        <v>379.58499999999998</v>
      </c>
      <c r="F79" s="21">
        <v>11207</v>
      </c>
      <c r="G79" s="21">
        <v>8805</v>
      </c>
      <c r="H79" s="21">
        <v>855.5</v>
      </c>
      <c r="I79" s="21">
        <v>370.5</v>
      </c>
      <c r="J79" s="18">
        <f>ROUND(E79*COS(0.7*PI()/180)-F79*SIN(0.7*PI()/180),3)</f>
        <v>242.64099999999999</v>
      </c>
      <c r="K79" s="18">
        <f>ROUND(E79*SIN(0.7*PI()/180)+F79*COS(0.7*PI()/180),3)</f>
        <v>11210.800999999999</v>
      </c>
      <c r="L79" s="18">
        <f>J79-$J$4</f>
        <v>197.92599999999999</v>
      </c>
      <c r="M79" s="18">
        <f>K79-$K$4</f>
        <v>10186.008</v>
      </c>
      <c r="N79" s="18">
        <f>L79*0.001</f>
        <v>0.19792599999999999</v>
      </c>
      <c r="O79" s="18">
        <f>M79*0.001</f>
        <v>10.186007999999999</v>
      </c>
      <c r="P79" s="18">
        <f>IF(O79&gt;15,"",N79)</f>
        <v>0.19792599999999999</v>
      </c>
      <c r="Q79" s="18" t="str">
        <f>IF(O79&lt;15,"",N79)</f>
        <v/>
      </c>
      <c r="AE79" s="18">
        <v>5.3730000000000002</v>
      </c>
      <c r="AF79" s="18">
        <v>-44.229999542236328</v>
      </c>
      <c r="AG79" s="18">
        <v>-7.0199999809265137</v>
      </c>
      <c r="AH79" s="18">
        <f>AF79</f>
        <v>-44.229999542236328</v>
      </c>
      <c r="AI79" s="18">
        <f>AG79</f>
        <v>-7.0199999809265137</v>
      </c>
    </row>
    <row r="80" spans="1:35">
      <c r="A80" s="21" t="s">
        <v>227</v>
      </c>
      <c r="B80" s="21" t="str">
        <f>MID(A80,12,8)&amp;"."&amp;RIGHT(A80,3)</f>
        <v>14:55:28.469</v>
      </c>
      <c r="C80" s="21">
        <f>LEFT(B80,2)*3600+MID(B80,4,2)*60+RIGHT(B80,6)</f>
        <v>53728.468999999997</v>
      </c>
      <c r="D80" s="21">
        <f>C80-$C$4</f>
        <v>7.0649999999950523</v>
      </c>
      <c r="E80" s="21">
        <v>378.00799999999998</v>
      </c>
      <c r="F80" s="21">
        <v>11479.7</v>
      </c>
      <c r="G80" s="21">
        <v>8755</v>
      </c>
      <c r="H80" s="21">
        <v>910</v>
      </c>
      <c r="I80" s="21">
        <v>735.5</v>
      </c>
      <c r="J80" s="18">
        <f>ROUND(E80*COS(0.7*PI()/180)-F80*SIN(0.7*PI()/180),3)</f>
        <v>237.732</v>
      </c>
      <c r="K80" s="18">
        <f>ROUND(E80*SIN(0.7*PI()/180)+F80*COS(0.7*PI()/180),3)</f>
        <v>11483.460999999999</v>
      </c>
      <c r="L80" s="18">
        <f>J80-$J$4</f>
        <v>193.017</v>
      </c>
      <c r="M80" s="18">
        <f>K80-$K$4</f>
        <v>10458.668</v>
      </c>
      <c r="N80" s="18">
        <f>L80*0.001</f>
        <v>0.19301699999999999</v>
      </c>
      <c r="O80" s="18">
        <f>M80*0.001</f>
        <v>10.458667999999999</v>
      </c>
      <c r="P80" s="18">
        <f>IF(O80&gt;15,"",N80)</f>
        <v>0.19301699999999999</v>
      </c>
      <c r="Q80" s="18" t="str">
        <f>IF(O80&lt;15,"",N80)</f>
        <v/>
      </c>
      <c r="AE80" s="18">
        <v>5.4279999999999999</v>
      </c>
      <c r="AF80" s="18">
        <v>-38.090000152587891</v>
      </c>
      <c r="AG80" s="18">
        <v>-12.079999923706055</v>
      </c>
      <c r="AH80" s="18">
        <f>AF80</f>
        <v>-38.090000152587891</v>
      </c>
      <c r="AI80" s="18">
        <f>AG80</f>
        <v>-12.079999923706055</v>
      </c>
    </row>
    <row r="81" spans="1:35">
      <c r="A81" s="21" t="s">
        <v>228</v>
      </c>
      <c r="B81" s="21" t="str">
        <f>MID(A81,12,8)&amp;"."&amp;RIGHT(A81,3)</f>
        <v>14:55:28.560</v>
      </c>
      <c r="C81" s="21">
        <f>LEFT(B81,2)*3600+MID(B81,4,2)*60+RIGHT(B81,6)</f>
        <v>53728.56</v>
      </c>
      <c r="D81" s="21">
        <f>C81-$C$4</f>
        <v>7.1559999999954016</v>
      </c>
      <c r="E81" s="21">
        <v>393.28399999999999</v>
      </c>
      <c r="F81" s="21">
        <v>11636.8</v>
      </c>
      <c r="G81" s="21">
        <v>8714</v>
      </c>
      <c r="H81" s="21">
        <v>913</v>
      </c>
      <c r="I81" s="21">
        <v>730</v>
      </c>
      <c r="J81" s="18">
        <f>ROUND(E81*COS(0.7*PI()/180)-F81*SIN(0.7*PI()/180),3)</f>
        <v>251.08799999999999</v>
      </c>
      <c r="K81" s="18">
        <f>ROUND(E81*SIN(0.7*PI()/180)+F81*COS(0.7*PI()/180),3)</f>
        <v>11640.736000000001</v>
      </c>
      <c r="L81" s="18">
        <f>J81-$J$4</f>
        <v>206.37299999999999</v>
      </c>
      <c r="M81" s="18">
        <f>K81-$K$4</f>
        <v>10615.943000000001</v>
      </c>
      <c r="N81" s="18">
        <f>L81*0.001</f>
        <v>0.206373</v>
      </c>
      <c r="O81" s="18">
        <f>M81*0.001</f>
        <v>10.615943000000001</v>
      </c>
      <c r="P81" s="18">
        <f>IF(O81&gt;15,"",N81)</f>
        <v>0.206373</v>
      </c>
      <c r="Q81" s="18" t="str">
        <f>IF(O81&lt;15,"",N81)</f>
        <v/>
      </c>
      <c r="AE81" s="18">
        <v>5.5049999999999999</v>
      </c>
      <c r="AF81" s="18">
        <v>-39.669998168945313</v>
      </c>
      <c r="AG81" s="18">
        <v>-9.2200002670288086</v>
      </c>
      <c r="AH81" s="18">
        <f>AF81</f>
        <v>-39.669998168945313</v>
      </c>
      <c r="AI81" s="18">
        <f>AG81</f>
        <v>-9.2200002670288086</v>
      </c>
    </row>
    <row r="82" spans="1:35">
      <c r="A82" s="21" t="s">
        <v>229</v>
      </c>
      <c r="B82" s="21" t="str">
        <f>MID(A82,12,8)&amp;"."&amp;RIGHT(A82,3)</f>
        <v>14:55:28.655</v>
      </c>
      <c r="C82" s="21">
        <f>LEFT(B82,2)*3600+MID(B82,4,2)*60+RIGHT(B82,6)</f>
        <v>53728.654999999999</v>
      </c>
      <c r="D82" s="21">
        <f>C82-$C$4</f>
        <v>7.2509999999965657</v>
      </c>
      <c r="E82" s="21">
        <v>388.67</v>
      </c>
      <c r="F82" s="21">
        <v>11942.7</v>
      </c>
      <c r="G82" s="21">
        <v>8676</v>
      </c>
      <c r="H82" s="21">
        <v>876</v>
      </c>
      <c r="I82" s="21">
        <v>724.5</v>
      </c>
      <c r="J82" s="18">
        <f>ROUND(E82*COS(0.7*PI()/180)-F82*SIN(0.7*PI()/180),3)</f>
        <v>242.73699999999999</v>
      </c>
      <c r="K82" s="18">
        <f>ROUND(E82*SIN(0.7*PI()/180)+F82*COS(0.7*PI()/180),3)</f>
        <v>11946.557000000001</v>
      </c>
      <c r="L82" s="18">
        <f>J82-$J$4</f>
        <v>198.02199999999999</v>
      </c>
      <c r="M82" s="18">
        <f>K82-$K$4</f>
        <v>10921.764000000001</v>
      </c>
      <c r="N82" s="18">
        <f>L82*0.001</f>
        <v>0.198022</v>
      </c>
      <c r="O82" s="18">
        <f>M82*0.001</f>
        <v>10.921764000000001</v>
      </c>
      <c r="P82" s="18">
        <f>IF(O82&gt;15,"",N82)</f>
        <v>0.198022</v>
      </c>
      <c r="Q82" s="18" t="str">
        <f>IF(O82&lt;15,"",N82)</f>
        <v/>
      </c>
      <c r="AE82" s="18">
        <v>5.5720000000000001</v>
      </c>
      <c r="AF82" s="18">
        <v>-39.669998168945313</v>
      </c>
      <c r="AG82" s="18">
        <v>-9.2200002670288086</v>
      </c>
      <c r="AH82" s="18">
        <f>AF82</f>
        <v>-39.669998168945313</v>
      </c>
      <c r="AI82" s="18">
        <f>AG82</f>
        <v>-9.2200002670288086</v>
      </c>
    </row>
    <row r="83" spans="1:35">
      <c r="A83" s="21" t="s">
        <v>230</v>
      </c>
      <c r="B83" s="21" t="str">
        <f>MID(A83,12,8)&amp;"."&amp;RIGHT(A83,3)</f>
        <v>14:55:28.749</v>
      </c>
      <c r="C83" s="21">
        <f>LEFT(B83,2)*3600+MID(B83,4,2)*60+RIGHT(B83,6)</f>
        <v>53728.749000000003</v>
      </c>
      <c r="D83" s="21">
        <f>C83-$C$4</f>
        <v>7.3450000000011642</v>
      </c>
      <c r="E83" s="21">
        <v>393.40800000000002</v>
      </c>
      <c r="F83" s="21">
        <v>12095.4</v>
      </c>
      <c r="G83" s="21">
        <v>8654</v>
      </c>
      <c r="H83" s="21">
        <v>851</v>
      </c>
      <c r="I83" s="21">
        <v>719</v>
      </c>
      <c r="J83" s="18">
        <f>ROUND(E83*COS(0.7*PI()/180)-F83*SIN(0.7*PI()/180),3)</f>
        <v>245.60900000000001</v>
      </c>
      <c r="K83" s="18">
        <f>ROUND(E83*SIN(0.7*PI()/180)+F83*COS(0.7*PI()/180),3)</f>
        <v>12099.304</v>
      </c>
      <c r="L83" s="18">
        <f>J83-$J$4</f>
        <v>200.89400000000001</v>
      </c>
      <c r="M83" s="18">
        <f>K83-$K$4</f>
        <v>11074.511</v>
      </c>
      <c r="N83" s="18">
        <f>L83*0.001</f>
        <v>0.20089400000000002</v>
      </c>
      <c r="O83" s="18">
        <f>M83*0.001</f>
        <v>11.074511000000001</v>
      </c>
      <c r="P83" s="18">
        <f>IF(O83&gt;15,"",N83)</f>
        <v>0.20089400000000002</v>
      </c>
      <c r="Q83" s="18" t="str">
        <f>IF(O83&lt;15,"",N83)</f>
        <v/>
      </c>
      <c r="AE83" s="18">
        <v>5.6470000000000002</v>
      </c>
      <c r="AF83" s="18">
        <v>-39.569999694824219</v>
      </c>
      <c r="AG83" s="18">
        <v>-10.25</v>
      </c>
      <c r="AH83" s="18">
        <f>AF83</f>
        <v>-39.569999694824219</v>
      </c>
      <c r="AI83" s="18">
        <f>AG83</f>
        <v>-10.25</v>
      </c>
    </row>
    <row r="84" spans="1:35">
      <c r="A84" s="21" t="s">
        <v>231</v>
      </c>
      <c r="B84" s="21" t="str">
        <f>MID(A84,12,8)&amp;"."&amp;RIGHT(A84,3)</f>
        <v>14:55:28.842</v>
      </c>
      <c r="C84" s="21">
        <f>LEFT(B84,2)*3600+MID(B84,4,2)*60+RIGHT(B84,6)</f>
        <v>53728.841999999997</v>
      </c>
      <c r="D84" s="21">
        <f>C84-$C$4</f>
        <v>7.4379999999946449</v>
      </c>
      <c r="E84" s="21">
        <v>396.01</v>
      </c>
      <c r="F84" s="21">
        <v>12398.4</v>
      </c>
      <c r="G84" s="21">
        <v>8625</v>
      </c>
      <c r="H84" s="21">
        <v>916</v>
      </c>
      <c r="I84" s="21">
        <v>711</v>
      </c>
      <c r="J84" s="18">
        <f>ROUND(E84*COS(0.7*PI()/180)-F84*SIN(0.7*PI()/180),3)</f>
        <v>244.50899999999999</v>
      </c>
      <c r="K84" s="18">
        <f>ROUND(E84*SIN(0.7*PI()/180)+F84*COS(0.7*PI()/180),3)</f>
        <v>12402.313</v>
      </c>
      <c r="L84" s="18">
        <f>J84-$J$4</f>
        <v>199.79399999999998</v>
      </c>
      <c r="M84" s="18">
        <f>K84-$K$4</f>
        <v>11377.52</v>
      </c>
      <c r="N84" s="18">
        <f>L84*0.001</f>
        <v>0.199794</v>
      </c>
      <c r="O84" s="18">
        <f>M84*0.001</f>
        <v>11.377520000000001</v>
      </c>
      <c r="P84" s="18">
        <f>IF(O84&gt;15,"",N84)</f>
        <v>0.199794</v>
      </c>
      <c r="Q84" s="18" t="str">
        <f>IF(O84&lt;15,"",N84)</f>
        <v/>
      </c>
      <c r="AE84" s="18">
        <v>5.7080000000000002</v>
      </c>
      <c r="AF84" s="18">
        <v>-52.159999847412109</v>
      </c>
      <c r="AG84" s="18">
        <v>-9.8299999237060547</v>
      </c>
      <c r="AH84" s="18">
        <f>AF84</f>
        <v>-52.159999847412109</v>
      </c>
      <c r="AI84" s="18">
        <f>AG84</f>
        <v>-9.8299999237060547</v>
      </c>
    </row>
    <row r="85" spans="1:35">
      <c r="A85" s="21" t="s">
        <v>232</v>
      </c>
      <c r="B85" s="21" t="str">
        <f>MID(A85,12,8)&amp;"."&amp;RIGHT(A85,3)</f>
        <v>14:55:28.936</v>
      </c>
      <c r="C85" s="21">
        <f>LEFT(B85,2)*3600+MID(B85,4,2)*60+RIGHT(B85,6)</f>
        <v>53728.936000000002</v>
      </c>
      <c r="D85" s="21">
        <f>C85-$C$4</f>
        <v>7.5319999999992433</v>
      </c>
      <c r="E85" s="21">
        <v>403.79700000000003</v>
      </c>
      <c r="F85" s="21">
        <v>12549.5</v>
      </c>
      <c r="G85" s="21">
        <v>8608</v>
      </c>
      <c r="H85" s="21">
        <v>914</v>
      </c>
      <c r="I85" s="21">
        <v>704</v>
      </c>
      <c r="J85" s="18">
        <f>ROUND(E85*COS(0.7*PI()/180)-F85*SIN(0.7*PI()/180),3)</f>
        <v>250.45</v>
      </c>
      <c r="K85" s="18">
        <f>ROUND(E85*SIN(0.7*PI()/180)+F85*COS(0.7*PI()/180),3)</f>
        <v>12553.496999999999</v>
      </c>
      <c r="L85" s="18">
        <f>J85-$J$4</f>
        <v>205.73499999999999</v>
      </c>
      <c r="M85" s="18">
        <f>K85-$K$4</f>
        <v>11528.704</v>
      </c>
      <c r="N85" s="18">
        <f>L85*0.001</f>
        <v>0.205735</v>
      </c>
      <c r="O85" s="18">
        <f>M85*0.001</f>
        <v>11.528703999999999</v>
      </c>
      <c r="P85" s="18">
        <f>IF(O85&gt;15,"",N85)</f>
        <v>0.205735</v>
      </c>
      <c r="Q85" s="18" t="str">
        <f>IF(O85&lt;15,"",N85)</f>
        <v/>
      </c>
      <c r="AE85" s="18">
        <v>5.7770000000000001</v>
      </c>
      <c r="AF85" s="18">
        <v>-43.470001220703125</v>
      </c>
      <c r="AG85" s="18">
        <v>-10.289999961853027</v>
      </c>
      <c r="AH85" s="18">
        <f>AF85</f>
        <v>-43.470001220703125</v>
      </c>
      <c r="AI85" s="18">
        <f>AG85</f>
        <v>-10.289999961853027</v>
      </c>
    </row>
    <row r="86" spans="1:35">
      <c r="A86" s="21" t="s">
        <v>233</v>
      </c>
      <c r="B86" s="21" t="str">
        <f>MID(A86,12,8)&amp;"."&amp;RIGHT(A86,3)</f>
        <v>14:55:29.027</v>
      </c>
      <c r="C86" s="21">
        <f>LEFT(B86,2)*3600+MID(B86,4,2)*60+RIGHT(B86,6)</f>
        <v>53729.027000000002</v>
      </c>
      <c r="D86" s="21">
        <f>C86-$C$4</f>
        <v>7.6229999999995925</v>
      </c>
      <c r="E86" s="21">
        <v>410.30799999999999</v>
      </c>
      <c r="F86" s="21">
        <v>12850.1</v>
      </c>
      <c r="G86" s="21">
        <v>8591</v>
      </c>
      <c r="H86" s="21">
        <v>915</v>
      </c>
      <c r="I86" s="21">
        <v>696</v>
      </c>
      <c r="J86" s="18">
        <f>ROUND(E86*COS(0.7*PI()/180)-F86*SIN(0.7*PI()/180),3)</f>
        <v>253.28800000000001</v>
      </c>
      <c r="K86" s="18">
        <f>ROUND(E86*SIN(0.7*PI()/180)+F86*COS(0.7*PI()/180),3)</f>
        <v>12854.154</v>
      </c>
      <c r="L86" s="18">
        <f>J86-$J$4</f>
        <v>208.57300000000001</v>
      </c>
      <c r="M86" s="18">
        <f>K86-$K$4</f>
        <v>11829.361000000001</v>
      </c>
      <c r="N86" s="18">
        <f>L86*0.001</f>
        <v>0.20857300000000001</v>
      </c>
      <c r="O86" s="18">
        <f>M86*0.001</f>
        <v>11.829361</v>
      </c>
      <c r="P86" s="18">
        <f>IF(O86&gt;15,"",N86)</f>
        <v>0.20857300000000001</v>
      </c>
      <c r="Q86" s="18" t="str">
        <f>IF(O86&lt;15,"",N86)</f>
        <v/>
      </c>
      <c r="AE86" s="18">
        <v>5.8339999999999996</v>
      </c>
      <c r="AF86" s="18">
        <v>-46.639999389648438</v>
      </c>
      <c r="AG86" s="18">
        <v>-10.25</v>
      </c>
      <c r="AH86" s="18">
        <f>AF86</f>
        <v>-46.639999389648438</v>
      </c>
      <c r="AI86" s="18">
        <f>AG86</f>
        <v>-10.25</v>
      </c>
    </row>
    <row r="87" spans="1:35">
      <c r="A87" s="21" t="s">
        <v>234</v>
      </c>
      <c r="B87" s="21" t="str">
        <f>MID(A87,12,8)&amp;"."&amp;RIGHT(A87,3)</f>
        <v>14:55:29.120</v>
      </c>
      <c r="C87" s="21">
        <f>LEFT(B87,2)*3600+MID(B87,4,2)*60+RIGHT(B87,6)</f>
        <v>53729.120000000003</v>
      </c>
      <c r="D87" s="21">
        <f>C87-$C$4</f>
        <v>7.7160000000003492</v>
      </c>
      <c r="E87" s="21">
        <v>413</v>
      </c>
      <c r="F87" s="21">
        <v>13000</v>
      </c>
      <c r="G87" s="21">
        <v>8587</v>
      </c>
      <c r="H87" s="21">
        <v>904</v>
      </c>
      <c r="I87" s="21">
        <v>689</v>
      </c>
      <c r="J87" s="18">
        <f>ROUND(E87*COS(0.7*PI()/180)-F87*SIN(0.7*PI()/180),3)</f>
        <v>254.148</v>
      </c>
      <c r="K87" s="18">
        <f>ROUND(E87*SIN(0.7*PI()/180)+F87*COS(0.7*PI()/180),3)</f>
        <v>13004.075000000001</v>
      </c>
      <c r="L87" s="18">
        <f>J87-$J$4</f>
        <v>209.43299999999999</v>
      </c>
      <c r="M87" s="18">
        <f>K87-$K$4</f>
        <v>11979.282000000001</v>
      </c>
      <c r="N87" s="18">
        <f>L87*0.001</f>
        <v>0.20943300000000001</v>
      </c>
      <c r="O87" s="18">
        <f>M87*0.001</f>
        <v>11.979282000000001</v>
      </c>
      <c r="P87" s="18">
        <f>IF(O87&gt;15,"",N87)</f>
        <v>0.20943300000000001</v>
      </c>
      <c r="Q87" s="18" t="str">
        <f>IF(O87&lt;15,"",N87)</f>
        <v/>
      </c>
      <c r="AE87" s="18">
        <v>5.9</v>
      </c>
      <c r="AF87" s="18">
        <v>-55.099998474121094</v>
      </c>
      <c r="AG87" s="18">
        <v>-9.2600002288818359</v>
      </c>
      <c r="AH87" s="18">
        <f>AF87</f>
        <v>-55.099998474121094</v>
      </c>
      <c r="AI87" s="18">
        <f>AG87</f>
        <v>-9.2600002288818359</v>
      </c>
    </row>
    <row r="88" spans="1:35">
      <c r="A88" s="21" t="s">
        <v>235</v>
      </c>
      <c r="B88" s="21" t="str">
        <f>MID(A88,12,8)&amp;"."&amp;RIGHT(A88,3)</f>
        <v>14:55:29.212</v>
      </c>
      <c r="C88" s="21">
        <f>LEFT(B88,2)*3600+MID(B88,4,2)*60+RIGHT(B88,6)</f>
        <v>53729.212</v>
      </c>
      <c r="D88" s="21">
        <f>C88-$C$4</f>
        <v>7.8079999999972642</v>
      </c>
      <c r="E88" s="21">
        <v>421.22899999999998</v>
      </c>
      <c r="F88" s="21">
        <v>13299.6</v>
      </c>
      <c r="G88" s="21">
        <v>8584</v>
      </c>
      <c r="H88" s="21">
        <v>890</v>
      </c>
      <c r="I88" s="21">
        <v>681</v>
      </c>
      <c r="J88" s="18">
        <f>ROUND(E88*COS(0.7*PI()/180)-F88*SIN(0.7*PI()/180),3)</f>
        <v>258.71600000000001</v>
      </c>
      <c r="K88" s="18">
        <f>ROUND(E88*SIN(0.7*PI()/180)+F88*COS(0.7*PI()/180),3)</f>
        <v>13303.754000000001</v>
      </c>
      <c r="L88" s="18">
        <f>J88-$J$4</f>
        <v>214.001</v>
      </c>
      <c r="M88" s="18">
        <f>K88-$K$4</f>
        <v>12278.961000000001</v>
      </c>
      <c r="N88" s="18">
        <f>L88*0.001</f>
        <v>0.214001</v>
      </c>
      <c r="O88" s="18">
        <f>M88*0.001</f>
        <v>12.278961000000001</v>
      </c>
      <c r="P88" s="18">
        <f>IF(O88&gt;15,"",N88)</f>
        <v>0.214001</v>
      </c>
      <c r="Q88" s="18" t="str">
        <f>IF(O88&lt;15,"",N88)</f>
        <v/>
      </c>
      <c r="AE88" s="18">
        <v>5.98</v>
      </c>
      <c r="AF88" s="18">
        <v>-58.259998321533203</v>
      </c>
      <c r="AG88" s="18">
        <v>-13.050000190734863</v>
      </c>
      <c r="AH88" s="18">
        <f>AF88</f>
        <v>-58.259998321533203</v>
      </c>
      <c r="AI88" s="18">
        <f>AG88</f>
        <v>-13.050000190734863</v>
      </c>
    </row>
    <row r="89" spans="1:35">
      <c r="A89" s="21" t="s">
        <v>236</v>
      </c>
      <c r="B89" s="21" t="str">
        <f>MID(A89,12,8)&amp;"."&amp;RIGHT(A89,3)</f>
        <v>14:55:29.306</v>
      </c>
      <c r="C89" s="21">
        <f>LEFT(B89,2)*3600+MID(B89,4,2)*60+RIGHT(B89,6)</f>
        <v>53729.305999999997</v>
      </c>
      <c r="D89" s="21">
        <f>C89-$C$4</f>
        <v>7.9019999999945867</v>
      </c>
      <c r="E89" s="21">
        <v>414.97899999999998</v>
      </c>
      <c r="F89" s="21">
        <v>13412.4</v>
      </c>
      <c r="G89" s="21">
        <v>8595</v>
      </c>
      <c r="H89" s="21">
        <v>868.5</v>
      </c>
      <c r="I89" s="21">
        <v>334.25</v>
      </c>
      <c r="J89" s="18">
        <f>ROUND(E89*COS(0.7*PI()/180)-F89*SIN(0.7*PI()/180),3)</f>
        <v>251.089</v>
      </c>
      <c r="K89" s="18">
        <f>ROUND(E89*SIN(0.7*PI()/180)+F89*COS(0.7*PI()/180),3)</f>
        <v>13416.468999999999</v>
      </c>
      <c r="L89" s="18">
        <f>J89-$J$4</f>
        <v>206.374</v>
      </c>
      <c r="M89" s="18">
        <f>K89-$K$4</f>
        <v>12391.675999999999</v>
      </c>
      <c r="N89" s="18">
        <f>L89*0.001</f>
        <v>0.206374</v>
      </c>
      <c r="O89" s="18">
        <f>M89*0.001</f>
        <v>12.391676</v>
      </c>
      <c r="P89" s="18">
        <f>IF(O89&gt;15,"",N89)</f>
        <v>0.206374</v>
      </c>
      <c r="Q89" s="18" t="str">
        <f>IF(O89&lt;15,"",N89)</f>
        <v/>
      </c>
      <c r="AE89" s="18">
        <v>6.0460000000000003</v>
      </c>
      <c r="AF89" s="18">
        <v>-58.259998321533203</v>
      </c>
      <c r="AG89" s="18">
        <v>-13.050000190734863</v>
      </c>
      <c r="AH89" s="18">
        <f>AF89</f>
        <v>-58.259998321533203</v>
      </c>
      <c r="AI89" s="18">
        <f>AG89</f>
        <v>-13.050000190734863</v>
      </c>
    </row>
    <row r="90" spans="1:35">
      <c r="A90" s="21" t="s">
        <v>237</v>
      </c>
      <c r="B90" s="21" t="str">
        <f>MID(A90,12,8)&amp;"."&amp;RIGHT(A90,3)</f>
        <v>14:55:29.399</v>
      </c>
      <c r="C90" s="21">
        <f>LEFT(B90,2)*3600+MID(B90,4,2)*60+RIGHT(B90,6)</f>
        <v>53729.398999999998</v>
      </c>
      <c r="D90" s="21">
        <f>C90-$C$4</f>
        <v>7.9949999999953434</v>
      </c>
      <c r="E90" s="21">
        <v>429.50200000000001</v>
      </c>
      <c r="F90" s="21">
        <v>13674.5</v>
      </c>
      <c r="G90" s="21">
        <v>8597</v>
      </c>
      <c r="H90" s="21">
        <v>905</v>
      </c>
      <c r="I90" s="21">
        <v>663</v>
      </c>
      <c r="J90" s="18">
        <f>ROUND(E90*COS(0.7*PI()/180)-F90*SIN(0.7*PI()/180),3)</f>
        <v>262.40899999999999</v>
      </c>
      <c r="K90" s="18">
        <f>ROUND(E90*SIN(0.7*PI()/180)+F90*COS(0.7*PI()/180),3)</f>
        <v>13678.727000000001</v>
      </c>
      <c r="L90" s="18">
        <f>J90-$J$4</f>
        <v>217.69399999999999</v>
      </c>
      <c r="M90" s="18">
        <f>K90-$K$4</f>
        <v>12653.934000000001</v>
      </c>
      <c r="N90" s="18">
        <f>L90*0.001</f>
        <v>0.217694</v>
      </c>
      <c r="O90" s="18">
        <f>M90*0.001</f>
        <v>12.653934000000001</v>
      </c>
      <c r="P90" s="18">
        <f>IF(O90&gt;15,"",N90)</f>
        <v>0.217694</v>
      </c>
      <c r="Q90" s="18" t="str">
        <f>IF(O90&lt;15,"",N90)</f>
        <v/>
      </c>
      <c r="AE90" s="18">
        <v>6.1</v>
      </c>
      <c r="AF90" s="18">
        <v>-59.299999237060547</v>
      </c>
      <c r="AG90" s="18">
        <v>-12.680000305175781</v>
      </c>
      <c r="AH90" s="18">
        <f>AF90</f>
        <v>-59.299999237060547</v>
      </c>
      <c r="AI90" s="18">
        <f>AG90</f>
        <v>-12.680000305175781</v>
      </c>
    </row>
    <row r="91" spans="1:35">
      <c r="A91" s="21" t="s">
        <v>238</v>
      </c>
      <c r="B91" s="21" t="str">
        <f>MID(A91,12,8)&amp;"."&amp;RIGHT(A91,3)</f>
        <v>14:55:29.492</v>
      </c>
      <c r="C91" s="21">
        <f>LEFT(B91,2)*3600+MID(B91,4,2)*60+RIGHT(B91,6)</f>
        <v>53729.491999999998</v>
      </c>
      <c r="D91" s="21">
        <f>C91-$C$4</f>
        <v>8.0879999999961001</v>
      </c>
      <c r="E91" s="21">
        <v>434.18299999999999</v>
      </c>
      <c r="F91" s="21">
        <v>13900.3</v>
      </c>
      <c r="G91" s="21">
        <v>8613</v>
      </c>
      <c r="H91" s="21">
        <v>950</v>
      </c>
      <c r="I91" s="21">
        <v>657</v>
      </c>
      <c r="J91" s="18">
        <f>ROUND(E91*COS(0.7*PI()/180)-F91*SIN(0.7*PI()/180),3)</f>
        <v>264.33100000000002</v>
      </c>
      <c r="K91" s="18">
        <f>ROUND(E91*SIN(0.7*PI()/180)+F91*COS(0.7*PI()/180),3)</f>
        <v>13904.566999999999</v>
      </c>
      <c r="L91" s="18">
        <f>J91-$J$4</f>
        <v>219.61600000000001</v>
      </c>
      <c r="M91" s="18">
        <f>K91-$K$4</f>
        <v>12879.773999999999</v>
      </c>
      <c r="N91" s="18">
        <f>L91*0.001</f>
        <v>0.21961600000000001</v>
      </c>
      <c r="O91" s="18">
        <f>M91*0.001</f>
        <v>12.879773999999999</v>
      </c>
      <c r="P91" s="18">
        <f>IF(O91&gt;15,"",N91)</f>
        <v>0.21961600000000001</v>
      </c>
      <c r="Q91" s="18" t="str">
        <f>IF(O91&lt;15,"",N91)</f>
        <v/>
      </c>
      <c r="AE91" s="18">
        <v>6.1580000000000004</v>
      </c>
      <c r="AF91" s="18">
        <v>-59.959999084472656</v>
      </c>
      <c r="AG91" s="18">
        <v>-10.439999580383301</v>
      </c>
      <c r="AH91" s="18">
        <f>AF91</f>
        <v>-59.959999084472656</v>
      </c>
      <c r="AI91" s="18">
        <f>AG91</f>
        <v>-10.439999580383301</v>
      </c>
    </row>
    <row r="92" spans="1:35">
      <c r="A92" s="21" t="s">
        <v>239</v>
      </c>
      <c r="B92" s="21" t="str">
        <f>MID(A92,12,8)&amp;"."&amp;RIGHT(A92,3)</f>
        <v>14:55:29.585</v>
      </c>
      <c r="C92" s="21">
        <f>LEFT(B92,2)*3600+MID(B92,4,2)*60+RIGHT(B92,6)</f>
        <v>53729.584999999999</v>
      </c>
      <c r="D92" s="21">
        <f>C92-$C$4</f>
        <v>8.1809999999968568</v>
      </c>
      <c r="E92" s="21">
        <v>430.22</v>
      </c>
      <c r="F92" s="21">
        <v>14204.4</v>
      </c>
      <c r="G92" s="21">
        <v>8654</v>
      </c>
      <c r="H92" s="21">
        <v>945</v>
      </c>
      <c r="I92" s="21">
        <v>651</v>
      </c>
      <c r="J92" s="18">
        <f>ROUND(E92*COS(0.7*PI()/180)-F92*SIN(0.7*PI()/180),3)</f>
        <v>256.65300000000002</v>
      </c>
      <c r="K92" s="18">
        <f>ROUND(E92*SIN(0.7*PI()/180)+F92*COS(0.7*PI()/180),3)</f>
        <v>14208.596</v>
      </c>
      <c r="L92" s="18">
        <f>J92-$J$4</f>
        <v>211.93800000000002</v>
      </c>
      <c r="M92" s="18">
        <f>K92-$K$4</f>
        <v>13183.803</v>
      </c>
      <c r="N92" s="18">
        <f>L92*0.001</f>
        <v>0.21193800000000002</v>
      </c>
      <c r="O92" s="18">
        <f>M92*0.001</f>
        <v>13.183802999999999</v>
      </c>
      <c r="P92" s="18">
        <f>IF(O92&gt;15,"",N92)</f>
        <v>0.21193800000000002</v>
      </c>
      <c r="Q92" s="18" t="str">
        <f>IF(O92&lt;15,"",N92)</f>
        <v/>
      </c>
      <c r="AE92" s="18">
        <v>6.2510000000000003</v>
      </c>
      <c r="AF92" s="18">
        <v>-59</v>
      </c>
      <c r="AG92" s="18">
        <v>-11.489999771118164</v>
      </c>
      <c r="AH92" s="18">
        <f>AF92</f>
        <v>-59</v>
      </c>
      <c r="AI92" s="18">
        <f>AG92</f>
        <v>-11.489999771118164</v>
      </c>
    </row>
    <row r="93" spans="1:35">
      <c r="A93" s="21" t="s">
        <v>240</v>
      </c>
      <c r="B93" s="21" t="str">
        <f>MID(A93,12,8)&amp;"."&amp;RIGHT(A93,3)</f>
        <v>14:55:29.680</v>
      </c>
      <c r="C93" s="21">
        <f>LEFT(B93,2)*3600+MID(B93,4,2)*60+RIGHT(B93,6)</f>
        <v>53729.68</v>
      </c>
      <c r="D93" s="21">
        <f>C93-$C$4</f>
        <v>8.2759999999980209</v>
      </c>
      <c r="E93" s="21">
        <v>430.81599999999997</v>
      </c>
      <c r="F93" s="21">
        <v>14357.2</v>
      </c>
      <c r="G93" s="21">
        <v>8676</v>
      </c>
      <c r="H93" s="21">
        <v>932</v>
      </c>
      <c r="I93" s="21">
        <v>644.5</v>
      </c>
      <c r="J93" s="18">
        <f>ROUND(E93*COS(0.7*PI()/180)-F93*SIN(0.7*PI()/180),3)</f>
        <v>255.38200000000001</v>
      </c>
      <c r="K93" s="18">
        <f>ROUND(E93*SIN(0.7*PI()/180)+F93*COS(0.7*PI()/180),3)</f>
        <v>14361.392</v>
      </c>
      <c r="L93" s="18">
        <f>J93-$J$4</f>
        <v>210.667</v>
      </c>
      <c r="M93" s="18">
        <f>K93-$K$4</f>
        <v>13336.599</v>
      </c>
      <c r="N93" s="18">
        <f>L93*0.001</f>
        <v>0.21066699999999999</v>
      </c>
      <c r="O93" s="18">
        <f>M93*0.001</f>
        <v>13.336599</v>
      </c>
      <c r="P93" s="18">
        <f>IF(O93&gt;15,"",N93)</f>
        <v>0.21066699999999999</v>
      </c>
      <c r="Q93" s="18" t="str">
        <f>IF(O93&lt;15,"",N93)</f>
        <v/>
      </c>
      <c r="AE93" s="18">
        <v>6.3449999999999998</v>
      </c>
      <c r="AF93" s="18">
        <v>-54.990001678466797</v>
      </c>
      <c r="AG93" s="18">
        <v>-8.3500003814697266</v>
      </c>
      <c r="AH93" s="18">
        <f>AF93</f>
        <v>-54.990001678466797</v>
      </c>
      <c r="AI93" s="18">
        <f>AG93</f>
        <v>-8.3500003814697266</v>
      </c>
    </row>
    <row r="94" spans="1:35">
      <c r="A94" s="21" t="s">
        <v>241</v>
      </c>
      <c r="B94" s="21" t="str">
        <f>MID(A94,12,8)&amp;"."&amp;RIGHT(A94,3)</f>
        <v>14:55:29.773</v>
      </c>
      <c r="C94" s="21">
        <f>LEFT(B94,2)*3600+MID(B94,4,2)*60+RIGHT(B94,6)</f>
        <v>53729.773000000001</v>
      </c>
      <c r="D94" s="21">
        <f>C94-$C$4</f>
        <v>8.3689999999987776</v>
      </c>
      <c r="E94" s="21">
        <v>442.44400000000002</v>
      </c>
      <c r="F94" s="21">
        <v>14624.7</v>
      </c>
      <c r="G94" s="21">
        <v>8710.5</v>
      </c>
      <c r="H94" s="21">
        <v>904</v>
      </c>
      <c r="I94" s="21">
        <v>315.25</v>
      </c>
      <c r="J94" s="18">
        <f>ROUND(E94*COS(0.7*PI()/180)-F94*SIN(0.7*PI()/180),3)</f>
        <v>263.74099999999999</v>
      </c>
      <c r="K94" s="18">
        <f>ROUND(E94*SIN(0.7*PI()/180)+F94*COS(0.7*PI()/180),3)</f>
        <v>14629.013999999999</v>
      </c>
      <c r="L94" s="18">
        <f>J94-$J$4</f>
        <v>219.02599999999998</v>
      </c>
      <c r="M94" s="18">
        <f>K94-$K$4</f>
        <v>13604.221</v>
      </c>
      <c r="N94" s="18">
        <f>L94*0.001</f>
        <v>0.219026</v>
      </c>
      <c r="O94" s="18">
        <f>M94*0.001</f>
        <v>13.604220999999999</v>
      </c>
      <c r="P94" s="18">
        <f>IF(O94&gt;15,"",N94)</f>
        <v>0.219026</v>
      </c>
      <c r="Q94" s="18" t="str">
        <f>IF(O94&lt;15,"",N94)</f>
        <v/>
      </c>
      <c r="AE94" s="18">
        <v>6.4109999999999996</v>
      </c>
      <c r="AF94" s="18">
        <v>-57.450000762939453</v>
      </c>
      <c r="AG94" s="18">
        <v>-6.7199997901916504</v>
      </c>
      <c r="AH94" s="18">
        <f>AF94</f>
        <v>-57.450000762939453</v>
      </c>
      <c r="AI94" s="18">
        <f>AG94</f>
        <v>-6.7199997901916504</v>
      </c>
    </row>
    <row r="95" spans="1:35">
      <c r="A95" s="21" t="s">
        <v>242</v>
      </c>
      <c r="B95" s="21" t="str">
        <f>MID(A95,12,8)&amp;"."&amp;RIGHT(A95,3)</f>
        <v>14:55:29.869</v>
      </c>
      <c r="C95" s="21">
        <f>LEFT(B95,2)*3600+MID(B95,4,2)*60+RIGHT(B95,6)</f>
        <v>53729.868999999999</v>
      </c>
      <c r="D95" s="21">
        <f>C95-$C$4</f>
        <v>8.4649999999965075</v>
      </c>
      <c r="E95" s="21">
        <v>441.75799999999998</v>
      </c>
      <c r="F95" s="21">
        <v>14780.1</v>
      </c>
      <c r="G95" s="21">
        <v>8741.5</v>
      </c>
      <c r="H95" s="21">
        <v>900.5</v>
      </c>
      <c r="I95" s="21">
        <v>310.5</v>
      </c>
      <c r="J95" s="18">
        <f>ROUND(E95*COS(0.7*PI()/180)-F95*SIN(0.7*PI()/180),3)</f>
        <v>261.15699999999998</v>
      </c>
      <c r="K95" s="18">
        <f>ROUND(E95*SIN(0.7*PI()/180)+F95*COS(0.7*PI()/180),3)</f>
        <v>14784.394</v>
      </c>
      <c r="L95" s="18">
        <f>J95-$J$4</f>
        <v>216.44199999999998</v>
      </c>
      <c r="M95" s="18">
        <f>K95-$K$4</f>
        <v>13759.601000000001</v>
      </c>
      <c r="N95" s="18">
        <f>L95*0.001</f>
        <v>0.216442</v>
      </c>
      <c r="O95" s="18">
        <f>M95*0.001</f>
        <v>13.759601</v>
      </c>
      <c r="P95" s="18">
        <f>IF(O95&gt;15,"",N95)</f>
        <v>0.216442</v>
      </c>
      <c r="Q95" s="18" t="str">
        <f>IF(O95&lt;15,"",N95)</f>
        <v/>
      </c>
      <c r="AE95" s="18">
        <v>6.4729999999999999</v>
      </c>
      <c r="AF95" s="18">
        <v>-55.090000152587891</v>
      </c>
      <c r="AG95" s="18">
        <v>-8.0299997329711914</v>
      </c>
      <c r="AH95" s="18">
        <f>AF95</f>
        <v>-55.090000152587891</v>
      </c>
      <c r="AI95" s="18">
        <f>AG95</f>
        <v>-8.0299997329711914</v>
      </c>
    </row>
    <row r="96" spans="1:35">
      <c r="A96" s="21" t="s">
        <v>243</v>
      </c>
      <c r="B96" s="21" t="str">
        <f>MID(A96,12,8)&amp;"."&amp;RIGHT(A96,3)</f>
        <v>14:55:29.960</v>
      </c>
      <c r="C96" s="21">
        <f>LEFT(B96,2)*3600+MID(B96,4,2)*60+RIGHT(B96,6)</f>
        <v>53729.96</v>
      </c>
      <c r="D96" s="21">
        <f>C96-$C$4</f>
        <v>8.5559999999968568</v>
      </c>
      <c r="E96" s="21">
        <v>446.84300000000002</v>
      </c>
      <c r="F96" s="21">
        <v>15132.5</v>
      </c>
      <c r="G96" s="21">
        <v>8815</v>
      </c>
      <c r="H96" s="21">
        <v>962</v>
      </c>
      <c r="I96" s="21">
        <v>616</v>
      </c>
      <c r="J96" s="18">
        <f>ROUND(E96*COS(0.7*PI()/180)-F96*SIN(0.7*PI()/180),3)</f>
        <v>261.93599999999998</v>
      </c>
      <c r="K96" s="18">
        <f>ROUND(E96*SIN(0.7*PI()/180)+F96*COS(0.7*PI()/180),3)</f>
        <v>15136.83</v>
      </c>
      <c r="L96" s="18">
        <f>J96-$J$4</f>
        <v>217.22099999999998</v>
      </c>
      <c r="M96" s="18">
        <f>K96-$K$4</f>
        <v>14112.037</v>
      </c>
      <c r="N96" s="18">
        <f>L96*0.001</f>
        <v>0.21722099999999997</v>
      </c>
      <c r="O96" s="18">
        <f>M96*0.001</f>
        <v>14.112037000000001</v>
      </c>
      <c r="P96" s="18">
        <f>IF(O96&gt;15,"",N96)</f>
        <v>0.21722099999999997</v>
      </c>
      <c r="Q96" s="18" t="str">
        <f>IF(O96&lt;15,"",N96)</f>
        <v/>
      </c>
      <c r="AE96" s="18">
        <v>6.5309999999999997</v>
      </c>
      <c r="AF96" s="18">
        <v>-55.090000152587891</v>
      </c>
      <c r="AG96" s="18">
        <v>-8.0299997329711914</v>
      </c>
      <c r="AH96" s="18">
        <f>AF96</f>
        <v>-55.090000152587891</v>
      </c>
      <c r="AI96" s="18">
        <f>AG96</f>
        <v>-8.0299997329711914</v>
      </c>
    </row>
    <row r="97" spans="1:35">
      <c r="A97" s="21" t="s">
        <v>244</v>
      </c>
      <c r="B97" s="21" t="str">
        <f>MID(A97,12,8)&amp;"."&amp;RIGHT(A97,3)</f>
        <v>14:55:30.053</v>
      </c>
      <c r="C97" s="21">
        <f>LEFT(B97,2)*3600+MID(B97,4,2)*60+RIGHT(B97,6)</f>
        <v>53730.053</v>
      </c>
      <c r="D97" s="21">
        <f>C97-$C$4</f>
        <v>8.6489999999976135</v>
      </c>
      <c r="E97" s="21">
        <v>446.08300000000003</v>
      </c>
      <c r="F97" s="21">
        <v>15252.1</v>
      </c>
      <c r="G97" s="21">
        <v>8845.5</v>
      </c>
      <c r="H97" s="21">
        <v>904.5</v>
      </c>
      <c r="I97" s="21">
        <v>304</v>
      </c>
      <c r="J97" s="18">
        <f>ROUND(E97*COS(0.7*PI()/180)-F97*SIN(0.7*PI()/180),3)</f>
        <v>259.71499999999997</v>
      </c>
      <c r="K97" s="18">
        <f>ROUND(E97*SIN(0.7*PI()/180)+F97*COS(0.7*PI()/180),3)</f>
        <v>15256.412</v>
      </c>
      <c r="L97" s="18">
        <f>J97-$J$4</f>
        <v>214.99999999999997</v>
      </c>
      <c r="M97" s="18">
        <f>K97-$K$4</f>
        <v>14231.619000000001</v>
      </c>
      <c r="N97" s="18">
        <f>L97*0.001</f>
        <v>0.21499999999999997</v>
      </c>
      <c r="O97" s="18">
        <f>M97*0.001</f>
        <v>14.231619</v>
      </c>
      <c r="P97" s="18">
        <f>IF(O97&gt;15,"",N97)</f>
        <v>0.21499999999999997</v>
      </c>
      <c r="Q97" s="18" t="str">
        <f>IF(O97&lt;15,"",N97)</f>
        <v/>
      </c>
      <c r="AE97" s="18">
        <v>6.577</v>
      </c>
      <c r="AF97" s="18">
        <v>-61.619998931884766</v>
      </c>
      <c r="AG97" s="18">
        <v>-7.7399997711181641</v>
      </c>
      <c r="AH97" s="18">
        <f>AF97</f>
        <v>-61.619998931884766</v>
      </c>
      <c r="AI97" s="18">
        <f>AG97</f>
        <v>-7.7399997711181641</v>
      </c>
    </row>
    <row r="98" spans="1:35">
      <c r="A98" s="21" t="s">
        <v>245</v>
      </c>
      <c r="B98" s="21" t="str">
        <f>MID(A98,12,8)&amp;"."&amp;RIGHT(A98,3)</f>
        <v>14:55:30.146</v>
      </c>
      <c r="C98" s="21">
        <f>LEFT(B98,2)*3600+MID(B98,4,2)*60+RIGHT(B98,6)</f>
        <v>53730.146000000001</v>
      </c>
      <c r="D98" s="21">
        <f>C98-$C$4</f>
        <v>8.7419999999983702</v>
      </c>
      <c r="E98" s="21">
        <v>456.62599999999998</v>
      </c>
      <c r="F98" s="21">
        <v>15571.3</v>
      </c>
      <c r="G98" s="21">
        <v>8922</v>
      </c>
      <c r="H98" s="21">
        <v>917</v>
      </c>
      <c r="I98" s="21">
        <v>299</v>
      </c>
      <c r="J98" s="18">
        <f>ROUND(E98*COS(0.7*PI()/180)-F98*SIN(0.7*PI()/180),3)</f>
        <v>266.35700000000003</v>
      </c>
      <c r="K98" s="18">
        <f>ROUND(E98*SIN(0.7*PI()/180)+F98*COS(0.7*PI()/180),3)</f>
        <v>15575.717000000001</v>
      </c>
      <c r="L98" s="18">
        <f>J98-$J$4</f>
        <v>221.64200000000002</v>
      </c>
      <c r="M98" s="18">
        <f>K98-$K$4</f>
        <v>14550.924000000001</v>
      </c>
      <c r="N98" s="18">
        <f>L98*0.001</f>
        <v>0.22164200000000003</v>
      </c>
      <c r="O98" s="18">
        <f>M98*0.001</f>
        <v>14.550924000000002</v>
      </c>
      <c r="P98" s="18">
        <f>IF(O98&gt;15,"",N98)</f>
        <v>0.22164200000000003</v>
      </c>
      <c r="Q98" s="18" t="str">
        <f>IF(O98&lt;15,"",N98)</f>
        <v/>
      </c>
      <c r="AE98" s="18">
        <v>6.6429999999999998</v>
      </c>
      <c r="AF98" s="18">
        <v>-60.130001068115234</v>
      </c>
      <c r="AG98" s="18">
        <v>-5.5799999237060547</v>
      </c>
      <c r="AH98" s="18">
        <f>AF98</f>
        <v>-60.130001068115234</v>
      </c>
      <c r="AI98" s="18">
        <f>AG98</f>
        <v>-5.5799999237060547</v>
      </c>
    </row>
    <row r="99" spans="1:35">
      <c r="A99" s="21" t="s">
        <v>246</v>
      </c>
      <c r="B99" s="21" t="str">
        <f>MID(A99,12,8)&amp;"."&amp;RIGHT(A99,3)</f>
        <v>14:55:30.240</v>
      </c>
      <c r="C99" s="21">
        <f>LEFT(B99,2)*3600+MID(B99,4,2)*60+RIGHT(B99,6)</f>
        <v>53730.239999999998</v>
      </c>
      <c r="D99" s="21">
        <f>C99-$C$4</f>
        <v>8.8359999999956926</v>
      </c>
      <c r="E99" s="21">
        <v>450.423</v>
      </c>
      <c r="F99" s="21">
        <v>15736.7</v>
      </c>
      <c r="G99" s="21">
        <v>8977</v>
      </c>
      <c r="H99" s="21">
        <v>903.5</v>
      </c>
      <c r="I99" s="21">
        <v>295.5</v>
      </c>
      <c r="J99" s="18">
        <f>ROUND(E99*COS(0.7*PI()/180)-F99*SIN(0.7*PI()/180),3)</f>
        <v>258.13400000000001</v>
      </c>
      <c r="K99" s="18">
        <f>ROUND(E99*SIN(0.7*PI()/180)+F99*COS(0.7*PI()/180),3)</f>
        <v>15741.028</v>
      </c>
      <c r="L99" s="18">
        <f>J99-$J$4</f>
        <v>213.41900000000001</v>
      </c>
      <c r="M99" s="18">
        <f>K99-$K$4</f>
        <v>14716.235000000001</v>
      </c>
      <c r="N99" s="18">
        <f>L99*0.001</f>
        <v>0.21341900000000003</v>
      </c>
      <c r="O99" s="18">
        <f>M99*0.001</f>
        <v>14.716235000000001</v>
      </c>
      <c r="P99" s="18">
        <f>IF(O99&gt;15,"",N99)</f>
        <v>0.21341900000000003</v>
      </c>
      <c r="Q99" s="18" t="str">
        <f>IF(O99&lt;15,"",N99)</f>
        <v/>
      </c>
      <c r="AE99" s="18">
        <v>6.7009999999999996</v>
      </c>
      <c r="AF99" s="18">
        <v>-61.880001068115234</v>
      </c>
      <c r="AG99" s="18">
        <v>-4.1500000953674316</v>
      </c>
      <c r="AH99" s="18">
        <f>AF99</f>
        <v>-61.880001068115234</v>
      </c>
      <c r="AI99" s="18">
        <f>AG99</f>
        <v>-4.1500000953674316</v>
      </c>
    </row>
    <row r="100" spans="1:35">
      <c r="A100" s="21" t="s">
        <v>247</v>
      </c>
      <c r="B100" s="21" t="str">
        <f>MID(A100,12,8)&amp;"."&amp;RIGHT(A100,3)</f>
        <v>14:55:30.333</v>
      </c>
      <c r="C100" s="21">
        <f>LEFT(B100,2)*3600+MID(B100,4,2)*60+RIGHT(B100,6)</f>
        <v>53730.332999999999</v>
      </c>
      <c r="D100" s="21">
        <f>C100-$C$4</f>
        <v>8.9289999999964493</v>
      </c>
      <c r="E100" s="21">
        <v>454.012</v>
      </c>
      <c r="F100" s="21">
        <v>16026.3</v>
      </c>
      <c r="G100" s="21">
        <v>9066</v>
      </c>
      <c r="H100" s="21">
        <v>987</v>
      </c>
      <c r="I100" s="21">
        <v>586.5</v>
      </c>
      <c r="J100" s="18">
        <f>ROUND(E100*COS(0.7*PI()/180)-F100*SIN(0.7*PI()/180),3)</f>
        <v>258.185</v>
      </c>
      <c r="K100" s="18">
        <f>ROUND(E100*SIN(0.7*PI()/180)+F100*COS(0.7*PI()/180),3)</f>
        <v>16030.651</v>
      </c>
      <c r="L100" s="18">
        <f>J100-$J$4</f>
        <v>213.47</v>
      </c>
      <c r="M100" s="18">
        <f>K100-$K$4</f>
        <v>15005.858</v>
      </c>
      <c r="N100" s="18">
        <f>L100*0.001</f>
        <v>0.21346999999999999</v>
      </c>
      <c r="O100" s="18">
        <f>M100*0.001</f>
        <v>15.005858</v>
      </c>
      <c r="P100" s="18" t="str">
        <f>IF(O100&gt;15,"",N100)</f>
        <v/>
      </c>
      <c r="Q100" s="18">
        <f>IF(O100&lt;15,"",N100)</f>
        <v>0.21346999999999999</v>
      </c>
      <c r="AE100" s="18">
        <v>6.7649999999999997</v>
      </c>
      <c r="AF100" s="18">
        <v>-64.330001831054688</v>
      </c>
      <c r="AG100" s="18">
        <v>-4.5300002098083496</v>
      </c>
      <c r="AH100" s="18">
        <f>AF100</f>
        <v>-64.330001831054688</v>
      </c>
      <c r="AI100" s="18">
        <f>AG100</f>
        <v>-4.5300002098083496</v>
      </c>
    </row>
    <row r="101" spans="1:35">
      <c r="A101" s="21" t="s">
        <v>248</v>
      </c>
      <c r="B101" s="21" t="str">
        <f>MID(A101,12,8)&amp;"."&amp;RIGHT(A101,3)</f>
        <v>14:55:30.426</v>
      </c>
      <c r="C101" s="21">
        <f>LEFT(B101,2)*3600+MID(B101,4,2)*60+RIGHT(B101,6)</f>
        <v>53730.425999999999</v>
      </c>
      <c r="D101" s="21">
        <f>C101-$C$4</f>
        <v>9.021999999997206</v>
      </c>
      <c r="E101" s="21">
        <v>458.48599999999999</v>
      </c>
      <c r="F101" s="21">
        <v>16193.5</v>
      </c>
      <c r="G101" s="21">
        <v>9119</v>
      </c>
      <c r="H101" s="21">
        <v>982</v>
      </c>
      <c r="I101" s="21">
        <v>583</v>
      </c>
      <c r="J101" s="18">
        <f>ROUND(E101*COS(0.7*PI()/180)-F101*SIN(0.7*PI()/180),3)</f>
        <v>260.61599999999999</v>
      </c>
      <c r="K101" s="18">
        <f>ROUND(E101*SIN(0.7*PI()/180)+F101*COS(0.7*PI()/180),3)</f>
        <v>16197.893</v>
      </c>
      <c r="L101" s="18">
        <f>J101-$J$4</f>
        <v>215.90099999999998</v>
      </c>
      <c r="M101" s="18">
        <f>K101-$K$4</f>
        <v>15173.1</v>
      </c>
      <c r="N101" s="18">
        <f>L101*0.001</f>
        <v>0.21590099999999998</v>
      </c>
      <c r="O101" s="18">
        <f>M101*0.001</f>
        <v>15.1731</v>
      </c>
      <c r="P101" s="18" t="str">
        <f>IF(O101&gt;15,"",N101)</f>
        <v/>
      </c>
      <c r="Q101" s="18">
        <f>IF(O101&lt;15,"",N101)</f>
        <v>0.21590099999999998</v>
      </c>
      <c r="AE101" s="18">
        <v>6.8239999999999998</v>
      </c>
      <c r="AF101" s="18">
        <v>-68.370002746582031</v>
      </c>
      <c r="AG101" s="18">
        <v>-5.9499998092651367</v>
      </c>
      <c r="AH101" s="18">
        <f>AF101</f>
        <v>-68.370002746582031</v>
      </c>
      <c r="AI101" s="18">
        <f>AG101</f>
        <v>-5.9499998092651367</v>
      </c>
    </row>
    <row r="102" spans="1:35">
      <c r="A102" s="21" t="s">
        <v>249</v>
      </c>
      <c r="B102" s="21" t="str">
        <f>MID(A102,12,8)&amp;"."&amp;RIGHT(A102,3)</f>
        <v>14:55:30.519</v>
      </c>
      <c r="C102" s="21">
        <f>LEFT(B102,2)*3600+MID(B102,4,2)*60+RIGHT(B102,6)</f>
        <v>53730.519</v>
      </c>
      <c r="D102" s="21">
        <f>C102-$C$4</f>
        <v>9.1149999999979627</v>
      </c>
      <c r="E102" s="21">
        <v>481.83100000000002</v>
      </c>
      <c r="F102" s="21">
        <v>16528.3</v>
      </c>
      <c r="G102" s="21">
        <v>9220</v>
      </c>
      <c r="H102" s="21">
        <v>985</v>
      </c>
      <c r="I102" s="21">
        <v>577</v>
      </c>
      <c r="J102" s="18">
        <f>ROUND(E102*COS(0.7*PI()/180)-F102*SIN(0.7*PI()/180),3)</f>
        <v>279.86900000000003</v>
      </c>
      <c r="K102" s="18">
        <f>ROUND(E102*SIN(0.7*PI()/180)+F102*COS(0.7*PI()/180),3)</f>
        <v>16532.953000000001</v>
      </c>
      <c r="L102" s="18">
        <f>J102-$J$4</f>
        <v>235.15400000000002</v>
      </c>
      <c r="M102" s="18">
        <f>K102-$K$4</f>
        <v>15508.160000000002</v>
      </c>
      <c r="N102" s="18">
        <f>L102*0.001</f>
        <v>0.23515400000000003</v>
      </c>
      <c r="O102" s="18">
        <f>M102*0.001</f>
        <v>15.508160000000002</v>
      </c>
      <c r="P102" s="18" t="str">
        <f>IF(O102&gt;15,"",N102)</f>
        <v/>
      </c>
      <c r="Q102" s="18">
        <f>IF(O102&lt;15,"",N102)</f>
        <v>0.23515400000000003</v>
      </c>
      <c r="AE102" s="18">
        <v>6.891</v>
      </c>
      <c r="AF102" s="18">
        <v>-69.199996948242188</v>
      </c>
      <c r="AG102" s="18">
        <v>1.3400000333786011</v>
      </c>
      <c r="AH102" s="18">
        <f>AF102</f>
        <v>-69.199996948242188</v>
      </c>
      <c r="AI102" s="18">
        <f>AG102</f>
        <v>1.3400000333786011</v>
      </c>
    </row>
    <row r="103" spans="1:35">
      <c r="A103" s="21" t="s">
        <v>250</v>
      </c>
      <c r="B103" s="21" t="str">
        <f>MID(A103,12,8)&amp;"."&amp;RIGHT(A103,3)</f>
        <v>14:55:30.612</v>
      </c>
      <c r="C103" s="21">
        <f>LEFT(B103,2)*3600+MID(B103,4,2)*60+RIGHT(B103,6)</f>
        <v>53730.612000000001</v>
      </c>
      <c r="D103" s="21">
        <f>C103-$C$4</f>
        <v>9.2079999999987194</v>
      </c>
      <c r="E103" s="21">
        <v>459.42</v>
      </c>
      <c r="F103" s="21">
        <v>16713.599999999999</v>
      </c>
      <c r="G103" s="21">
        <v>9313</v>
      </c>
      <c r="H103" s="21">
        <v>965</v>
      </c>
      <c r="I103" s="21">
        <v>571.5</v>
      </c>
      <c r="J103" s="18">
        <f>ROUND(E103*COS(0.7*PI()/180)-F103*SIN(0.7*PI()/180),3)</f>
        <v>255.196</v>
      </c>
      <c r="K103" s="18">
        <f>ROUND(E103*SIN(0.7*PI()/180)+F103*COS(0.7*PI()/180),3)</f>
        <v>16717.965</v>
      </c>
      <c r="L103" s="18">
        <f>J103-$J$4</f>
        <v>210.48099999999999</v>
      </c>
      <c r="M103" s="18">
        <f>K103-$K$4</f>
        <v>15693.172</v>
      </c>
      <c r="N103" s="18">
        <f>L103*0.001</f>
        <v>0.210481</v>
      </c>
      <c r="O103" s="18">
        <f>M103*0.001</f>
        <v>15.693172000000001</v>
      </c>
      <c r="P103" s="18" t="str">
        <f>IF(O103&gt;15,"",N103)</f>
        <v/>
      </c>
      <c r="Q103" s="18">
        <f>IF(O103&lt;15,"",N103)</f>
        <v>0.210481</v>
      </c>
      <c r="AE103" s="18">
        <v>6.96</v>
      </c>
      <c r="AF103" s="18">
        <v>-69.169998168945313</v>
      </c>
      <c r="AG103" s="18">
        <v>-7.5900001525878906</v>
      </c>
      <c r="AH103" s="18">
        <f>AF103</f>
        <v>-69.169998168945313</v>
      </c>
      <c r="AI103" s="18">
        <f>AG103</f>
        <v>-7.5900001525878906</v>
      </c>
    </row>
    <row r="104" spans="1:35">
      <c r="A104" s="21" t="s">
        <v>251</v>
      </c>
      <c r="B104" s="21" t="str">
        <f>MID(A104,12,8)&amp;"."&amp;RIGHT(A104,3)</f>
        <v>14:55:30.705</v>
      </c>
      <c r="C104" s="21">
        <f>LEFT(B104,2)*3600+MID(B104,4,2)*60+RIGHT(B104,6)</f>
        <v>53730.705000000002</v>
      </c>
      <c r="D104" s="21">
        <f>C104-$C$4</f>
        <v>9.3009999999994761</v>
      </c>
      <c r="E104" s="21">
        <v>445.36099999999999</v>
      </c>
      <c r="F104" s="21">
        <v>16989.099999999999</v>
      </c>
      <c r="G104" s="21">
        <v>9439</v>
      </c>
      <c r="H104" s="21">
        <v>975</v>
      </c>
      <c r="I104" s="21">
        <v>564</v>
      </c>
      <c r="J104" s="18">
        <f>ROUND(E104*COS(0.7*PI()/180)-F104*SIN(0.7*PI()/180),3)</f>
        <v>237.77199999999999</v>
      </c>
      <c r="K104" s="18">
        <f>ROUND(E104*SIN(0.7*PI()/180)+F104*COS(0.7*PI()/180),3)</f>
        <v>16993.273000000001</v>
      </c>
      <c r="L104" s="18">
        <f>J104-$J$4</f>
        <v>193.05699999999999</v>
      </c>
      <c r="M104" s="18">
        <f>K104-$K$4</f>
        <v>15968.480000000001</v>
      </c>
      <c r="N104" s="18">
        <f>L104*0.001</f>
        <v>0.19305699999999998</v>
      </c>
      <c r="O104" s="18">
        <f>M104*0.001</f>
        <v>15.968480000000001</v>
      </c>
      <c r="P104" s="18" t="str">
        <f>IF(O104&gt;15,"",N104)</f>
        <v/>
      </c>
      <c r="Q104" s="18">
        <f>IF(O104&lt;15,"",N104)</f>
        <v>0.19305699999999998</v>
      </c>
      <c r="AE104" s="18">
        <v>7.0209999999999999</v>
      </c>
      <c r="AF104" s="18">
        <v>-69.169998168945313</v>
      </c>
      <c r="AG104" s="18">
        <v>-7.5900001525878906</v>
      </c>
      <c r="AH104" s="18">
        <f>AF104</f>
        <v>-69.169998168945313</v>
      </c>
      <c r="AI104" s="18">
        <f>AG104</f>
        <v>-7.5900001525878906</v>
      </c>
    </row>
    <row r="105" spans="1:35">
      <c r="A105" s="21" t="s">
        <v>252</v>
      </c>
      <c r="B105" s="21" t="str">
        <f>MID(A105,12,8)&amp;"."&amp;RIGHT(A105,3)</f>
        <v>14:55:30.799</v>
      </c>
      <c r="C105" s="21">
        <f>LEFT(B105,2)*3600+MID(B105,4,2)*60+RIGHT(B105,6)</f>
        <v>53730.798999999999</v>
      </c>
      <c r="D105" s="21">
        <f>C105-$C$4</f>
        <v>9.3949999999967986</v>
      </c>
      <c r="E105" s="21">
        <v>456.06400000000002</v>
      </c>
      <c r="F105" s="21">
        <v>17167.2</v>
      </c>
      <c r="G105" s="21">
        <v>9506</v>
      </c>
      <c r="H105" s="21">
        <v>967</v>
      </c>
      <c r="I105" s="21">
        <v>557.5</v>
      </c>
      <c r="J105" s="18">
        <f>ROUND(E105*COS(0.7*PI()/180)-F105*SIN(0.7*PI()/180),3)</f>
        <v>246.298</v>
      </c>
      <c r="K105" s="18">
        <f>ROUND(E105*SIN(0.7*PI()/180)+F105*COS(0.7*PI()/180),3)</f>
        <v>17171.491000000002</v>
      </c>
      <c r="L105" s="18">
        <f>J105-$J$4</f>
        <v>201.583</v>
      </c>
      <c r="M105" s="18">
        <f>K105-$K$4</f>
        <v>16146.698000000002</v>
      </c>
      <c r="N105" s="18">
        <f>L105*0.001</f>
        <v>0.20158300000000001</v>
      </c>
      <c r="O105" s="18">
        <f>M105*0.001</f>
        <v>16.146698000000004</v>
      </c>
      <c r="P105" s="18" t="str">
        <f>IF(O105&gt;15,"",N105)</f>
        <v/>
      </c>
      <c r="Q105" s="18">
        <f>IF(O105&lt;15,"",N105)</f>
        <v>0.20158300000000001</v>
      </c>
      <c r="AE105" s="18">
        <v>7.093</v>
      </c>
      <c r="AF105" s="18">
        <v>-71.769996643066406</v>
      </c>
      <c r="AG105" s="18">
        <v>-8.0299997329711914</v>
      </c>
      <c r="AH105" s="18">
        <f>AF105</f>
        <v>-71.769996643066406</v>
      </c>
      <c r="AI105" s="18">
        <f>AG105</f>
        <v>-8.0299997329711914</v>
      </c>
    </row>
    <row r="106" spans="1:35">
      <c r="A106" s="21" t="s">
        <v>253</v>
      </c>
      <c r="B106" s="21" t="str">
        <f>MID(A106,12,8)&amp;"."&amp;RIGHT(A106,3)</f>
        <v>14:55:30.891</v>
      </c>
      <c r="C106" s="21">
        <f>LEFT(B106,2)*3600+MID(B106,4,2)*60+RIGHT(B106,6)</f>
        <v>53730.891000000003</v>
      </c>
      <c r="D106" s="21">
        <f>C106-$C$4</f>
        <v>9.4870000000009895</v>
      </c>
      <c r="E106" s="21">
        <v>446.55500000000001</v>
      </c>
      <c r="F106" s="21">
        <v>17452.599999999999</v>
      </c>
      <c r="G106" s="21">
        <v>9643</v>
      </c>
      <c r="H106" s="21">
        <v>977</v>
      </c>
      <c r="I106" s="21">
        <v>550.5</v>
      </c>
      <c r="J106" s="18">
        <f>ROUND(E106*COS(0.7*PI()/180)-F106*SIN(0.7*PI()/180),3)</f>
        <v>233.303</v>
      </c>
      <c r="K106" s="18">
        <f>ROUND(E106*SIN(0.7*PI()/180)+F106*COS(0.7*PI()/180),3)</f>
        <v>17456.753000000001</v>
      </c>
      <c r="L106" s="18">
        <f>J106-$J$4</f>
        <v>188.58799999999999</v>
      </c>
      <c r="M106" s="18">
        <f>K106-$K$4</f>
        <v>16431.96</v>
      </c>
      <c r="N106" s="18">
        <f>L106*0.001</f>
        <v>0.18858800000000001</v>
      </c>
      <c r="O106" s="18">
        <f>M106*0.001</f>
        <v>16.43196</v>
      </c>
      <c r="P106" s="18" t="str">
        <f>IF(O106&gt;15,"",N106)</f>
        <v/>
      </c>
      <c r="Q106" s="18">
        <f>IF(O106&lt;15,"",N106)</f>
        <v>0.18858800000000001</v>
      </c>
      <c r="AE106" s="18">
        <v>7.1710000000000003</v>
      </c>
      <c r="AF106" s="18">
        <v>-69.050003051757813</v>
      </c>
      <c r="AG106" s="18">
        <v>-1.2100000381469727</v>
      </c>
      <c r="AH106" s="18">
        <f>AF106</f>
        <v>-69.050003051757813</v>
      </c>
      <c r="AI106" s="18">
        <f>AG106</f>
        <v>-1.2100000381469727</v>
      </c>
    </row>
    <row r="107" spans="1:35">
      <c r="A107" s="21" t="s">
        <v>254</v>
      </c>
      <c r="B107" s="21" t="str">
        <f>MID(A107,12,8)&amp;"."&amp;RIGHT(A107,3)</f>
        <v>14:55:30.987</v>
      </c>
      <c r="C107" s="21">
        <f>LEFT(B107,2)*3600+MID(B107,4,2)*60+RIGHT(B107,6)</f>
        <v>53730.987000000001</v>
      </c>
      <c r="D107" s="21">
        <f>C107-$C$4</f>
        <v>9.5829999999987194</v>
      </c>
      <c r="E107" s="21">
        <v>445.74900000000002</v>
      </c>
      <c r="F107" s="21">
        <v>17596.400000000001</v>
      </c>
      <c r="G107" s="21">
        <v>9711</v>
      </c>
      <c r="H107" s="21">
        <v>898.5</v>
      </c>
      <c r="I107" s="21">
        <v>270</v>
      </c>
      <c r="J107" s="18">
        <f>ROUND(E107*COS(0.7*PI()/180)-F107*SIN(0.7*PI()/180),3)</f>
        <v>230.74100000000001</v>
      </c>
      <c r="K107" s="18">
        <f>ROUND(E107*SIN(0.7*PI()/180)+F107*COS(0.7*PI()/180),3)</f>
        <v>17600.531999999999</v>
      </c>
      <c r="L107" s="18">
        <f>J107-$J$4</f>
        <v>186.02600000000001</v>
      </c>
      <c r="M107" s="18">
        <f>K107-$K$4</f>
        <v>16575.738999999998</v>
      </c>
      <c r="N107" s="18">
        <f>L107*0.001</f>
        <v>0.18602600000000002</v>
      </c>
      <c r="O107" s="18">
        <f>M107*0.001</f>
        <v>16.575738999999999</v>
      </c>
      <c r="P107" s="18" t="str">
        <f>IF(O107&gt;15,"",N107)</f>
        <v/>
      </c>
      <c r="Q107" s="18">
        <f>IF(O107&lt;15,"",N107)</f>
        <v>0.18602600000000002</v>
      </c>
      <c r="AE107" s="18">
        <v>7.2439999999999998</v>
      </c>
      <c r="AF107" s="18">
        <v>-71.239997863769531</v>
      </c>
      <c r="AG107" s="18">
        <v>-4.3299999237060547</v>
      </c>
      <c r="AH107" s="18">
        <f>AF107</f>
        <v>-71.239997863769531</v>
      </c>
      <c r="AI107" s="18">
        <f>AG107</f>
        <v>-4.3299999237060547</v>
      </c>
    </row>
    <row r="108" spans="1:35">
      <c r="A108" s="21" t="s">
        <v>255</v>
      </c>
      <c r="B108" s="21" t="str">
        <f>MID(A108,12,8)&amp;"."&amp;RIGHT(A108,3)</f>
        <v>14:55:31.078</v>
      </c>
      <c r="C108" s="21">
        <f>LEFT(B108,2)*3600+MID(B108,4,2)*60+RIGHT(B108,6)</f>
        <v>53731.078000000001</v>
      </c>
      <c r="D108" s="21">
        <f>C108-$C$4</f>
        <v>9.6739999999990687</v>
      </c>
      <c r="E108" s="21">
        <v>438.327</v>
      </c>
      <c r="F108" s="21">
        <v>17893.400000000001</v>
      </c>
      <c r="G108" s="21">
        <v>9861.5</v>
      </c>
      <c r="H108" s="21">
        <v>873.5</v>
      </c>
      <c r="I108" s="21">
        <v>265.75</v>
      </c>
      <c r="J108" s="18">
        <f>ROUND(E108*COS(0.7*PI()/180)-F108*SIN(0.7*PI()/180),3)</f>
        <v>219.691</v>
      </c>
      <c r="K108" s="18">
        <f>ROUND(E108*SIN(0.7*PI()/180)+F108*COS(0.7*PI()/180),3)</f>
        <v>17897.419999999998</v>
      </c>
      <c r="L108" s="18">
        <f>J108-$J$4</f>
        <v>174.976</v>
      </c>
      <c r="M108" s="18">
        <f>K108-$K$4</f>
        <v>16872.626999999997</v>
      </c>
      <c r="N108" s="18">
        <f>L108*0.001</f>
        <v>0.17497599999999999</v>
      </c>
      <c r="O108" s="18">
        <f>M108*0.001</f>
        <v>16.872626999999998</v>
      </c>
      <c r="P108" s="18" t="str">
        <f>IF(O108&gt;15,"",N108)</f>
        <v/>
      </c>
      <c r="Q108" s="18">
        <f>IF(O108&lt;15,"",N108)</f>
        <v>0.17497599999999999</v>
      </c>
      <c r="AE108" s="18">
        <v>7.306</v>
      </c>
      <c r="AF108" s="18">
        <v>-70.639999389648438</v>
      </c>
      <c r="AG108" s="18">
        <v>-7.619999885559082</v>
      </c>
      <c r="AH108" s="18">
        <f>AF108</f>
        <v>-70.639999389648438</v>
      </c>
      <c r="AI108" s="18">
        <f>AG108</f>
        <v>-7.619999885559082</v>
      </c>
    </row>
    <row r="109" spans="1:35">
      <c r="A109" s="21" t="s">
        <v>256</v>
      </c>
      <c r="B109" s="21" t="str">
        <f>MID(A109,12,8)&amp;"."&amp;RIGHT(A109,3)</f>
        <v>14:55:31.173</v>
      </c>
      <c r="C109" s="21">
        <f>LEFT(B109,2)*3600+MID(B109,4,2)*60+RIGHT(B109,6)</f>
        <v>53731.173000000003</v>
      </c>
      <c r="D109" s="21">
        <f>C109-$C$4</f>
        <v>9.7690000000002328</v>
      </c>
      <c r="E109" s="21">
        <v>449.75599999999997</v>
      </c>
      <c r="F109" s="21">
        <v>18137.5</v>
      </c>
      <c r="G109" s="21">
        <v>9975</v>
      </c>
      <c r="H109" s="21">
        <v>958</v>
      </c>
      <c r="I109" s="21">
        <v>528</v>
      </c>
      <c r="J109" s="18">
        <f>ROUND(E109*COS(0.7*PI()/180)-F109*SIN(0.7*PI()/180),3)</f>
        <v>228.137</v>
      </c>
      <c r="K109" s="18">
        <f>ROUND(E109*SIN(0.7*PI()/180)+F109*COS(0.7*PI()/180),3)</f>
        <v>18141.641</v>
      </c>
      <c r="L109" s="18">
        <f>J109-$J$4</f>
        <v>183.422</v>
      </c>
      <c r="M109" s="18">
        <f>K109-$K$4</f>
        <v>17116.847999999998</v>
      </c>
      <c r="N109" s="18">
        <f>L109*0.001</f>
        <v>0.183422</v>
      </c>
      <c r="O109" s="18">
        <f>M109*0.001</f>
        <v>17.116847999999997</v>
      </c>
      <c r="P109" s="18" t="str">
        <f>IF(O109&gt;15,"",N109)</f>
        <v/>
      </c>
      <c r="Q109" s="18">
        <f>IF(O109&lt;15,"",N109)</f>
        <v>0.183422</v>
      </c>
      <c r="AE109" s="18">
        <v>7.3620000000000001</v>
      </c>
      <c r="AF109" s="18">
        <v>-69.69000244140625</v>
      </c>
      <c r="AG109" s="18">
        <v>-6.820000171661377</v>
      </c>
      <c r="AH109" s="18">
        <f>AF109</f>
        <v>-69.69000244140625</v>
      </c>
      <c r="AI109" s="18">
        <f>AG109</f>
        <v>-6.820000171661377</v>
      </c>
    </row>
    <row r="110" spans="1:35">
      <c r="A110" s="21" t="s">
        <v>257</v>
      </c>
      <c r="B110" s="21" t="str">
        <f>MID(A110,12,8)&amp;"."&amp;RIGHT(A110,3)</f>
        <v>14:55:31.266</v>
      </c>
      <c r="C110" s="21">
        <f>LEFT(B110,2)*3600+MID(B110,4,2)*60+RIGHT(B110,6)</f>
        <v>53731.266000000003</v>
      </c>
      <c r="D110" s="21">
        <f>C110-$C$4</f>
        <v>9.8620000000009895</v>
      </c>
      <c r="E110" s="21">
        <v>445.48099999999999</v>
      </c>
      <c r="F110" s="21">
        <v>18449.8</v>
      </c>
      <c r="G110" s="21">
        <v>10143</v>
      </c>
      <c r="H110" s="21">
        <v>956</v>
      </c>
      <c r="I110" s="21">
        <v>523.5</v>
      </c>
      <c r="J110" s="18">
        <f>ROUND(E110*COS(0.7*PI()/180)-F110*SIN(0.7*PI()/180),3)</f>
        <v>220.047</v>
      </c>
      <c r="K110" s="18">
        <f>ROUND(E110*SIN(0.7*PI()/180)+F110*COS(0.7*PI()/180),3)</f>
        <v>18453.866000000002</v>
      </c>
      <c r="L110" s="18">
        <f>J110-$J$4</f>
        <v>175.33199999999999</v>
      </c>
      <c r="M110" s="18">
        <f>K110-$K$4</f>
        <v>17429.073</v>
      </c>
      <c r="N110" s="18">
        <f>L110*0.001</f>
        <v>0.17533199999999999</v>
      </c>
      <c r="O110" s="18">
        <f>M110*0.001</f>
        <v>17.429072999999999</v>
      </c>
      <c r="P110" s="18" t="str">
        <f>IF(O110&gt;15,"",N110)</f>
        <v/>
      </c>
      <c r="Q110" s="18">
        <f>IF(O110&lt;15,"",N110)</f>
        <v>0.17533199999999999</v>
      </c>
      <c r="AE110" s="18">
        <v>7.4180000000000001</v>
      </c>
      <c r="AF110" s="18">
        <v>-74.610000610351563</v>
      </c>
      <c r="AG110" s="18">
        <v>-8.7799997329711914</v>
      </c>
      <c r="AH110" s="18">
        <f>AF110</f>
        <v>-74.610000610351563</v>
      </c>
      <c r="AI110" s="18">
        <f>AG110</f>
        <v>-8.7799997329711914</v>
      </c>
    </row>
    <row r="111" spans="1:35">
      <c r="A111" s="21" t="s">
        <v>258</v>
      </c>
      <c r="B111" s="21" t="str">
        <f>MID(A111,12,8)&amp;"."&amp;RIGHT(A111,3)</f>
        <v>14:55:31.359</v>
      </c>
      <c r="C111" s="21">
        <f>LEFT(B111,2)*3600+MID(B111,4,2)*60+RIGHT(B111,6)</f>
        <v>53731.358999999997</v>
      </c>
      <c r="D111" s="21">
        <f>C111-$C$4</f>
        <v>9.9549999999944703</v>
      </c>
      <c r="E111" s="21">
        <v>446.56099999999998</v>
      </c>
      <c r="F111" s="21">
        <v>18607.900000000001</v>
      </c>
      <c r="G111" s="21">
        <v>10228</v>
      </c>
      <c r="H111" s="21">
        <v>874</v>
      </c>
      <c r="I111" s="21">
        <v>257.5</v>
      </c>
      <c r="J111" s="18">
        <f>ROUND(E111*COS(0.7*PI()/180)-F111*SIN(0.7*PI()/180),3)</f>
        <v>219.19499999999999</v>
      </c>
      <c r="K111" s="18">
        <f>ROUND(E111*SIN(0.7*PI()/180)+F111*COS(0.7*PI()/180),3)</f>
        <v>18611.967000000001</v>
      </c>
      <c r="L111" s="18">
        <f>J111-$J$4</f>
        <v>174.48</v>
      </c>
      <c r="M111" s="18">
        <f>K111-$K$4</f>
        <v>17587.173999999999</v>
      </c>
      <c r="N111" s="18">
        <f>L111*0.001</f>
        <v>0.17448</v>
      </c>
      <c r="O111" s="18">
        <f>M111*0.001</f>
        <v>17.587174000000001</v>
      </c>
      <c r="P111" s="18" t="str">
        <f>IF(O111&gt;15,"",N111)</f>
        <v/>
      </c>
      <c r="Q111" s="18">
        <f>IF(O111&lt;15,"",N111)</f>
        <v>0.17448</v>
      </c>
      <c r="AE111" s="18">
        <v>7.4859999999999998</v>
      </c>
      <c r="AF111" s="18">
        <v>-74.610000610351563</v>
      </c>
      <c r="AG111" s="18">
        <v>-8.7799997329711914</v>
      </c>
      <c r="AH111" s="18">
        <f>AF111</f>
        <v>-74.610000610351563</v>
      </c>
      <c r="AI111" s="18">
        <f>AG111</f>
        <v>-8.7799997329711914</v>
      </c>
    </row>
    <row r="112" spans="1:35">
      <c r="A112" s="21" t="s">
        <v>259</v>
      </c>
      <c r="B112" s="21" t="str">
        <f>MID(A112,12,8)&amp;"."&amp;RIGHT(A112,3)</f>
        <v>14:55:31.454</v>
      </c>
      <c r="C112" s="21">
        <f>LEFT(B112,2)*3600+MID(B112,4,2)*60+RIGHT(B112,6)</f>
        <v>53731.453999999998</v>
      </c>
      <c r="D112" s="21">
        <f>C112-$C$4</f>
        <v>10.049999999995634</v>
      </c>
      <c r="E112" s="21">
        <v>421.67099999999999</v>
      </c>
      <c r="F112" s="21">
        <v>18895.7</v>
      </c>
      <c r="G112" s="21">
        <v>10409</v>
      </c>
      <c r="H112" s="21">
        <v>944</v>
      </c>
      <c r="I112" s="21">
        <v>510.5</v>
      </c>
      <c r="J112" s="18">
        <f>ROUND(E112*COS(0.7*PI()/180)-F112*SIN(0.7*PI()/180),3)</f>
        <v>190.791</v>
      </c>
      <c r="K112" s="18">
        <f>ROUND(E112*SIN(0.7*PI()/180)+F112*COS(0.7*PI()/180),3)</f>
        <v>18899.440999999999</v>
      </c>
      <c r="L112" s="18">
        <f>J112-$J$4</f>
        <v>146.07599999999999</v>
      </c>
      <c r="M112" s="18">
        <f>K112-$K$4</f>
        <v>17874.647999999997</v>
      </c>
      <c r="N112" s="18">
        <f>L112*0.001</f>
        <v>0.14607599999999998</v>
      </c>
      <c r="O112" s="18">
        <f>M112*0.001</f>
        <v>17.874647999999997</v>
      </c>
      <c r="P112" s="18" t="str">
        <f>IF(O112&gt;15,"",N112)</f>
        <v/>
      </c>
      <c r="Q112" s="18">
        <f>IF(O112&lt;15,"",N112)</f>
        <v>0.14607599999999998</v>
      </c>
      <c r="AE112" s="18">
        <v>7.5549999999999997</v>
      </c>
      <c r="AF112" s="18">
        <v>-79.599998474121094</v>
      </c>
      <c r="AG112" s="18">
        <v>-11.420000076293945</v>
      </c>
      <c r="AH112" s="18">
        <f>AF112</f>
        <v>-79.599998474121094</v>
      </c>
      <c r="AI112" s="18">
        <f>AG112</f>
        <v>-11.420000076293945</v>
      </c>
    </row>
    <row r="113" spans="1:35">
      <c r="A113" s="21" t="s">
        <v>260</v>
      </c>
      <c r="B113" s="21" t="str">
        <f>MID(A113,12,8)&amp;"."&amp;RIGHT(A113,3)</f>
        <v>14:55:31.546</v>
      </c>
      <c r="C113" s="21">
        <f>LEFT(B113,2)*3600+MID(B113,4,2)*60+RIGHT(B113,6)</f>
        <v>53731.546000000002</v>
      </c>
      <c r="D113" s="21">
        <f>C113-$C$4</f>
        <v>10.141999999999825</v>
      </c>
      <c r="E113" s="21">
        <v>419.64600000000002</v>
      </c>
      <c r="F113" s="21">
        <v>19064</v>
      </c>
      <c r="G113" s="21">
        <v>10507</v>
      </c>
      <c r="H113" s="21">
        <v>873</v>
      </c>
      <c r="I113" s="21">
        <v>251.75</v>
      </c>
      <c r="J113" s="18">
        <f>ROUND(E113*COS(0.7*PI()/180)-F113*SIN(0.7*PI()/180),3)</f>
        <v>186.71</v>
      </c>
      <c r="K113" s="18">
        <f>ROUND(E113*SIN(0.7*PI()/180)+F113*COS(0.7*PI()/180),3)</f>
        <v>19067.704000000002</v>
      </c>
      <c r="L113" s="18">
        <f>J113-$J$4</f>
        <v>141.995</v>
      </c>
      <c r="M113" s="18">
        <f>K113-$K$4</f>
        <v>18042.911</v>
      </c>
      <c r="N113" s="18">
        <f>L113*0.001</f>
        <v>0.14199500000000001</v>
      </c>
      <c r="O113" s="18">
        <f>M113*0.001</f>
        <v>18.042911</v>
      </c>
      <c r="P113" s="18" t="str">
        <f>IF(O113&gt;15,"",N113)</f>
        <v/>
      </c>
      <c r="Q113" s="18">
        <f>IF(O113&lt;15,"",N113)</f>
        <v>0.14199500000000001</v>
      </c>
      <c r="AE113" s="18">
        <v>7.6219999999999999</v>
      </c>
      <c r="AF113" s="18">
        <v>-78.699996948242188</v>
      </c>
      <c r="AG113" s="18">
        <v>-10.430000305175781</v>
      </c>
      <c r="AH113" s="18">
        <f>AF113</f>
        <v>-78.699996948242188</v>
      </c>
      <c r="AI113" s="18">
        <f>AG113</f>
        <v>-10.430000305175781</v>
      </c>
    </row>
    <row r="114" spans="1:35">
      <c r="A114" s="21" t="s">
        <v>261</v>
      </c>
      <c r="B114" s="21" t="str">
        <f>MID(A114,12,8)&amp;"."&amp;RIGHT(A114,3)</f>
        <v>14:55:31.641</v>
      </c>
      <c r="C114" s="21">
        <f>LEFT(B114,2)*3600+MID(B114,4,2)*60+RIGHT(B114,6)</f>
        <v>53731.641000000003</v>
      </c>
      <c r="D114" s="21">
        <f>C114-$C$4</f>
        <v>10.23700000000099</v>
      </c>
      <c r="E114" s="21">
        <v>416.67</v>
      </c>
      <c r="F114" s="21">
        <v>19409.5</v>
      </c>
      <c r="G114" s="21">
        <v>10712.5</v>
      </c>
      <c r="H114" s="21">
        <v>862.5</v>
      </c>
      <c r="I114" s="21">
        <v>248.25</v>
      </c>
      <c r="J114" s="18">
        <f>ROUND(E114*COS(0.7*PI()/180)-F114*SIN(0.7*PI()/180),3)</f>
        <v>179.51300000000001</v>
      </c>
      <c r="K114" s="18">
        <f>ROUND(E114*SIN(0.7*PI()/180)+F114*COS(0.7*PI()/180),3)</f>
        <v>19413.142</v>
      </c>
      <c r="L114" s="18">
        <f>J114-$J$4</f>
        <v>134.798</v>
      </c>
      <c r="M114" s="18">
        <f>K114-$K$4</f>
        <v>18388.348999999998</v>
      </c>
      <c r="N114" s="18">
        <f>L114*0.001</f>
        <v>0.134798</v>
      </c>
      <c r="O114" s="18">
        <f>M114*0.001</f>
        <v>18.388348999999998</v>
      </c>
      <c r="P114" s="18" t="str">
        <f>IF(O114&gt;15,"",N114)</f>
        <v/>
      </c>
      <c r="Q114" s="18">
        <f>IF(O114&lt;15,"",N114)</f>
        <v>0.134798</v>
      </c>
      <c r="AE114" s="18">
        <v>7.69</v>
      </c>
      <c r="AF114" s="18">
        <v>-79.760002136230469</v>
      </c>
      <c r="AG114" s="18">
        <v>-11.520000457763672</v>
      </c>
      <c r="AH114" s="18">
        <f>AF114</f>
        <v>-79.760002136230469</v>
      </c>
      <c r="AI114" s="18">
        <f>AG114</f>
        <v>-11.520000457763672</v>
      </c>
    </row>
    <row r="115" spans="1:35">
      <c r="A115" s="21" t="s">
        <v>262</v>
      </c>
      <c r="B115" s="21" t="str">
        <f>MID(A115,12,8)&amp;"."&amp;RIGHT(A115,3)</f>
        <v>14:55:31.733</v>
      </c>
      <c r="C115" s="21">
        <f>LEFT(B115,2)*3600+MID(B115,4,2)*60+RIGHT(B115,6)</f>
        <v>53731.733</v>
      </c>
      <c r="D115" s="21">
        <f>C115-$C$4</f>
        <v>10.328999999997905</v>
      </c>
      <c r="E115" s="21">
        <v>408.77699999999999</v>
      </c>
      <c r="F115" s="21">
        <v>19592.3</v>
      </c>
      <c r="G115" s="21">
        <v>10829</v>
      </c>
      <c r="H115" s="21">
        <v>938</v>
      </c>
      <c r="I115" s="21">
        <v>493.5</v>
      </c>
      <c r="J115" s="18">
        <f>ROUND(E115*COS(0.7*PI()/180)-F115*SIN(0.7*PI()/180),3)</f>
        <v>169.387</v>
      </c>
      <c r="K115" s="18">
        <f>ROUND(E115*SIN(0.7*PI()/180)+F115*COS(0.7*PI()/180),3)</f>
        <v>19595.831999999999</v>
      </c>
      <c r="L115" s="18">
        <f>J115-$J$4</f>
        <v>124.672</v>
      </c>
      <c r="M115" s="18">
        <f>K115-$K$4</f>
        <v>18571.038999999997</v>
      </c>
      <c r="N115" s="18">
        <f>L115*0.001</f>
        <v>0.12467200000000001</v>
      </c>
      <c r="O115" s="18">
        <f>M115*0.001</f>
        <v>18.571038999999999</v>
      </c>
      <c r="P115" s="18" t="str">
        <f>IF(O115&gt;15,"",N115)</f>
        <v/>
      </c>
      <c r="Q115" s="18">
        <f>IF(O115&lt;15,"",N115)</f>
        <v>0.12467200000000001</v>
      </c>
      <c r="AE115" s="18">
        <v>7.758</v>
      </c>
      <c r="AF115" s="18">
        <v>-80.879997253417969</v>
      </c>
      <c r="AG115" s="18">
        <v>-4.9899997711181641</v>
      </c>
      <c r="AH115" s="18">
        <f>AF115</f>
        <v>-80.879997253417969</v>
      </c>
      <c r="AI115" s="18">
        <f>AG115</f>
        <v>-4.9899997711181641</v>
      </c>
    </row>
    <row r="116" spans="1:35">
      <c r="A116" s="21" t="s">
        <v>263</v>
      </c>
      <c r="B116" s="21" t="str">
        <f>MID(A116,12,8)&amp;"."&amp;RIGHT(A116,3)</f>
        <v>14:55:31.826</v>
      </c>
      <c r="C116" s="21">
        <f>LEFT(B116,2)*3600+MID(B116,4,2)*60+RIGHT(B116,6)</f>
        <v>53731.826000000001</v>
      </c>
      <c r="D116" s="21">
        <f>C116-$C$4</f>
        <v>10.421999999998661</v>
      </c>
      <c r="E116" s="21">
        <v>393.27699999999999</v>
      </c>
      <c r="F116" s="21">
        <v>19907.599999999999</v>
      </c>
      <c r="G116" s="21">
        <v>11036</v>
      </c>
      <c r="H116" s="21">
        <v>860</v>
      </c>
      <c r="I116" s="21">
        <v>243.25</v>
      </c>
      <c r="J116" s="18">
        <f>ROUND(E116*COS(0.7*PI()/180)-F116*SIN(0.7*PI()/180),3)</f>
        <v>150.036</v>
      </c>
      <c r="K116" s="18">
        <f>ROUND(E116*SIN(0.7*PI()/180)+F116*COS(0.7*PI()/180),3)</f>
        <v>19910.919000000002</v>
      </c>
      <c r="L116" s="18">
        <f>J116-$J$4</f>
        <v>105.321</v>
      </c>
      <c r="M116" s="18">
        <f>K116-$K$4</f>
        <v>18886.126</v>
      </c>
      <c r="N116" s="18">
        <f>L116*0.001</f>
        <v>0.105321</v>
      </c>
      <c r="O116" s="18">
        <f>M116*0.001</f>
        <v>18.886126000000001</v>
      </c>
      <c r="P116" s="18" t="str">
        <f>IF(O116&gt;15,"",N116)</f>
        <v/>
      </c>
      <c r="Q116" s="18">
        <f>IF(O116&lt;15,"",N116)</f>
        <v>0.105321</v>
      </c>
      <c r="AE116" s="18">
        <v>7.8410000000000002</v>
      </c>
      <c r="AF116" s="18">
        <v>-81.610000610351563</v>
      </c>
      <c r="AG116" s="18">
        <v>-10.710000038146973</v>
      </c>
      <c r="AH116" s="18">
        <f>AF116</f>
        <v>-81.610000610351563</v>
      </c>
      <c r="AI116" s="18">
        <f>AG116</f>
        <v>-10.710000038146973</v>
      </c>
    </row>
    <row r="117" spans="1:35">
      <c r="A117" s="21" t="s">
        <v>264</v>
      </c>
      <c r="B117" s="21" t="str">
        <f>MID(A117,12,8)&amp;"."&amp;RIGHT(A117,3)</f>
        <v>14:55:31.918</v>
      </c>
      <c r="C117" s="21">
        <f>LEFT(B117,2)*3600+MID(B117,4,2)*60+RIGHT(B117,6)</f>
        <v>53731.917999999998</v>
      </c>
      <c r="D117" s="21">
        <f>C117-$C$4</f>
        <v>10.513999999995576</v>
      </c>
      <c r="E117" s="21">
        <v>404.87400000000002</v>
      </c>
      <c r="F117" s="21">
        <v>20085.3</v>
      </c>
      <c r="G117" s="21">
        <v>11139</v>
      </c>
      <c r="H117" s="21">
        <v>919</v>
      </c>
      <c r="I117" s="21">
        <v>484</v>
      </c>
      <c r="J117" s="18">
        <f>ROUND(E117*COS(0.7*PI()/180)-F117*SIN(0.7*PI()/180),3)</f>
        <v>159.46199999999999</v>
      </c>
      <c r="K117" s="18">
        <f>ROUND(E117*SIN(0.7*PI()/180)+F117*COS(0.7*PI()/180),3)</f>
        <v>20088.746999999999</v>
      </c>
      <c r="L117" s="18">
        <f>J117-$J$4</f>
        <v>114.74699999999999</v>
      </c>
      <c r="M117" s="18">
        <f>K117-$K$4</f>
        <v>19063.953999999998</v>
      </c>
      <c r="N117" s="18">
        <f>L117*0.001</f>
        <v>0.11474699999999999</v>
      </c>
      <c r="O117" s="18">
        <f>M117*0.001</f>
        <v>19.063953999999999</v>
      </c>
      <c r="P117" s="18" t="str">
        <f>IF(O117&gt;15,"",N117)</f>
        <v/>
      </c>
      <c r="Q117" s="18">
        <f>IF(O117&lt;15,"",N117)</f>
        <v>0.11474699999999999</v>
      </c>
      <c r="AE117" s="18">
        <v>7.9180000000000001</v>
      </c>
      <c r="AF117" s="18">
        <v>-81.709999084472656</v>
      </c>
      <c r="AG117" s="18">
        <v>-12</v>
      </c>
      <c r="AH117" s="18">
        <f>AF117</f>
        <v>-81.709999084472656</v>
      </c>
      <c r="AI117" s="18">
        <f>AG117</f>
        <v>-12</v>
      </c>
    </row>
    <row r="118" spans="1:35">
      <c r="A118" s="21" t="s">
        <v>265</v>
      </c>
      <c r="B118" s="21" t="str">
        <f>MID(A118,12,8)&amp;"."&amp;RIGHT(A118,3)</f>
        <v>14:55:32.013</v>
      </c>
      <c r="C118" s="21">
        <f>LEFT(B118,2)*3600+MID(B118,4,2)*60+RIGHT(B118,6)</f>
        <v>53732.012999999999</v>
      </c>
      <c r="D118" s="21">
        <f>C118-$C$4</f>
        <v>10.60899999999674</v>
      </c>
      <c r="E118" s="21">
        <v>406.27600000000001</v>
      </c>
      <c r="F118" s="21">
        <v>20404.8</v>
      </c>
      <c r="G118" s="21">
        <v>11344</v>
      </c>
      <c r="H118" s="21">
        <v>827.5</v>
      </c>
      <c r="I118" s="21">
        <v>238.25</v>
      </c>
      <c r="J118" s="18">
        <f>ROUND(E118*COS(0.7*PI()/180)-F118*SIN(0.7*PI()/180),3)</f>
        <v>156.96</v>
      </c>
      <c r="K118" s="18">
        <f>ROUND(E118*SIN(0.7*PI()/180)+F118*COS(0.7*PI()/180),3)</f>
        <v>20408.241000000002</v>
      </c>
      <c r="L118" s="18">
        <f>J118-$J$4</f>
        <v>112.245</v>
      </c>
      <c r="M118" s="18">
        <f>K118-$K$4</f>
        <v>19383.448</v>
      </c>
      <c r="N118" s="18">
        <f>L118*0.001</f>
        <v>0.11224500000000001</v>
      </c>
      <c r="O118" s="18">
        <f>M118*0.001</f>
        <v>19.383448000000001</v>
      </c>
      <c r="P118" s="18" t="str">
        <f>IF(O118&gt;15,"",N118)</f>
        <v/>
      </c>
      <c r="Q118" s="18">
        <f>IF(O118&lt;15,"",N118)</f>
        <v>0.11224500000000001</v>
      </c>
      <c r="AE118" s="18">
        <v>7.984</v>
      </c>
      <c r="AF118" s="18">
        <v>-79.25</v>
      </c>
      <c r="AG118" s="18">
        <v>-11.560000419616699</v>
      </c>
      <c r="AH118" s="18">
        <f>AF118</f>
        <v>-79.25</v>
      </c>
      <c r="AI118" s="18">
        <f>AG118</f>
        <v>-11.560000419616699</v>
      </c>
    </row>
    <row r="119" spans="1:35">
      <c r="A119" s="21" t="s">
        <v>266</v>
      </c>
      <c r="B119" s="21" t="str">
        <f>MID(A119,12,8)&amp;"."&amp;RIGHT(A119,3)</f>
        <v>14:55:32.105</v>
      </c>
      <c r="C119" s="21">
        <f>LEFT(B119,2)*3600+MID(B119,4,2)*60+RIGHT(B119,6)</f>
        <v>53732.105000000003</v>
      </c>
      <c r="D119" s="21">
        <f>C119-$C$4</f>
        <v>10.701000000000931</v>
      </c>
      <c r="E119" s="21">
        <v>388.14600000000002</v>
      </c>
      <c r="F119" s="21">
        <v>20552.400000000001</v>
      </c>
      <c r="G119" s="21">
        <v>11454.5</v>
      </c>
      <c r="H119" s="21">
        <v>852.5</v>
      </c>
      <c r="I119" s="21">
        <v>235.75</v>
      </c>
      <c r="J119" s="18">
        <f>ROUND(E119*COS(0.7*PI()/180)-F119*SIN(0.7*PI()/180),3)</f>
        <v>137.02799999999999</v>
      </c>
      <c r="K119" s="18">
        <f>ROUND(E119*SIN(0.7*PI()/180)+F119*COS(0.7*PI()/180),3)</f>
        <v>20555.608</v>
      </c>
      <c r="L119" s="18">
        <f>J119-$J$4</f>
        <v>92.312999999999988</v>
      </c>
      <c r="M119" s="18">
        <f>K119-$K$4</f>
        <v>19530.814999999999</v>
      </c>
      <c r="N119" s="18">
        <f>L119*0.001</f>
        <v>9.2312999999999992E-2</v>
      </c>
      <c r="O119" s="18">
        <f>M119*0.001</f>
        <v>19.530815</v>
      </c>
      <c r="P119" s="18" t="str">
        <f>IF(O119&gt;15,"",N119)</f>
        <v/>
      </c>
      <c r="Q119" s="18">
        <f>IF(O119&lt;15,"",N119)</f>
        <v>9.2312999999999992E-2</v>
      </c>
      <c r="AE119" s="18">
        <v>8.0449999999999999</v>
      </c>
      <c r="AF119" s="18">
        <v>-81.419998168945313</v>
      </c>
      <c r="AG119" s="18">
        <v>-12.539999961853027</v>
      </c>
      <c r="AH119" s="18">
        <f>AF119</f>
        <v>-81.419998168945313</v>
      </c>
      <c r="AI119" s="18">
        <f>AG119</f>
        <v>-12.539999961853027</v>
      </c>
    </row>
    <row r="120" spans="1:35">
      <c r="A120" s="21" t="s">
        <v>267</v>
      </c>
      <c r="B120" s="21" t="str">
        <f>MID(A120,12,8)&amp;"."&amp;RIGHT(A120,3)</f>
        <v>14:55:32.197</v>
      </c>
      <c r="C120" s="21">
        <f>LEFT(B120,2)*3600+MID(B120,4,2)*60+RIGHT(B120,6)</f>
        <v>53732.197</v>
      </c>
      <c r="D120" s="21">
        <f>C120-$C$4</f>
        <v>10.792999999997846</v>
      </c>
      <c r="E120" s="21">
        <v>358.78199999999998</v>
      </c>
      <c r="F120" s="21">
        <v>20849.099999999999</v>
      </c>
      <c r="G120" s="21">
        <v>11674</v>
      </c>
      <c r="H120" s="21">
        <v>845.5</v>
      </c>
      <c r="I120" s="21">
        <v>233.75</v>
      </c>
      <c r="J120" s="18">
        <f>ROUND(E120*COS(0.7*PI()/180)-F120*SIN(0.7*PI()/180),3)</f>
        <v>104.042</v>
      </c>
      <c r="K120" s="18">
        <f>ROUND(E120*SIN(0.7*PI()/180)+F120*COS(0.7*PI()/180),3)</f>
        <v>20851.927</v>
      </c>
      <c r="L120" s="18">
        <f>J120-$J$4</f>
        <v>59.326999999999998</v>
      </c>
      <c r="M120" s="18">
        <f>K120-$K$4</f>
        <v>19827.133999999998</v>
      </c>
      <c r="N120" s="18">
        <f>L120*0.001</f>
        <v>5.9326999999999998E-2</v>
      </c>
      <c r="O120" s="18">
        <f>M120*0.001</f>
        <v>19.827133999999997</v>
      </c>
      <c r="P120" s="18" t="str">
        <f>IF(O120&gt;15,"",N120)</f>
        <v/>
      </c>
      <c r="Q120" s="18">
        <f>IF(O120&lt;15,"",N120)</f>
        <v>5.9326999999999998E-2</v>
      </c>
      <c r="AE120" s="18">
        <v>8.11</v>
      </c>
      <c r="AF120" s="18">
        <v>-82.660003662109375</v>
      </c>
      <c r="AG120" s="18">
        <v>-10.960000038146973</v>
      </c>
      <c r="AH120" s="18">
        <f>AF120</f>
        <v>-82.660003662109375</v>
      </c>
      <c r="AI120" s="18">
        <f>AG120</f>
        <v>-10.960000038146973</v>
      </c>
    </row>
    <row r="121" spans="1:35">
      <c r="A121" s="21" t="s">
        <v>268</v>
      </c>
      <c r="B121" s="21" t="str">
        <f>MID(A121,12,8)&amp;"."&amp;RIGHT(A121,3)</f>
        <v>14:55:32.289</v>
      </c>
      <c r="C121" s="21">
        <f>LEFT(B121,2)*3600+MID(B121,4,2)*60+RIGHT(B121,6)</f>
        <v>53732.288999999997</v>
      </c>
      <c r="D121" s="21">
        <f>C121-$C$4</f>
        <v>10.884999999994761</v>
      </c>
      <c r="E121" s="21">
        <v>352.34100000000001</v>
      </c>
      <c r="F121" s="21">
        <v>20993.8</v>
      </c>
      <c r="G121" s="21">
        <v>11776.5</v>
      </c>
      <c r="H121" s="21">
        <v>820.5</v>
      </c>
      <c r="I121" s="21">
        <v>232</v>
      </c>
      <c r="J121" s="18">
        <f>ROUND(E121*COS(0.7*PI()/180)-F121*SIN(0.7*PI()/180),3)</f>
        <v>95.832999999999998</v>
      </c>
      <c r="K121" s="18">
        <f>ROUND(E121*SIN(0.7*PI()/180)+F121*COS(0.7*PI()/180),3)</f>
        <v>20996.538</v>
      </c>
      <c r="L121" s="18">
        <f>J121-$J$4</f>
        <v>51.117999999999995</v>
      </c>
      <c r="M121" s="18">
        <f>K121-$K$4</f>
        <v>19971.744999999999</v>
      </c>
      <c r="N121" s="18">
        <f>L121*0.001</f>
        <v>5.1117999999999997E-2</v>
      </c>
      <c r="O121" s="18">
        <f>M121*0.001</f>
        <v>19.971744999999999</v>
      </c>
      <c r="P121" s="18" t="str">
        <f>IF(O121&gt;15,"",N121)</f>
        <v/>
      </c>
      <c r="Q121" s="18">
        <f>IF(O121&lt;15,"",N121)</f>
        <v>5.1117999999999997E-2</v>
      </c>
      <c r="AE121" s="18">
        <v>8.1920000000000002</v>
      </c>
      <c r="AF121" s="18">
        <v>-83.330001831054688</v>
      </c>
      <c r="AG121" s="18">
        <v>-11.149999618530273</v>
      </c>
      <c r="AH121" s="18">
        <f>AF121</f>
        <v>-83.330001831054688</v>
      </c>
      <c r="AI121" s="18">
        <f>AG121</f>
        <v>-11.149999618530273</v>
      </c>
    </row>
    <row r="122" spans="1:35">
      <c r="A122" s="21" t="s">
        <v>269</v>
      </c>
      <c r="B122" s="21" t="str">
        <f>MID(A122,12,8)&amp;"."&amp;RIGHT(A122,3)</f>
        <v>14:55:32.382</v>
      </c>
      <c r="C122" s="21">
        <f>LEFT(B122,2)*3600+MID(B122,4,2)*60+RIGHT(B122,6)</f>
        <v>53732.381999999998</v>
      </c>
      <c r="D122" s="21">
        <f>C122-$C$4</f>
        <v>10.977999999995518</v>
      </c>
      <c r="E122" s="21">
        <v>365.04500000000002</v>
      </c>
      <c r="F122" s="21">
        <v>21338.7</v>
      </c>
      <c r="G122" s="21">
        <v>12004</v>
      </c>
      <c r="H122" s="21">
        <v>903</v>
      </c>
      <c r="I122" s="21">
        <v>461</v>
      </c>
      <c r="J122" s="18">
        <f>ROUND(E122*COS(0.7*PI()/180)-F122*SIN(0.7*PI()/180),3)</f>
        <v>104.32299999999999</v>
      </c>
      <c r="K122" s="18">
        <f>ROUND(E122*SIN(0.7*PI()/180)+F122*COS(0.7*PI()/180),3)</f>
        <v>21341.566999999999</v>
      </c>
      <c r="L122" s="18">
        <f>J122-$J$4</f>
        <v>59.60799999999999</v>
      </c>
      <c r="M122" s="18">
        <f>K122-$K$4</f>
        <v>20316.773999999998</v>
      </c>
      <c r="N122" s="18">
        <f>L122*0.001</f>
        <v>5.9607999999999994E-2</v>
      </c>
      <c r="O122" s="18">
        <f>M122*0.001</f>
        <v>20.316773999999999</v>
      </c>
      <c r="P122" s="18" t="str">
        <f>IF(O122&gt;15,"",N122)</f>
        <v/>
      </c>
      <c r="Q122" s="18">
        <f>IF(O122&lt;15,"",N122)</f>
        <v>5.9607999999999994E-2</v>
      </c>
      <c r="AE122" s="18">
        <v>8.2620000000000005</v>
      </c>
      <c r="AF122" s="18">
        <v>-81.419998168945313</v>
      </c>
      <c r="AG122" s="18">
        <v>-12.800000190734863</v>
      </c>
      <c r="AH122" s="18">
        <f>AF122</f>
        <v>-81.419998168945313</v>
      </c>
      <c r="AI122" s="18">
        <f>AG122</f>
        <v>-12.800000190734863</v>
      </c>
    </row>
    <row r="123" spans="1:35">
      <c r="A123" s="21" t="s">
        <v>270</v>
      </c>
      <c r="B123" s="21" t="str">
        <f>MID(A123,12,8)&amp;"."&amp;RIGHT(A123,3)</f>
        <v>14:55:32.476</v>
      </c>
      <c r="C123" s="21">
        <f>LEFT(B123,2)*3600+MID(B123,4,2)*60+RIGHT(B123,6)</f>
        <v>53732.476000000002</v>
      </c>
      <c r="D123" s="21">
        <f>C123-$C$4</f>
        <v>11.072000000000116</v>
      </c>
      <c r="E123" s="21">
        <v>356.83100000000002</v>
      </c>
      <c r="F123" s="21">
        <v>21493.599999999999</v>
      </c>
      <c r="G123" s="21">
        <v>12118</v>
      </c>
      <c r="H123" s="21">
        <v>902</v>
      </c>
      <c r="I123" s="21">
        <v>458.5</v>
      </c>
      <c r="J123" s="18">
        <f>ROUND(E123*COS(0.7*PI()/180)-F123*SIN(0.7*PI()/180),3)</f>
        <v>94.216999999999999</v>
      </c>
      <c r="K123" s="18">
        <f>ROUND(E123*SIN(0.7*PI()/180)+F123*COS(0.7*PI()/180),3)</f>
        <v>21496.355</v>
      </c>
      <c r="L123" s="18">
        <f>J123-$J$4</f>
        <v>49.501999999999995</v>
      </c>
      <c r="M123" s="18">
        <f>K123-$K$4</f>
        <v>20471.561999999998</v>
      </c>
      <c r="N123" s="18">
        <f>L123*0.001</f>
        <v>4.9501999999999997E-2</v>
      </c>
      <c r="O123" s="18">
        <f>M123*0.001</f>
        <v>20.471561999999999</v>
      </c>
      <c r="P123" s="18" t="str">
        <f>IF(O123&gt;15,"",N123)</f>
        <v/>
      </c>
      <c r="Q123" s="18">
        <f>IF(O123&lt;15,"",N123)</f>
        <v>4.9501999999999997E-2</v>
      </c>
      <c r="AE123" s="18">
        <v>8.3179999999999996</v>
      </c>
      <c r="AF123" s="18">
        <v>-80.680000305175781</v>
      </c>
      <c r="AG123" s="18">
        <v>-15.430000305175781</v>
      </c>
      <c r="AH123" s="18">
        <f>AF123</f>
        <v>-80.680000305175781</v>
      </c>
      <c r="AI123" s="18">
        <f>AG123</f>
        <v>-15.430000305175781</v>
      </c>
    </row>
    <row r="124" spans="1:35">
      <c r="A124" s="21" t="s">
        <v>271</v>
      </c>
      <c r="B124" s="21" t="str">
        <f>MID(A124,12,8)&amp;"."&amp;RIGHT(A124,3)</f>
        <v>14:55:32.568</v>
      </c>
      <c r="C124" s="21">
        <f>LEFT(B124,2)*3600+MID(B124,4,2)*60+RIGHT(B124,6)</f>
        <v>53732.567999999999</v>
      </c>
      <c r="D124" s="21">
        <f>C124-$C$4</f>
        <v>11.163999999997031</v>
      </c>
      <c r="E124" s="21">
        <v>357.625</v>
      </c>
      <c r="F124" s="21">
        <v>21871.7</v>
      </c>
      <c r="G124" s="21">
        <v>12385.5</v>
      </c>
      <c r="H124" s="21">
        <v>813.5</v>
      </c>
      <c r="I124" s="21">
        <v>226</v>
      </c>
      <c r="J124" s="18">
        <f>ROUND(E124*COS(0.7*PI()/180)-F124*SIN(0.7*PI()/180),3)</f>
        <v>90.391999999999996</v>
      </c>
      <c r="K124" s="18">
        <f>ROUND(E124*SIN(0.7*PI()/180)+F124*COS(0.7*PI()/180),3)</f>
        <v>21874.437000000002</v>
      </c>
      <c r="L124" s="18">
        <f>J124-$J$4</f>
        <v>45.676999999999992</v>
      </c>
      <c r="M124" s="18">
        <f>K124-$K$4</f>
        <v>20849.644</v>
      </c>
      <c r="N124" s="18">
        <f>L124*0.001</f>
        <v>4.5676999999999995E-2</v>
      </c>
      <c r="O124" s="18">
        <f>M124*0.001</f>
        <v>20.849644000000001</v>
      </c>
      <c r="P124" s="18" t="str">
        <f>IF(O124&gt;15,"",N124)</f>
        <v/>
      </c>
      <c r="Q124" s="18">
        <f>IF(O124&lt;15,"",N124)</f>
        <v>4.5676999999999995E-2</v>
      </c>
      <c r="AE124" s="18">
        <v>8.375</v>
      </c>
      <c r="AF124" s="18">
        <v>-82.400001525878906</v>
      </c>
      <c r="AG124" s="18">
        <v>-10.100000381469727</v>
      </c>
      <c r="AH124" s="18">
        <f>AF124</f>
        <v>-82.400001525878906</v>
      </c>
      <c r="AI124" s="18">
        <f>AG124</f>
        <v>-10.100000381469727</v>
      </c>
    </row>
    <row r="125" spans="1:35">
      <c r="A125" s="21" t="s">
        <v>272</v>
      </c>
      <c r="B125" s="21" t="str">
        <f>MID(A125,12,8)&amp;"."&amp;RIGHT(A125,3)</f>
        <v>14:55:32.663</v>
      </c>
      <c r="C125" s="21">
        <f>LEFT(B125,2)*3600+MID(B125,4,2)*60+RIGHT(B125,6)</f>
        <v>53732.663</v>
      </c>
      <c r="D125" s="21">
        <f>C125-$C$4</f>
        <v>11.258999999998196</v>
      </c>
      <c r="E125" s="21">
        <v>352.38600000000002</v>
      </c>
      <c r="F125" s="21">
        <v>22033.5</v>
      </c>
      <c r="G125" s="21">
        <v>12505.5</v>
      </c>
      <c r="H125" s="21">
        <v>809.5</v>
      </c>
      <c r="I125" s="21">
        <v>223.25</v>
      </c>
      <c r="J125" s="18">
        <f>ROUND(E125*COS(0.7*PI()/180)-F125*SIN(0.7*PI()/180),3)</f>
        <v>83.176000000000002</v>
      </c>
      <c r="K125" s="18">
        <f>ROUND(E125*SIN(0.7*PI()/180)+F125*COS(0.7*PI()/180),3)</f>
        <v>22036.161</v>
      </c>
      <c r="L125" s="18">
        <f>J125-$J$4</f>
        <v>38.460999999999999</v>
      </c>
      <c r="M125" s="18">
        <f>K125-$K$4</f>
        <v>21011.367999999999</v>
      </c>
      <c r="N125" s="18">
        <f>L125*0.001</f>
        <v>3.8461000000000002E-2</v>
      </c>
      <c r="O125" s="18">
        <f>M125*0.001</f>
        <v>21.011367999999997</v>
      </c>
      <c r="P125" s="18" t="str">
        <f>IF(O125&gt;15,"",N125)</f>
        <v/>
      </c>
      <c r="Q125" s="18">
        <f>IF(O125&lt;15,"",N125)</f>
        <v>3.8461000000000002E-2</v>
      </c>
      <c r="AE125" s="18">
        <v>8.4320000000000004</v>
      </c>
      <c r="AF125" s="18">
        <v>-83.629997253417969</v>
      </c>
      <c r="AG125" s="18">
        <v>-12</v>
      </c>
      <c r="AH125" s="18">
        <f>AF125</f>
        <v>-83.629997253417969</v>
      </c>
      <c r="AI125" s="18">
        <f>AG125</f>
        <v>-12</v>
      </c>
    </row>
    <row r="126" spans="1:35">
      <c r="A126" s="21" t="s">
        <v>273</v>
      </c>
      <c r="B126" s="21" t="str">
        <f>MID(A126,12,8)&amp;"."&amp;RIGHT(A126,3)</f>
        <v>14:55:32.757</v>
      </c>
      <c r="C126" s="21">
        <f>LEFT(B126,2)*3600+MID(B126,4,2)*60+RIGHT(B126,6)</f>
        <v>53732.756999999998</v>
      </c>
      <c r="D126" s="21">
        <f>C126-$C$4</f>
        <v>11.352999999995518</v>
      </c>
      <c r="E126" s="21">
        <v>344.35899999999998</v>
      </c>
      <c r="F126" s="21">
        <v>22363.599999999999</v>
      </c>
      <c r="G126" s="21">
        <v>12751.5</v>
      </c>
      <c r="H126" s="21">
        <v>769.5</v>
      </c>
      <c r="I126" s="21">
        <v>221.25</v>
      </c>
      <c r="J126" s="18">
        <f>ROUND(E126*COS(0.7*PI()/180)-F126*SIN(0.7*PI()/180),3)</f>
        <v>71.117000000000004</v>
      </c>
      <c r="K126" s="18">
        <f>ROUND(E126*SIN(0.7*PI()/180)+F126*COS(0.7*PI()/180),3)</f>
        <v>22366.137999999999</v>
      </c>
      <c r="L126" s="18">
        <f>J126-$J$4</f>
        <v>26.402000000000001</v>
      </c>
      <c r="M126" s="18">
        <f>K126-$K$4</f>
        <v>21341.344999999998</v>
      </c>
      <c r="N126" s="18">
        <f>L126*0.001</f>
        <v>2.6402000000000002E-2</v>
      </c>
      <c r="O126" s="18">
        <f>M126*0.001</f>
        <v>21.341344999999997</v>
      </c>
      <c r="P126" s="18" t="str">
        <f>IF(O126&gt;15,"",N126)</f>
        <v/>
      </c>
      <c r="Q126" s="18">
        <f>IF(O126&lt;15,"",N126)</f>
        <v>2.6402000000000002E-2</v>
      </c>
      <c r="AE126" s="18">
        <v>8.5</v>
      </c>
      <c r="AF126" s="18">
        <v>-85.989997863769531</v>
      </c>
      <c r="AG126" s="18">
        <v>-14.050000190734863</v>
      </c>
      <c r="AH126" s="18">
        <f>AF126</f>
        <v>-85.989997863769531</v>
      </c>
      <c r="AI126" s="18">
        <f>AG126</f>
        <v>-14.050000190734863</v>
      </c>
    </row>
    <row r="127" spans="1:35">
      <c r="A127" s="21" t="s">
        <v>274</v>
      </c>
      <c r="B127" s="21" t="str">
        <f>MID(A127,12,8)&amp;"."&amp;RIGHT(A127,3)</f>
        <v>14:55:32.848</v>
      </c>
      <c r="C127" s="21">
        <f>LEFT(B127,2)*3600+MID(B127,4,2)*60+RIGHT(B127,6)</f>
        <v>53732.847999999998</v>
      </c>
      <c r="D127" s="21">
        <f>C127-$C$4</f>
        <v>11.443999999995867</v>
      </c>
      <c r="E127" s="21">
        <v>303.803</v>
      </c>
      <c r="F127" s="21">
        <v>22490.2</v>
      </c>
      <c r="G127" s="21">
        <v>12872</v>
      </c>
      <c r="H127" s="21">
        <v>877</v>
      </c>
      <c r="I127" s="21">
        <v>440.5</v>
      </c>
      <c r="J127" s="18">
        <f>ROUND(E127*COS(0.7*PI()/180)-F127*SIN(0.7*PI()/180),3)</f>
        <v>29.018000000000001</v>
      </c>
      <c r="K127" s="18">
        <f>ROUND(E127*SIN(0.7*PI()/180)+F127*COS(0.7*PI()/180),3)</f>
        <v>22492.233</v>
      </c>
      <c r="L127" s="18">
        <f>J127-$J$4</f>
        <v>-15.697000000000003</v>
      </c>
      <c r="M127" s="18">
        <f>K127-$K$4</f>
        <v>21467.439999999999</v>
      </c>
      <c r="N127" s="18">
        <f>L127*0.001</f>
        <v>-1.5697000000000003E-2</v>
      </c>
      <c r="O127" s="18">
        <f>M127*0.001</f>
        <v>21.46744</v>
      </c>
      <c r="P127" s="18" t="str">
        <f>IF(O127&gt;15,"",N127)</f>
        <v/>
      </c>
      <c r="Q127" s="18">
        <f>IF(O127&lt;15,"",N127)</f>
        <v>-1.5697000000000003E-2</v>
      </c>
      <c r="AE127" s="18">
        <v>8.5579999999999998</v>
      </c>
      <c r="AF127" s="18">
        <v>-85.599998474121094</v>
      </c>
      <c r="AG127" s="18">
        <v>-12.890000343322754</v>
      </c>
      <c r="AH127" s="18">
        <f>AF127</f>
        <v>-85.599998474121094</v>
      </c>
      <c r="AI127" s="18">
        <f>AG127</f>
        <v>-12.890000343322754</v>
      </c>
    </row>
    <row r="128" spans="1:35">
      <c r="A128" s="21" t="s">
        <v>275</v>
      </c>
      <c r="B128" s="21" t="str">
        <f>MID(A128,12,8)&amp;"."&amp;RIGHT(A128,3)</f>
        <v>14:55:32.941</v>
      </c>
      <c r="C128" s="21">
        <f>LEFT(B128,2)*3600+MID(B128,4,2)*60+RIGHT(B128,6)</f>
        <v>53732.940999999999</v>
      </c>
      <c r="D128" s="21">
        <f>C128-$C$4</f>
        <v>11.536999999996624</v>
      </c>
      <c r="E128" s="21">
        <v>271.04000000000002</v>
      </c>
      <c r="F128" s="21">
        <v>22780</v>
      </c>
      <c r="G128" s="21">
        <v>13109</v>
      </c>
      <c r="H128" s="21">
        <v>769</v>
      </c>
      <c r="I128" s="21">
        <v>218.25</v>
      </c>
      <c r="J128" s="18">
        <f>ROUND(E128*COS(0.7*PI()/180)-F128*SIN(0.7*PI()/180),3)</f>
        <v>-7.2839999999999998</v>
      </c>
      <c r="K128" s="18">
        <f>ROUND(E128*SIN(0.7*PI()/180)+F128*COS(0.7*PI()/180),3)</f>
        <v>22781.611000000001</v>
      </c>
      <c r="L128" s="18">
        <f>J128-$J$4</f>
        <v>-51.999000000000002</v>
      </c>
      <c r="M128" s="18">
        <f>K128-$K$4</f>
        <v>21756.817999999999</v>
      </c>
      <c r="N128" s="18">
        <f>L128*0.001</f>
        <v>-5.1999000000000004E-2</v>
      </c>
      <c r="O128" s="18">
        <f>M128*0.001</f>
        <v>21.756817999999999</v>
      </c>
      <c r="P128" s="18" t="str">
        <f>IF(O128&gt;15,"",N128)</f>
        <v/>
      </c>
      <c r="Q128" s="18">
        <f>IF(O128&lt;15,"",N128)</f>
        <v>-5.1999000000000004E-2</v>
      </c>
      <c r="AE128" s="18">
        <v>8.6199999999999992</v>
      </c>
      <c r="AF128" s="18">
        <v>-85.989997863769531</v>
      </c>
      <c r="AG128" s="18">
        <v>-9.8199996948242188</v>
      </c>
      <c r="AH128" s="18">
        <f>AF128</f>
        <v>-85.989997863769531</v>
      </c>
      <c r="AI128" s="18">
        <f>AG128</f>
        <v>-9.8199996948242188</v>
      </c>
    </row>
    <row r="129" spans="1:35">
      <c r="A129" s="21" t="s">
        <v>276</v>
      </c>
      <c r="B129" s="21" t="str">
        <f>MID(A129,12,8)&amp;"."&amp;RIGHT(A129,3)</f>
        <v>14:55:33.036</v>
      </c>
      <c r="C129" s="21">
        <f>LEFT(B129,2)*3600+MID(B129,4,2)*60+RIGHT(B129,6)</f>
        <v>53733.036</v>
      </c>
      <c r="D129" s="21">
        <f>C129-$C$4</f>
        <v>11.631999999997788</v>
      </c>
      <c r="E129" s="21">
        <v>272.99200000000002</v>
      </c>
      <c r="F129" s="21">
        <v>22951.3</v>
      </c>
      <c r="G129" s="21">
        <v>13236</v>
      </c>
      <c r="H129" s="21">
        <v>806</v>
      </c>
      <c r="I129" s="21">
        <v>216.75</v>
      </c>
      <c r="J129" s="18">
        <f>ROUND(E129*COS(0.7*PI()/180)-F129*SIN(0.7*PI()/180),3)</f>
        <v>-7.4240000000000004</v>
      </c>
      <c r="K129" s="18">
        <f>ROUND(E129*SIN(0.7*PI()/180)+F129*COS(0.7*PI()/180),3)</f>
        <v>22952.921999999999</v>
      </c>
      <c r="L129" s="18">
        <f>J129-$J$4</f>
        <v>-52.139000000000003</v>
      </c>
      <c r="M129" s="18">
        <f>K129-$K$4</f>
        <v>21928.128999999997</v>
      </c>
      <c r="N129" s="18">
        <f>L129*0.001</f>
        <v>-5.2139000000000005E-2</v>
      </c>
      <c r="O129" s="18">
        <f>M129*0.001</f>
        <v>21.928128999999998</v>
      </c>
      <c r="P129" s="18" t="str">
        <f>IF(O129&gt;15,"",N129)</f>
        <v/>
      </c>
      <c r="Q129" s="18">
        <f>IF(O129&lt;15,"",N129)</f>
        <v>-5.2139000000000005E-2</v>
      </c>
      <c r="AE129" s="18">
        <v>8.6969999999999992</v>
      </c>
      <c r="AF129" s="18">
        <v>-87.930000305175781</v>
      </c>
      <c r="AG129" s="18">
        <v>-11.210000038146973</v>
      </c>
      <c r="AH129" s="18">
        <f>AF129</f>
        <v>-87.930000305175781</v>
      </c>
      <c r="AI129" s="18">
        <f>AG129</f>
        <v>-11.210000038146973</v>
      </c>
    </row>
    <row r="130" spans="1:35">
      <c r="A130" s="21" t="s">
        <v>277</v>
      </c>
      <c r="B130" s="21" t="str">
        <f>MID(A130,12,8)&amp;"."&amp;RIGHT(A130,3)</f>
        <v>14:55:33.129</v>
      </c>
      <c r="C130" s="21">
        <f>LEFT(B130,2)*3600+MID(B130,4,2)*60+RIGHT(B130,6)</f>
        <v>53733.129000000001</v>
      </c>
      <c r="D130" s="21">
        <f>C130-$C$4</f>
        <v>11.724999999998545</v>
      </c>
      <c r="E130" s="21">
        <v>281.92899999999997</v>
      </c>
      <c r="F130" s="21">
        <v>23298.2</v>
      </c>
      <c r="G130" s="21">
        <v>13493</v>
      </c>
      <c r="H130" s="21">
        <v>797</v>
      </c>
      <c r="I130" s="21">
        <v>214.75</v>
      </c>
      <c r="J130" s="18">
        <f>ROUND(E130*COS(0.7*PI()/180)-F130*SIN(0.7*PI()/180),3)</f>
        <v>-2.726</v>
      </c>
      <c r="K130" s="18">
        <f>ROUND(E130*SIN(0.7*PI()/180)+F130*COS(0.7*PI()/180),3)</f>
        <v>23299.905999999999</v>
      </c>
      <c r="L130" s="18">
        <f>J130-$J$4</f>
        <v>-47.441000000000003</v>
      </c>
      <c r="M130" s="18">
        <f>K130-$K$4</f>
        <v>22275.112999999998</v>
      </c>
      <c r="N130" s="18">
        <f>L130*0.001</f>
        <v>-4.7441000000000004E-2</v>
      </c>
      <c r="O130" s="18">
        <f>M130*0.001</f>
        <v>22.275112999999997</v>
      </c>
      <c r="P130" s="18" t="str">
        <f>IF(O130&gt;15,"",N130)</f>
        <v/>
      </c>
      <c r="Q130" s="18">
        <f>IF(O130&lt;15,"",N130)</f>
        <v>-4.7441000000000004E-2</v>
      </c>
      <c r="AE130" s="18">
        <v>8.7729999999999997</v>
      </c>
      <c r="AF130" s="18">
        <v>-87.779998779296875</v>
      </c>
      <c r="AG130" s="18">
        <v>-11.470000267028809</v>
      </c>
      <c r="AH130" s="18">
        <f>AF130</f>
        <v>-87.779998779296875</v>
      </c>
      <c r="AI130" s="18">
        <f>AG130</f>
        <v>-11.470000267028809</v>
      </c>
    </row>
    <row r="131" spans="1:35">
      <c r="A131" s="21" t="s">
        <v>278</v>
      </c>
      <c r="B131" s="21" t="str">
        <f>MID(A131,12,8)&amp;"."&amp;RIGHT(A131,3)</f>
        <v>14:55:33.221</v>
      </c>
      <c r="C131" s="21">
        <f>LEFT(B131,2)*3600+MID(B131,4,2)*60+RIGHT(B131,6)</f>
        <v>53733.220999999998</v>
      </c>
      <c r="D131" s="21">
        <f>C131-$C$4</f>
        <v>11.81699999999546</v>
      </c>
      <c r="E131" s="21">
        <v>252.303</v>
      </c>
      <c r="F131" s="21">
        <v>23425.1</v>
      </c>
      <c r="G131" s="21">
        <v>13609</v>
      </c>
      <c r="H131" s="21">
        <v>859</v>
      </c>
      <c r="I131" s="21">
        <v>428</v>
      </c>
      <c r="J131" s="18">
        <f>ROUND(E131*COS(0.7*PI()/180)-F131*SIN(0.7*PI()/180),3)</f>
        <v>-33.9</v>
      </c>
      <c r="K131" s="18">
        <f>ROUND(E131*SIN(0.7*PI()/180)+F131*COS(0.7*PI()/180),3)</f>
        <v>23426.434000000001</v>
      </c>
      <c r="L131" s="18">
        <f>J131-$J$4</f>
        <v>-78.615000000000009</v>
      </c>
      <c r="M131" s="18">
        <f>K131-$K$4</f>
        <v>22401.641</v>
      </c>
      <c r="N131" s="18">
        <f>L131*0.001</f>
        <v>-7.8615000000000004E-2</v>
      </c>
      <c r="O131" s="18">
        <f>M131*0.001</f>
        <v>22.401641000000001</v>
      </c>
      <c r="P131" s="18" t="str">
        <f>IF(O131&gt;15,"",N131)</f>
        <v/>
      </c>
      <c r="Q131" s="18">
        <f>IF(O131&lt;15,"",N131)</f>
        <v>-7.8615000000000004E-2</v>
      </c>
      <c r="AE131" s="18">
        <v>8.8309999999999995</v>
      </c>
      <c r="AF131" s="18">
        <v>-88.269996643066406</v>
      </c>
      <c r="AG131" s="18">
        <v>-17.319999694824219</v>
      </c>
      <c r="AH131" s="18">
        <f>AF131</f>
        <v>-88.269996643066406</v>
      </c>
      <c r="AI131" s="18">
        <f>AG131</f>
        <v>-17.319999694824219</v>
      </c>
    </row>
    <row r="132" spans="1:35">
      <c r="A132" s="21" t="s">
        <v>279</v>
      </c>
      <c r="B132" s="21" t="str">
        <f>MID(A132,12,8)&amp;"."&amp;RIGHT(A132,3)</f>
        <v>14:55:33.312</v>
      </c>
      <c r="C132" s="21">
        <f>LEFT(B132,2)*3600+MID(B132,4,2)*60+RIGHT(B132,6)</f>
        <v>53733.311999999998</v>
      </c>
      <c r="D132" s="21">
        <f>C132-$C$4</f>
        <v>11.907999999995809</v>
      </c>
      <c r="E132" s="21">
        <v>233.041</v>
      </c>
      <c r="F132" s="21">
        <v>23730.3</v>
      </c>
      <c r="G132" s="21">
        <v>13856.5</v>
      </c>
      <c r="H132" s="21">
        <v>794</v>
      </c>
      <c r="I132" s="21">
        <v>212</v>
      </c>
      <c r="J132" s="18">
        <f>ROUND(E132*COS(0.7*PI()/180)-F132*SIN(0.7*PI()/180),3)</f>
        <v>-56.889000000000003</v>
      </c>
      <c r="K132" s="18">
        <f>ROUND(E132*SIN(0.7*PI()/180)+F132*COS(0.7*PI()/180),3)</f>
        <v>23731.376</v>
      </c>
      <c r="L132" s="18">
        <f>J132-$J$4</f>
        <v>-101.60400000000001</v>
      </c>
      <c r="M132" s="18">
        <f>K132-$K$4</f>
        <v>22706.582999999999</v>
      </c>
      <c r="N132" s="18">
        <f>L132*0.001</f>
        <v>-0.10160400000000001</v>
      </c>
      <c r="O132" s="18">
        <f>M132*0.001</f>
        <v>22.706582999999998</v>
      </c>
      <c r="P132" s="18" t="str">
        <f>IF(O132&gt;15,"",N132)</f>
        <v/>
      </c>
      <c r="Q132" s="18">
        <f>IF(O132&lt;15,"",N132)</f>
        <v>-0.10160400000000001</v>
      </c>
      <c r="AE132" s="18">
        <v>8.8949999999999996</v>
      </c>
      <c r="AF132" s="18">
        <v>-86.480003356933594</v>
      </c>
      <c r="AG132" s="18">
        <v>-12.109999656677246</v>
      </c>
      <c r="AH132" s="18">
        <f>AF132</f>
        <v>-86.480003356933594</v>
      </c>
      <c r="AI132" s="18">
        <f>AG132</f>
        <v>-12.109999656677246</v>
      </c>
    </row>
    <row r="133" spans="1:35">
      <c r="A133" s="21" t="s">
        <v>280</v>
      </c>
      <c r="B133" s="21" t="str">
        <f>MID(A133,12,8)&amp;"."&amp;RIGHT(A133,3)</f>
        <v>14:55:33.408</v>
      </c>
      <c r="C133" s="21">
        <f>LEFT(B133,2)*3600+MID(B133,4,2)*60+RIGHT(B133,6)</f>
        <v>53733.408000000003</v>
      </c>
      <c r="D133" s="21">
        <f>C133-$C$4</f>
        <v>12.004000000000815</v>
      </c>
      <c r="E133" s="21">
        <v>237.155</v>
      </c>
      <c r="F133" s="21">
        <v>23918.3</v>
      </c>
      <c r="G133" s="21">
        <v>14000</v>
      </c>
      <c r="H133" s="21">
        <v>796.5</v>
      </c>
      <c r="I133" s="21">
        <v>210.5</v>
      </c>
      <c r="J133" s="18">
        <f>ROUND(E133*COS(0.7*PI()/180)-F133*SIN(0.7*PI()/180),3)</f>
        <v>-55.073</v>
      </c>
      <c r="K133" s="18">
        <f>ROUND(E133*SIN(0.7*PI()/180)+F133*COS(0.7*PI()/180),3)</f>
        <v>23919.412</v>
      </c>
      <c r="L133" s="18">
        <f>J133-$J$4</f>
        <v>-99.788000000000011</v>
      </c>
      <c r="M133" s="18">
        <f>K133-$K$4</f>
        <v>22894.618999999999</v>
      </c>
      <c r="N133" s="18">
        <f>L133*0.001</f>
        <v>-9.9788000000000016E-2</v>
      </c>
      <c r="O133" s="18">
        <f>M133*0.001</f>
        <v>22.894618999999999</v>
      </c>
      <c r="P133" s="18" t="str">
        <f>IF(O133&gt;15,"",N133)</f>
        <v/>
      </c>
      <c r="Q133" s="18">
        <f>IF(O133&lt;15,"",N133)</f>
        <v>-9.9788000000000016E-2</v>
      </c>
      <c r="AE133" s="18">
        <v>8.9570000000000007</v>
      </c>
      <c r="AF133" s="18">
        <v>-87.269996643066406</v>
      </c>
      <c r="AG133" s="18">
        <v>-14.020000457763672</v>
      </c>
      <c r="AH133" s="18">
        <f>AF133</f>
        <v>-87.269996643066406</v>
      </c>
      <c r="AI133" s="18">
        <f>AG133</f>
        <v>-14.020000457763672</v>
      </c>
    </row>
    <row r="134" spans="1:35">
      <c r="A134" s="21" t="s">
        <v>281</v>
      </c>
      <c r="B134" s="21" t="str">
        <f>MID(A134,12,8)&amp;"."&amp;RIGHT(A134,3)</f>
        <v>14:55:33.498</v>
      </c>
      <c r="C134" s="21">
        <f>LEFT(B134,2)*3600+MID(B134,4,2)*60+RIGHT(B134,6)</f>
        <v>53733.498</v>
      </c>
      <c r="D134" s="21">
        <f>C134-$C$4</f>
        <v>12.093999999997322</v>
      </c>
      <c r="E134" s="21">
        <v>198.50399999999999</v>
      </c>
      <c r="F134" s="21">
        <v>24265.4</v>
      </c>
      <c r="G134" s="21">
        <v>14296</v>
      </c>
      <c r="H134" s="21">
        <v>844</v>
      </c>
      <c r="I134" s="21">
        <v>419</v>
      </c>
      <c r="J134" s="18">
        <f>ROUND(E134*COS(0.7*PI()/180)-F134*SIN(0.7*PI()/180),3)</f>
        <v>-97.960999999999999</v>
      </c>
      <c r="K134" s="18">
        <f>ROUND(E134*SIN(0.7*PI()/180)+F134*COS(0.7*PI()/180),3)</f>
        <v>24266.013999999999</v>
      </c>
      <c r="L134" s="18">
        <f>J134-$J$4</f>
        <v>-142.67599999999999</v>
      </c>
      <c r="M134" s="18">
        <f>K134-$K$4</f>
        <v>23241.220999999998</v>
      </c>
      <c r="N134" s="18">
        <f>L134*0.001</f>
        <v>-0.142676</v>
      </c>
      <c r="O134" s="18">
        <f>M134*0.001</f>
        <v>23.241220999999999</v>
      </c>
      <c r="P134" s="18" t="str">
        <f>IF(O134&gt;15,"",N134)</f>
        <v/>
      </c>
      <c r="Q134" s="18">
        <f>IF(O134&lt;15,"",N134)</f>
        <v>-0.142676</v>
      </c>
      <c r="AE134" s="18">
        <v>9.0239999999999991</v>
      </c>
      <c r="AF134" s="18">
        <v>-87.050003051757813</v>
      </c>
      <c r="AG134" s="18">
        <v>-14.029999732971191</v>
      </c>
      <c r="AH134" s="18">
        <f>AF134</f>
        <v>-87.050003051757813</v>
      </c>
      <c r="AI134" s="18">
        <f>AG134</f>
        <v>-14.029999732971191</v>
      </c>
    </row>
    <row r="135" spans="1:35">
      <c r="A135" s="21" t="s">
        <v>282</v>
      </c>
      <c r="B135" s="21" t="str">
        <f>MID(A135,12,8)&amp;"."&amp;RIGHT(A135,3)</f>
        <v>14:55:33.594</v>
      </c>
      <c r="C135" s="21">
        <f>LEFT(B135,2)*3600+MID(B135,4,2)*60+RIGHT(B135,6)</f>
        <v>53733.593999999997</v>
      </c>
      <c r="D135" s="21">
        <f>C135-$C$4</f>
        <v>12.189999999995052</v>
      </c>
      <c r="E135" s="21">
        <v>169.434</v>
      </c>
      <c r="F135" s="21">
        <v>24404.799999999999</v>
      </c>
      <c r="G135" s="21">
        <v>14424</v>
      </c>
      <c r="H135" s="21">
        <v>752.5</v>
      </c>
      <c r="I135" s="21">
        <v>208</v>
      </c>
      <c r="J135" s="18">
        <f>ROUND(E135*COS(0.7*PI()/180)-F135*SIN(0.7*PI()/180),3)</f>
        <v>-128.732</v>
      </c>
      <c r="K135" s="18">
        <f>ROUND(E135*SIN(0.7*PI()/180)+F135*COS(0.7*PI()/180),3)</f>
        <v>24405.048999999999</v>
      </c>
      <c r="L135" s="18">
        <f>J135-$J$4</f>
        <v>-173.447</v>
      </c>
      <c r="M135" s="18">
        <f>K135-$K$4</f>
        <v>23380.255999999998</v>
      </c>
      <c r="N135" s="18">
        <f>L135*0.001</f>
        <v>-0.17344700000000002</v>
      </c>
      <c r="O135" s="18">
        <f>M135*0.001</f>
        <v>23.380255999999999</v>
      </c>
      <c r="P135" s="18" t="str">
        <f>IF(O135&gt;15,"",N135)</f>
        <v/>
      </c>
      <c r="Q135" s="18">
        <f>IF(O135&lt;15,"",N135)</f>
        <v>-0.17344700000000002</v>
      </c>
      <c r="AE135" s="18">
        <v>9.0850000000000009</v>
      </c>
      <c r="AF135" s="18">
        <v>-86.19000244140625</v>
      </c>
      <c r="AG135" s="18">
        <v>-11.710000038146973</v>
      </c>
      <c r="AH135" s="18">
        <f>AF135</f>
        <v>-86.19000244140625</v>
      </c>
      <c r="AI135" s="18">
        <f>AG135</f>
        <v>-11.710000038146973</v>
      </c>
    </row>
    <row r="136" spans="1:35">
      <c r="A136" s="21" t="s">
        <v>283</v>
      </c>
      <c r="B136" s="21" t="str">
        <f>MID(A136,12,8)&amp;"."&amp;RIGHT(A136,3)</f>
        <v>14:55:33.684</v>
      </c>
      <c r="C136" s="21">
        <f>LEFT(B136,2)*3600+MID(B136,4,2)*60+RIGHT(B136,6)</f>
        <v>53733.684000000001</v>
      </c>
      <c r="D136" s="21">
        <f>C136-$C$4</f>
        <v>12.279999999998836</v>
      </c>
      <c r="E136" s="21">
        <v>204.166</v>
      </c>
      <c r="F136" s="21">
        <v>24779.200000000001</v>
      </c>
      <c r="G136" s="21">
        <v>14701</v>
      </c>
      <c r="H136" s="21">
        <v>733.5</v>
      </c>
      <c r="I136" s="21">
        <v>206</v>
      </c>
      <c r="J136" s="18">
        <f>ROUND(E136*COS(0.7*PI()/180)-F136*SIN(0.7*PI()/180),3)</f>
        <v>-98.576999999999998</v>
      </c>
      <c r="K136" s="18">
        <f>ROUND(E136*SIN(0.7*PI()/180)+F136*COS(0.7*PI()/180),3)</f>
        <v>24779.845000000001</v>
      </c>
      <c r="L136" s="18">
        <f>J136-$J$4</f>
        <v>-143.292</v>
      </c>
      <c r="M136" s="18">
        <f>K136-$K$4</f>
        <v>23755.052</v>
      </c>
      <c r="N136" s="18">
        <f>L136*0.001</f>
        <v>-0.143292</v>
      </c>
      <c r="O136" s="18">
        <f>M136*0.001</f>
        <v>23.755051999999999</v>
      </c>
      <c r="P136" s="18" t="str">
        <f>IF(O136&gt;15,"",N136)</f>
        <v/>
      </c>
      <c r="Q136" s="18">
        <f>IF(O136&lt;15,"",N136)</f>
        <v>-0.143292</v>
      </c>
      <c r="AE136" s="18">
        <v>9.1530000000000005</v>
      </c>
      <c r="AF136" s="18">
        <v>-87.400001525878906</v>
      </c>
      <c r="AG136" s="18">
        <v>-12.590000152587891</v>
      </c>
      <c r="AH136" s="18">
        <f>AF136</f>
        <v>-87.400001525878906</v>
      </c>
      <c r="AI136" s="18">
        <f>AG136</f>
        <v>-12.590000152587891</v>
      </c>
    </row>
    <row r="137" spans="1:35">
      <c r="A137" s="21" t="s">
        <v>284</v>
      </c>
      <c r="B137" s="21" t="str">
        <f>MID(A137,12,8)&amp;"."&amp;RIGHT(A137,3)</f>
        <v>14:55:33.778</v>
      </c>
      <c r="C137" s="21">
        <f>LEFT(B137,2)*3600+MID(B137,4,2)*60+RIGHT(B137,6)</f>
        <v>53733.777999999998</v>
      </c>
      <c r="D137" s="21">
        <f>C137-$C$4</f>
        <v>12.373999999996158</v>
      </c>
      <c r="E137" s="21">
        <v>125.146</v>
      </c>
      <c r="F137" s="21">
        <v>24884.9</v>
      </c>
      <c r="G137" s="21">
        <v>14833</v>
      </c>
      <c r="H137" s="21">
        <v>748.5</v>
      </c>
      <c r="I137" s="21">
        <v>204.75</v>
      </c>
      <c r="J137" s="18">
        <f>ROUND(E137*COS(0.7*PI()/180)-F137*SIN(0.7*PI()/180),3)</f>
        <v>-178.88200000000001</v>
      </c>
      <c r="K137" s="18">
        <f>ROUND(E137*SIN(0.7*PI()/180)+F137*COS(0.7*PI()/180),3)</f>
        <v>24884.572</v>
      </c>
      <c r="L137" s="18">
        <f>J137-$J$4</f>
        <v>-223.59700000000001</v>
      </c>
      <c r="M137" s="18">
        <f>K137-$K$4</f>
        <v>23859.778999999999</v>
      </c>
      <c r="N137" s="18">
        <f>L137*0.001</f>
        <v>-0.22359700000000002</v>
      </c>
      <c r="O137" s="18">
        <f>M137*0.001</f>
        <v>23.859779</v>
      </c>
      <c r="P137" s="18" t="str">
        <f>IF(O137&gt;15,"",N137)</f>
        <v/>
      </c>
      <c r="Q137" s="18">
        <f>IF(O137&lt;15,"",N137)</f>
        <v>-0.22359700000000002</v>
      </c>
      <c r="AE137" s="18">
        <v>9.2279999999999998</v>
      </c>
      <c r="AF137" s="18">
        <v>-85.279998779296875</v>
      </c>
      <c r="AG137" s="18">
        <v>-9.25</v>
      </c>
      <c r="AH137" s="18">
        <f>AF137</f>
        <v>-85.279998779296875</v>
      </c>
      <c r="AI137" s="18">
        <f>AG137</f>
        <v>-9.25</v>
      </c>
    </row>
    <row r="138" spans="1:35">
      <c r="A138" s="21" t="s">
        <v>285</v>
      </c>
      <c r="B138" s="21" t="str">
        <f>MID(A138,12,8)&amp;"."&amp;RIGHT(A138,3)</f>
        <v>14:55:33.872</v>
      </c>
      <c r="C138" s="21">
        <f>LEFT(B138,2)*3600+MID(B138,4,2)*60+RIGHT(B138,6)</f>
        <v>53733.872000000003</v>
      </c>
      <c r="D138" s="21">
        <f>C138-$C$4</f>
        <v>12.468000000000757</v>
      </c>
      <c r="E138" s="21">
        <v>127.96899999999999</v>
      </c>
      <c r="F138" s="21">
        <v>25211.3</v>
      </c>
      <c r="G138" s="21">
        <v>15094</v>
      </c>
      <c r="H138" s="21">
        <v>830</v>
      </c>
      <c r="I138" s="21">
        <v>408</v>
      </c>
      <c r="J138" s="18">
        <f>ROUND(E138*COS(0.7*PI()/180)-F138*SIN(0.7*PI()/180),3)</f>
        <v>-180.047</v>
      </c>
      <c r="K138" s="18">
        <f>ROUND(E138*SIN(0.7*PI()/180)+F138*COS(0.7*PI()/180),3)</f>
        <v>25210.982</v>
      </c>
      <c r="L138" s="18">
        <f>J138-$J$4</f>
        <v>-224.762</v>
      </c>
      <c r="M138" s="18">
        <f>K138-$K$4</f>
        <v>24186.188999999998</v>
      </c>
      <c r="N138" s="18">
        <f>L138*0.001</f>
        <v>-0.22476200000000002</v>
      </c>
      <c r="O138" s="18">
        <f>M138*0.001</f>
        <v>24.186188999999999</v>
      </c>
      <c r="P138" s="18" t="str">
        <f>IF(O138&gt;15,"",N138)</f>
        <v/>
      </c>
      <c r="Q138" s="18">
        <f>IF(O138&lt;15,"",N138)</f>
        <v>-0.22476200000000002</v>
      </c>
      <c r="AE138" s="18">
        <v>9.2949999999999999</v>
      </c>
      <c r="AF138" s="18">
        <v>-86.550003051757813</v>
      </c>
      <c r="AG138" s="18">
        <v>-8.0699996948242188</v>
      </c>
      <c r="AH138" s="18">
        <f>AF138</f>
        <v>-86.550003051757813</v>
      </c>
      <c r="AI138" s="18">
        <f>AG138</f>
        <v>-8.0699996948242188</v>
      </c>
    </row>
    <row r="139" spans="1:35">
      <c r="A139" s="21" t="s">
        <v>286</v>
      </c>
      <c r="B139" s="21" t="str">
        <f>MID(A139,12,8)&amp;"."&amp;RIGHT(A139,3)</f>
        <v>14:55:33.962</v>
      </c>
      <c r="C139" s="21">
        <f>LEFT(B139,2)*3600+MID(B139,4,2)*60+RIGHT(B139,6)</f>
        <v>53733.962</v>
      </c>
      <c r="D139" s="21">
        <f>C139-$C$4</f>
        <v>12.557999999997264</v>
      </c>
      <c r="E139" s="21">
        <v>105.22</v>
      </c>
      <c r="F139" s="21">
        <v>25355.7</v>
      </c>
      <c r="G139" s="21">
        <v>15224.5</v>
      </c>
      <c r="H139" s="21">
        <v>777</v>
      </c>
      <c r="I139" s="21">
        <v>203</v>
      </c>
      <c r="J139" s="18">
        <f>ROUND(E139*COS(0.7*PI()/180)-F139*SIN(0.7*PI()/180),3)</f>
        <v>-204.55799999999999</v>
      </c>
      <c r="K139" s="18">
        <f>ROUND(E139*SIN(0.7*PI()/180)+F139*COS(0.7*PI()/180),3)</f>
        <v>25355.093000000001</v>
      </c>
      <c r="L139" s="18">
        <f>J139-$J$4</f>
        <v>-249.273</v>
      </c>
      <c r="M139" s="18">
        <f>K139-$K$4</f>
        <v>24330.3</v>
      </c>
      <c r="N139" s="18">
        <f>L139*0.001</f>
        <v>-0.24927299999999999</v>
      </c>
      <c r="O139" s="18">
        <f>M139*0.001</f>
        <v>24.330300000000001</v>
      </c>
      <c r="P139" s="18" t="str">
        <f>IF(O139&gt;15,"",N139)</f>
        <v/>
      </c>
      <c r="Q139" s="18">
        <f>IF(O139&lt;15,"",N139)</f>
        <v>-0.24927299999999999</v>
      </c>
      <c r="AE139" s="18">
        <v>9.3539999999999992</v>
      </c>
      <c r="AF139" s="18">
        <v>-87.540000915527344</v>
      </c>
      <c r="AG139" s="18">
        <v>-13.079999923706055</v>
      </c>
      <c r="AH139" s="18">
        <f>AF139</f>
        <v>-87.540000915527344</v>
      </c>
      <c r="AI139" s="18">
        <f>AG139</f>
        <v>-13.079999923706055</v>
      </c>
    </row>
    <row r="140" spans="1:35">
      <c r="A140" s="21" t="s">
        <v>287</v>
      </c>
      <c r="B140" s="21" t="str">
        <f>MID(A140,12,8)&amp;"."&amp;RIGHT(A140,3)</f>
        <v>14:55:34.055</v>
      </c>
      <c r="C140" s="21">
        <f>LEFT(B140,2)*3600+MID(B140,4,2)*60+RIGHT(B140,6)</f>
        <v>53734.055</v>
      </c>
      <c r="D140" s="21">
        <f>C140-$C$4</f>
        <v>12.650999999998021</v>
      </c>
      <c r="E140" s="21">
        <v>50.3125</v>
      </c>
      <c r="F140" s="21">
        <v>25663.599999999999</v>
      </c>
      <c r="G140" s="21">
        <v>15507</v>
      </c>
      <c r="H140" s="21">
        <v>754</v>
      </c>
      <c r="I140" s="21">
        <v>201.5</v>
      </c>
      <c r="J140" s="18">
        <f>ROUND(E140*COS(0.7*PI()/180)-F140*SIN(0.7*PI()/180),3)</f>
        <v>-263.22300000000001</v>
      </c>
      <c r="K140" s="18">
        <f>ROUND(E140*SIN(0.7*PI()/180)+F140*COS(0.7*PI()/180),3)</f>
        <v>25662.298999999999</v>
      </c>
      <c r="L140" s="18">
        <f>J140-$J$4</f>
        <v>-307.93799999999999</v>
      </c>
      <c r="M140" s="18">
        <f>K140-$K$4</f>
        <v>24637.505999999998</v>
      </c>
      <c r="N140" s="18">
        <f>L140*0.001</f>
        <v>-0.30793799999999999</v>
      </c>
      <c r="O140" s="18">
        <f>M140*0.001</f>
        <v>24.637505999999998</v>
      </c>
      <c r="P140" s="18" t="str">
        <f>IF(O140&gt;15,"",N140)</f>
        <v/>
      </c>
      <c r="Q140" s="18">
        <f>IF(O140&lt;15,"",N140)</f>
        <v>-0.30793799999999999</v>
      </c>
      <c r="AE140" s="18">
        <v>9.42</v>
      </c>
      <c r="AF140" s="18">
        <v>-87.19000244140625</v>
      </c>
      <c r="AG140" s="18">
        <v>-8.0699996948242188</v>
      </c>
      <c r="AH140" s="18">
        <f>AF140</f>
        <v>-87.19000244140625</v>
      </c>
      <c r="AI140" s="18">
        <f>AG140</f>
        <v>-8.0699996948242188</v>
      </c>
    </row>
    <row r="141" spans="1:35">
      <c r="A141" s="21" t="s">
        <v>288</v>
      </c>
      <c r="B141" s="21" t="str">
        <f>MID(A141,12,8)&amp;"."&amp;RIGHT(A141,3)</f>
        <v>14:55:34.147</v>
      </c>
      <c r="C141" s="21">
        <f>LEFT(B141,2)*3600+MID(B141,4,2)*60+RIGHT(B141,6)</f>
        <v>53734.146999999997</v>
      </c>
      <c r="D141" s="21">
        <f>C141-$C$4</f>
        <v>12.742999999994936</v>
      </c>
      <c r="E141" s="21">
        <v>85.916200000000003</v>
      </c>
      <c r="F141" s="21">
        <v>25849.599999999999</v>
      </c>
      <c r="G141" s="21">
        <v>15639</v>
      </c>
      <c r="H141" s="21">
        <v>747</v>
      </c>
      <c r="I141" s="21">
        <v>200.25</v>
      </c>
      <c r="J141" s="18">
        <f>ROUND(E141*COS(0.7*PI()/180)-F141*SIN(0.7*PI()/180),3)</f>
        <v>-229.89500000000001</v>
      </c>
      <c r="K141" s="18">
        <f>ROUND(E141*SIN(0.7*PI()/180)+F141*COS(0.7*PI()/180),3)</f>
        <v>25848.720000000001</v>
      </c>
      <c r="L141" s="18">
        <f>J141-$J$4</f>
        <v>-274.61</v>
      </c>
      <c r="M141" s="18">
        <f>K141-$K$4</f>
        <v>24823.927</v>
      </c>
      <c r="N141" s="18">
        <f>L141*0.001</f>
        <v>-0.27461000000000002</v>
      </c>
      <c r="O141" s="18">
        <f>M141*0.001</f>
        <v>24.823927000000001</v>
      </c>
      <c r="P141" s="18" t="str">
        <f>IF(O141&gt;15,"",N141)</f>
        <v/>
      </c>
      <c r="Q141" s="18">
        <f>IF(O141&lt;15,"",N141)</f>
        <v>-0.27461000000000002</v>
      </c>
      <c r="AE141" s="18">
        <v>9.4949999999999992</v>
      </c>
      <c r="AF141" s="18">
        <v>-87.290000915527344</v>
      </c>
      <c r="AG141" s="18">
        <v>-8.7299995422363281</v>
      </c>
      <c r="AH141" s="18">
        <f>AF141</f>
        <v>-87.290000915527344</v>
      </c>
      <c r="AI141" s="18">
        <f>AG141</f>
        <v>-8.7299995422363281</v>
      </c>
    </row>
    <row r="142" spans="1:35">
      <c r="AE142" s="18">
        <v>9.5679999999999996</v>
      </c>
      <c r="AF142" s="18">
        <v>-89.160003662109375</v>
      </c>
      <c r="AG142" s="18">
        <v>0.36000001430511475</v>
      </c>
      <c r="AH142" s="18">
        <f>AF142</f>
        <v>-89.160003662109375</v>
      </c>
      <c r="AI142" s="18">
        <f>AG142</f>
        <v>0.36000001430511475</v>
      </c>
    </row>
    <row r="143" spans="1:35">
      <c r="AE143" s="18">
        <v>9.6370000000000005</v>
      </c>
      <c r="AF143" s="18">
        <v>-87.040000915527344</v>
      </c>
      <c r="AG143" s="18">
        <v>-8.119999885559082</v>
      </c>
      <c r="AH143" s="18">
        <f>AF143</f>
        <v>-87.040000915527344</v>
      </c>
      <c r="AI143" s="18">
        <f>AG143</f>
        <v>-8.119999885559082</v>
      </c>
    </row>
    <row r="144" spans="1:35">
      <c r="AE144" s="18">
        <v>9.69</v>
      </c>
      <c r="AF144" s="18">
        <v>-86.669998168945313</v>
      </c>
      <c r="AG144" s="18">
        <v>0.87000000476837158</v>
      </c>
      <c r="AH144" s="18">
        <f>AF144</f>
        <v>-86.669998168945313</v>
      </c>
      <c r="AI144" s="18">
        <f>AG144</f>
        <v>0.87000000476837158</v>
      </c>
    </row>
    <row r="145" spans="18:35">
      <c r="AE145" s="18">
        <v>9.7530000000000001</v>
      </c>
      <c r="AF145" s="18">
        <v>-87.05999755859375</v>
      </c>
      <c r="AG145" s="18">
        <v>-3.8199999332427979</v>
      </c>
      <c r="AH145" s="18">
        <f>AF145</f>
        <v>-87.05999755859375</v>
      </c>
      <c r="AI145" s="18">
        <f>AG145</f>
        <v>-3.8199999332427979</v>
      </c>
    </row>
    <row r="146" spans="18:35">
      <c r="AE146" s="18">
        <v>9.8160000000000007</v>
      </c>
      <c r="AF146" s="18">
        <v>-85.730003356933594</v>
      </c>
      <c r="AG146" s="18">
        <v>1.2100000381469727</v>
      </c>
      <c r="AH146" s="18">
        <f>AF146</f>
        <v>-85.730003356933594</v>
      </c>
      <c r="AI146" s="18">
        <f>AG146</f>
        <v>1.2100000381469727</v>
      </c>
    </row>
    <row r="147" spans="18:35">
      <c r="AE147" s="18">
        <v>9.891</v>
      </c>
      <c r="AF147" s="18">
        <v>-86.040000915527344</v>
      </c>
      <c r="AG147" s="18">
        <v>2.3199999332427979</v>
      </c>
      <c r="AH147" s="18">
        <f>AF147</f>
        <v>-86.040000915527344</v>
      </c>
      <c r="AI147" s="18">
        <f>AG147</f>
        <v>2.3199999332427979</v>
      </c>
    </row>
    <row r="148" spans="18:35">
      <c r="AE148" s="18">
        <v>9.9529999999999994</v>
      </c>
      <c r="AF148" s="18">
        <v>-85.5</v>
      </c>
      <c r="AG148" s="18">
        <v>0.87000000476837158</v>
      </c>
      <c r="AH148" s="18">
        <f>AF148</f>
        <v>-85.5</v>
      </c>
      <c r="AI148" s="18">
        <f>AG148</f>
        <v>0.87000000476837158</v>
      </c>
    </row>
    <row r="149" spans="18:35">
      <c r="AE149" s="18">
        <v>10.02</v>
      </c>
      <c r="AF149" s="18">
        <v>-87.589996337890625</v>
      </c>
      <c r="AG149" s="18">
        <v>-6.9099998474121094</v>
      </c>
      <c r="AH149" s="18">
        <f>AF149</f>
        <v>-87.589996337890625</v>
      </c>
      <c r="AI149" s="18">
        <f>AG149</f>
        <v>-6.9099998474121094</v>
      </c>
    </row>
    <row r="150" spans="18:35">
      <c r="AE150" s="18">
        <v>10.087999999999999</v>
      </c>
      <c r="AF150" s="18">
        <v>-85.339996337890625</v>
      </c>
      <c r="AG150" s="18">
        <v>-2.369999885559082</v>
      </c>
      <c r="AH150" s="18">
        <f>AF150</f>
        <v>-85.339996337890625</v>
      </c>
      <c r="AI150" s="18">
        <f>AG150</f>
        <v>-2.369999885559082</v>
      </c>
    </row>
    <row r="151" spans="18:35">
      <c r="AE151" s="18">
        <v>10.145</v>
      </c>
      <c r="AF151" s="18">
        <v>-85.720001220703125</v>
      </c>
      <c r="AG151" s="18">
        <v>-6.309999942779541</v>
      </c>
      <c r="AH151" s="18">
        <f>AF151</f>
        <v>-85.720001220703125</v>
      </c>
      <c r="AI151" s="18">
        <f>AG151</f>
        <v>-6.309999942779541</v>
      </c>
    </row>
    <row r="152" spans="18:35">
      <c r="R152" s="21"/>
      <c r="AE152" s="18">
        <v>10.212999999999999</v>
      </c>
      <c r="AF152" s="18">
        <v>-86.510002136230469</v>
      </c>
      <c r="AG152" s="18">
        <v>-7.1500000953674316</v>
      </c>
      <c r="AH152" s="18">
        <f>AF152</f>
        <v>-86.510002136230469</v>
      </c>
      <c r="AI152" s="18">
        <f>AG152</f>
        <v>-7.1500000953674316</v>
      </c>
    </row>
    <row r="153" spans="18:35">
      <c r="R153" s="21"/>
      <c r="AE153" s="18">
        <v>10.281000000000001</v>
      </c>
      <c r="AF153" s="18">
        <v>-88.209999084472656</v>
      </c>
      <c r="AG153" s="18">
        <v>2.2799999713897705</v>
      </c>
      <c r="AH153" s="18">
        <f>AF153</f>
        <v>-88.209999084472656</v>
      </c>
      <c r="AI153" s="18">
        <f>AG153</f>
        <v>2.2799999713897705</v>
      </c>
    </row>
    <row r="154" spans="18:35">
      <c r="R154" s="21"/>
      <c r="AE154" s="18">
        <v>10.343</v>
      </c>
      <c r="AF154" s="18">
        <v>-86.830001831054688</v>
      </c>
      <c r="AG154" s="18">
        <v>2.5699999332427979</v>
      </c>
      <c r="AH154" s="18">
        <f>AF154</f>
        <v>-86.830001831054688</v>
      </c>
      <c r="AI154" s="18">
        <f>AG154</f>
        <v>2.5699999332427979</v>
      </c>
    </row>
    <row r="155" spans="18:35">
      <c r="R155" s="21"/>
      <c r="AE155" s="18">
        <v>10.42</v>
      </c>
      <c r="AF155" s="18">
        <v>-84.400001525878906</v>
      </c>
      <c r="AG155" s="18">
        <v>-1.0800000429153442</v>
      </c>
      <c r="AH155" s="18">
        <f>AF155</f>
        <v>-84.400001525878906</v>
      </c>
      <c r="AI155" s="18">
        <f>AG155</f>
        <v>-1.0800000429153442</v>
      </c>
    </row>
    <row r="156" spans="18:35">
      <c r="R156" s="21"/>
      <c r="AE156" s="18">
        <v>10.475</v>
      </c>
      <c r="AF156" s="18">
        <v>-85.339996337890625</v>
      </c>
      <c r="AG156" s="18">
        <v>-1.2400000095367432</v>
      </c>
      <c r="AH156" s="18">
        <f>AF156</f>
        <v>-85.339996337890625</v>
      </c>
      <c r="AI156" s="18">
        <f>AG156</f>
        <v>-1.2400000095367432</v>
      </c>
    </row>
    <row r="157" spans="18:35">
      <c r="R157" s="21"/>
      <c r="AE157" s="18">
        <v>10.54</v>
      </c>
      <c r="AF157" s="18">
        <v>-82.279998779296875</v>
      </c>
      <c r="AG157" s="18">
        <v>-0.15000000596046448</v>
      </c>
      <c r="AH157" s="18">
        <f>AF157</f>
        <v>-82.279998779296875</v>
      </c>
      <c r="AI157" s="18">
        <f>AG157</f>
        <v>-0.15000000596046448</v>
      </c>
    </row>
    <row r="158" spans="18:35">
      <c r="R158" s="21"/>
      <c r="AE158" s="18">
        <v>10.606</v>
      </c>
      <c r="AF158" s="18">
        <v>-82.870002746582031</v>
      </c>
      <c r="AG158" s="18">
        <v>7.1700000762939453</v>
      </c>
      <c r="AH158" s="18">
        <f>AF158</f>
        <v>-82.870002746582031</v>
      </c>
      <c r="AI158" s="18">
        <f>AG158</f>
        <v>7.1700000762939453</v>
      </c>
    </row>
    <row r="159" spans="18:35">
      <c r="R159" s="21"/>
      <c r="AE159" s="18">
        <v>10.670999999999999</v>
      </c>
      <c r="AF159" s="18">
        <v>-80.540000915527344</v>
      </c>
      <c r="AG159" s="18">
        <v>4.119999885559082</v>
      </c>
      <c r="AH159" s="18">
        <f>AF159</f>
        <v>-80.540000915527344</v>
      </c>
      <c r="AI159" s="18">
        <f>AG159</f>
        <v>4.119999885559082</v>
      </c>
    </row>
    <row r="160" spans="18:35">
      <c r="R160" s="21"/>
      <c r="AE160" s="18">
        <v>10.737</v>
      </c>
      <c r="AF160" s="18">
        <v>-81.769996643066406</v>
      </c>
      <c r="AG160" s="18">
        <v>1.3700000047683716</v>
      </c>
      <c r="AH160" s="18">
        <f>AF160</f>
        <v>-81.769996643066406</v>
      </c>
      <c r="AI160" s="18">
        <f>AG160</f>
        <v>1.3700000047683716</v>
      </c>
    </row>
    <row r="161" spans="10:35">
      <c r="R161" s="21"/>
      <c r="AE161" s="18">
        <v>10.803000000000001</v>
      </c>
      <c r="AF161" s="18">
        <v>-79.639999389648438</v>
      </c>
      <c r="AG161" s="18">
        <v>-2.9800000190734863</v>
      </c>
      <c r="AH161" s="18">
        <f>AF161</f>
        <v>-79.639999389648438</v>
      </c>
      <c r="AI161" s="18">
        <f>AG161</f>
        <v>-2.9800000190734863</v>
      </c>
    </row>
    <row r="162" spans="10:35">
      <c r="R162" s="21"/>
      <c r="AE162" s="18">
        <v>10.872</v>
      </c>
      <c r="AF162" s="18">
        <v>-80.610000610351563</v>
      </c>
      <c r="AG162" s="18">
        <v>3.0899999141693115</v>
      </c>
      <c r="AH162" s="18">
        <f>AF162</f>
        <v>-80.610000610351563</v>
      </c>
      <c r="AI162" s="18">
        <f>AG162</f>
        <v>3.0899999141693115</v>
      </c>
    </row>
    <row r="163" spans="10:35">
      <c r="R163" s="21"/>
      <c r="AE163" s="18">
        <v>10.936</v>
      </c>
      <c r="AF163" s="18">
        <v>-80.620002746582031</v>
      </c>
      <c r="AG163" s="18">
        <v>3.8299999237060547</v>
      </c>
      <c r="AH163" s="18">
        <f>AF163</f>
        <v>-80.620002746582031</v>
      </c>
      <c r="AI163" s="18">
        <f>AG163</f>
        <v>3.8299999237060547</v>
      </c>
    </row>
    <row r="164" spans="10:35">
      <c r="R164" s="21"/>
      <c r="AE164" s="18">
        <v>11.02</v>
      </c>
      <c r="AF164" s="18">
        <v>-82.25</v>
      </c>
      <c r="AG164" s="18">
        <v>-1.4299999475479126</v>
      </c>
      <c r="AH164" s="18">
        <f>AF164</f>
        <v>-82.25</v>
      </c>
      <c r="AI164" s="18">
        <f>AG164</f>
        <v>-1.4299999475479126</v>
      </c>
    </row>
    <row r="165" spans="10:35">
      <c r="R165" s="21"/>
      <c r="AE165" s="18">
        <v>11.097</v>
      </c>
      <c r="AF165" s="18">
        <v>-82.25</v>
      </c>
      <c r="AG165" s="18">
        <v>-1.4299999475479126</v>
      </c>
      <c r="AH165" s="18">
        <f>AF165</f>
        <v>-82.25</v>
      </c>
      <c r="AI165" s="18">
        <f>AG165</f>
        <v>-1.4299999475479126</v>
      </c>
    </row>
    <row r="166" spans="10:35">
      <c r="R166" s="21"/>
      <c r="AE166" s="18">
        <v>11.177</v>
      </c>
      <c r="AF166" s="18">
        <v>-80.169998168945313</v>
      </c>
      <c r="AG166" s="18">
        <v>-9.3500003814697266</v>
      </c>
      <c r="AH166" s="18">
        <f>AF166</f>
        <v>-80.169998168945313</v>
      </c>
      <c r="AI166" s="18">
        <f>AG166</f>
        <v>-9.3500003814697266</v>
      </c>
    </row>
    <row r="167" spans="10:35">
      <c r="R167" s="21"/>
      <c r="AE167" s="18">
        <v>11.292</v>
      </c>
      <c r="AF167" s="18">
        <v>-65.589996337890625</v>
      </c>
      <c r="AG167" s="18">
        <v>-0.2199999988079071</v>
      </c>
      <c r="AH167" s="18">
        <f>AF167</f>
        <v>-65.589996337890625</v>
      </c>
      <c r="AI167" s="18">
        <f>AG167</f>
        <v>-0.2199999988079071</v>
      </c>
    </row>
    <row r="168" spans="10:35">
      <c r="J168" s="21"/>
      <c r="K168" s="21"/>
      <c r="L168" s="21"/>
      <c r="M168" s="21"/>
      <c r="N168" s="21"/>
      <c r="O168" s="21"/>
      <c r="Q168" s="21"/>
      <c r="R168" s="21"/>
      <c r="AE168" s="18">
        <v>11.375999999999999</v>
      </c>
      <c r="AF168" s="18">
        <v>-50.75</v>
      </c>
      <c r="AG168" s="18">
        <v>16.930000305175781</v>
      </c>
      <c r="AH168" s="18">
        <f>AF168</f>
        <v>-50.75</v>
      </c>
      <c r="AI168" s="18">
        <f>AG168</f>
        <v>16.930000305175781</v>
      </c>
    </row>
    <row r="169" spans="10:35">
      <c r="J169" s="21"/>
      <c r="K169" s="21"/>
      <c r="L169" s="21"/>
      <c r="M169" s="21"/>
      <c r="N169" s="21"/>
      <c r="O169" s="21"/>
      <c r="Q169" s="21"/>
      <c r="R169" s="21"/>
      <c r="AE169" s="18">
        <v>11.45</v>
      </c>
      <c r="AF169" s="18">
        <v>-41.310001373291016</v>
      </c>
      <c r="AG169" s="18">
        <v>6.3899998664855957</v>
      </c>
      <c r="AH169" s="18">
        <f>AF169</f>
        <v>-41.310001373291016</v>
      </c>
      <c r="AI169" s="18">
        <f>AG169</f>
        <v>6.3899998664855957</v>
      </c>
    </row>
    <row r="170" spans="10:35">
      <c r="J170" s="21"/>
      <c r="K170" s="21"/>
      <c r="L170" s="21"/>
      <c r="M170" s="21"/>
      <c r="N170" s="21"/>
      <c r="O170" s="21"/>
      <c r="Q170" s="21"/>
      <c r="R170" s="21"/>
      <c r="AE170" s="18">
        <v>11.523</v>
      </c>
      <c r="AF170" s="18">
        <v>-38.939998626708984</v>
      </c>
      <c r="AG170" s="18">
        <v>1.9600000381469727</v>
      </c>
      <c r="AH170" s="18">
        <f>AF170</f>
        <v>-38.939998626708984</v>
      </c>
      <c r="AI170" s="18">
        <f>AG170</f>
        <v>1.9600000381469727</v>
      </c>
    </row>
    <row r="171" spans="10:35">
      <c r="J171" s="21"/>
      <c r="K171" s="21"/>
      <c r="L171" s="21"/>
      <c r="M171" s="21"/>
      <c r="N171" s="21"/>
      <c r="O171" s="21"/>
      <c r="Q171" s="21"/>
      <c r="R171" s="21"/>
      <c r="AE171" s="18">
        <v>11.584</v>
      </c>
      <c r="AF171" s="18">
        <v>-31.069999694824219</v>
      </c>
      <c r="AG171" s="18">
        <v>1.0199999809265137</v>
      </c>
      <c r="AH171" s="18">
        <f>AF171</f>
        <v>-31.069999694824219</v>
      </c>
      <c r="AI171" s="18">
        <f>AG171</f>
        <v>1.0199999809265137</v>
      </c>
    </row>
    <row r="172" spans="10:35">
      <c r="J172" s="21"/>
      <c r="K172" s="21"/>
      <c r="L172" s="21"/>
      <c r="M172" s="21"/>
      <c r="N172" s="21"/>
      <c r="O172" s="21"/>
      <c r="Q172" s="21"/>
      <c r="R172" s="21"/>
      <c r="AE172" s="18">
        <v>11.638999999999999</v>
      </c>
      <c r="AF172" s="18">
        <v>-30.219999313354492</v>
      </c>
      <c r="AG172" s="18">
        <v>0.8399999737739563</v>
      </c>
      <c r="AH172" s="18">
        <f>AF172</f>
        <v>-30.219999313354492</v>
      </c>
      <c r="AI172" s="18">
        <f>AG172</f>
        <v>0.8399999737739563</v>
      </c>
    </row>
    <row r="173" spans="10:35">
      <c r="J173" s="21"/>
      <c r="K173" s="21"/>
      <c r="L173" s="21"/>
      <c r="M173" s="21"/>
      <c r="N173" s="21"/>
      <c r="O173" s="21"/>
      <c r="Q173" s="21"/>
      <c r="R173" s="21"/>
      <c r="AE173" s="18">
        <v>11.718</v>
      </c>
      <c r="AF173" s="18">
        <v>-42.680000305175781</v>
      </c>
      <c r="AG173" s="18">
        <v>3.3499999046325684</v>
      </c>
      <c r="AH173" s="18">
        <f>AF173</f>
        <v>-42.680000305175781</v>
      </c>
      <c r="AI173" s="18">
        <f>AG173</f>
        <v>3.3499999046325684</v>
      </c>
    </row>
    <row r="174" spans="10:35">
      <c r="J174" s="21"/>
      <c r="K174" s="21"/>
      <c r="L174" s="21"/>
      <c r="M174" s="21"/>
      <c r="N174" s="21"/>
      <c r="O174" s="21"/>
      <c r="Q174" s="21"/>
      <c r="R174" s="21"/>
      <c r="AE174" s="18">
        <v>11.778</v>
      </c>
      <c r="AF174" s="18">
        <v>-46.560001373291016</v>
      </c>
      <c r="AG174" s="18">
        <v>7.2600002288818359</v>
      </c>
      <c r="AH174" s="18">
        <f>AF174</f>
        <v>-46.560001373291016</v>
      </c>
      <c r="AI174" s="18">
        <f>AG174</f>
        <v>7.2600002288818359</v>
      </c>
    </row>
    <row r="175" spans="10:35">
      <c r="J175" s="21"/>
      <c r="K175" s="21"/>
      <c r="L175" s="21"/>
      <c r="M175" s="21"/>
      <c r="N175" s="21"/>
      <c r="O175" s="21"/>
      <c r="Q175" s="21"/>
      <c r="R175" s="21"/>
      <c r="AE175" s="18">
        <v>11.837</v>
      </c>
      <c r="AF175" s="18">
        <v>-59.669998168945313</v>
      </c>
      <c r="AG175" s="18">
        <v>9.5399999618530273</v>
      </c>
      <c r="AH175" s="18">
        <f>AF175</f>
        <v>-59.669998168945313</v>
      </c>
      <c r="AI175" s="18">
        <f>AG175</f>
        <v>9.5399999618530273</v>
      </c>
    </row>
    <row r="176" spans="10:35">
      <c r="J176" s="21"/>
      <c r="K176" s="21"/>
      <c r="L176" s="21"/>
      <c r="M176" s="21"/>
      <c r="N176" s="21"/>
      <c r="O176" s="21"/>
      <c r="Q176" s="21"/>
      <c r="R176" s="21"/>
      <c r="AE176" s="18">
        <v>11.896000000000001</v>
      </c>
      <c r="AF176" s="18">
        <v>-69.879997253417969</v>
      </c>
      <c r="AG176" s="18">
        <v>-6.0900001525878906</v>
      </c>
      <c r="AH176" s="18">
        <f>AF176</f>
        <v>-69.879997253417969</v>
      </c>
      <c r="AI176" s="18">
        <f>AG176</f>
        <v>-6.0900001525878906</v>
      </c>
    </row>
    <row r="177" spans="10:35">
      <c r="J177" s="21"/>
      <c r="K177" s="21"/>
      <c r="L177" s="21"/>
      <c r="M177" s="21"/>
      <c r="N177" s="21"/>
      <c r="O177" s="21"/>
      <c r="Q177" s="21"/>
      <c r="R177" s="21"/>
      <c r="AE177" s="18">
        <v>11.956</v>
      </c>
      <c r="AF177" s="18">
        <v>-77.790000915527344</v>
      </c>
      <c r="AG177" s="18">
        <v>-4.0100002288818359</v>
      </c>
      <c r="AH177" s="18">
        <f>AF177</f>
        <v>-77.790000915527344</v>
      </c>
      <c r="AI177" s="18">
        <f>AG177</f>
        <v>-4.0100002288818359</v>
      </c>
    </row>
    <row r="178" spans="10:35">
      <c r="J178" s="21"/>
      <c r="K178" s="21"/>
      <c r="L178" s="21"/>
      <c r="M178" s="21"/>
      <c r="N178" s="21"/>
      <c r="O178" s="21"/>
      <c r="Q178" s="21"/>
      <c r="R178" s="21"/>
      <c r="AE178" s="18">
        <v>12.013</v>
      </c>
      <c r="AF178" s="18">
        <v>-78.120002746582031</v>
      </c>
      <c r="AG178" s="18">
        <v>-5.0399999618530273</v>
      </c>
      <c r="AH178" s="18">
        <f>AF178</f>
        <v>-78.120002746582031</v>
      </c>
      <c r="AI178" s="18">
        <f>AG178</f>
        <v>-5.0399999618530273</v>
      </c>
    </row>
    <row r="179" spans="10:35">
      <c r="J179" s="21"/>
      <c r="K179" s="21"/>
      <c r="L179" s="21"/>
      <c r="M179" s="21"/>
      <c r="N179" s="21"/>
      <c r="O179" s="21"/>
      <c r="Q179" s="21"/>
      <c r="R179" s="21"/>
      <c r="AE179" s="18">
        <v>12.093</v>
      </c>
      <c r="AF179" s="18">
        <v>-80.099998474121094</v>
      </c>
      <c r="AG179" s="18">
        <v>-6.6399998664855957</v>
      </c>
      <c r="AH179" s="18">
        <f>AF179</f>
        <v>-80.099998474121094</v>
      </c>
      <c r="AI179" s="18">
        <f>AG179</f>
        <v>-6.6399998664855957</v>
      </c>
    </row>
    <row r="180" spans="10:35">
      <c r="J180" s="21"/>
      <c r="K180" s="21"/>
      <c r="L180" s="21"/>
      <c r="M180" s="21"/>
      <c r="N180" s="21"/>
      <c r="O180" s="21"/>
      <c r="Q180" s="21"/>
      <c r="R180" s="21"/>
      <c r="AE180" s="18">
        <v>12.141999999999999</v>
      </c>
      <c r="AF180" s="18">
        <v>-79.459999084472656</v>
      </c>
      <c r="AG180" s="18">
        <v>-4.940000057220459</v>
      </c>
      <c r="AH180" s="18">
        <f>AF180</f>
        <v>-79.459999084472656</v>
      </c>
      <c r="AI180" s="18">
        <f>AG180</f>
        <v>-4.940000057220459</v>
      </c>
    </row>
    <row r="181" spans="10:35">
      <c r="J181" s="21"/>
      <c r="K181" s="21"/>
      <c r="L181" s="21"/>
      <c r="M181" s="21"/>
      <c r="N181" s="21"/>
      <c r="O181" s="21"/>
      <c r="Q181" s="21"/>
      <c r="R181" s="21"/>
      <c r="AE181" s="18">
        <v>12.212</v>
      </c>
      <c r="AF181" s="18">
        <v>-75.040000915527344</v>
      </c>
      <c r="AG181" s="18">
        <v>-0.95999997854232788</v>
      </c>
      <c r="AH181" s="18">
        <f>AF181</f>
        <v>-75.040000915527344</v>
      </c>
      <c r="AI181" s="18">
        <f>AG181</f>
        <v>-0.95999997854232788</v>
      </c>
    </row>
    <row r="182" spans="10:35">
      <c r="J182" s="21"/>
      <c r="K182" s="21"/>
      <c r="L182" s="21"/>
      <c r="M182" s="21"/>
      <c r="N182" s="21"/>
      <c r="O182" s="21"/>
      <c r="Q182" s="21"/>
      <c r="R182" s="21"/>
      <c r="AE182" s="18">
        <v>12.282999999999999</v>
      </c>
      <c r="AF182" s="18">
        <v>-57.299999237060547</v>
      </c>
      <c r="AG182" s="18">
        <v>-3.059999942779541</v>
      </c>
      <c r="AH182" s="18">
        <f>AF182</f>
        <v>-57.299999237060547</v>
      </c>
      <c r="AI182" s="18">
        <f>AG182</f>
        <v>-3.059999942779541</v>
      </c>
    </row>
    <row r="183" spans="10:35">
      <c r="J183" s="21"/>
      <c r="K183" s="21"/>
      <c r="L183" s="21"/>
      <c r="M183" s="21"/>
      <c r="N183" s="21"/>
      <c r="O183" s="21"/>
      <c r="Q183" s="21"/>
      <c r="R183" s="21"/>
      <c r="AE183" s="18">
        <v>12.356</v>
      </c>
      <c r="AF183" s="18">
        <v>-39.069999694824219</v>
      </c>
      <c r="AG183" s="18">
        <v>11.340000152587891</v>
      </c>
      <c r="AH183" s="18">
        <f>AF183</f>
        <v>-39.069999694824219</v>
      </c>
      <c r="AI183" s="18">
        <f>AG183</f>
        <v>11.340000152587891</v>
      </c>
    </row>
    <row r="184" spans="10:35">
      <c r="J184" s="21"/>
      <c r="K184" s="21"/>
      <c r="L184" s="21"/>
      <c r="M184" s="21"/>
      <c r="N184" s="21"/>
      <c r="O184" s="21"/>
      <c r="Q184" s="21"/>
      <c r="R184" s="21"/>
      <c r="AE184" s="18">
        <v>12.417</v>
      </c>
      <c r="AF184" s="18">
        <v>-22.079999923706055</v>
      </c>
      <c r="AG184" s="18">
        <v>5.5</v>
      </c>
      <c r="AH184" s="18">
        <f>AF184</f>
        <v>-22.079999923706055</v>
      </c>
      <c r="AI184" s="18">
        <f>AG184</f>
        <v>5.5</v>
      </c>
    </row>
    <row r="185" spans="10:35">
      <c r="J185" s="21"/>
      <c r="K185" s="21"/>
      <c r="L185" s="21"/>
      <c r="M185" s="21"/>
      <c r="N185" s="21"/>
      <c r="O185" s="21"/>
      <c r="Q185" s="21"/>
      <c r="R185" s="21"/>
      <c r="AE185" s="18">
        <v>12.484999999999999</v>
      </c>
      <c r="AF185" s="18">
        <v>-12.359999656677246</v>
      </c>
      <c r="AG185" s="18">
        <v>3.9500000476837158</v>
      </c>
      <c r="AH185" s="18">
        <f>AF185</f>
        <v>-12.359999656677246</v>
      </c>
      <c r="AI185" s="18">
        <f>AG185</f>
        <v>3.9500000476837158</v>
      </c>
    </row>
    <row r="186" spans="10:35">
      <c r="J186" s="21"/>
      <c r="K186" s="21"/>
      <c r="L186" s="21"/>
      <c r="M186" s="21"/>
      <c r="N186" s="21"/>
      <c r="O186" s="21"/>
      <c r="Q186" s="21"/>
      <c r="R186" s="21"/>
      <c r="AE186" s="18">
        <v>12.538</v>
      </c>
      <c r="AF186" s="18">
        <v>-10.479999542236328</v>
      </c>
      <c r="AG186" s="18">
        <v>1.2200000286102295</v>
      </c>
      <c r="AH186" s="18">
        <f>AF186</f>
        <v>-10.479999542236328</v>
      </c>
      <c r="AI186" s="18">
        <f>AG186</f>
        <v>1.2200000286102295</v>
      </c>
    </row>
    <row r="187" spans="10:35">
      <c r="J187" s="21"/>
      <c r="K187" s="21"/>
      <c r="L187" s="21"/>
      <c r="M187" s="21"/>
      <c r="N187" s="21"/>
      <c r="O187" s="21"/>
      <c r="Q187" s="21"/>
      <c r="R187" s="21"/>
      <c r="AE187" s="18">
        <v>12.606999999999999</v>
      </c>
      <c r="AF187" s="18">
        <v>-7.25</v>
      </c>
      <c r="AG187" s="18">
        <v>1.0199999809265137</v>
      </c>
      <c r="AH187" s="18">
        <f>AF187</f>
        <v>-7.25</v>
      </c>
      <c r="AI187" s="18">
        <f>AG187</f>
        <v>1.0199999809265137</v>
      </c>
    </row>
    <row r="188" spans="10:35">
      <c r="J188" s="21"/>
      <c r="K188" s="21"/>
      <c r="L188" s="21"/>
      <c r="M188" s="21"/>
      <c r="N188" s="21"/>
      <c r="O188" s="21"/>
      <c r="Q188" s="21"/>
      <c r="R188" s="21"/>
      <c r="AE188" s="18">
        <v>12.667</v>
      </c>
      <c r="AF188" s="18">
        <v>-6.1700000762939453</v>
      </c>
      <c r="AG188" s="18">
        <v>1.8300000429153442</v>
      </c>
      <c r="AH188" s="18">
        <f>AF188</f>
        <v>-6.1700000762939453</v>
      </c>
      <c r="AI188" s="18">
        <f>AG188</f>
        <v>1.8300000429153442</v>
      </c>
    </row>
    <row r="189" spans="10:35">
      <c r="J189" s="21"/>
      <c r="K189" s="21"/>
      <c r="L189" s="21"/>
      <c r="M189" s="21"/>
      <c r="N189" s="21"/>
      <c r="O189" s="21"/>
      <c r="Q189" s="21"/>
      <c r="R189" s="21"/>
      <c r="AE189" s="18">
        <v>12.737</v>
      </c>
      <c r="AF189" s="18">
        <v>-5.690000057220459</v>
      </c>
      <c r="AG189" s="18">
        <v>2.0499999523162842</v>
      </c>
      <c r="AH189" s="18">
        <f>AF189</f>
        <v>-5.690000057220459</v>
      </c>
      <c r="AI189" s="18">
        <f>AG189</f>
        <v>2.0499999523162842</v>
      </c>
    </row>
    <row r="190" spans="10:35">
      <c r="J190" s="21"/>
      <c r="K190" s="21"/>
      <c r="L190" s="21"/>
      <c r="M190" s="21"/>
      <c r="N190" s="21"/>
      <c r="O190" s="21"/>
      <c r="Q190" s="21"/>
      <c r="R190" s="21"/>
      <c r="AE190" s="18"/>
    </row>
    <row r="191" spans="10:35">
      <c r="J191" s="21"/>
      <c r="K191" s="21"/>
      <c r="L191" s="21"/>
      <c r="M191" s="21"/>
      <c r="N191" s="21"/>
      <c r="O191" s="21"/>
      <c r="Q191" s="21"/>
      <c r="R191" s="21"/>
      <c r="AE191" s="18"/>
    </row>
    <row r="192" spans="10:35">
      <c r="J192" s="21"/>
      <c r="K192" s="21"/>
      <c r="L192" s="21"/>
      <c r="M192" s="21"/>
      <c r="N192" s="21"/>
      <c r="O192" s="21"/>
      <c r="Q192" s="21"/>
      <c r="R192" s="21"/>
      <c r="AE192" s="18"/>
    </row>
    <row r="193" spans="10:31">
      <c r="J193" s="21"/>
      <c r="K193" s="21"/>
      <c r="L193" s="21"/>
      <c r="M193" s="21"/>
      <c r="N193" s="21"/>
      <c r="O193" s="21"/>
      <c r="Q193" s="21"/>
      <c r="R193" s="21"/>
      <c r="AE193" s="18"/>
    </row>
    <row r="194" spans="10:31">
      <c r="J194" s="21"/>
      <c r="K194" s="21"/>
      <c r="L194" s="21"/>
      <c r="M194" s="21"/>
      <c r="N194" s="21"/>
      <c r="O194" s="21"/>
      <c r="Q194" s="21"/>
      <c r="R194" s="21"/>
      <c r="AE194" s="18"/>
    </row>
    <row r="195" spans="10:31">
      <c r="J195" s="21"/>
      <c r="K195" s="21"/>
      <c r="L195" s="21"/>
      <c r="M195" s="21"/>
      <c r="N195" s="21"/>
      <c r="O195" s="21"/>
      <c r="Q195" s="21"/>
      <c r="R195" s="21"/>
      <c r="AE195" s="18"/>
    </row>
    <row r="196" spans="10:31">
      <c r="J196" s="21"/>
      <c r="K196" s="21"/>
      <c r="L196" s="21"/>
      <c r="M196" s="21"/>
      <c r="N196" s="21"/>
      <c r="O196" s="21"/>
      <c r="Q196" s="21"/>
      <c r="R196" s="21"/>
      <c r="AE196" s="18"/>
    </row>
    <row r="197" spans="10:31">
      <c r="J197" s="21"/>
      <c r="K197" s="21"/>
      <c r="L197" s="21"/>
      <c r="M197" s="21"/>
      <c r="N197" s="21"/>
      <c r="O197" s="21"/>
      <c r="Q197" s="21"/>
      <c r="R197" s="21"/>
      <c r="AE197" s="18"/>
    </row>
    <row r="198" spans="10:31">
      <c r="J198" s="21"/>
      <c r="K198" s="21"/>
      <c r="L198" s="21"/>
      <c r="M198" s="21"/>
      <c r="N198" s="21"/>
      <c r="O198" s="21"/>
      <c r="Q198" s="21"/>
      <c r="R198" s="21"/>
      <c r="AE198" s="18"/>
    </row>
    <row r="199" spans="10:31">
      <c r="J199" s="21"/>
      <c r="K199" s="21"/>
      <c r="L199" s="21"/>
      <c r="M199" s="21"/>
      <c r="N199" s="21"/>
      <c r="O199" s="21"/>
      <c r="Q199" s="21"/>
      <c r="R199" s="21"/>
      <c r="AE199" s="18"/>
    </row>
    <row r="200" spans="10:31">
      <c r="J200" s="21"/>
      <c r="K200" s="21"/>
      <c r="L200" s="21"/>
      <c r="M200" s="21"/>
      <c r="N200" s="21"/>
      <c r="O200" s="21"/>
      <c r="Q200" s="21"/>
      <c r="R200" s="21"/>
      <c r="AE200" s="18"/>
    </row>
    <row r="201" spans="10:31">
      <c r="J201" s="21"/>
      <c r="K201" s="21"/>
      <c r="L201" s="21"/>
      <c r="M201" s="21"/>
      <c r="N201" s="21"/>
      <c r="O201" s="21"/>
      <c r="Q201" s="21"/>
      <c r="R201" s="21"/>
      <c r="AE201" s="18"/>
    </row>
    <row r="202" spans="10:31">
      <c r="J202" s="21"/>
      <c r="K202" s="21"/>
      <c r="L202" s="21"/>
      <c r="M202" s="21"/>
      <c r="N202" s="21"/>
      <c r="O202" s="21"/>
      <c r="Q202" s="21"/>
      <c r="R202" s="21"/>
      <c r="AE202" s="18"/>
    </row>
    <row r="203" spans="10:31">
      <c r="J203" s="21"/>
      <c r="K203" s="21"/>
      <c r="L203" s="21"/>
      <c r="M203" s="21"/>
      <c r="N203" s="21"/>
      <c r="O203" s="21"/>
      <c r="Q203" s="21"/>
      <c r="R203" s="21"/>
      <c r="AE203" s="18"/>
    </row>
    <row r="204" spans="10:31">
      <c r="J204" s="21"/>
      <c r="K204" s="21"/>
      <c r="L204" s="21"/>
      <c r="M204" s="21"/>
      <c r="N204" s="21"/>
      <c r="O204" s="21"/>
      <c r="Q204" s="21"/>
      <c r="R204" s="21"/>
      <c r="AE204" s="18"/>
    </row>
    <row r="205" spans="10:31">
      <c r="J205" s="21"/>
      <c r="K205" s="21"/>
      <c r="L205" s="21"/>
      <c r="M205" s="21"/>
      <c r="N205" s="21"/>
      <c r="O205" s="21"/>
      <c r="Q205" s="21"/>
      <c r="R205" s="21"/>
      <c r="AE205" s="22"/>
    </row>
    <row r="206" spans="10:31">
      <c r="J206" s="21"/>
      <c r="K206" s="21"/>
      <c r="L206" s="21"/>
      <c r="M206" s="21"/>
      <c r="N206" s="21"/>
      <c r="O206" s="21"/>
      <c r="Q206" s="21"/>
      <c r="R206" s="21"/>
      <c r="AE206" s="18"/>
    </row>
    <row r="207" spans="10:31">
      <c r="J207" s="21"/>
      <c r="K207" s="21"/>
      <c r="L207" s="21"/>
      <c r="M207" s="21"/>
      <c r="N207" s="21"/>
      <c r="O207" s="21"/>
      <c r="Q207" s="21"/>
      <c r="R207" s="21"/>
      <c r="AE207" s="18"/>
    </row>
    <row r="208" spans="10:31">
      <c r="J208" s="21"/>
      <c r="K208" s="21"/>
      <c r="L208" s="21"/>
      <c r="M208" s="21"/>
      <c r="N208" s="21"/>
      <c r="O208" s="21"/>
      <c r="Q208" s="21"/>
      <c r="R208" s="21"/>
      <c r="AE208" s="18"/>
    </row>
    <row r="209" spans="10:31">
      <c r="J209" s="21"/>
      <c r="K209" s="21"/>
      <c r="L209" s="21"/>
      <c r="M209" s="21"/>
      <c r="N209" s="21"/>
      <c r="O209" s="21"/>
      <c r="Q209" s="21"/>
      <c r="R209" s="21"/>
      <c r="AE209" s="18"/>
    </row>
    <row r="210" spans="10:31">
      <c r="J210" s="21"/>
      <c r="K210" s="21"/>
      <c r="L210" s="21"/>
      <c r="M210" s="21"/>
      <c r="N210" s="21"/>
      <c r="O210" s="21"/>
      <c r="Q210" s="21"/>
      <c r="R210" s="21"/>
      <c r="AE210" s="18"/>
    </row>
    <row r="211" spans="10:31">
      <c r="J211" s="21"/>
      <c r="K211" s="21"/>
      <c r="L211" s="21"/>
      <c r="M211" s="21"/>
      <c r="N211" s="21"/>
      <c r="O211" s="21"/>
      <c r="Q211" s="21"/>
      <c r="R211" s="21"/>
      <c r="AE211" s="18"/>
    </row>
    <row r="212" spans="10:31">
      <c r="J212" s="21"/>
      <c r="K212" s="21"/>
      <c r="L212" s="21"/>
      <c r="M212" s="21"/>
      <c r="N212" s="21"/>
      <c r="O212" s="21"/>
      <c r="Q212" s="21"/>
      <c r="R212" s="21"/>
      <c r="AE212" s="18"/>
    </row>
    <row r="213" spans="10:31">
      <c r="J213" s="21"/>
      <c r="K213" s="21"/>
      <c r="L213" s="21"/>
      <c r="M213" s="21"/>
      <c r="N213" s="21"/>
      <c r="O213" s="21"/>
      <c r="Q213" s="21"/>
      <c r="R213" s="21"/>
      <c r="AE213" s="18"/>
    </row>
    <row r="214" spans="10:31">
      <c r="J214" s="21"/>
      <c r="K214" s="21"/>
      <c r="L214" s="21"/>
      <c r="M214" s="21"/>
      <c r="N214" s="21"/>
      <c r="O214" s="21"/>
      <c r="Q214" s="21"/>
      <c r="R214" s="21"/>
      <c r="AE214" s="18"/>
    </row>
    <row r="215" spans="10:31">
      <c r="J215" s="21"/>
      <c r="K215" s="21"/>
      <c r="L215" s="21"/>
      <c r="M215" s="21"/>
      <c r="N215" s="21"/>
      <c r="O215" s="21"/>
      <c r="Q215" s="21"/>
      <c r="R215" s="21"/>
      <c r="AE215" s="18"/>
    </row>
    <row r="216" spans="10:31">
      <c r="J216" s="21"/>
      <c r="K216" s="21"/>
      <c r="L216" s="21"/>
      <c r="M216" s="21"/>
      <c r="N216" s="21"/>
      <c r="O216" s="21"/>
      <c r="Q216" s="21"/>
      <c r="R216" s="21"/>
      <c r="AE216" s="18"/>
    </row>
    <row r="217" spans="10:31">
      <c r="J217" s="21"/>
      <c r="K217" s="21"/>
      <c r="L217" s="21"/>
      <c r="M217" s="21"/>
      <c r="N217" s="21"/>
      <c r="O217" s="21"/>
      <c r="Q217" s="21"/>
      <c r="R217" s="21"/>
      <c r="AE217" s="18"/>
    </row>
    <row r="218" spans="10:31">
      <c r="J218" s="21"/>
      <c r="K218" s="21"/>
      <c r="L218" s="21"/>
      <c r="M218" s="21"/>
      <c r="N218" s="21"/>
      <c r="O218" s="21"/>
      <c r="Q218" s="21"/>
      <c r="R218" s="21"/>
      <c r="AE218" s="18"/>
    </row>
    <row r="219" spans="10:31">
      <c r="J219" s="21"/>
      <c r="K219" s="21"/>
      <c r="L219" s="21"/>
      <c r="M219" s="21"/>
      <c r="N219" s="21"/>
      <c r="O219" s="21"/>
      <c r="Q219" s="21"/>
      <c r="R219" s="21"/>
      <c r="AE219" s="18"/>
    </row>
    <row r="220" spans="10:31">
      <c r="J220" s="21"/>
      <c r="K220" s="21"/>
      <c r="L220" s="21"/>
      <c r="M220" s="21"/>
      <c r="N220" s="21"/>
      <c r="O220" s="21"/>
      <c r="Q220" s="21"/>
      <c r="R220" s="21"/>
      <c r="AE220" s="18"/>
    </row>
    <row r="221" spans="10:31">
      <c r="J221" s="21"/>
      <c r="K221" s="21"/>
      <c r="L221" s="21"/>
      <c r="M221" s="21"/>
      <c r="N221" s="21"/>
      <c r="O221" s="21"/>
      <c r="Q221" s="21"/>
      <c r="R221" s="21"/>
      <c r="AE221" s="18"/>
    </row>
    <row r="222" spans="10:31">
      <c r="J222" s="21"/>
      <c r="K222" s="21"/>
      <c r="L222" s="21"/>
      <c r="M222" s="21"/>
      <c r="N222" s="21"/>
      <c r="O222" s="21"/>
      <c r="Q222" s="21"/>
      <c r="R222" s="21"/>
      <c r="AE222" s="18"/>
    </row>
    <row r="223" spans="10:31">
      <c r="J223" s="21"/>
      <c r="K223" s="21"/>
      <c r="L223" s="21"/>
      <c r="M223" s="21"/>
      <c r="N223" s="21"/>
      <c r="O223" s="21"/>
      <c r="Q223" s="21"/>
      <c r="R223" s="21"/>
      <c r="AE223" s="18"/>
    </row>
    <row r="224" spans="10:31">
      <c r="J224" s="21"/>
      <c r="K224" s="21"/>
      <c r="L224" s="21"/>
      <c r="M224" s="21"/>
      <c r="N224" s="21"/>
      <c r="O224" s="21"/>
      <c r="Q224" s="21"/>
      <c r="R224" s="21"/>
      <c r="AE224" s="18"/>
    </row>
    <row r="225" spans="10:31">
      <c r="J225" s="21"/>
      <c r="K225" s="21"/>
      <c r="L225" s="21"/>
      <c r="M225" s="21"/>
      <c r="N225" s="21"/>
      <c r="O225" s="21"/>
      <c r="Q225" s="21"/>
      <c r="R225" s="21"/>
      <c r="AE225" s="18"/>
    </row>
    <row r="226" spans="10:31">
      <c r="J226" s="21"/>
      <c r="K226" s="21"/>
      <c r="L226" s="21"/>
      <c r="M226" s="21"/>
      <c r="N226" s="21"/>
      <c r="O226" s="21"/>
      <c r="Q226" s="21"/>
      <c r="R226" s="21"/>
      <c r="AE226" s="18"/>
    </row>
    <row r="227" spans="10:31">
      <c r="J227" s="21"/>
      <c r="K227" s="21"/>
      <c r="L227" s="21"/>
      <c r="M227" s="21"/>
      <c r="N227" s="21"/>
      <c r="O227" s="21"/>
      <c r="Q227" s="21"/>
      <c r="R227" s="21"/>
      <c r="AE227" s="18"/>
    </row>
    <row r="228" spans="10:31">
      <c r="J228" s="21"/>
      <c r="K228" s="21"/>
      <c r="L228" s="21"/>
      <c r="M228" s="21"/>
      <c r="N228" s="21"/>
      <c r="O228" s="21"/>
      <c r="Q228" s="21"/>
      <c r="R228" s="21"/>
      <c r="AE228" s="18"/>
    </row>
    <row r="229" spans="10:31">
      <c r="J229" s="21"/>
      <c r="K229" s="21"/>
      <c r="L229" s="21"/>
      <c r="M229" s="21"/>
      <c r="N229" s="21"/>
      <c r="O229" s="21"/>
      <c r="Q229" s="21"/>
      <c r="R229" s="21"/>
      <c r="AE229" s="18"/>
    </row>
    <row r="230" spans="10:31">
      <c r="J230" s="21"/>
      <c r="K230" s="21"/>
      <c r="L230" s="21"/>
      <c r="M230" s="21"/>
      <c r="N230" s="21"/>
      <c r="O230" s="21"/>
      <c r="Q230" s="21"/>
      <c r="R230" s="21"/>
      <c r="AE230" s="18"/>
    </row>
    <row r="231" spans="10:31">
      <c r="J231" s="21"/>
      <c r="K231" s="21"/>
      <c r="L231" s="21"/>
      <c r="M231" s="21"/>
      <c r="N231" s="21"/>
      <c r="O231" s="21"/>
      <c r="Q231" s="21"/>
      <c r="R231" s="21"/>
      <c r="AE231" s="18"/>
    </row>
    <row r="232" spans="10:31">
      <c r="J232" s="21"/>
      <c r="K232" s="21"/>
      <c r="L232" s="21"/>
      <c r="M232" s="21"/>
      <c r="N232" s="21"/>
      <c r="O232" s="21"/>
      <c r="Q232" s="21"/>
      <c r="R232" s="21"/>
      <c r="AE232" s="18"/>
    </row>
    <row r="233" spans="10:31">
      <c r="J233" s="21"/>
      <c r="K233" s="21"/>
      <c r="L233" s="21"/>
      <c r="M233" s="21"/>
      <c r="N233" s="21"/>
      <c r="O233" s="21"/>
      <c r="Q233" s="21"/>
      <c r="R233" s="21"/>
      <c r="AE233" s="18"/>
    </row>
    <row r="234" spans="10:31">
      <c r="J234" s="21"/>
      <c r="K234" s="21"/>
      <c r="L234" s="21"/>
      <c r="M234" s="21"/>
      <c r="N234" s="21"/>
      <c r="O234" s="21"/>
      <c r="Q234" s="21"/>
      <c r="R234" s="21"/>
      <c r="AE234" s="18"/>
    </row>
    <row r="235" spans="10:31">
      <c r="J235" s="21"/>
      <c r="K235" s="21"/>
      <c r="L235" s="21"/>
      <c r="M235" s="21"/>
      <c r="N235" s="21"/>
      <c r="O235" s="21"/>
      <c r="Q235" s="21"/>
      <c r="R235" s="21"/>
      <c r="AE235" s="18"/>
    </row>
    <row r="236" spans="10:31">
      <c r="J236" s="21"/>
      <c r="K236" s="21"/>
      <c r="L236" s="21"/>
      <c r="M236" s="21"/>
      <c r="N236" s="21"/>
      <c r="O236" s="21"/>
      <c r="Q236" s="21"/>
      <c r="R236" s="21"/>
      <c r="AE236" s="18"/>
    </row>
    <row r="237" spans="10:31">
      <c r="J237" s="21"/>
      <c r="K237" s="21"/>
      <c r="L237" s="21"/>
      <c r="M237" s="21"/>
      <c r="N237" s="21"/>
      <c r="O237" s="21"/>
      <c r="Q237" s="21"/>
      <c r="R237" s="21"/>
      <c r="AE237" s="18"/>
    </row>
    <row r="238" spans="10:31">
      <c r="J238" s="21"/>
      <c r="K238" s="21"/>
      <c r="L238" s="21"/>
      <c r="M238" s="21"/>
      <c r="N238" s="21"/>
      <c r="O238" s="21"/>
      <c r="Q238" s="21"/>
      <c r="R238" s="21"/>
      <c r="AE238" s="18"/>
    </row>
    <row r="239" spans="10:31">
      <c r="J239" s="21"/>
      <c r="K239" s="21"/>
      <c r="L239" s="21"/>
      <c r="M239" s="21"/>
      <c r="N239" s="21"/>
      <c r="O239" s="21"/>
      <c r="Q239" s="21"/>
      <c r="R239" s="21"/>
      <c r="AE239" s="18"/>
    </row>
    <row r="240" spans="10:31">
      <c r="J240" s="21"/>
      <c r="K240" s="21"/>
      <c r="L240" s="21"/>
      <c r="M240" s="21"/>
      <c r="N240" s="21"/>
      <c r="O240" s="21"/>
      <c r="Q240" s="21"/>
      <c r="R240" s="21"/>
      <c r="AE240" s="18"/>
    </row>
    <row r="241" spans="10:31">
      <c r="J241" s="21"/>
      <c r="K241" s="21"/>
      <c r="L241" s="21"/>
      <c r="M241" s="21"/>
      <c r="N241" s="21"/>
      <c r="O241" s="21"/>
      <c r="Q241" s="21"/>
      <c r="R241" s="21"/>
      <c r="AE241" s="18"/>
    </row>
    <row r="242" spans="10:31">
      <c r="J242" s="21"/>
      <c r="K242" s="21"/>
      <c r="L242" s="21"/>
      <c r="M242" s="21"/>
      <c r="N242" s="21"/>
      <c r="O242" s="21"/>
      <c r="Q242" s="21"/>
      <c r="R242" s="21"/>
      <c r="AE242" s="18"/>
    </row>
    <row r="243" spans="10:31">
      <c r="J243" s="21"/>
      <c r="K243" s="21"/>
      <c r="L243" s="21"/>
      <c r="M243" s="21"/>
      <c r="N243" s="21"/>
      <c r="O243" s="21"/>
      <c r="Q243" s="21"/>
      <c r="R243" s="21"/>
      <c r="AE243" s="18"/>
    </row>
    <row r="244" spans="10:31">
      <c r="J244" s="21"/>
      <c r="K244" s="21"/>
      <c r="L244" s="21"/>
      <c r="M244" s="21"/>
      <c r="N244" s="21"/>
      <c r="O244" s="21"/>
      <c r="P244" s="21"/>
      <c r="Q244" s="21"/>
      <c r="R244" s="21"/>
      <c r="AE244" s="18"/>
    </row>
    <row r="245" spans="10:31">
      <c r="J245" s="21"/>
      <c r="K245" s="21"/>
      <c r="L245" s="21"/>
      <c r="M245" s="21"/>
      <c r="N245" s="21"/>
      <c r="O245" s="21"/>
      <c r="P245" s="21"/>
      <c r="Q245" s="21"/>
      <c r="R245" s="21"/>
      <c r="AE245" s="18"/>
    </row>
    <row r="246" spans="10:31">
      <c r="J246" s="21"/>
      <c r="K246" s="21"/>
      <c r="L246" s="21"/>
      <c r="M246" s="21"/>
      <c r="N246" s="21"/>
      <c r="O246" s="21"/>
      <c r="P246" s="21"/>
      <c r="Q246" s="21"/>
      <c r="R246" s="21"/>
      <c r="AE246" s="18"/>
    </row>
    <row r="247" spans="10:31">
      <c r="J247" s="21"/>
      <c r="K247" s="21"/>
      <c r="L247" s="21"/>
      <c r="M247" s="21"/>
      <c r="N247" s="21"/>
      <c r="O247" s="21"/>
      <c r="P247" s="21"/>
      <c r="Q247" s="21"/>
      <c r="R247" s="21"/>
      <c r="AE247" s="18"/>
    </row>
    <row r="248" spans="10:31">
      <c r="J248" s="21"/>
      <c r="K248" s="21"/>
      <c r="L248" s="21"/>
      <c r="M248" s="21"/>
      <c r="N248" s="21"/>
      <c r="O248" s="21"/>
      <c r="P248" s="21"/>
      <c r="Q248" s="21"/>
      <c r="R248" s="21"/>
      <c r="AE248" s="18"/>
    </row>
    <row r="249" spans="10:31">
      <c r="J249" s="21"/>
      <c r="K249" s="21"/>
      <c r="L249" s="21"/>
      <c r="M249" s="21"/>
      <c r="N249" s="21"/>
      <c r="O249" s="21"/>
      <c r="P249" s="21"/>
      <c r="Q249" s="21"/>
      <c r="R249" s="21"/>
      <c r="AE249" s="18"/>
    </row>
    <row r="250" spans="10:31">
      <c r="J250" s="21"/>
      <c r="K250" s="21"/>
      <c r="L250" s="21"/>
      <c r="M250" s="21"/>
      <c r="N250" s="21"/>
      <c r="O250" s="21"/>
      <c r="P250" s="21"/>
      <c r="Q250" s="21"/>
      <c r="R250" s="21"/>
      <c r="AE250" s="18"/>
    </row>
    <row r="251" spans="10:31">
      <c r="J251" s="21"/>
      <c r="K251" s="21"/>
      <c r="L251" s="21"/>
      <c r="M251" s="21"/>
      <c r="N251" s="21"/>
      <c r="O251" s="21"/>
      <c r="P251" s="21"/>
      <c r="Q251" s="21"/>
      <c r="R251" s="21"/>
      <c r="AE251" s="18"/>
    </row>
    <row r="252" spans="10:31">
      <c r="J252" s="21"/>
      <c r="K252" s="21"/>
      <c r="L252" s="21"/>
      <c r="M252" s="21"/>
      <c r="N252" s="21"/>
      <c r="O252" s="21"/>
      <c r="P252" s="21"/>
      <c r="Q252" s="21"/>
      <c r="R252" s="21"/>
      <c r="AE252" s="18"/>
    </row>
    <row r="253" spans="10:31">
      <c r="J253" s="21"/>
      <c r="K253" s="21"/>
      <c r="L253" s="21"/>
      <c r="M253" s="21"/>
      <c r="N253" s="21"/>
      <c r="O253" s="21"/>
      <c r="P253" s="21"/>
      <c r="Q253" s="21"/>
      <c r="R253" s="21"/>
      <c r="AE253" s="18"/>
    </row>
    <row r="254" spans="10:31">
      <c r="J254" s="21"/>
      <c r="K254" s="21"/>
      <c r="L254" s="21"/>
      <c r="M254" s="21"/>
      <c r="N254" s="21"/>
      <c r="O254" s="21"/>
      <c r="P254" s="21"/>
      <c r="Q254" s="21"/>
      <c r="R254" s="21"/>
      <c r="AE254" s="18"/>
    </row>
    <row r="255" spans="10:31">
      <c r="J255" s="21"/>
      <c r="K255" s="21"/>
      <c r="L255" s="21"/>
      <c r="M255" s="21"/>
      <c r="N255" s="21"/>
      <c r="O255" s="21"/>
      <c r="P255" s="21"/>
      <c r="Q255" s="21"/>
      <c r="R255" s="21"/>
      <c r="AE255" s="18"/>
    </row>
    <row r="256" spans="10:31">
      <c r="J256" s="21"/>
      <c r="K256" s="21"/>
      <c r="L256" s="21"/>
      <c r="M256" s="21"/>
      <c r="N256" s="21"/>
      <c r="O256" s="21"/>
      <c r="P256" s="21"/>
      <c r="Q256" s="21"/>
      <c r="R256" s="21"/>
    </row>
    <row r="257" spans="10:18">
      <c r="J257" s="21"/>
      <c r="K257" s="21"/>
      <c r="L257" s="21"/>
      <c r="M257" s="21"/>
      <c r="N257" s="21"/>
      <c r="O257" s="21"/>
      <c r="P257" s="21"/>
      <c r="Q257" s="21"/>
      <c r="R257" s="21"/>
    </row>
    <row r="258" spans="10:18">
      <c r="J258" s="21"/>
      <c r="K258" s="21"/>
      <c r="L258" s="21"/>
      <c r="M258" s="21"/>
      <c r="N258" s="21"/>
      <c r="O258" s="21"/>
      <c r="P258" s="21"/>
      <c r="Q258" s="21"/>
      <c r="R258" s="21"/>
    </row>
    <row r="259" spans="10:18">
      <c r="J259" s="21"/>
      <c r="K259" s="21"/>
      <c r="L259" s="21"/>
      <c r="M259" s="21"/>
      <c r="N259" s="21"/>
      <c r="O259" s="21"/>
      <c r="P259" s="21"/>
      <c r="Q259" s="21"/>
      <c r="R259" s="21"/>
    </row>
    <row r="260" spans="10:18">
      <c r="J260" s="21"/>
      <c r="K260" s="21"/>
      <c r="L260" s="21"/>
      <c r="M260" s="21"/>
      <c r="N260" s="21"/>
      <c r="O260" s="21"/>
      <c r="P260" s="21"/>
      <c r="Q260" s="21"/>
      <c r="R260" s="21"/>
    </row>
    <row r="261" spans="10:18">
      <c r="J261" s="21"/>
      <c r="K261" s="21"/>
      <c r="L261" s="21"/>
      <c r="M261" s="21"/>
      <c r="N261" s="21"/>
      <c r="O261" s="21"/>
      <c r="P261" s="21"/>
      <c r="Q261" s="21"/>
      <c r="R261" s="21"/>
    </row>
  </sheetData>
  <mergeCells count="8">
    <mergeCell ref="A1:M1"/>
    <mergeCell ref="AE1:AG1"/>
    <mergeCell ref="B2:D2"/>
    <mergeCell ref="E2:I2"/>
    <mergeCell ref="J2:K2"/>
    <mergeCell ref="L2:M2"/>
    <mergeCell ref="N2:O2"/>
    <mergeCell ref="AF2:AG2"/>
  </mergeCells>
  <phoneticPr fontId="1"/>
  <pageMargins left="0.7" right="0.7" top="0.75" bottom="0.75" header="0.3" footer="0.3"/>
  <pageSetup paperSize="9" orientation="portrait" horizontalDpi="4294967293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FE8EDEE-680E-44E1-B782-3CDD2E547E75}">
  <dimension ref="A2:J205"/>
  <sheetViews>
    <sheetView zoomScale="55" zoomScaleNormal="55" workbookViewId="0">
      <selection activeCell="G4" sqref="G4"/>
    </sheetView>
  </sheetViews>
  <sheetFormatPr defaultRowHeight="18.75"/>
  <cols>
    <col min="1" max="5" width="7.375" customWidth="1"/>
  </cols>
  <sheetData>
    <row r="2" spans="1:10">
      <c r="C2" t="s">
        <v>2325</v>
      </c>
      <c r="G2" t="s">
        <v>2328</v>
      </c>
    </row>
    <row r="3" spans="1:10">
      <c r="C3" t="s">
        <v>2326</v>
      </c>
      <c r="D3" t="s">
        <v>2327</v>
      </c>
      <c r="E3" t="s">
        <v>2333</v>
      </c>
      <c r="G3" t="s">
        <v>2332</v>
      </c>
      <c r="H3" t="s">
        <v>2334</v>
      </c>
      <c r="J3" t="s">
        <v>2335</v>
      </c>
    </row>
    <row r="4" spans="1:10">
      <c r="A4">
        <v>6</v>
      </c>
      <c r="B4">
        <v>13</v>
      </c>
      <c r="C4">
        <v>0</v>
      </c>
      <c r="D4">
        <v>0</v>
      </c>
      <c r="E4">
        <f>ATAN(($B$4-D4)/($A$4-C4))/PI()*180-90</f>
        <v>-24.775140568831915</v>
      </c>
      <c r="G4">
        <v>-24.620000839233398</v>
      </c>
      <c r="H4">
        <v>-5.1500000953674316</v>
      </c>
      <c r="J4">
        <f>G4-E4</f>
        <v>0.15513972959851685</v>
      </c>
    </row>
    <row r="5" spans="1:10">
      <c r="C5">
        <v>-2.4121999999999959E-2</v>
      </c>
      <c r="D5">
        <v>0.29025199999999951</v>
      </c>
      <c r="E5">
        <f t="shared" ref="E5:E68" si="0">ATAN(($B$4-D5)/($A$4-C5))/PI()*180-90</f>
        <v>-25.35985280438274</v>
      </c>
      <c r="G5">
        <v>-24.069999694824219</v>
      </c>
      <c r="H5">
        <v>-3.369999885559082</v>
      </c>
      <c r="J5">
        <f t="shared" ref="J5:J55" si="1">G5-E5</f>
        <v>1.2898531095585213</v>
      </c>
    </row>
    <row r="6" spans="1:10">
      <c r="C6">
        <v>-3.3109999999999216E-3</v>
      </c>
      <c r="D6">
        <v>0.3875649999999996</v>
      </c>
      <c r="E6">
        <f t="shared" si="0"/>
        <v>-25.453677616677794</v>
      </c>
      <c r="G6">
        <v>-24.850000381469727</v>
      </c>
      <c r="H6">
        <v>-3.5799999237060547</v>
      </c>
      <c r="J6">
        <f t="shared" si="1"/>
        <v>0.60367723520806749</v>
      </c>
    </row>
    <row r="7" spans="1:10">
      <c r="C7">
        <v>2.147700000000009E-2</v>
      </c>
      <c r="D7">
        <v>0.63772699999999982</v>
      </c>
      <c r="E7">
        <f t="shared" si="0"/>
        <v>-25.808890649540459</v>
      </c>
      <c r="G7">
        <v>-21.010000228881836</v>
      </c>
      <c r="H7">
        <v>-3.380000114440918</v>
      </c>
      <c r="J7">
        <f t="shared" si="1"/>
        <v>4.7988904206586227</v>
      </c>
    </row>
    <row r="8" spans="1:10">
      <c r="C8">
        <v>1.7788000000000012E-2</v>
      </c>
      <c r="D8">
        <v>0.78188699999999978</v>
      </c>
      <c r="E8">
        <f t="shared" si="0"/>
        <v>-26.087216910211133</v>
      </c>
      <c r="G8">
        <v>-21.569999694824219</v>
      </c>
      <c r="H8">
        <v>-3.380000114440918</v>
      </c>
      <c r="J8">
        <f t="shared" si="1"/>
        <v>4.5172172153869141</v>
      </c>
    </row>
    <row r="9" spans="1:10">
      <c r="C9">
        <v>4.9657000000000152E-2</v>
      </c>
      <c r="D9">
        <v>1.0278579999999993</v>
      </c>
      <c r="E9">
        <f t="shared" si="0"/>
        <v>-26.428099495966599</v>
      </c>
      <c r="G9">
        <v>-25.280000686645508</v>
      </c>
      <c r="H9">
        <v>-3.1099998950958252</v>
      </c>
      <c r="J9">
        <f t="shared" si="1"/>
        <v>1.1480988093210911</v>
      </c>
    </row>
    <row r="10" spans="1:10">
      <c r="C10">
        <v>5.3763000000000151E-2</v>
      </c>
      <c r="D10">
        <v>1.1728819999999995</v>
      </c>
      <c r="E10">
        <f t="shared" si="0"/>
        <v>-26.691556482614025</v>
      </c>
      <c r="G10">
        <v>-26.150001525878906</v>
      </c>
      <c r="H10">
        <v>-0.77999997138977051</v>
      </c>
      <c r="J10">
        <f t="shared" si="1"/>
        <v>0.54155495673511922</v>
      </c>
    </row>
    <row r="11" spans="1:10">
      <c r="C11">
        <v>8.0855000000000024E-2</v>
      </c>
      <c r="D11">
        <v>1.4042269999999999</v>
      </c>
      <c r="E11">
        <f t="shared" si="0"/>
        <v>-27.042363073128222</v>
      </c>
      <c r="G11">
        <v>-25.440000534057617</v>
      </c>
      <c r="H11">
        <v>-0.77999997138977051</v>
      </c>
      <c r="J11">
        <f t="shared" si="1"/>
        <v>1.6023625390706044</v>
      </c>
    </row>
    <row r="12" spans="1:10">
      <c r="C12">
        <v>8.1663999999999987E-2</v>
      </c>
      <c r="D12">
        <v>1.5405339999999996</v>
      </c>
      <c r="E12">
        <f t="shared" si="0"/>
        <v>-27.314466111750022</v>
      </c>
      <c r="G12">
        <v>-28.970001220703125</v>
      </c>
      <c r="H12">
        <v>2.7300000190734863</v>
      </c>
      <c r="J12">
        <f t="shared" si="1"/>
        <v>-1.655535108953103</v>
      </c>
    </row>
    <row r="13" spans="1:10">
      <c r="C13">
        <v>0.10927400000000012</v>
      </c>
      <c r="D13">
        <v>1.8283609999999999</v>
      </c>
      <c r="E13">
        <f t="shared" si="0"/>
        <v>-27.802363448755585</v>
      </c>
      <c r="G13">
        <v>-22.430000305175781</v>
      </c>
      <c r="H13">
        <v>3.4100000858306885</v>
      </c>
      <c r="J13">
        <f t="shared" si="1"/>
        <v>5.372363143579804</v>
      </c>
    </row>
    <row r="14" spans="1:10">
      <c r="C14">
        <v>0.10711599999999999</v>
      </c>
      <c r="D14">
        <v>1.9560029999999997</v>
      </c>
      <c r="E14">
        <f t="shared" si="0"/>
        <v>-28.083602374223773</v>
      </c>
      <c r="G14">
        <v>-27.490001678466797</v>
      </c>
      <c r="H14">
        <v>1.8400000333786011</v>
      </c>
      <c r="J14">
        <f t="shared" si="1"/>
        <v>0.59360069575697594</v>
      </c>
    </row>
    <row r="15" spans="1:10">
      <c r="C15">
        <v>0.115356</v>
      </c>
      <c r="D15">
        <v>2.2157829999999996</v>
      </c>
      <c r="E15">
        <f t="shared" si="0"/>
        <v>-28.620055969347973</v>
      </c>
      <c r="G15">
        <v>-29.409999847412109</v>
      </c>
      <c r="H15">
        <v>-1.0900000333786011</v>
      </c>
      <c r="J15">
        <f t="shared" si="1"/>
        <v>-0.78994387806413613</v>
      </c>
    </row>
    <row r="16" spans="1:10">
      <c r="C16">
        <v>0.11866200000000003</v>
      </c>
      <c r="D16">
        <v>2.3423210000000001</v>
      </c>
      <c r="E16">
        <f t="shared" si="0"/>
        <v>-28.891688979213761</v>
      </c>
      <c r="G16">
        <v>-31.349998474121094</v>
      </c>
      <c r="H16">
        <v>-0.88999998569488525</v>
      </c>
      <c r="J16">
        <f t="shared" si="1"/>
        <v>-2.4583094949073327</v>
      </c>
    </row>
    <row r="17" spans="3:10">
      <c r="C17">
        <v>0.13791599999999996</v>
      </c>
      <c r="D17">
        <v>2.5995199999999996</v>
      </c>
      <c r="E17">
        <f t="shared" si="0"/>
        <v>-29.407169297041669</v>
      </c>
      <c r="G17">
        <v>-30.009998321533203</v>
      </c>
      <c r="H17">
        <v>0.36000001430511475</v>
      </c>
      <c r="J17">
        <f t="shared" si="1"/>
        <v>-0.60282902449153397</v>
      </c>
    </row>
    <row r="18" spans="3:10">
      <c r="C18">
        <v>0.13609500000000002</v>
      </c>
      <c r="D18">
        <v>2.7171419999999999</v>
      </c>
      <c r="E18">
        <f t="shared" si="0"/>
        <v>-29.694392793597018</v>
      </c>
      <c r="G18">
        <v>-28.729999542236328</v>
      </c>
      <c r="H18">
        <v>-3.9600000381469727</v>
      </c>
      <c r="J18">
        <f t="shared" si="1"/>
        <v>0.96439325136068987</v>
      </c>
    </row>
    <row r="19" spans="3:10">
      <c r="C19">
        <v>0.15876900000000002</v>
      </c>
      <c r="D19">
        <v>2.9663209999999998</v>
      </c>
      <c r="E19">
        <f t="shared" si="0"/>
        <v>-30.20635671364397</v>
      </c>
      <c r="G19">
        <v>-25.770000457763672</v>
      </c>
      <c r="H19">
        <v>-3.9800000190734863</v>
      </c>
      <c r="J19">
        <f t="shared" si="1"/>
        <v>4.4363562558802982</v>
      </c>
    </row>
    <row r="20" spans="3:10">
      <c r="C20">
        <v>0.16945100000000002</v>
      </c>
      <c r="D20">
        <v>3.0879000000000008</v>
      </c>
      <c r="E20">
        <f t="shared" si="0"/>
        <v>-30.465123811204833</v>
      </c>
      <c r="G20">
        <v>-29.830001831054688</v>
      </c>
      <c r="H20">
        <v>-3.9800000190734863</v>
      </c>
      <c r="J20">
        <f t="shared" si="1"/>
        <v>0.63512198015014576</v>
      </c>
    </row>
    <row r="21" spans="3:10">
      <c r="C21">
        <v>0.16760100000000011</v>
      </c>
      <c r="D21">
        <v>3.3662239999999994</v>
      </c>
      <c r="E21">
        <f t="shared" si="0"/>
        <v>-31.191195739563966</v>
      </c>
      <c r="G21">
        <v>-22.690000534057617</v>
      </c>
      <c r="H21">
        <v>-1.4299999475479126</v>
      </c>
      <c r="J21">
        <f t="shared" si="1"/>
        <v>8.5011952055063489</v>
      </c>
    </row>
    <row r="22" spans="3:10">
      <c r="C22">
        <v>0.18090499999999998</v>
      </c>
      <c r="D22">
        <v>3.5385459999999993</v>
      </c>
      <c r="E22">
        <f t="shared" si="0"/>
        <v>-31.592837306608068</v>
      </c>
      <c r="G22">
        <v>-28.580001831054688</v>
      </c>
      <c r="H22">
        <v>-1.4299999475479126</v>
      </c>
      <c r="J22">
        <f t="shared" si="1"/>
        <v>3.0128354755533806</v>
      </c>
    </row>
    <row r="23" spans="3:10">
      <c r="C23">
        <v>0.17206600000000002</v>
      </c>
      <c r="D23">
        <v>3.8000639999999994</v>
      </c>
      <c r="E23">
        <f t="shared" si="0"/>
        <v>-32.35325650598854</v>
      </c>
      <c r="G23">
        <v>-26.770000457763672</v>
      </c>
      <c r="H23">
        <v>-3.119999885559082</v>
      </c>
      <c r="J23">
        <f t="shared" si="1"/>
        <v>5.5832560482248681</v>
      </c>
    </row>
    <row r="24" spans="3:10">
      <c r="C24">
        <v>0.19448199999999999</v>
      </c>
      <c r="D24">
        <v>3.9182359999999998</v>
      </c>
      <c r="E24">
        <f t="shared" si="0"/>
        <v>-32.588749188717685</v>
      </c>
      <c r="G24">
        <v>-27.020000457763672</v>
      </c>
      <c r="H24">
        <v>-2.2300000190734863</v>
      </c>
      <c r="J24">
        <f t="shared" si="1"/>
        <v>5.5687487309540131</v>
      </c>
    </row>
    <row r="25" spans="3:10">
      <c r="C25">
        <v>0.19656600000000005</v>
      </c>
      <c r="D25">
        <v>4.1762249999999996</v>
      </c>
      <c r="E25">
        <f t="shared" si="0"/>
        <v>-33.33308805466293</v>
      </c>
      <c r="G25">
        <v>-28.580001831054688</v>
      </c>
      <c r="H25">
        <v>-2.2300000190734863</v>
      </c>
      <c r="J25">
        <f t="shared" si="1"/>
        <v>4.7530862236082427</v>
      </c>
    </row>
    <row r="26" spans="3:10">
      <c r="C26">
        <v>0.21077800000000002</v>
      </c>
      <c r="D26">
        <v>4.2850410000000005</v>
      </c>
      <c r="E26">
        <f t="shared" si="0"/>
        <v>-33.595516634542697</v>
      </c>
      <c r="G26">
        <v>-27.270000457763672</v>
      </c>
      <c r="H26">
        <v>-2.2300000190734863</v>
      </c>
      <c r="J26">
        <f t="shared" si="1"/>
        <v>6.3255161767790256</v>
      </c>
    </row>
    <row r="27" spans="3:10">
      <c r="C27">
        <v>0.22126700000000005</v>
      </c>
      <c r="D27">
        <v>4.5382980000000002</v>
      </c>
      <c r="E27">
        <f t="shared" si="0"/>
        <v>-34.330261907299239</v>
      </c>
      <c r="G27">
        <v>-25.120000839233398</v>
      </c>
      <c r="H27">
        <v>-3.369999885559082</v>
      </c>
      <c r="J27">
        <f t="shared" si="1"/>
        <v>9.2102610680658401</v>
      </c>
    </row>
    <row r="28" spans="3:10">
      <c r="C28">
        <v>0.22670100000000001</v>
      </c>
      <c r="D28">
        <v>4.6384800000000004</v>
      </c>
      <c r="E28">
        <f t="shared" si="0"/>
        <v>-34.623545011510657</v>
      </c>
      <c r="G28">
        <v>-26.659999847412109</v>
      </c>
      <c r="H28">
        <v>-3.369999885559082</v>
      </c>
      <c r="J28">
        <f t="shared" si="1"/>
        <v>7.963545164098548</v>
      </c>
    </row>
    <row r="29" spans="3:10">
      <c r="C29">
        <v>0.23919900000000008</v>
      </c>
      <c r="D29">
        <v>4.8841999999999999</v>
      </c>
      <c r="E29">
        <f t="shared" si="0"/>
        <v>-35.36810033418157</v>
      </c>
      <c r="G29">
        <v>-27.529998779296875</v>
      </c>
      <c r="H29">
        <v>-7.3299999237060547</v>
      </c>
      <c r="J29">
        <f t="shared" si="1"/>
        <v>7.8381015548846946</v>
      </c>
    </row>
    <row r="30" spans="3:10">
      <c r="C30">
        <v>0.22744000000000006</v>
      </c>
      <c r="D30">
        <v>5.0197020000000006</v>
      </c>
      <c r="E30">
        <f t="shared" si="0"/>
        <v>-35.88015043991539</v>
      </c>
      <c r="G30">
        <v>-31.560001373291016</v>
      </c>
      <c r="H30">
        <v>-3.8499999046325684</v>
      </c>
      <c r="J30">
        <f t="shared" si="1"/>
        <v>4.3201490666243743</v>
      </c>
    </row>
    <row r="31" spans="3:10">
      <c r="C31">
        <v>0.25324400000000014</v>
      </c>
      <c r="D31">
        <v>5.2628789999999999</v>
      </c>
      <c r="E31">
        <f t="shared" si="0"/>
        <v>-36.603163512071127</v>
      </c>
      <c r="G31">
        <v>-31.759998321533203</v>
      </c>
      <c r="H31">
        <v>-4.0900001525878906</v>
      </c>
      <c r="J31">
        <f t="shared" si="1"/>
        <v>4.843165190537924</v>
      </c>
    </row>
    <row r="32" spans="3:10">
      <c r="C32">
        <v>0.24205600000000005</v>
      </c>
      <c r="D32">
        <v>5.3944669999999997</v>
      </c>
      <c r="E32">
        <f t="shared" si="0"/>
        <v>-37.128381787333787</v>
      </c>
      <c r="G32">
        <v>-30.319999694824219</v>
      </c>
      <c r="H32">
        <v>-4.0900001525878906</v>
      </c>
      <c r="J32">
        <f t="shared" si="1"/>
        <v>6.8083820925095679</v>
      </c>
    </row>
    <row r="33" spans="3:10">
      <c r="C33">
        <v>0.25818399999999997</v>
      </c>
      <c r="D33">
        <v>5.6696719999999994</v>
      </c>
      <c r="E33">
        <f t="shared" si="0"/>
        <v>-38.07145331370706</v>
      </c>
      <c r="G33">
        <v>-29.139999389648438</v>
      </c>
      <c r="H33">
        <v>-2.3499999046325684</v>
      </c>
      <c r="J33">
        <f t="shared" si="1"/>
        <v>8.9314539240586228</v>
      </c>
    </row>
    <row r="34" spans="3:10">
      <c r="C34">
        <v>0.25827</v>
      </c>
      <c r="D34">
        <v>5.8017039999999991</v>
      </c>
      <c r="E34">
        <f t="shared" si="0"/>
        <v>-38.577658160017215</v>
      </c>
      <c r="G34">
        <v>-33.369998931884766</v>
      </c>
      <c r="H34">
        <v>-6.8600001335144043</v>
      </c>
      <c r="J34">
        <f t="shared" si="1"/>
        <v>5.2076592281324494</v>
      </c>
    </row>
    <row r="35" spans="3:10">
      <c r="C35">
        <v>0.28037100000000009</v>
      </c>
      <c r="D35">
        <v>6.0267599999999995</v>
      </c>
      <c r="E35">
        <f t="shared" si="0"/>
        <v>-39.359476010526663</v>
      </c>
      <c r="G35">
        <v>-37.680000305175781</v>
      </c>
      <c r="H35">
        <v>-5.4499998092651367</v>
      </c>
      <c r="J35">
        <f t="shared" si="1"/>
        <v>1.6794757053508818</v>
      </c>
    </row>
    <row r="36" spans="3:10">
      <c r="C36">
        <v>0.28900300000000018</v>
      </c>
      <c r="D36">
        <v>6.158097999999999</v>
      </c>
      <c r="E36">
        <f t="shared" si="0"/>
        <v>-39.852055419715064</v>
      </c>
      <c r="G36">
        <v>-31.060001373291016</v>
      </c>
      <c r="H36">
        <v>-4.8000001907348633</v>
      </c>
      <c r="J36">
        <f t="shared" si="1"/>
        <v>8.7920540464240489</v>
      </c>
    </row>
    <row r="37" spans="3:10">
      <c r="C37">
        <v>0.27561400000000003</v>
      </c>
      <c r="D37">
        <v>6.4068659999999991</v>
      </c>
      <c r="E37">
        <f t="shared" si="0"/>
        <v>-40.965640430734176</v>
      </c>
      <c r="G37">
        <v>-37.340000152587891</v>
      </c>
      <c r="H37">
        <v>-4.8000001907348633</v>
      </c>
      <c r="J37">
        <f t="shared" si="1"/>
        <v>3.6256402781462853</v>
      </c>
    </row>
    <row r="38" spans="3:10">
      <c r="C38">
        <v>0.26764599999999994</v>
      </c>
      <c r="D38">
        <v>6.5295780000000008</v>
      </c>
      <c r="E38">
        <f t="shared" si="0"/>
        <v>-41.53876076026215</v>
      </c>
      <c r="G38">
        <v>-46.939998626708984</v>
      </c>
      <c r="H38">
        <v>-5.9099998474121094</v>
      </c>
      <c r="J38">
        <f t="shared" si="1"/>
        <v>-5.4012378664468343</v>
      </c>
    </row>
    <row r="39" spans="3:10">
      <c r="C39">
        <v>0.28015300000000004</v>
      </c>
      <c r="D39">
        <v>6.7805590000000002</v>
      </c>
      <c r="E39">
        <f t="shared" si="0"/>
        <v>-42.603882384868534</v>
      </c>
      <c r="G39">
        <v>-49.610000610351563</v>
      </c>
      <c r="H39">
        <v>-5.9099998474121094</v>
      </c>
      <c r="J39">
        <f t="shared" si="1"/>
        <v>-7.0061182254830285</v>
      </c>
    </row>
    <row r="40" spans="3:10">
      <c r="C40">
        <v>0.29170600000000013</v>
      </c>
      <c r="D40">
        <v>6.8652190000000006</v>
      </c>
      <c r="E40">
        <f t="shared" si="0"/>
        <v>-42.937583755308609</v>
      </c>
      <c r="G40">
        <v>-37.799999237060547</v>
      </c>
      <c r="H40">
        <v>-8.9799995422363281</v>
      </c>
      <c r="J40">
        <f t="shared" si="1"/>
        <v>5.1375845182480617</v>
      </c>
    </row>
    <row r="41" spans="3:10">
      <c r="C41">
        <v>0.29129099999999997</v>
      </c>
      <c r="D41">
        <v>7.1073910000000007</v>
      </c>
      <c r="E41">
        <f t="shared" si="0"/>
        <v>-44.091843577552282</v>
      </c>
      <c r="G41">
        <v>-37.799999237060547</v>
      </c>
      <c r="H41">
        <v>-7.0999999046325684</v>
      </c>
      <c r="J41">
        <f t="shared" si="1"/>
        <v>6.2918443404917355</v>
      </c>
    </row>
    <row r="42" spans="3:10">
      <c r="C42">
        <v>0.31166499999999997</v>
      </c>
      <c r="D42">
        <v>7.2717710000000002</v>
      </c>
      <c r="E42">
        <f t="shared" si="0"/>
        <v>-44.799786649966272</v>
      </c>
      <c r="G42">
        <v>-35.650001525878906</v>
      </c>
      <c r="H42">
        <v>-5.690000057220459</v>
      </c>
      <c r="J42">
        <f t="shared" si="1"/>
        <v>9.1497851240873658</v>
      </c>
    </row>
    <row r="43" spans="3:10">
      <c r="C43">
        <v>0.29980999999999997</v>
      </c>
      <c r="D43">
        <v>7.5065999999999997</v>
      </c>
      <c r="E43">
        <f t="shared" si="0"/>
        <v>-46.058359886469376</v>
      </c>
      <c r="G43">
        <v>-31.409999847412109</v>
      </c>
      <c r="H43">
        <v>-6.0300002098083496</v>
      </c>
      <c r="J43">
        <f t="shared" si="1"/>
        <v>14.648360039057266</v>
      </c>
    </row>
    <row r="44" spans="3:10">
      <c r="C44">
        <v>0.30198900000000006</v>
      </c>
      <c r="D44">
        <v>7.6638910000000005</v>
      </c>
      <c r="E44">
        <f t="shared" si="0"/>
        <v>-46.87853917534332</v>
      </c>
      <c r="G44">
        <v>-31.549999237060547</v>
      </c>
      <c r="H44">
        <v>-6.0300002098083496</v>
      </c>
      <c r="J44">
        <f t="shared" si="1"/>
        <v>15.328539938282773</v>
      </c>
    </row>
    <row r="45" spans="3:10">
      <c r="C45">
        <v>0.31153400000000009</v>
      </c>
      <c r="D45">
        <v>7.8989350000000007</v>
      </c>
      <c r="E45">
        <f t="shared" si="0"/>
        <v>-48.116206490029455</v>
      </c>
      <c r="G45">
        <v>-34.270000457763672</v>
      </c>
      <c r="H45">
        <v>-6.0900001525878906</v>
      </c>
      <c r="J45">
        <f t="shared" si="1"/>
        <v>13.846206032265783</v>
      </c>
    </row>
    <row r="46" spans="3:10">
      <c r="C46">
        <v>0.30685500000000004</v>
      </c>
      <c r="D46">
        <v>8.0528810000000011</v>
      </c>
      <c r="E46">
        <f t="shared" si="0"/>
        <v>-49.010643447245307</v>
      </c>
      <c r="G46">
        <v>-32.909999847412109</v>
      </c>
      <c r="H46">
        <v>-6.0900001525878906</v>
      </c>
      <c r="J46">
        <f t="shared" si="1"/>
        <v>16.100643599833198</v>
      </c>
    </row>
    <row r="47" spans="3:10">
      <c r="C47">
        <v>0.31190300000000004</v>
      </c>
      <c r="D47">
        <v>8.2841260000000005</v>
      </c>
      <c r="E47">
        <f t="shared" si="0"/>
        <v>-50.338632235922141</v>
      </c>
      <c r="G47">
        <v>-39.970001220703125</v>
      </c>
      <c r="H47">
        <v>-3.0099999904632568</v>
      </c>
      <c r="J47">
        <f t="shared" si="1"/>
        <v>10.368631015219016</v>
      </c>
    </row>
    <row r="48" spans="3:10">
      <c r="C48">
        <v>0.31561900000000015</v>
      </c>
      <c r="D48">
        <v>8.3610609999999976</v>
      </c>
      <c r="E48">
        <f t="shared" si="0"/>
        <v>-50.782625843263951</v>
      </c>
      <c r="G48">
        <v>-40.490001678466797</v>
      </c>
      <c r="H48">
        <v>-7.5799999237060547</v>
      </c>
      <c r="J48">
        <f t="shared" si="1"/>
        <v>10.292624164797154</v>
      </c>
    </row>
    <row r="49" spans="3:10">
      <c r="C49">
        <v>0.31326900000000002</v>
      </c>
      <c r="D49">
        <v>8.6660930000000018</v>
      </c>
      <c r="E49">
        <f t="shared" si="0"/>
        <v>-52.688660426368095</v>
      </c>
      <c r="G49">
        <v>-35.869998931884766</v>
      </c>
      <c r="H49">
        <v>-7.2300000190734863</v>
      </c>
      <c r="J49">
        <f t="shared" si="1"/>
        <v>16.818661494483329</v>
      </c>
    </row>
    <row r="50" spans="3:10">
      <c r="C50">
        <v>0.3243410000000001</v>
      </c>
      <c r="D50">
        <v>8.742761999999999</v>
      </c>
      <c r="E50">
        <f t="shared" si="0"/>
        <v>-53.12691246725398</v>
      </c>
      <c r="G50">
        <v>-39.340000152587891</v>
      </c>
      <c r="H50">
        <v>-5.4200000762939453</v>
      </c>
      <c r="J50">
        <f t="shared" si="1"/>
        <v>13.78691231466609</v>
      </c>
    </row>
    <row r="51" spans="3:10">
      <c r="C51">
        <v>0.31534000000000018</v>
      </c>
      <c r="D51">
        <v>9.0460439999999984</v>
      </c>
      <c r="E51">
        <f t="shared" si="0"/>
        <v>-55.179518968451241</v>
      </c>
      <c r="G51">
        <v>-41.599998474121094</v>
      </c>
      <c r="H51">
        <v>-3.5399999618530273</v>
      </c>
      <c r="J51">
        <f t="shared" si="1"/>
        <v>13.579520494330147</v>
      </c>
    </row>
    <row r="52" spans="3:10">
      <c r="C52">
        <v>0.31780400000000009</v>
      </c>
      <c r="D52">
        <v>9.197827000000002</v>
      </c>
      <c r="E52">
        <f t="shared" si="0"/>
        <v>-56.212017443545875</v>
      </c>
      <c r="G52">
        <v>-38.580001831054688</v>
      </c>
      <c r="H52">
        <v>-4.8400001525878906</v>
      </c>
      <c r="J52">
        <f t="shared" si="1"/>
        <v>17.632015612491188</v>
      </c>
    </row>
    <row r="53" spans="3:10">
      <c r="C53">
        <v>0.31298100000000001</v>
      </c>
      <c r="D53">
        <v>9.4255950000000013</v>
      </c>
      <c r="E53">
        <f t="shared" si="0"/>
        <v>-57.849818353485162</v>
      </c>
      <c r="G53">
        <v>-42.349998474121094</v>
      </c>
      <c r="H53">
        <v>-4.8400001525878906</v>
      </c>
      <c r="J53">
        <f t="shared" si="1"/>
        <v>15.499819879364068</v>
      </c>
    </row>
    <row r="54" spans="3:10">
      <c r="C54">
        <v>0.30326500000000012</v>
      </c>
      <c r="D54">
        <v>9.8069140000000008</v>
      </c>
      <c r="E54">
        <f t="shared" si="0"/>
        <v>-60.728864262759316</v>
      </c>
      <c r="G54">
        <v>-42.930000305175781</v>
      </c>
      <c r="H54">
        <v>-6.1700000762939453</v>
      </c>
      <c r="J54">
        <f t="shared" si="1"/>
        <v>17.798863957583535</v>
      </c>
    </row>
    <row r="55" spans="3:10">
      <c r="C55">
        <v>0.30333100000000013</v>
      </c>
      <c r="D55">
        <v>9.8834320000000009</v>
      </c>
      <c r="E55">
        <f t="shared" si="0"/>
        <v>-61.317547039607994</v>
      </c>
      <c r="G55">
        <v>-45.740001678466797</v>
      </c>
      <c r="H55">
        <v>-8.4799995422363281</v>
      </c>
      <c r="J55">
        <f t="shared" si="1"/>
        <v>15.577545361141198</v>
      </c>
    </row>
    <row r="56" spans="3:10">
      <c r="C56">
        <v>0.29688900000000013</v>
      </c>
      <c r="D56">
        <v>10.268476999999999</v>
      </c>
      <c r="E56">
        <f t="shared" si="0"/>
        <v>-64.407762347929463</v>
      </c>
      <c r="G56">
        <v>-40.720001220703125</v>
      </c>
      <c r="H56">
        <v>-7.1100001335144043</v>
      </c>
    </row>
    <row r="57" spans="3:10">
      <c r="C57">
        <v>0.29871399999999992</v>
      </c>
      <c r="D57">
        <v>10.578816</v>
      </c>
      <c r="E57">
        <f t="shared" si="0"/>
        <v>-66.990364108235525</v>
      </c>
      <c r="G57">
        <v>-28.580001831054688</v>
      </c>
      <c r="H57">
        <v>-8.2200002670288086</v>
      </c>
    </row>
    <row r="58" spans="3:10">
      <c r="C58">
        <v>0.27700400000000014</v>
      </c>
      <c r="D58">
        <v>10.660729</v>
      </c>
      <c r="E58">
        <f t="shared" si="0"/>
        <v>-67.767741747802944</v>
      </c>
      <c r="G58">
        <v>-40.689998626708984</v>
      </c>
      <c r="H58">
        <v>-2.5</v>
      </c>
    </row>
    <row r="59" spans="3:10">
      <c r="C59">
        <v>0.2762750000000001</v>
      </c>
      <c r="D59">
        <v>10.937116999999999</v>
      </c>
      <c r="E59">
        <f t="shared" si="0"/>
        <v>-70.180372148498719</v>
      </c>
      <c r="G59">
        <v>-40.700000762939453</v>
      </c>
      <c r="H59">
        <v>-5.820000171661377</v>
      </c>
    </row>
    <row r="60" spans="3:10">
      <c r="C60">
        <v>0.27294700000000011</v>
      </c>
      <c r="D60">
        <v>11.057222999999999</v>
      </c>
      <c r="E60">
        <f t="shared" si="0"/>
        <v>-71.261622651204135</v>
      </c>
      <c r="G60">
        <v>-33.25</v>
      </c>
      <c r="H60">
        <v>-3.2100000381469727</v>
      </c>
    </row>
    <row r="61" spans="3:10">
      <c r="C61">
        <v>0.24617399999999998</v>
      </c>
      <c r="D61">
        <v>11.304895</v>
      </c>
      <c r="E61">
        <f t="shared" si="0"/>
        <v>-73.58477130747012</v>
      </c>
      <c r="G61">
        <v>17.949999809265137</v>
      </c>
      <c r="H61">
        <v>-7.4699997901916504</v>
      </c>
    </row>
    <row r="62" spans="3:10">
      <c r="C62">
        <v>0.24759900000000015</v>
      </c>
      <c r="D62">
        <v>11.426492999999999</v>
      </c>
      <c r="E62">
        <f t="shared" si="0"/>
        <v>-74.701592390663009</v>
      </c>
      <c r="G62">
        <v>-5.1700000762939453</v>
      </c>
      <c r="H62">
        <v>-7.4699997901916504</v>
      </c>
    </row>
    <row r="63" spans="3:10">
      <c r="C63">
        <v>0.23998199999999997</v>
      </c>
      <c r="D63">
        <v>11.675329999999999</v>
      </c>
      <c r="E63">
        <f t="shared" si="0"/>
        <v>-77.048502765446855</v>
      </c>
      <c r="G63">
        <v>-33.080001831054688</v>
      </c>
      <c r="H63">
        <v>-5.679999828338623</v>
      </c>
    </row>
    <row r="64" spans="3:10">
      <c r="C64">
        <v>0.222721</v>
      </c>
      <c r="D64">
        <v>11.847165999999998</v>
      </c>
      <c r="E64">
        <f t="shared" si="0"/>
        <v>-78.715071174573993</v>
      </c>
      <c r="G64">
        <v>-41.5</v>
      </c>
      <c r="H64">
        <v>-5.679999828338623</v>
      </c>
    </row>
    <row r="65" spans="3:8">
      <c r="C65">
        <v>0.19617200000000004</v>
      </c>
      <c r="D65">
        <v>12.067125000000001</v>
      </c>
      <c r="E65">
        <f t="shared" si="0"/>
        <v>-80.868698259058505</v>
      </c>
      <c r="G65">
        <v>-16.389999389648438</v>
      </c>
      <c r="H65">
        <v>-7.9000000953674316</v>
      </c>
    </row>
    <row r="66" spans="3:8">
      <c r="C66">
        <v>0.19782500000000006</v>
      </c>
      <c r="D66">
        <v>12.195121</v>
      </c>
      <c r="E66">
        <f t="shared" si="0"/>
        <v>-82.102318565419097</v>
      </c>
      <c r="G66">
        <v>-20.600000381469727</v>
      </c>
      <c r="H66">
        <v>-11.189999580383301</v>
      </c>
    </row>
    <row r="67" spans="3:8">
      <c r="C67">
        <v>0.18032000000000017</v>
      </c>
      <c r="D67">
        <v>12.462286000000001</v>
      </c>
      <c r="E67">
        <f t="shared" si="0"/>
        <v>-84.721098430916825</v>
      </c>
      <c r="G67">
        <v>-24.719999313354492</v>
      </c>
      <c r="H67">
        <v>-10.829999923706055</v>
      </c>
    </row>
    <row r="68" spans="3:8">
      <c r="C68">
        <v>0.17640499999999998</v>
      </c>
      <c r="D68">
        <v>12.551997999999999</v>
      </c>
      <c r="E68">
        <f t="shared" si="0"/>
        <v>-85.600970377835495</v>
      </c>
      <c r="G68">
        <v>-17.979999542236328</v>
      </c>
      <c r="H68">
        <v>-12.090000152587891</v>
      </c>
    </row>
    <row r="69" spans="3:8">
      <c r="C69">
        <v>0.15898299999999996</v>
      </c>
      <c r="D69">
        <v>12.827465</v>
      </c>
      <c r="E69">
        <f t="shared" ref="E69:E132" si="2">ATAN(($B$4-D69)/($A$4-C69))/PI()*180-90</f>
        <v>-88.308059418085975</v>
      </c>
      <c r="G69">
        <v>-17.979999542236328</v>
      </c>
      <c r="H69">
        <v>-8.9600000381469727</v>
      </c>
    </row>
    <row r="70" spans="3:8">
      <c r="C70">
        <v>0.15642100000000006</v>
      </c>
      <c r="D70">
        <v>12.919446000000001</v>
      </c>
      <c r="E70">
        <f t="shared" si="2"/>
        <v>-89.210225119737032</v>
      </c>
      <c r="G70">
        <v>-32.790000915527344</v>
      </c>
      <c r="H70">
        <v>-2.809999942779541</v>
      </c>
    </row>
    <row r="71" spans="3:8">
      <c r="C71">
        <v>0.130798</v>
      </c>
      <c r="D71">
        <v>13.161289999999997</v>
      </c>
      <c r="E71">
        <f t="shared" si="2"/>
        <v>-91.574134104070424</v>
      </c>
      <c r="G71">
        <v>27.799999237060547</v>
      </c>
      <c r="H71">
        <v>-6.6999998092651367</v>
      </c>
    </row>
    <row r="72" spans="3:8">
      <c r="C72">
        <v>0.1487750000000001</v>
      </c>
      <c r="D72">
        <v>13.340827999999998</v>
      </c>
      <c r="E72">
        <f t="shared" si="2"/>
        <v>-93.333654913327905</v>
      </c>
      <c r="G72">
        <v>2.0299999713897705</v>
      </c>
      <c r="H72">
        <v>-10.689999580383301</v>
      </c>
    </row>
    <row r="73" spans="3:8">
      <c r="C73">
        <v>0.12338200000000006</v>
      </c>
      <c r="D73">
        <v>13.592568999999999</v>
      </c>
      <c r="E73">
        <f t="shared" si="2"/>
        <v>-95.757959665587109</v>
      </c>
      <c r="G73">
        <v>-6.3299999237060547</v>
      </c>
      <c r="H73">
        <v>-6.9499998092651367</v>
      </c>
    </row>
    <row r="74" spans="3:8">
      <c r="C74">
        <v>0.11794100000000003</v>
      </c>
      <c r="D74">
        <v>13.692717999999998</v>
      </c>
      <c r="E74">
        <f t="shared" si="2"/>
        <v>-96.716668415375736</v>
      </c>
      <c r="G74">
        <v>-68.370002746582031</v>
      </c>
      <c r="H74">
        <v>-5.880000114440918</v>
      </c>
    </row>
    <row r="75" spans="3:8">
      <c r="C75">
        <v>0.10718200000000001</v>
      </c>
      <c r="D75">
        <v>13.945827999999999</v>
      </c>
      <c r="E75">
        <f t="shared" si="2"/>
        <v>-99.118498653201982</v>
      </c>
      <c r="G75">
        <v>6</v>
      </c>
      <c r="H75">
        <v>-9.8199996948242188</v>
      </c>
    </row>
    <row r="76" spans="3:8">
      <c r="C76">
        <v>9.2393000000000031E-2</v>
      </c>
      <c r="D76">
        <v>14.054691</v>
      </c>
      <c r="E76">
        <f t="shared" si="2"/>
        <v>-100.12242697296894</v>
      </c>
      <c r="G76">
        <v>-38.979999542236328</v>
      </c>
      <c r="H76">
        <v>-9.8199996948242188</v>
      </c>
    </row>
    <row r="77" spans="3:8">
      <c r="C77">
        <v>0.10374500000000011</v>
      </c>
      <c r="D77">
        <v>14.304597999999999</v>
      </c>
      <c r="E77">
        <f t="shared" si="2"/>
        <v>-102.4761917781762</v>
      </c>
      <c r="G77">
        <v>-34.040000915527344</v>
      </c>
      <c r="H77">
        <v>-10.869999885559082</v>
      </c>
    </row>
    <row r="78" spans="3:8">
      <c r="C78">
        <v>9.4360000000000124E-2</v>
      </c>
      <c r="D78">
        <v>14.414339</v>
      </c>
      <c r="E78">
        <f t="shared" si="2"/>
        <v>-103.46807569980564</v>
      </c>
      <c r="G78">
        <v>13.099999904632568</v>
      </c>
      <c r="H78">
        <v>-7.0199999809265137</v>
      </c>
    </row>
    <row r="79" spans="3:8">
      <c r="C79">
        <v>7.4768000000000029E-2</v>
      </c>
      <c r="D79">
        <v>14.692254999999998</v>
      </c>
      <c r="E79">
        <f t="shared" si="2"/>
        <v>-105.93941997192894</v>
      </c>
      <c r="G79">
        <v>-41.209999084472656</v>
      </c>
      <c r="H79">
        <v>-7.0199999809265137</v>
      </c>
    </row>
    <row r="80" spans="3:8">
      <c r="C80">
        <v>6.6817999999999989E-2</v>
      </c>
      <c r="D80">
        <v>14.805764999999999</v>
      </c>
      <c r="E80">
        <f t="shared" si="2"/>
        <v>-106.92763641430425</v>
      </c>
      <c r="G80">
        <v>-58.889999389648438</v>
      </c>
      <c r="H80">
        <v>-12.079999923706055</v>
      </c>
    </row>
    <row r="81" spans="3:8">
      <c r="C81">
        <v>6.8221999999999977E-2</v>
      </c>
      <c r="D81">
        <v>15.025789999999997</v>
      </c>
      <c r="E81">
        <f t="shared" si="2"/>
        <v>-108.85579564840444</v>
      </c>
      <c r="G81">
        <v>6</v>
      </c>
      <c r="H81">
        <v>-9.2200002670288086</v>
      </c>
    </row>
    <row r="82" spans="3:8">
      <c r="C82">
        <v>5.9985000000000128E-2</v>
      </c>
      <c r="D82">
        <v>15.143607000000001</v>
      </c>
      <c r="E82">
        <f t="shared" si="2"/>
        <v>-109.84328076275223</v>
      </c>
      <c r="G82">
        <v>-58.980003356933594</v>
      </c>
      <c r="H82">
        <v>-9.2200002670288086</v>
      </c>
    </row>
    <row r="83" spans="3:8">
      <c r="C83">
        <v>5.1773000000000138E-2</v>
      </c>
      <c r="D83">
        <v>15.378252999999997</v>
      </c>
      <c r="E83">
        <f t="shared" si="2"/>
        <v>-111.79279127974308</v>
      </c>
      <c r="G83">
        <v>-61.459999084472656</v>
      </c>
      <c r="H83">
        <v>-10.25</v>
      </c>
    </row>
    <row r="84" spans="3:8">
      <c r="C84">
        <v>5.4211000000000016E-2</v>
      </c>
      <c r="D84">
        <v>15.493127999999997</v>
      </c>
      <c r="E84">
        <f t="shared" si="2"/>
        <v>-112.74878502434245</v>
      </c>
      <c r="G84">
        <v>-65.519996643066406</v>
      </c>
      <c r="H84">
        <v>-9.8299999237060547</v>
      </c>
    </row>
    <row r="85" spans="3:8">
      <c r="C85">
        <v>6.1803000000000115E-2</v>
      </c>
      <c r="D85">
        <v>15.785530999999999</v>
      </c>
      <c r="E85">
        <f t="shared" si="2"/>
        <v>-115.13066304119543</v>
      </c>
      <c r="G85">
        <v>-66.949996948242188</v>
      </c>
      <c r="H85">
        <v>-10.289999961853027</v>
      </c>
    </row>
    <row r="86" spans="3:8">
      <c r="C86">
        <v>5.2999000000000025E-2</v>
      </c>
      <c r="D86">
        <v>15.913963000000001</v>
      </c>
      <c r="E86">
        <f t="shared" si="2"/>
        <v>-116.10432967356736</v>
      </c>
      <c r="G86">
        <v>-82.830001831054688</v>
      </c>
      <c r="H86">
        <v>-10.25</v>
      </c>
    </row>
    <row r="87" spans="3:8">
      <c r="C87">
        <v>4.8721999999999981E-2</v>
      </c>
      <c r="D87">
        <v>16.166024999999998</v>
      </c>
      <c r="E87">
        <f t="shared" si="2"/>
        <v>-118.01256549633544</v>
      </c>
      <c r="G87">
        <v>-63.040000915527344</v>
      </c>
      <c r="H87">
        <v>-9.2600002288818359</v>
      </c>
    </row>
    <row r="88" spans="3:8">
      <c r="C88">
        <v>2.0860000000000128E-2</v>
      </c>
      <c r="D88">
        <v>16.251279</v>
      </c>
      <c r="E88">
        <f t="shared" si="2"/>
        <v>-118.53603611831706</v>
      </c>
      <c r="G88">
        <v>-51.380001068115234</v>
      </c>
      <c r="H88">
        <v>-13.050000190734863</v>
      </c>
    </row>
    <row r="89" spans="3:8">
      <c r="C89">
        <v>3.5462999999999967E-2</v>
      </c>
      <c r="D89">
        <v>16.497611999999997</v>
      </c>
      <c r="E89">
        <f t="shared" si="2"/>
        <v>-120.38741331809</v>
      </c>
      <c r="G89">
        <v>6</v>
      </c>
      <c r="H89">
        <v>-13.050000190734863</v>
      </c>
    </row>
    <row r="90" spans="3:8">
      <c r="C90">
        <v>1.2562000000000125E-2</v>
      </c>
      <c r="D90">
        <v>16.582152999999998</v>
      </c>
      <c r="E90">
        <f t="shared" si="2"/>
        <v>-120.89115885142986</v>
      </c>
      <c r="G90">
        <v>-54.889999389648438</v>
      </c>
      <c r="H90">
        <v>-12.680000305175781</v>
      </c>
    </row>
    <row r="91" spans="3:8">
      <c r="C91">
        <v>1.5965000000000146E-2</v>
      </c>
      <c r="D91">
        <v>16.847343999999996</v>
      </c>
      <c r="E91">
        <f t="shared" si="2"/>
        <v>-122.73837214818025</v>
      </c>
      <c r="G91">
        <v>-39.75</v>
      </c>
      <c r="H91">
        <v>-10.439999580383301</v>
      </c>
    </row>
    <row r="92" spans="3:8">
      <c r="C92">
        <v>1.1000000000001365E-4</v>
      </c>
      <c r="D92">
        <v>16.998041999999998</v>
      </c>
      <c r="E92">
        <f t="shared" si="2"/>
        <v>-123.6776058627305</v>
      </c>
      <c r="G92">
        <v>-36.150001525878906</v>
      </c>
      <c r="H92">
        <v>-11.489999771118164</v>
      </c>
    </row>
    <row r="93" spans="3:8">
      <c r="C93">
        <v>-2.3700000000000045E-3</v>
      </c>
      <c r="D93">
        <v>17.210052999999998</v>
      </c>
      <c r="E93">
        <f t="shared" si="2"/>
        <v>-125.0457601420908</v>
      </c>
      <c r="G93">
        <v>-41.529998779296875</v>
      </c>
      <c r="H93">
        <v>-8.3500003814697266</v>
      </c>
    </row>
    <row r="94" spans="3:8">
      <c r="C94">
        <v>-2.7159999999998947E-3</v>
      </c>
      <c r="D94">
        <v>17.352997999999999</v>
      </c>
      <c r="E94">
        <f t="shared" si="2"/>
        <v>-125.94854859454097</v>
      </c>
      <c r="G94">
        <v>-45.869998931884766</v>
      </c>
      <c r="H94">
        <v>-6.7199997901916504</v>
      </c>
    </row>
    <row r="95" spans="3:8">
      <c r="C95">
        <v>-1.3588999999999941E-2</v>
      </c>
      <c r="D95">
        <v>17.581502999999998</v>
      </c>
      <c r="E95">
        <f t="shared" si="2"/>
        <v>-127.3022657711217</v>
      </c>
      <c r="G95">
        <v>-49.709999084472656</v>
      </c>
      <c r="H95">
        <v>-8.0299997329711914</v>
      </c>
    </row>
    <row r="96" spans="3:8">
      <c r="C96">
        <v>-2.6299999999991998E-4</v>
      </c>
      <c r="D96">
        <v>17.717336</v>
      </c>
      <c r="E96">
        <f t="shared" si="2"/>
        <v>-128.17401169832442</v>
      </c>
      <c r="G96">
        <v>-50.840000152587891</v>
      </c>
      <c r="H96">
        <v>-8.0299997329711914</v>
      </c>
    </row>
    <row r="97" spans="3:8">
      <c r="C97">
        <v>-4.1200999999999911E-2</v>
      </c>
      <c r="D97">
        <v>17.908013999999998</v>
      </c>
      <c r="E97">
        <f t="shared" si="2"/>
        <v>-129.09122053680028</v>
      </c>
      <c r="G97">
        <v>-54.220001220703125</v>
      </c>
      <c r="H97">
        <v>-7.7399997711181641</v>
      </c>
    </row>
    <row r="98" spans="3:8">
      <c r="C98">
        <v>-2.3607999999999948E-2</v>
      </c>
      <c r="D98">
        <v>18.04485</v>
      </c>
      <c r="E98">
        <f t="shared" si="2"/>
        <v>-129.94661169059765</v>
      </c>
      <c r="G98">
        <v>-50.930000305175781</v>
      </c>
      <c r="H98">
        <v>-5.5799999237060547</v>
      </c>
    </row>
    <row r="99" spans="3:8">
      <c r="C99">
        <v>-3.9483999999999922E-2</v>
      </c>
      <c r="D99">
        <v>18.296774999999997</v>
      </c>
      <c r="E99">
        <f t="shared" si="2"/>
        <v>-131.25155341209071</v>
      </c>
      <c r="G99">
        <v>-55.299999237060547</v>
      </c>
      <c r="H99">
        <v>-4.1500000953674316</v>
      </c>
    </row>
    <row r="100" spans="3:8">
      <c r="C100">
        <v>-6.0688999999999965E-2</v>
      </c>
      <c r="D100">
        <v>18.398482000000001</v>
      </c>
      <c r="E100">
        <f t="shared" si="2"/>
        <v>-131.6926477210281</v>
      </c>
      <c r="G100">
        <v>-66.889999389648438</v>
      </c>
      <c r="H100">
        <v>-4.5300002098083496</v>
      </c>
    </row>
    <row r="101" spans="3:8">
      <c r="C101">
        <v>-6.1597999999999958E-2</v>
      </c>
      <c r="D101">
        <v>18.644865999999997</v>
      </c>
      <c r="E101">
        <f t="shared" si="2"/>
        <v>-132.96121985124972</v>
      </c>
      <c r="G101">
        <v>-66.889999389648438</v>
      </c>
      <c r="H101">
        <v>-5.9499998092651367</v>
      </c>
    </row>
    <row r="102" spans="3:8">
      <c r="C102">
        <v>-8.2227999999999954E-2</v>
      </c>
      <c r="D102">
        <v>18.749960999999999</v>
      </c>
      <c r="E102">
        <f t="shared" si="2"/>
        <v>-133.39146459212876</v>
      </c>
      <c r="G102">
        <v>-32.819999694824219</v>
      </c>
      <c r="H102">
        <v>1.3400000333786011</v>
      </c>
    </row>
    <row r="103" spans="3:8">
      <c r="C103">
        <v>-7.629499999999996E-2</v>
      </c>
      <c r="D103">
        <v>18.998691000000001</v>
      </c>
      <c r="E103">
        <f t="shared" si="2"/>
        <v>-134.63177427645311</v>
      </c>
      <c r="G103">
        <v>-62.099998474121094</v>
      </c>
      <c r="H103">
        <v>-7.5900001525878906</v>
      </c>
    </row>
    <row r="104" spans="3:8">
      <c r="C104">
        <v>-9.3170999999999934E-2</v>
      </c>
      <c r="D104">
        <v>19.103900999999997</v>
      </c>
      <c r="E104">
        <f t="shared" si="2"/>
        <v>-135.0504041917257</v>
      </c>
      <c r="G104">
        <v>-63.180000305175781</v>
      </c>
      <c r="H104">
        <v>-7.5900001525878906</v>
      </c>
    </row>
    <row r="105" spans="3:8">
      <c r="C105">
        <v>-9.6649999999999986E-2</v>
      </c>
      <c r="D105">
        <v>19.373048999999998</v>
      </c>
      <c r="E105">
        <f t="shared" si="2"/>
        <v>-136.26979034143167</v>
      </c>
      <c r="G105">
        <v>-63.080001831054688</v>
      </c>
      <c r="H105">
        <v>-8.0299997329711914</v>
      </c>
    </row>
    <row r="106" spans="3:8">
      <c r="C106">
        <v>-0.11306799999999999</v>
      </c>
      <c r="D106">
        <v>19.481949</v>
      </c>
      <c r="E106">
        <f t="shared" si="2"/>
        <v>-136.67759078133452</v>
      </c>
      <c r="G106">
        <v>-63.099998474121094</v>
      </c>
      <c r="H106">
        <v>-1.2100000381469727</v>
      </c>
    </row>
    <row r="107" spans="3:8">
      <c r="C107">
        <v>-0.13140599999999994</v>
      </c>
      <c r="D107">
        <v>19.686518</v>
      </c>
      <c r="E107">
        <f t="shared" si="2"/>
        <v>-137.47978634576026</v>
      </c>
      <c r="G107">
        <v>-69.040000915527344</v>
      </c>
      <c r="H107">
        <v>-4.3299999237060547</v>
      </c>
    </row>
    <row r="108" spans="3:8">
      <c r="C108">
        <v>-9.9165999999999949E-2</v>
      </c>
      <c r="D108">
        <v>19.836224999999999</v>
      </c>
      <c r="E108">
        <f t="shared" si="2"/>
        <v>-138.26118903747761</v>
      </c>
      <c r="G108">
        <v>-64.519996643066406</v>
      </c>
      <c r="H108">
        <v>-7.619999885559082</v>
      </c>
    </row>
    <row r="109" spans="3:8">
      <c r="C109">
        <v>-0.12307499999999993</v>
      </c>
      <c r="D109">
        <v>20.055624000000002</v>
      </c>
      <c r="E109">
        <f t="shared" si="2"/>
        <v>-139.04760804393712</v>
      </c>
      <c r="G109">
        <v>-62.519996643066406</v>
      </c>
      <c r="H109">
        <v>-6.820000171661377</v>
      </c>
    </row>
    <row r="110" spans="3:8">
      <c r="C110">
        <v>-0.129164</v>
      </c>
      <c r="D110">
        <v>20.160088999999999</v>
      </c>
      <c r="E110">
        <f t="shared" si="2"/>
        <v>-139.43588421226715</v>
      </c>
      <c r="G110">
        <v>-68.959999084472656</v>
      </c>
      <c r="H110">
        <v>-8.7799997329711914</v>
      </c>
    </row>
    <row r="111" spans="3:8">
      <c r="C111">
        <v>-0.15536899999999992</v>
      </c>
      <c r="D111">
        <v>20.389742999999999</v>
      </c>
      <c r="E111">
        <f t="shared" si="2"/>
        <v>-140.20701539284207</v>
      </c>
      <c r="G111">
        <v>-64.379997253417969</v>
      </c>
      <c r="H111">
        <v>-8.7799997329711914</v>
      </c>
    </row>
    <row r="112" spans="3:8">
      <c r="C112">
        <v>-0.17243999999999995</v>
      </c>
      <c r="D112">
        <v>20.511661</v>
      </c>
      <c r="E112">
        <f t="shared" si="2"/>
        <v>-140.58956209433669</v>
      </c>
      <c r="G112">
        <v>-67.879997253417969</v>
      </c>
      <c r="H112">
        <v>-11.420000076293945</v>
      </c>
    </row>
    <row r="113" spans="3:8">
      <c r="C113">
        <v>-0.19266599999999995</v>
      </c>
      <c r="D113">
        <v>20.742079999999998</v>
      </c>
      <c r="E113">
        <f t="shared" si="2"/>
        <v>-141.34469554469911</v>
      </c>
      <c r="G113">
        <v>-69.839996337890625</v>
      </c>
      <c r="H113">
        <v>-10.430000305175781</v>
      </c>
    </row>
    <row r="114" spans="3:8">
      <c r="C114">
        <v>-0.14228499999999997</v>
      </c>
      <c r="D114">
        <v>20.887374000000001</v>
      </c>
      <c r="E114">
        <f t="shared" si="2"/>
        <v>-142.09035860367152</v>
      </c>
      <c r="G114">
        <v>-70.30999755859375</v>
      </c>
      <c r="H114">
        <v>-11.520000457763672</v>
      </c>
    </row>
    <row r="115" spans="3:8">
      <c r="C115">
        <v>-0.14838000000000001</v>
      </c>
      <c r="D115">
        <v>21.108868999999999</v>
      </c>
      <c r="E115">
        <f t="shared" si="2"/>
        <v>-142.82953900963523</v>
      </c>
      <c r="G115">
        <v>-66.129997253417969</v>
      </c>
      <c r="H115">
        <v>-4.9899997711181641</v>
      </c>
    </row>
    <row r="116" spans="3:8">
      <c r="C116">
        <v>-0.20881499999999995</v>
      </c>
      <c r="D116">
        <v>21.187961000000001</v>
      </c>
      <c r="E116">
        <f t="shared" si="2"/>
        <v>-142.82747234322474</v>
      </c>
      <c r="G116">
        <v>-69.639999389648438</v>
      </c>
      <c r="H116">
        <v>-10.710000038146973</v>
      </c>
    </row>
    <row r="117" spans="3:8">
      <c r="C117">
        <v>-0.21013099999999998</v>
      </c>
      <c r="D117">
        <v>21.409748</v>
      </c>
      <c r="E117">
        <f t="shared" si="2"/>
        <v>-143.55619508181192</v>
      </c>
      <c r="G117">
        <v>-66.769996643066406</v>
      </c>
      <c r="H117">
        <v>-12</v>
      </c>
    </row>
    <row r="118" spans="3:8">
      <c r="C118">
        <v>-0.17684699999999998</v>
      </c>
      <c r="D118">
        <v>21.589839000000001</v>
      </c>
      <c r="E118">
        <f t="shared" si="2"/>
        <v>-144.28055515856946</v>
      </c>
      <c r="G118">
        <v>-65.959999084472656</v>
      </c>
      <c r="H118">
        <v>-11.560000419616699</v>
      </c>
    </row>
    <row r="119" spans="3:8">
      <c r="C119">
        <v>-0.16892300000000002</v>
      </c>
      <c r="D119">
        <v>21.808816</v>
      </c>
      <c r="E119">
        <f t="shared" si="2"/>
        <v>-144.99596900096265</v>
      </c>
      <c r="G119">
        <v>-65.019996643066406</v>
      </c>
      <c r="H119">
        <v>-12.539999961853027</v>
      </c>
    </row>
    <row r="120" spans="3:8">
      <c r="C120">
        <v>-0.21909299999999995</v>
      </c>
      <c r="D120">
        <v>21.877972</v>
      </c>
      <c r="E120">
        <f t="shared" si="2"/>
        <v>-144.98843884933257</v>
      </c>
      <c r="G120">
        <v>-64.269996643066406</v>
      </c>
      <c r="H120">
        <v>-10.960000038146973</v>
      </c>
    </row>
    <row r="121" spans="3:8">
      <c r="C121">
        <v>-0.21209499999999992</v>
      </c>
      <c r="D121">
        <v>22.104671</v>
      </c>
      <c r="E121">
        <f t="shared" si="2"/>
        <v>-145.69437643515491</v>
      </c>
      <c r="G121">
        <v>-66.839996337890625</v>
      </c>
      <c r="H121">
        <v>-11.149999618530273</v>
      </c>
    </row>
    <row r="122" spans="3:8">
      <c r="C122">
        <v>-0.21611199999999997</v>
      </c>
      <c r="D122">
        <v>22.230695000000001</v>
      </c>
      <c r="E122">
        <f t="shared" si="2"/>
        <v>-146.04298359542497</v>
      </c>
      <c r="G122">
        <v>-64.980003356933594</v>
      </c>
      <c r="H122">
        <v>-12.800000190734863</v>
      </c>
    </row>
    <row r="123" spans="3:8">
      <c r="C123">
        <v>-0.26139000000000001</v>
      </c>
      <c r="D123">
        <v>22.417469999999998</v>
      </c>
      <c r="E123">
        <f t="shared" si="2"/>
        <v>-146.38127255171528</v>
      </c>
      <c r="G123">
        <v>-60.330001831054688</v>
      </c>
      <c r="H123">
        <v>-15.430000305175781</v>
      </c>
    </row>
    <row r="124" spans="3:8">
      <c r="C124">
        <v>-0.18800599999999998</v>
      </c>
      <c r="D124">
        <v>22.560141999999999</v>
      </c>
      <c r="E124">
        <f t="shared" si="2"/>
        <v>-147.08617477903701</v>
      </c>
      <c r="G124">
        <v>-66.180000305175781</v>
      </c>
      <c r="H124">
        <v>-10.100000381469727</v>
      </c>
    </row>
    <row r="125" spans="3:8">
      <c r="C125">
        <v>-0.19686699999999996</v>
      </c>
      <c r="D125">
        <v>22.827311999999999</v>
      </c>
      <c r="E125">
        <f t="shared" si="2"/>
        <v>-147.76545336177793</v>
      </c>
      <c r="G125">
        <v>-69.099998474121094</v>
      </c>
      <c r="H125">
        <v>-12</v>
      </c>
    </row>
    <row r="126" spans="3:8">
      <c r="C126">
        <v>-0.24206499999999995</v>
      </c>
      <c r="D126">
        <v>22.894553999999999</v>
      </c>
      <c r="E126">
        <f t="shared" si="2"/>
        <v>-147.75386711244087</v>
      </c>
      <c r="G126">
        <v>-67.569999694824219</v>
      </c>
      <c r="H126">
        <v>-14.050000190734863</v>
      </c>
    </row>
    <row r="127" spans="3:8">
      <c r="C127">
        <v>-0.22269599999999992</v>
      </c>
      <c r="D127">
        <v>23.127375000000001</v>
      </c>
      <c r="E127">
        <f t="shared" si="2"/>
        <v>-148.4316403102153</v>
      </c>
      <c r="G127">
        <v>-71.699996948242188</v>
      </c>
      <c r="H127">
        <v>-12.890000343322754</v>
      </c>
    </row>
    <row r="128" spans="3:8">
      <c r="C128">
        <v>-0.27860600000000002</v>
      </c>
      <c r="D128">
        <v>23.212164999999999</v>
      </c>
      <c r="E128">
        <f t="shared" si="2"/>
        <v>-148.41611969475497</v>
      </c>
      <c r="G128">
        <v>-66.330001831054688</v>
      </c>
      <c r="H128">
        <v>-9.8199996948242188</v>
      </c>
    </row>
    <row r="129" spans="3:8">
      <c r="C129">
        <v>-0.25730599999999992</v>
      </c>
      <c r="D129">
        <v>23.449542999999998</v>
      </c>
      <c r="E129">
        <f t="shared" si="2"/>
        <v>-149.08634242725526</v>
      </c>
      <c r="G129">
        <v>-65.790000915527344</v>
      </c>
      <c r="H129">
        <v>-11.210000038146973</v>
      </c>
    </row>
    <row r="130" spans="3:8">
      <c r="C130">
        <v>-0.30731099999999995</v>
      </c>
      <c r="D130">
        <v>23.526796999999998</v>
      </c>
      <c r="E130">
        <f t="shared" si="2"/>
        <v>-149.07134353437434</v>
      </c>
      <c r="G130">
        <v>-68.720001220703125</v>
      </c>
      <c r="H130">
        <v>-11.470000267028809</v>
      </c>
    </row>
    <row r="131" spans="3:8">
      <c r="C131">
        <v>-0.29420599999999991</v>
      </c>
      <c r="D131">
        <v>23.784766999999999</v>
      </c>
      <c r="E131">
        <f t="shared" si="2"/>
        <v>-149.7313084764524</v>
      </c>
      <c r="G131">
        <v>-70.160003662109375</v>
      </c>
      <c r="H131">
        <v>-17.319999694824219</v>
      </c>
    </row>
    <row r="132" spans="3:8">
      <c r="C132">
        <v>-0.29379899999999998</v>
      </c>
      <c r="D132">
        <v>23.925993999999999</v>
      </c>
      <c r="E132">
        <f t="shared" si="2"/>
        <v>-150.05637828920425</v>
      </c>
      <c r="G132">
        <v>-70.709999084472656</v>
      </c>
      <c r="H132">
        <v>-12.109999656677246</v>
      </c>
    </row>
    <row r="133" spans="3:8">
      <c r="C133">
        <v>-0.31648699999999996</v>
      </c>
      <c r="D133">
        <v>24.106355000000001</v>
      </c>
      <c r="E133">
        <f t="shared" ref="E133:E145" si="3">ATAN(($B$4-D133)/($A$4-C133))/PI()*180-90</f>
        <v>-150.37192946610188</v>
      </c>
      <c r="G133">
        <v>-68.610000610351563</v>
      </c>
      <c r="H133">
        <v>-14.020000457763672</v>
      </c>
    </row>
    <row r="134" spans="3:8">
      <c r="C134">
        <v>-0.3032439999999999</v>
      </c>
      <c r="D134">
        <v>24.231287000000002</v>
      </c>
      <c r="E134">
        <f t="shared" si="3"/>
        <v>-150.69790625081799</v>
      </c>
      <c r="G134">
        <v>-66.709999084472656</v>
      </c>
      <c r="H134">
        <v>-14.029999732971191</v>
      </c>
    </row>
    <row r="135" spans="3:8">
      <c r="C135">
        <v>-0.32593499999999997</v>
      </c>
      <c r="D135">
        <v>24.416649</v>
      </c>
      <c r="E135">
        <f t="shared" si="3"/>
        <v>-151.00927932112401</v>
      </c>
      <c r="G135">
        <v>-73.589996337890625</v>
      </c>
      <c r="H135">
        <v>-11.710000038146973</v>
      </c>
    </row>
    <row r="136" spans="3:8">
      <c r="C136">
        <v>-0.38882700000000003</v>
      </c>
      <c r="D136">
        <v>24.519401999999999</v>
      </c>
      <c r="E136">
        <f t="shared" si="3"/>
        <v>-150.98661568971801</v>
      </c>
      <c r="G136">
        <v>-67.930000305175781</v>
      </c>
      <c r="H136">
        <v>-12.590000152587891</v>
      </c>
    </row>
    <row r="137" spans="3:8">
      <c r="C137">
        <v>-0.34080099999999997</v>
      </c>
      <c r="D137">
        <v>24.744871</v>
      </c>
      <c r="E137">
        <f t="shared" si="3"/>
        <v>-151.63635259063093</v>
      </c>
      <c r="G137">
        <v>-70.30999755859375</v>
      </c>
      <c r="H137">
        <v>-9.25</v>
      </c>
    </row>
    <row r="138" spans="3:8">
      <c r="C138">
        <v>-0.38498799999999994</v>
      </c>
      <c r="D138">
        <v>24.818691999999999</v>
      </c>
      <c r="E138">
        <f t="shared" si="3"/>
        <v>-151.62009127003864</v>
      </c>
      <c r="G138">
        <v>-68.449996948242188</v>
      </c>
      <c r="H138">
        <v>-8.0699996948242188</v>
      </c>
    </row>
    <row r="139" spans="3:8">
      <c r="C139">
        <v>-0.33482099999999992</v>
      </c>
      <c r="D139">
        <v>25.047913000000001</v>
      </c>
      <c r="E139">
        <f t="shared" si="3"/>
        <v>-152.26450074276943</v>
      </c>
      <c r="G139">
        <v>-66.639999389648438</v>
      </c>
      <c r="H139">
        <v>-13.079999923706055</v>
      </c>
    </row>
    <row r="140" spans="3:8">
      <c r="C140">
        <v>-0.37312899999999993</v>
      </c>
      <c r="D140">
        <v>25.112999000000002</v>
      </c>
      <c r="E140">
        <f t="shared" si="3"/>
        <v>-152.24936305776799</v>
      </c>
      <c r="G140">
        <v>-71.25</v>
      </c>
      <c r="H140">
        <v>-8.0699996948242188</v>
      </c>
    </row>
    <row r="141" spans="3:8">
      <c r="C141">
        <v>-0.44684600000000002</v>
      </c>
      <c r="D141">
        <v>25.238403999999999</v>
      </c>
      <c r="E141">
        <f t="shared" si="3"/>
        <v>-152.22100371356569</v>
      </c>
      <c r="G141">
        <v>-69.349998474121094</v>
      </c>
      <c r="H141">
        <v>-8.7299995422363281</v>
      </c>
    </row>
    <row r="142" spans="3:8">
      <c r="C142">
        <v>-0.41489199999999993</v>
      </c>
      <c r="D142">
        <v>25.345406000000001</v>
      </c>
      <c r="E142">
        <f t="shared" si="3"/>
        <v>-152.54281109212121</v>
      </c>
      <c r="G142">
        <v>-73.830001831054688</v>
      </c>
      <c r="H142">
        <v>0.36000001430511475</v>
      </c>
    </row>
    <row r="143" spans="3:8">
      <c r="C143">
        <v>-0.41992499999999994</v>
      </c>
      <c r="D143">
        <v>25.517864999999997</v>
      </c>
      <c r="E143">
        <f t="shared" si="3"/>
        <v>-152.84848075308383</v>
      </c>
      <c r="G143">
        <v>-70.199996948242188</v>
      </c>
      <c r="H143">
        <v>-8.119999885559082</v>
      </c>
    </row>
    <row r="144" spans="3:8">
      <c r="C144">
        <v>-0.44739899999999999</v>
      </c>
      <c r="D144">
        <v>25.5655</v>
      </c>
      <c r="E144">
        <f t="shared" si="3"/>
        <v>-152.83749289257952</v>
      </c>
      <c r="G144">
        <v>-67.930000305175781</v>
      </c>
      <c r="H144">
        <v>0.87000000476837158</v>
      </c>
    </row>
    <row r="145" spans="3:8">
      <c r="C145">
        <v>-0.36991400000000002</v>
      </c>
      <c r="D145">
        <v>25.764593999999999</v>
      </c>
      <c r="E145">
        <f t="shared" si="3"/>
        <v>-153.47943242594982</v>
      </c>
      <c r="G145">
        <v>-66.44000244140625</v>
      </c>
      <c r="H145">
        <v>-3.8199999332427979</v>
      </c>
    </row>
    <row r="168" spans="8:8">
      <c r="H168">
        <v>16.930000305175781</v>
      </c>
    </row>
    <row r="169" spans="8:8">
      <c r="H169">
        <v>6.3899998664855957</v>
      </c>
    </row>
    <row r="170" spans="8:8">
      <c r="H170">
        <v>1.9600000381469727</v>
      </c>
    </row>
    <row r="171" spans="8:8">
      <c r="H171">
        <v>1.0199999809265137</v>
      </c>
    </row>
    <row r="172" spans="8:8">
      <c r="H172">
        <v>0.8399999737739563</v>
      </c>
    </row>
    <row r="173" spans="8:8">
      <c r="H173">
        <v>3.3499999046325684</v>
      </c>
    </row>
    <row r="174" spans="8:8">
      <c r="H174">
        <v>7.2600002288818359</v>
      </c>
    </row>
    <row r="175" spans="8:8">
      <c r="H175">
        <v>9.5399999618530273</v>
      </c>
    </row>
    <row r="176" spans="8:8">
      <c r="H176">
        <v>-6.0900001525878906</v>
      </c>
    </row>
    <row r="177" spans="8:8">
      <c r="H177">
        <v>-4.0100002288818359</v>
      </c>
    </row>
    <row r="178" spans="8:8">
      <c r="H178">
        <v>-5.0399999618530273</v>
      </c>
    </row>
    <row r="179" spans="8:8">
      <c r="H179">
        <v>-6.6399998664855957</v>
      </c>
    </row>
    <row r="180" spans="8:8">
      <c r="H180">
        <v>-4.940000057220459</v>
      </c>
    </row>
    <row r="181" spans="8:8">
      <c r="H181">
        <v>-0.95999997854232788</v>
      </c>
    </row>
    <row r="182" spans="8:8">
      <c r="H182">
        <v>-3.059999942779541</v>
      </c>
    </row>
    <row r="183" spans="8:8">
      <c r="H183">
        <v>11.340000152587891</v>
      </c>
    </row>
    <row r="184" spans="8:8">
      <c r="H184">
        <v>5.5</v>
      </c>
    </row>
    <row r="185" spans="8:8">
      <c r="H185">
        <v>3.9500000476837158</v>
      </c>
    </row>
    <row r="186" spans="8:8">
      <c r="H186">
        <v>1.2200000286102295</v>
      </c>
    </row>
    <row r="187" spans="8:8">
      <c r="H187">
        <v>1.0199999809265137</v>
      </c>
    </row>
    <row r="188" spans="8:8">
      <c r="H188">
        <v>1.8300000429153442</v>
      </c>
    </row>
    <row r="189" spans="8:8">
      <c r="H189">
        <v>2.0499999523162842</v>
      </c>
    </row>
    <row r="190" spans="8:8">
      <c r="H190">
        <v>1.2699999809265137</v>
      </c>
    </row>
    <row r="191" spans="8:8">
      <c r="H191">
        <v>1.6499999761581421</v>
      </c>
    </row>
    <row r="192" spans="8:8">
      <c r="H192">
        <v>-0.4699999988079071</v>
      </c>
    </row>
    <row r="193" spans="8:8">
      <c r="H193">
        <v>0.14000000059604645</v>
      </c>
    </row>
    <row r="194" spans="8:8">
      <c r="H194">
        <v>-1.559999942779541</v>
      </c>
    </row>
    <row r="195" spans="8:8">
      <c r="H195">
        <v>-1.3200000524520874</v>
      </c>
    </row>
    <row r="196" spans="8:8">
      <c r="H196">
        <v>-2.5699999332427979</v>
      </c>
    </row>
    <row r="197" spans="8:8">
      <c r="H197">
        <v>-2.5799999237060547</v>
      </c>
    </row>
    <row r="198" spans="8:8">
      <c r="H198">
        <v>-3.6400001049041748</v>
      </c>
    </row>
    <row r="199" spans="8:8">
      <c r="H199">
        <v>-3.7200000286102295</v>
      </c>
    </row>
    <row r="200" spans="8:8">
      <c r="H200">
        <v>-4.8299999237060547</v>
      </c>
    </row>
    <row r="201" spans="8:8">
      <c r="H201">
        <v>-4.059999942779541</v>
      </c>
    </row>
    <row r="202" spans="8:8">
      <c r="H202">
        <v>-4.7199997901916504</v>
      </c>
    </row>
    <row r="203" spans="8:8">
      <c r="H203">
        <v>-4.9699997901916504</v>
      </c>
    </row>
    <row r="204" spans="8:8">
      <c r="H204">
        <v>-5.179999828338623</v>
      </c>
    </row>
    <row r="205" spans="8:8">
      <c r="H205">
        <v>-5.179999828338623</v>
      </c>
    </row>
  </sheetData>
  <phoneticPr fontId="1"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A0BFD3-AE0D-4FF3-9400-F9C53777D768}">
  <dimension ref="A2:J205"/>
  <sheetViews>
    <sheetView tabSelected="1" zoomScale="55" zoomScaleNormal="55" workbookViewId="0">
      <selection activeCell="Q29" sqref="Q29"/>
    </sheetView>
  </sheetViews>
  <sheetFormatPr defaultRowHeight="18.75"/>
  <cols>
    <col min="1" max="5" width="7.375" customWidth="1"/>
  </cols>
  <sheetData>
    <row r="2" spans="1:10">
      <c r="C2" t="s">
        <v>2325</v>
      </c>
      <c r="G2" t="s">
        <v>2328</v>
      </c>
    </row>
    <row r="3" spans="1:10">
      <c r="C3" t="s">
        <v>2326</v>
      </c>
      <c r="D3" t="s">
        <v>2327</v>
      </c>
      <c r="E3" t="s">
        <v>2333</v>
      </c>
      <c r="G3" t="s">
        <v>2332</v>
      </c>
      <c r="H3" t="s">
        <v>2334</v>
      </c>
      <c r="J3" t="s">
        <v>2335</v>
      </c>
    </row>
    <row r="4" spans="1:10">
      <c r="A4">
        <v>6</v>
      </c>
      <c r="B4">
        <v>13</v>
      </c>
      <c r="C4">
        <v>0</v>
      </c>
      <c r="D4">
        <v>0</v>
      </c>
      <c r="E4">
        <f>ATAN(($B$4-D4)/($A$4-C4))/PI()*180-90</f>
        <v>-24.775140568831915</v>
      </c>
      <c r="G4">
        <v>-23.930000305175781</v>
      </c>
      <c r="H4">
        <v>-5.1500000953674316</v>
      </c>
      <c r="J4">
        <f>G4-E4</f>
        <v>0.84514026365613404</v>
      </c>
    </row>
    <row r="5" spans="1:10">
      <c r="C5">
        <v>-7.3750000000000005E-3</v>
      </c>
      <c r="D5">
        <v>-1.0090999999999895E-2</v>
      </c>
      <c r="E5">
        <f t="shared" ref="E5:E68" si="0">ATAN(($B$4-D5)/($A$4-C5))/PI()*180-90</f>
        <v>-24.785006284940394</v>
      </c>
      <c r="G5">
        <v>-26.409999847412109</v>
      </c>
      <c r="H5">
        <v>-3.369999885559082</v>
      </c>
      <c r="J5">
        <f t="shared" ref="J5:J68" si="1">G5-E5</f>
        <v>-1.6249935624717153</v>
      </c>
    </row>
    <row r="6" spans="1:10">
      <c r="C6">
        <v>-4.711000000000006E-3</v>
      </c>
      <c r="D6">
        <v>-6.4679999999998471E-3</v>
      </c>
      <c r="E6">
        <f t="shared" si="0"/>
        <v>-24.781407528418953</v>
      </c>
      <c r="G6">
        <v>-24.420000076293945</v>
      </c>
      <c r="H6">
        <v>-3.5799999237060547</v>
      </c>
      <c r="J6">
        <f t="shared" si="1"/>
        <v>0.36140745212500747</v>
      </c>
    </row>
    <row r="7" spans="1:10">
      <c r="C7">
        <v>-8.2529999999999999E-3</v>
      </c>
      <c r="D7">
        <v>-1.1311999999999899E-2</v>
      </c>
      <c r="E7">
        <f t="shared" si="0"/>
        <v>-24.786146735598081</v>
      </c>
      <c r="G7">
        <v>-26.190000534057617</v>
      </c>
      <c r="H7">
        <v>-3.380000114440918</v>
      </c>
      <c r="J7">
        <f t="shared" si="1"/>
        <v>-1.4038537984595365</v>
      </c>
    </row>
    <row r="8" spans="1:10">
      <c r="C8">
        <v>-1.1181000000000005E-2</v>
      </c>
      <c r="D8">
        <v>-1.5357999999999948E-2</v>
      </c>
      <c r="E8">
        <f t="shared" si="0"/>
        <v>-24.789991595748035</v>
      </c>
      <c r="G8">
        <v>-26.190000534057617</v>
      </c>
      <c r="H8">
        <v>-3.380000114440918</v>
      </c>
      <c r="J8">
        <f t="shared" si="1"/>
        <v>-1.4000089383095826</v>
      </c>
    </row>
    <row r="9" spans="1:10">
      <c r="C9">
        <v>-6.1770000000000071E-3</v>
      </c>
      <c r="D9">
        <v>-8.4859999999998773E-3</v>
      </c>
      <c r="E9">
        <f t="shared" si="0"/>
        <v>-24.78334752945446</v>
      </c>
      <c r="G9">
        <v>-29.079999923706055</v>
      </c>
      <c r="H9">
        <v>-3.1099998950958252</v>
      </c>
      <c r="J9">
        <f t="shared" si="1"/>
        <v>-4.2966523942515948</v>
      </c>
    </row>
    <row r="10" spans="1:10">
      <c r="C10">
        <v>-7.9320000000000015E-3</v>
      </c>
      <c r="D10">
        <v>-1.0927999999999884E-2</v>
      </c>
      <c r="E10">
        <f t="shared" si="0"/>
        <v>-24.785625219701188</v>
      </c>
      <c r="G10">
        <v>-28.690000534057617</v>
      </c>
      <c r="H10">
        <v>-0.77999997138977051</v>
      </c>
      <c r="J10">
        <f t="shared" si="1"/>
        <v>-3.9043753143564288</v>
      </c>
    </row>
    <row r="11" spans="1:10">
      <c r="C11">
        <v>1.3858999999999995E-2</v>
      </c>
      <c r="D11">
        <v>1.8980999999999994E-2</v>
      </c>
      <c r="E11">
        <f t="shared" si="0"/>
        <v>-24.756585725896713</v>
      </c>
      <c r="G11">
        <v>-28.690000534057617</v>
      </c>
      <c r="H11">
        <v>-0.77999997138977051</v>
      </c>
      <c r="J11">
        <f t="shared" si="1"/>
        <v>-3.9334148081609044</v>
      </c>
    </row>
    <row r="12" spans="1:10">
      <c r="C12">
        <v>7.9319999999999946E-3</v>
      </c>
      <c r="D12">
        <v>1.0927000000000135E-2</v>
      </c>
      <c r="E12">
        <f t="shared" si="0"/>
        <v>-24.764634822388047</v>
      </c>
      <c r="G12">
        <v>-28.680000305175781</v>
      </c>
      <c r="H12">
        <v>2.7300000190734863</v>
      </c>
      <c r="J12">
        <f t="shared" si="1"/>
        <v>-3.9153654827877347</v>
      </c>
    </row>
    <row r="13" spans="1:10">
      <c r="C13">
        <v>3.7666999999999999E-2</v>
      </c>
      <c r="D13">
        <v>5.1744000000000144E-2</v>
      </c>
      <c r="E13">
        <f t="shared" si="0"/>
        <v>-24.724833192971971</v>
      </c>
      <c r="G13">
        <v>-29.170000076293945</v>
      </c>
      <c r="H13">
        <v>3.4100000858306885</v>
      </c>
      <c r="J13">
        <f t="shared" si="1"/>
        <v>-4.4451668833219742</v>
      </c>
    </row>
    <row r="14" spans="1:10">
      <c r="C14">
        <v>1.6828999999999993E-2</v>
      </c>
      <c r="D14">
        <v>0.13307500000000005</v>
      </c>
      <c r="E14">
        <f t="shared" si="0"/>
        <v>-24.938613923221695</v>
      </c>
      <c r="G14">
        <v>-31.100000381469727</v>
      </c>
      <c r="H14">
        <v>1.8400000333786011</v>
      </c>
      <c r="J14">
        <f t="shared" si="1"/>
        <v>-6.1613864582480318</v>
      </c>
    </row>
    <row r="15" spans="1:10">
      <c r="C15">
        <v>-1.3990000000000002E-2</v>
      </c>
      <c r="D15">
        <v>0.20011400000000004</v>
      </c>
      <c r="E15">
        <f t="shared" si="0"/>
        <v>-25.166351140472372</v>
      </c>
      <c r="G15">
        <v>-32.869998931884766</v>
      </c>
      <c r="H15">
        <v>-1.0900000333786011</v>
      </c>
      <c r="J15">
        <f t="shared" si="1"/>
        <v>-7.7036477914123935</v>
      </c>
    </row>
    <row r="16" spans="1:10">
      <c r="C16">
        <v>2.0836E-2</v>
      </c>
      <c r="D16">
        <v>0.24712300000000006</v>
      </c>
      <c r="E16">
        <f t="shared" si="0"/>
        <v>-25.119449699676039</v>
      </c>
      <c r="G16">
        <v>-26.309999465942383</v>
      </c>
      <c r="H16">
        <v>-0.88999998569488525</v>
      </c>
      <c r="J16">
        <f t="shared" si="1"/>
        <v>-1.1905497662663436</v>
      </c>
    </row>
    <row r="17" spans="3:10">
      <c r="C17">
        <v>4.7035E-2</v>
      </c>
      <c r="D17">
        <v>0.28246500000000013</v>
      </c>
      <c r="E17">
        <f t="shared" si="0"/>
        <v>-25.083875889496198</v>
      </c>
      <c r="G17">
        <v>-26.579999923706055</v>
      </c>
      <c r="H17">
        <v>0.36000001430511475</v>
      </c>
      <c r="J17">
        <f t="shared" si="1"/>
        <v>-1.4961240342098563</v>
      </c>
    </row>
    <row r="18" spans="3:10">
      <c r="C18">
        <v>3.3873999999999994E-2</v>
      </c>
      <c r="D18">
        <v>0.37189100000000008</v>
      </c>
      <c r="E18">
        <f t="shared" si="0"/>
        <v>-25.2883030284558</v>
      </c>
      <c r="G18">
        <v>-21.260000228881836</v>
      </c>
      <c r="H18">
        <v>-3.9600000381469727</v>
      </c>
      <c r="J18">
        <f t="shared" si="1"/>
        <v>4.0283027995739644</v>
      </c>
    </row>
    <row r="19" spans="3:10">
      <c r="C19">
        <v>7.3469999999999942E-3</v>
      </c>
      <c r="D19">
        <v>0.44266300000000003</v>
      </c>
      <c r="E19">
        <f t="shared" si="0"/>
        <v>-25.511560837694432</v>
      </c>
      <c r="G19">
        <v>-30.5</v>
      </c>
      <c r="H19">
        <v>-3.9800000190734863</v>
      </c>
      <c r="J19">
        <f t="shared" si="1"/>
        <v>-4.9884391623055677</v>
      </c>
    </row>
    <row r="20" spans="3:10">
      <c r="C20">
        <v>5.2524999999999995E-2</v>
      </c>
      <c r="D20">
        <v>0.502529</v>
      </c>
      <c r="E20">
        <f t="shared" si="0"/>
        <v>-25.449509746792927</v>
      </c>
      <c r="G20">
        <v>-30.5</v>
      </c>
      <c r="H20">
        <v>-3.9800000190734863</v>
      </c>
      <c r="J20">
        <f t="shared" si="1"/>
        <v>-5.050490253207073</v>
      </c>
    </row>
    <row r="21" spans="3:10">
      <c r="C21">
        <v>-1.7159000000000004E-2</v>
      </c>
      <c r="D21">
        <v>0.61972600000000011</v>
      </c>
      <c r="E21">
        <f t="shared" si="0"/>
        <v>-25.921046607693512</v>
      </c>
      <c r="G21">
        <v>-29.889999389648438</v>
      </c>
      <c r="H21">
        <v>-1.4299999475479126</v>
      </c>
      <c r="J21">
        <f t="shared" si="1"/>
        <v>-3.9689527819549255</v>
      </c>
    </row>
    <row r="22" spans="3:10">
      <c r="C22">
        <v>4.7441999999999991E-2</v>
      </c>
      <c r="D22">
        <v>0.70376200000000022</v>
      </c>
      <c r="E22">
        <f t="shared" si="0"/>
        <v>-25.831432245156904</v>
      </c>
      <c r="G22">
        <v>-29.889999389648438</v>
      </c>
      <c r="H22">
        <v>-1.4299999475479126</v>
      </c>
      <c r="J22">
        <f t="shared" si="1"/>
        <v>-4.0585671444915334</v>
      </c>
    </row>
    <row r="23" spans="3:10">
      <c r="C23">
        <v>2.6930999999999997E-2</v>
      </c>
      <c r="D23">
        <v>0.77944700000000011</v>
      </c>
      <c r="E23">
        <f t="shared" si="0"/>
        <v>-26.048108182410125</v>
      </c>
      <c r="G23">
        <v>-28.079999923706055</v>
      </c>
      <c r="H23">
        <v>-3.119999885559082</v>
      </c>
      <c r="J23">
        <f t="shared" si="1"/>
        <v>-2.0318917412959294</v>
      </c>
    </row>
    <row r="24" spans="3:10">
      <c r="C24">
        <v>3.3825999999999995E-2</v>
      </c>
      <c r="D24">
        <v>0.88960900000000021</v>
      </c>
      <c r="E24">
        <f t="shared" si="0"/>
        <v>-26.227123954896321</v>
      </c>
      <c r="G24">
        <v>-33.400001525878906</v>
      </c>
      <c r="H24">
        <v>-2.2300000190734863</v>
      </c>
      <c r="J24">
        <f t="shared" si="1"/>
        <v>-7.1728775709825854</v>
      </c>
    </row>
    <row r="25" spans="3:10">
      <c r="C25">
        <v>1.2903999999999997E-2</v>
      </c>
      <c r="D25">
        <v>0.96311900000000017</v>
      </c>
      <c r="E25">
        <f t="shared" si="0"/>
        <v>-26.445566566389616</v>
      </c>
      <c r="G25">
        <v>-33.400001525878906</v>
      </c>
      <c r="H25">
        <v>-2.2300000190734863</v>
      </c>
      <c r="J25">
        <f t="shared" si="1"/>
        <v>-6.9544349594892907</v>
      </c>
    </row>
    <row r="26" spans="3:10">
      <c r="C26">
        <v>2.2200000000000004E-2</v>
      </c>
      <c r="D26">
        <v>1.0739910000000001</v>
      </c>
      <c r="E26">
        <f t="shared" si="0"/>
        <v>-26.621888227020385</v>
      </c>
      <c r="G26">
        <v>-33.400001525878906</v>
      </c>
      <c r="H26">
        <v>-2.2300000190734863</v>
      </c>
      <c r="J26">
        <f t="shared" si="1"/>
        <v>-6.7781132988585213</v>
      </c>
    </row>
    <row r="27" spans="3:10">
      <c r="C27">
        <v>4.4021999999999992E-2</v>
      </c>
      <c r="D27">
        <v>1.1013599999999999</v>
      </c>
      <c r="E27">
        <f t="shared" si="0"/>
        <v>-26.590693765498287</v>
      </c>
      <c r="G27">
        <v>-26.680000305175781</v>
      </c>
      <c r="H27">
        <v>-3.369999885559082</v>
      </c>
      <c r="J27">
        <f t="shared" si="1"/>
        <v>-8.9306539677494357E-2</v>
      </c>
    </row>
    <row r="28" spans="3:10">
      <c r="C28">
        <v>2.6274999999999993E-2</v>
      </c>
      <c r="D28">
        <v>1.2740860000000001</v>
      </c>
      <c r="E28">
        <f t="shared" si="0"/>
        <v>-26.996405449283628</v>
      </c>
      <c r="G28">
        <v>-26.680000305175781</v>
      </c>
      <c r="H28">
        <v>-3.369999885559082</v>
      </c>
      <c r="J28">
        <f t="shared" si="1"/>
        <v>0.31640514410784704</v>
      </c>
    </row>
    <row r="29" spans="3:10">
      <c r="C29">
        <v>1.9667E-2</v>
      </c>
      <c r="D29">
        <v>1.3618620000000004</v>
      </c>
      <c r="E29">
        <f t="shared" si="0"/>
        <v>-27.196660418576002</v>
      </c>
      <c r="G29">
        <v>-27.620000839233398</v>
      </c>
      <c r="H29">
        <v>-7.3299999237060547</v>
      </c>
      <c r="J29">
        <f t="shared" si="1"/>
        <v>-0.42334042065739652</v>
      </c>
    </row>
    <row r="30" spans="3:10">
      <c r="C30">
        <v>3.7711000000000001E-2</v>
      </c>
      <c r="D30">
        <v>1.4785910000000002</v>
      </c>
      <c r="E30">
        <f t="shared" si="0"/>
        <v>-27.361407301818517</v>
      </c>
      <c r="G30">
        <v>-30.260000228881836</v>
      </c>
      <c r="H30">
        <v>-3.8499999046325684</v>
      </c>
      <c r="J30">
        <f t="shared" si="1"/>
        <v>-2.8985929270633193</v>
      </c>
    </row>
    <row r="31" spans="3:10">
      <c r="C31">
        <v>-1.0147000000000005E-2</v>
      </c>
      <c r="D31">
        <v>1.608276</v>
      </c>
      <c r="E31">
        <f t="shared" si="0"/>
        <v>-27.815630994649197</v>
      </c>
      <c r="G31">
        <v>-31.319999694824219</v>
      </c>
      <c r="H31">
        <v>-4.0900001525878906</v>
      </c>
      <c r="J31">
        <f t="shared" si="1"/>
        <v>-3.5043687001750214</v>
      </c>
    </row>
    <row r="32" spans="3:10">
      <c r="C32">
        <v>3.1143999999999991E-2</v>
      </c>
      <c r="D32">
        <v>1.749271</v>
      </c>
      <c r="E32">
        <f t="shared" si="0"/>
        <v>-27.947318680084521</v>
      </c>
      <c r="G32">
        <v>-31.319999694824219</v>
      </c>
      <c r="H32">
        <v>-4.0900001525878906</v>
      </c>
      <c r="J32">
        <f t="shared" si="1"/>
        <v>-3.3726810147396975</v>
      </c>
    </row>
    <row r="33" spans="3:10">
      <c r="C33">
        <v>2.7173000000000003E-2</v>
      </c>
      <c r="D33">
        <v>1.8355790000000001</v>
      </c>
      <c r="E33">
        <f t="shared" si="0"/>
        <v>-28.146229657968313</v>
      </c>
      <c r="G33">
        <v>-39.049999237060547</v>
      </c>
      <c r="H33">
        <v>-2.3499999046325684</v>
      </c>
      <c r="J33">
        <f t="shared" si="1"/>
        <v>-10.903769579092234</v>
      </c>
    </row>
    <row r="34" spans="3:10">
      <c r="C34">
        <v>2.5735000000000001E-2</v>
      </c>
      <c r="D34">
        <v>2.0131740000000002</v>
      </c>
      <c r="E34">
        <f t="shared" si="0"/>
        <v>-28.53585448978513</v>
      </c>
      <c r="G34">
        <v>-36.509998321533203</v>
      </c>
      <c r="H34">
        <v>-6.8600001335144043</v>
      </c>
      <c r="J34">
        <f t="shared" si="1"/>
        <v>-7.9741438317480728</v>
      </c>
    </row>
    <row r="35" spans="3:10">
      <c r="C35">
        <v>6.8763999999999992E-2</v>
      </c>
      <c r="D35">
        <v>2.062554</v>
      </c>
      <c r="E35">
        <f t="shared" si="0"/>
        <v>-28.470406252712991</v>
      </c>
      <c r="G35">
        <v>-31.239999771118164</v>
      </c>
      <c r="H35">
        <v>-5.4499998092651367</v>
      </c>
      <c r="J35">
        <f t="shared" si="1"/>
        <v>-2.7695935184051734</v>
      </c>
    </row>
    <row r="36" spans="3:10">
      <c r="C36">
        <v>6.4548000000000008E-2</v>
      </c>
      <c r="D36">
        <v>2.2326450000000007</v>
      </c>
      <c r="E36">
        <f t="shared" si="0"/>
        <v>-28.865537042050988</v>
      </c>
      <c r="G36">
        <v>-36.520000457763672</v>
      </c>
      <c r="H36">
        <v>-4.8000001907348633</v>
      </c>
      <c r="J36">
        <f t="shared" si="1"/>
        <v>-7.6544634157126836</v>
      </c>
    </row>
    <row r="37" spans="3:10">
      <c r="C37">
        <v>2.947E-2</v>
      </c>
      <c r="D37">
        <v>2.3652860000000002</v>
      </c>
      <c r="E37">
        <f t="shared" si="0"/>
        <v>-29.310679899686882</v>
      </c>
      <c r="G37">
        <v>-36.520000457763672</v>
      </c>
      <c r="H37">
        <v>-4.8000001907348633</v>
      </c>
      <c r="J37">
        <f t="shared" si="1"/>
        <v>-7.2093205580767901</v>
      </c>
    </row>
    <row r="38" spans="3:10">
      <c r="C38">
        <v>4.778099999999999E-2</v>
      </c>
      <c r="D38">
        <v>2.5541239999999998</v>
      </c>
      <c r="E38">
        <f t="shared" si="0"/>
        <v>-29.675148123418474</v>
      </c>
      <c r="G38">
        <v>-38.430000305175781</v>
      </c>
      <c r="H38">
        <v>-5.9099998474121094</v>
      </c>
      <c r="J38">
        <f t="shared" si="1"/>
        <v>-8.7548521817573075</v>
      </c>
    </row>
    <row r="39" spans="3:10">
      <c r="C39">
        <v>5.5459999999999995E-2</v>
      </c>
      <c r="D39">
        <v>2.6454849999999999</v>
      </c>
      <c r="E39">
        <f t="shared" si="0"/>
        <v>-29.860187244583535</v>
      </c>
      <c r="G39">
        <v>-38.430000305175781</v>
      </c>
      <c r="H39">
        <v>-5.9099998474121094</v>
      </c>
      <c r="J39">
        <f t="shared" si="1"/>
        <v>-8.5698130605922458</v>
      </c>
    </row>
    <row r="40" spans="3:10">
      <c r="C40">
        <v>3.5750999999999991E-2</v>
      </c>
      <c r="D40">
        <v>2.8691410000000004</v>
      </c>
      <c r="E40">
        <f t="shared" si="0"/>
        <v>-30.486213616410048</v>
      </c>
      <c r="G40">
        <v>-33.790000915527344</v>
      </c>
      <c r="H40">
        <v>-8.9799995422363281</v>
      </c>
      <c r="J40">
        <f t="shared" si="1"/>
        <v>-3.3037872991172961</v>
      </c>
    </row>
    <row r="41" spans="3:10">
      <c r="C41">
        <v>9.0505000000000002E-2</v>
      </c>
      <c r="D41">
        <v>2.9267840000000005</v>
      </c>
      <c r="E41">
        <f t="shared" si="0"/>
        <v>-30.398198543940474</v>
      </c>
      <c r="G41">
        <v>-34.180000305175781</v>
      </c>
      <c r="H41">
        <v>-7.0999999046325684</v>
      </c>
      <c r="J41">
        <f t="shared" si="1"/>
        <v>-3.7818017612353074</v>
      </c>
    </row>
    <row r="42" spans="3:10">
      <c r="C42">
        <v>6.6997999999999988E-2</v>
      </c>
      <c r="D42">
        <v>3.1394630000000006</v>
      </c>
      <c r="E42">
        <f t="shared" si="0"/>
        <v>-31.034967975241912</v>
      </c>
      <c r="G42">
        <v>-33.709999084472656</v>
      </c>
      <c r="H42">
        <v>-5.690000057220459</v>
      </c>
      <c r="J42">
        <f t="shared" si="1"/>
        <v>-2.6750311092307442</v>
      </c>
    </row>
    <row r="43" spans="3:10">
      <c r="C43">
        <v>8.5661000000000001E-2</v>
      </c>
      <c r="D43">
        <v>3.2361580000000005</v>
      </c>
      <c r="E43">
        <f t="shared" si="0"/>
        <v>-31.204920435017051</v>
      </c>
      <c r="G43">
        <v>-38.310001373291016</v>
      </c>
      <c r="H43">
        <v>-6.0300002098083496</v>
      </c>
      <c r="J43">
        <f t="shared" si="1"/>
        <v>-7.1050809382739644</v>
      </c>
    </row>
    <row r="44" spans="3:10">
      <c r="C44">
        <v>7.3571999999999999E-2</v>
      </c>
      <c r="D44">
        <v>3.4528360000000005</v>
      </c>
      <c r="E44">
        <f t="shared" si="0"/>
        <v>-31.830054845132715</v>
      </c>
      <c r="G44">
        <v>-38.310001373291016</v>
      </c>
      <c r="H44">
        <v>-6.0300002098083496</v>
      </c>
      <c r="J44">
        <f t="shared" si="1"/>
        <v>-6.4799465281583011</v>
      </c>
    </row>
    <row r="45" spans="3:10">
      <c r="C45">
        <v>9.0663999999999995E-2</v>
      </c>
      <c r="D45">
        <v>3.5446520000000001</v>
      </c>
      <c r="E45">
        <f t="shared" si="0"/>
        <v>-32.004265501660477</v>
      </c>
      <c r="G45">
        <v>-37.220001220703125</v>
      </c>
      <c r="H45">
        <v>-6.0900001525878906</v>
      </c>
      <c r="J45">
        <f t="shared" si="1"/>
        <v>-5.2157357190426481</v>
      </c>
    </row>
    <row r="46" spans="3:10">
      <c r="C46">
        <v>0.11078799999999998</v>
      </c>
      <c r="D46">
        <v>3.7846160000000002</v>
      </c>
      <c r="E46">
        <f t="shared" si="0"/>
        <v>-32.581145438587129</v>
      </c>
      <c r="G46">
        <v>-37.220001220703125</v>
      </c>
      <c r="H46">
        <v>-6.0900001525878906</v>
      </c>
      <c r="J46">
        <f t="shared" si="1"/>
        <v>-4.6388557821159964</v>
      </c>
    </row>
    <row r="47" spans="3:10">
      <c r="C47">
        <v>0.124459</v>
      </c>
      <c r="D47">
        <v>3.8697890000000008</v>
      </c>
      <c r="E47">
        <f t="shared" si="0"/>
        <v>-32.762391401353888</v>
      </c>
      <c r="G47">
        <v>-39.599998474121094</v>
      </c>
      <c r="H47">
        <v>-3.0099999904632568</v>
      </c>
      <c r="J47">
        <f t="shared" si="1"/>
        <v>-6.8376070727672058</v>
      </c>
    </row>
    <row r="48" spans="3:10">
      <c r="C48">
        <v>9.5317000000000013E-2</v>
      </c>
      <c r="D48">
        <v>4.1256420000000009</v>
      </c>
      <c r="E48">
        <f t="shared" si="0"/>
        <v>-33.638385346818872</v>
      </c>
      <c r="G48">
        <v>-36.040000915527344</v>
      </c>
      <c r="H48">
        <v>-7.5799999237060547</v>
      </c>
      <c r="J48">
        <f t="shared" si="1"/>
        <v>-2.4016155687084719</v>
      </c>
    </row>
    <row r="49" spans="3:10">
      <c r="C49">
        <v>0.11504399999999998</v>
      </c>
      <c r="D49">
        <v>4.2129700000000003</v>
      </c>
      <c r="E49">
        <f t="shared" si="0"/>
        <v>-33.811489733025866</v>
      </c>
      <c r="G49">
        <v>-34.770000457763672</v>
      </c>
      <c r="H49">
        <v>-7.2300000190734863</v>
      </c>
      <c r="J49">
        <f t="shared" si="1"/>
        <v>-0.95851072473780619</v>
      </c>
    </row>
    <row r="50" spans="3:10">
      <c r="C50">
        <v>0.13502400000000001</v>
      </c>
      <c r="D50">
        <v>4.4352300000000007</v>
      </c>
      <c r="E50">
        <f t="shared" si="0"/>
        <v>-34.402530309539927</v>
      </c>
      <c r="G50">
        <v>-38.860000610351563</v>
      </c>
      <c r="H50">
        <v>-5.4200000762939453</v>
      </c>
      <c r="J50">
        <f t="shared" si="1"/>
        <v>-4.4574703008116359</v>
      </c>
    </row>
    <row r="51" spans="3:10">
      <c r="C51">
        <v>0.12787899999999999</v>
      </c>
      <c r="D51">
        <v>4.5625629999999999</v>
      </c>
      <c r="E51">
        <f t="shared" si="0"/>
        <v>-34.836383579324661</v>
      </c>
      <c r="G51">
        <v>-38.419998168945313</v>
      </c>
      <c r="H51">
        <v>-3.5399999618530273</v>
      </c>
      <c r="J51">
        <f t="shared" si="1"/>
        <v>-3.5836145896206517</v>
      </c>
    </row>
    <row r="52" spans="3:10">
      <c r="C52">
        <v>0.111739</v>
      </c>
      <c r="D52">
        <v>4.8103740000000004</v>
      </c>
      <c r="E52">
        <f t="shared" si="0"/>
        <v>-35.715765655456259</v>
      </c>
      <c r="G52">
        <v>-36.580001831054688</v>
      </c>
      <c r="H52">
        <v>-4.8400001525878906</v>
      </c>
      <c r="J52">
        <f t="shared" si="1"/>
        <v>-0.86423617559842825</v>
      </c>
    </row>
    <row r="53" spans="3:10">
      <c r="C53">
        <v>0.13356999999999999</v>
      </c>
      <c r="D53">
        <v>4.9562809999999997</v>
      </c>
      <c r="E53">
        <f t="shared" si="0"/>
        <v>-36.103948893078801</v>
      </c>
      <c r="G53">
        <v>-36.580001831054688</v>
      </c>
      <c r="H53">
        <v>-4.8400001525878906</v>
      </c>
      <c r="J53">
        <f t="shared" si="1"/>
        <v>-0.47605293797588644</v>
      </c>
    </row>
    <row r="54" spans="3:10">
      <c r="C54">
        <v>0.120905</v>
      </c>
      <c r="D54">
        <v>5.1962350000000006</v>
      </c>
      <c r="E54">
        <f t="shared" si="0"/>
        <v>-36.99314490661817</v>
      </c>
      <c r="G54">
        <v>-39.430000305175781</v>
      </c>
      <c r="H54">
        <v>-6.1700000762939453</v>
      </c>
      <c r="J54">
        <f t="shared" si="1"/>
        <v>-2.4368553985576114</v>
      </c>
    </row>
    <row r="55" spans="3:10">
      <c r="C55">
        <v>0.11671000000000001</v>
      </c>
      <c r="D55">
        <v>5.3155619999999999</v>
      </c>
      <c r="E55">
        <f t="shared" si="0"/>
        <v>-37.438064633541103</v>
      </c>
      <c r="G55">
        <v>-42.029998779296875</v>
      </c>
      <c r="H55">
        <v>-8.4799995422363281</v>
      </c>
      <c r="J55">
        <f t="shared" si="1"/>
        <v>-4.5919341457557721</v>
      </c>
    </row>
    <row r="56" spans="3:10">
      <c r="C56">
        <v>0.124989</v>
      </c>
      <c r="D56">
        <v>5.5621119999999999</v>
      </c>
      <c r="E56">
        <f t="shared" si="0"/>
        <v>-38.304369206792536</v>
      </c>
      <c r="G56">
        <v>-40.700000762939453</v>
      </c>
      <c r="H56">
        <v>-7.1100001335144043</v>
      </c>
      <c r="J56">
        <f>G56-E56</f>
        <v>-2.3956315561469168</v>
      </c>
    </row>
    <row r="57" spans="3:10">
      <c r="C57">
        <v>0.13275200000000001</v>
      </c>
      <c r="D57">
        <v>5.6855660000000006</v>
      </c>
      <c r="E57">
        <f t="shared" si="0"/>
        <v>-38.734722615536334</v>
      </c>
      <c r="G57">
        <v>-43.830001831054688</v>
      </c>
      <c r="H57">
        <v>-8.2200002670288086</v>
      </c>
      <c r="J57">
        <f t="shared" si="1"/>
        <v>-5.0952792155183531</v>
      </c>
    </row>
    <row r="58" spans="3:10">
      <c r="C58">
        <v>0.13806000000000002</v>
      </c>
      <c r="D58">
        <v>5.9201079999999999</v>
      </c>
      <c r="E58">
        <f t="shared" si="0"/>
        <v>-39.623745586753081</v>
      </c>
      <c r="G58">
        <v>-35.659999847412109</v>
      </c>
      <c r="H58">
        <v>-2.5</v>
      </c>
      <c r="J58">
        <f t="shared" si="1"/>
        <v>3.9637457393409719</v>
      </c>
    </row>
    <row r="59" spans="3:10">
      <c r="C59">
        <v>0.152228</v>
      </c>
      <c r="D59">
        <v>6.0431410000000003</v>
      </c>
      <c r="E59">
        <f t="shared" si="0"/>
        <v>-40.049619076391366</v>
      </c>
      <c r="G59">
        <v>-39.380001068115234</v>
      </c>
      <c r="H59">
        <v>-5.820000171661377</v>
      </c>
      <c r="J59">
        <f t="shared" si="1"/>
        <v>0.6696180082761316</v>
      </c>
    </row>
    <row r="60" spans="3:10">
      <c r="C60">
        <v>0.17296600000000001</v>
      </c>
      <c r="D60">
        <v>6.2789510000000002</v>
      </c>
      <c r="E60">
        <f t="shared" si="0"/>
        <v>-40.924725959777845</v>
      </c>
      <c r="G60">
        <v>-41.099998474121094</v>
      </c>
      <c r="H60">
        <v>-3.2100000381469727</v>
      </c>
      <c r="J60">
        <f t="shared" si="1"/>
        <v>-0.17527251434324853</v>
      </c>
    </row>
    <row r="61" spans="3:10">
      <c r="C61">
        <v>0.17896000000000001</v>
      </c>
      <c r="D61">
        <v>6.3916130000000004</v>
      </c>
      <c r="E61">
        <f t="shared" si="0"/>
        <v>-41.375418913036782</v>
      </c>
      <c r="G61">
        <v>-43.340000152587891</v>
      </c>
      <c r="H61">
        <v>-7.4699997901916504</v>
      </c>
      <c r="J61">
        <f t="shared" si="1"/>
        <v>-1.9645812395511086</v>
      </c>
    </row>
    <row r="62" spans="3:10">
      <c r="C62">
        <v>0.180534</v>
      </c>
      <c r="D62">
        <v>6.7112060000000007</v>
      </c>
      <c r="E62">
        <f t="shared" si="0"/>
        <v>-42.780270753641723</v>
      </c>
      <c r="G62">
        <v>-43.340000152587891</v>
      </c>
      <c r="H62">
        <v>-7.4699997901916504</v>
      </c>
      <c r="J62">
        <f t="shared" si="1"/>
        <v>-0.55972939894616758</v>
      </c>
    </row>
    <row r="63" spans="3:10">
      <c r="C63">
        <v>0.16944399999999998</v>
      </c>
      <c r="D63">
        <v>6.8598920000000012</v>
      </c>
      <c r="E63">
        <f t="shared" si="0"/>
        <v>-43.518706115974155</v>
      </c>
      <c r="G63">
        <v>-41.889999389648438</v>
      </c>
      <c r="H63">
        <v>-5.679999828338623</v>
      </c>
      <c r="J63">
        <f t="shared" si="1"/>
        <v>1.6287067263257171</v>
      </c>
    </row>
    <row r="64" spans="3:10">
      <c r="C64">
        <v>0.16893900000000001</v>
      </c>
      <c r="D64">
        <v>7.1135350000000006</v>
      </c>
      <c r="E64">
        <f t="shared" si="0"/>
        <v>-44.729090277945225</v>
      </c>
      <c r="G64">
        <v>-41.889999389648438</v>
      </c>
      <c r="H64">
        <v>-5.679999828338623</v>
      </c>
      <c r="J64">
        <f t="shared" si="1"/>
        <v>2.8390908882967878</v>
      </c>
    </row>
    <row r="65" spans="3:10">
      <c r="C65">
        <v>0.171625</v>
      </c>
      <c r="D65">
        <v>7.214785</v>
      </c>
      <c r="E65">
        <f t="shared" si="0"/>
        <v>-45.212929374931605</v>
      </c>
      <c r="G65">
        <v>-46.799999237060547</v>
      </c>
      <c r="H65">
        <v>-7.9000000953674316</v>
      </c>
      <c r="J65">
        <f t="shared" si="1"/>
        <v>-1.5870698621289421</v>
      </c>
    </row>
    <row r="66" spans="3:10">
      <c r="C66">
        <v>0.17034100000000002</v>
      </c>
      <c r="D66">
        <v>7.5075910000000006</v>
      </c>
      <c r="E66">
        <f t="shared" si="0"/>
        <v>-46.706162674467279</v>
      </c>
      <c r="G66">
        <v>-47.139999389648438</v>
      </c>
      <c r="H66">
        <v>-11.189999580383301</v>
      </c>
      <c r="J66">
        <f t="shared" si="1"/>
        <v>-0.43383671518115818</v>
      </c>
    </row>
    <row r="67" spans="3:10">
      <c r="C67">
        <v>0.18132699999999999</v>
      </c>
      <c r="D67">
        <v>7.6092829999999996</v>
      </c>
      <c r="E67">
        <f t="shared" si="0"/>
        <v>-47.18639637404749</v>
      </c>
      <c r="G67">
        <v>-43.610000610351563</v>
      </c>
      <c r="H67">
        <v>-10.829999923706055</v>
      </c>
      <c r="J67">
        <f t="shared" si="1"/>
        <v>3.5763957636959276</v>
      </c>
    </row>
    <row r="68" spans="3:10">
      <c r="C68">
        <v>0.18266499999999999</v>
      </c>
      <c r="D68">
        <v>7.8925900000000002</v>
      </c>
      <c r="E68">
        <f t="shared" si="0"/>
        <v>-48.718036030982297</v>
      </c>
      <c r="G68">
        <v>-45.119998931884766</v>
      </c>
      <c r="H68">
        <v>-12.090000152587891</v>
      </c>
      <c r="J68">
        <f t="shared" si="1"/>
        <v>3.5980370990975317</v>
      </c>
    </row>
    <row r="69" spans="3:10">
      <c r="C69">
        <v>0.17821999999999999</v>
      </c>
      <c r="D69">
        <v>8.0290660000000003</v>
      </c>
      <c r="E69">
        <f t="shared" ref="E69:E132" si="2">ATAN(($B$4-D69)/($A$4-C69))/PI()*180-90</f>
        <v>-49.507602663384361</v>
      </c>
      <c r="G69">
        <v>-47.799999237060547</v>
      </c>
      <c r="H69">
        <v>-8.9600000381469727</v>
      </c>
      <c r="J69">
        <f t="shared" ref="J69:J77" si="3">G69-E69</f>
        <v>1.7076034263238142</v>
      </c>
    </row>
    <row r="70" spans="3:10">
      <c r="C70">
        <v>0.18049299999999999</v>
      </c>
      <c r="D70">
        <v>8.3470980000000008</v>
      </c>
      <c r="E70">
        <f t="shared" si="2"/>
        <v>-51.356426041435427</v>
      </c>
      <c r="G70">
        <v>-41.009998321533203</v>
      </c>
      <c r="H70">
        <v>-2.809999942779541</v>
      </c>
      <c r="J70">
        <f t="shared" si="3"/>
        <v>10.346427719902223</v>
      </c>
    </row>
    <row r="71" spans="3:10">
      <c r="C71">
        <v>0.16913900000000001</v>
      </c>
      <c r="D71">
        <v>8.4755789999999998</v>
      </c>
      <c r="E71">
        <f t="shared" si="2"/>
        <v>-52.190543553562406</v>
      </c>
      <c r="G71">
        <v>-45.459999084472656</v>
      </c>
      <c r="H71">
        <v>-6.6999998092651367</v>
      </c>
      <c r="J71">
        <f t="shared" si="3"/>
        <v>6.7305444690897502</v>
      </c>
    </row>
    <row r="72" spans="3:10">
      <c r="C72">
        <v>0.185782</v>
      </c>
      <c r="D72">
        <v>8.7445820000000012</v>
      </c>
      <c r="E72">
        <f t="shared" si="2"/>
        <v>-53.79965540385875</v>
      </c>
      <c r="G72">
        <v>-42.560001373291016</v>
      </c>
      <c r="H72">
        <v>-10.689999580383301</v>
      </c>
      <c r="J72">
        <f t="shared" si="3"/>
        <v>11.239654030567735</v>
      </c>
    </row>
    <row r="73" spans="3:10">
      <c r="C73">
        <v>0.19300800000000001</v>
      </c>
      <c r="D73">
        <v>8.8763199999999998</v>
      </c>
      <c r="E73">
        <f t="shared" si="2"/>
        <v>-54.620553667314034</v>
      </c>
      <c r="G73">
        <v>-39.029998779296875</v>
      </c>
      <c r="H73">
        <v>-6.9499998092651367</v>
      </c>
      <c r="J73">
        <f t="shared" si="3"/>
        <v>15.590554888017159</v>
      </c>
    </row>
    <row r="74" spans="3:10">
      <c r="C74">
        <v>0.182809</v>
      </c>
      <c r="D74">
        <v>9.1688469999999995</v>
      </c>
      <c r="E74">
        <f t="shared" si="2"/>
        <v>-56.63143630828975</v>
      </c>
      <c r="G74">
        <v>-37.029998779296875</v>
      </c>
      <c r="H74">
        <v>-5.880000114440918</v>
      </c>
      <c r="J74">
        <f t="shared" si="3"/>
        <v>19.601437528992875</v>
      </c>
    </row>
    <row r="75" spans="3:10">
      <c r="C75">
        <v>0.18875400000000001</v>
      </c>
      <c r="D75">
        <v>9.2959300000000002</v>
      </c>
      <c r="E75">
        <f t="shared" si="2"/>
        <v>-57.486691087275169</v>
      </c>
      <c r="G75">
        <v>-40.049999237060547</v>
      </c>
      <c r="H75">
        <v>-9.8199996948242188</v>
      </c>
      <c r="J75">
        <f t="shared" si="3"/>
        <v>17.436691850214622</v>
      </c>
    </row>
    <row r="76" spans="3:10">
      <c r="C76">
        <v>0.19348099999999999</v>
      </c>
      <c r="D76">
        <v>9.5850089999999994</v>
      </c>
      <c r="E76">
        <f t="shared" si="2"/>
        <v>-59.538915467239221</v>
      </c>
      <c r="G76">
        <v>-40.049999237060547</v>
      </c>
      <c r="H76">
        <v>-9.8199996948242188</v>
      </c>
      <c r="J76">
        <f t="shared" si="3"/>
        <v>19.488916230178674</v>
      </c>
    </row>
    <row r="77" spans="3:10">
      <c r="C77">
        <v>0.193636</v>
      </c>
      <c r="D77">
        <v>9.7470230000000004</v>
      </c>
      <c r="E77">
        <f t="shared" si="2"/>
        <v>-60.740559115402995</v>
      </c>
      <c r="G77">
        <v>-38.680000305175781</v>
      </c>
      <c r="H77">
        <v>-10.869999885559082</v>
      </c>
      <c r="J77">
        <f t="shared" si="3"/>
        <v>22.060558810227214</v>
      </c>
    </row>
    <row r="78" spans="3:10">
      <c r="C78">
        <v>0.192276</v>
      </c>
      <c r="D78">
        <v>10.066229999999999</v>
      </c>
      <c r="E78">
        <f t="shared" si="2"/>
        <v>-63.199390799259817</v>
      </c>
      <c r="G78">
        <v>-44.229999542236328</v>
      </c>
      <c r="H78">
        <v>-7.0199999809265137</v>
      </c>
    </row>
    <row r="79" spans="3:10">
      <c r="C79">
        <v>0.19792599999999999</v>
      </c>
      <c r="D79">
        <v>10.186007999999999</v>
      </c>
      <c r="E79">
        <f t="shared" si="2"/>
        <v>-64.126725817931884</v>
      </c>
      <c r="G79">
        <v>-44.229999542236328</v>
      </c>
      <c r="H79">
        <v>-7.0199999809265137</v>
      </c>
    </row>
    <row r="80" spans="3:10">
      <c r="C80">
        <v>0.19301699999999999</v>
      </c>
      <c r="D80">
        <v>10.458667999999999</v>
      </c>
      <c r="E80">
        <f t="shared" si="2"/>
        <v>-66.364188330195674</v>
      </c>
      <c r="G80">
        <v>-38.090000152587891</v>
      </c>
      <c r="H80">
        <v>-12.079999923706055</v>
      </c>
    </row>
    <row r="81" spans="3:8">
      <c r="C81">
        <v>0.206373</v>
      </c>
      <c r="D81">
        <v>10.615943000000001</v>
      </c>
      <c r="E81">
        <f t="shared" si="2"/>
        <v>-67.633007452866991</v>
      </c>
      <c r="G81">
        <v>-39.669998168945313</v>
      </c>
      <c r="H81">
        <v>-9.2200002670288086</v>
      </c>
    </row>
    <row r="82" spans="3:8">
      <c r="C82">
        <v>0.198022</v>
      </c>
      <c r="D82">
        <v>10.921764000000001</v>
      </c>
      <c r="E82">
        <f t="shared" si="2"/>
        <v>-70.292760524503905</v>
      </c>
      <c r="G82">
        <v>-39.669998168945313</v>
      </c>
      <c r="H82">
        <v>-9.2200002670288086</v>
      </c>
    </row>
    <row r="83" spans="3:8">
      <c r="C83">
        <v>0.20089400000000002</v>
      </c>
      <c r="D83">
        <v>11.074511000000001</v>
      </c>
      <c r="E83">
        <f t="shared" si="2"/>
        <v>-71.632180065695522</v>
      </c>
      <c r="G83">
        <v>-39.569999694824219</v>
      </c>
      <c r="H83">
        <v>-10.25</v>
      </c>
    </row>
    <row r="84" spans="3:8">
      <c r="C84">
        <v>0.199794</v>
      </c>
      <c r="D84">
        <v>11.377520000000001</v>
      </c>
      <c r="E84">
        <f t="shared" si="2"/>
        <v>-74.372206240484758</v>
      </c>
      <c r="G84">
        <v>-52.159999847412109</v>
      </c>
      <c r="H84">
        <v>-9.8299999237060547</v>
      </c>
    </row>
    <row r="85" spans="3:8">
      <c r="C85">
        <v>0.205735</v>
      </c>
      <c r="D85">
        <v>11.528703999999999</v>
      </c>
      <c r="E85">
        <f t="shared" si="2"/>
        <v>-75.752413781596132</v>
      </c>
      <c r="G85">
        <v>-43.470001220703125</v>
      </c>
      <c r="H85">
        <v>-10.289999961853027</v>
      </c>
    </row>
    <row r="86" spans="3:8">
      <c r="C86">
        <v>0.20857300000000001</v>
      </c>
      <c r="D86">
        <v>11.829361</v>
      </c>
      <c r="E86">
        <f t="shared" si="2"/>
        <v>-78.572599811624599</v>
      </c>
      <c r="G86">
        <v>-46.639999389648438</v>
      </c>
      <c r="H86">
        <v>-10.25</v>
      </c>
    </row>
    <row r="87" spans="3:8">
      <c r="C87">
        <v>0.20943300000000001</v>
      </c>
      <c r="D87">
        <v>11.979282000000001</v>
      </c>
      <c r="E87">
        <f t="shared" si="2"/>
        <v>-80.003024745127348</v>
      </c>
      <c r="G87">
        <v>-55.099998474121094</v>
      </c>
      <c r="H87">
        <v>-9.2600002288818359</v>
      </c>
    </row>
    <row r="88" spans="3:8">
      <c r="C88">
        <v>0.214001</v>
      </c>
      <c r="D88">
        <v>12.278961000000001</v>
      </c>
      <c r="E88">
        <f t="shared" si="2"/>
        <v>-82.896541006841801</v>
      </c>
      <c r="G88">
        <v>-58.259998321533203</v>
      </c>
      <c r="H88">
        <v>-13.050000190734863</v>
      </c>
    </row>
    <row r="89" spans="3:8">
      <c r="C89">
        <v>0.206374</v>
      </c>
      <c r="D89">
        <v>12.391676</v>
      </c>
      <c r="E89">
        <f t="shared" si="2"/>
        <v>-84.005972881125388</v>
      </c>
      <c r="G89">
        <v>-58.259998321533203</v>
      </c>
      <c r="H89">
        <v>-13.050000190734863</v>
      </c>
    </row>
    <row r="90" spans="3:8">
      <c r="C90">
        <v>0.217694</v>
      </c>
      <c r="D90">
        <v>12.653934000000001</v>
      </c>
      <c r="E90">
        <f t="shared" si="2"/>
        <v>-86.574982758911815</v>
      </c>
      <c r="G90">
        <v>-59.299999237060547</v>
      </c>
      <c r="H90">
        <v>-12.680000305175781</v>
      </c>
    </row>
    <row r="91" spans="3:8">
      <c r="C91">
        <v>0.21961600000000001</v>
      </c>
      <c r="D91">
        <v>12.879773999999999</v>
      </c>
      <c r="E91">
        <f t="shared" si="2"/>
        <v>-88.808478928185806</v>
      </c>
      <c r="G91">
        <v>-59.959999084472656</v>
      </c>
      <c r="H91">
        <v>-10.439999580383301</v>
      </c>
    </row>
    <row r="92" spans="3:8">
      <c r="C92">
        <v>0.21193800000000002</v>
      </c>
      <c r="D92">
        <v>13.183802999999999</v>
      </c>
      <c r="E92">
        <f t="shared" si="2"/>
        <v>-91.818846858805571</v>
      </c>
      <c r="G92">
        <v>-59</v>
      </c>
      <c r="H92">
        <v>-11.489999771118164</v>
      </c>
    </row>
    <row r="93" spans="3:8">
      <c r="C93">
        <v>0.21066699999999999</v>
      </c>
      <c r="D93">
        <v>13.336599</v>
      </c>
      <c r="E93">
        <f t="shared" si="2"/>
        <v>-93.327501614551267</v>
      </c>
      <c r="G93">
        <v>-54.990001678466797</v>
      </c>
      <c r="H93">
        <v>-8.3500003814697266</v>
      </c>
    </row>
    <row r="94" spans="3:8">
      <c r="C94">
        <v>0.219026</v>
      </c>
      <c r="D94">
        <v>13.604220999999999</v>
      </c>
      <c r="E94">
        <f t="shared" si="2"/>
        <v>-95.966826753854548</v>
      </c>
      <c r="G94">
        <v>-57.450000762939453</v>
      </c>
      <c r="H94">
        <v>-6.7199997901916504</v>
      </c>
    </row>
    <row r="95" spans="3:8">
      <c r="C95">
        <v>0.216442</v>
      </c>
      <c r="D95">
        <v>13.759601</v>
      </c>
      <c r="E95">
        <f t="shared" si="2"/>
        <v>-97.482287471490039</v>
      </c>
      <c r="G95">
        <v>-55.090000152587891</v>
      </c>
      <c r="H95">
        <v>-8.0299997329711914</v>
      </c>
    </row>
    <row r="96" spans="3:8">
      <c r="C96">
        <v>0.21722099999999997</v>
      </c>
      <c r="D96">
        <v>14.112037000000001</v>
      </c>
      <c r="E96">
        <f t="shared" si="2"/>
        <v>-100.88518418937726</v>
      </c>
      <c r="G96">
        <v>-55.090000152587891</v>
      </c>
      <c r="H96">
        <v>-8.0299997329711914</v>
      </c>
    </row>
    <row r="97" spans="3:8">
      <c r="C97">
        <v>0.21499999999999997</v>
      </c>
      <c r="D97">
        <v>14.231619</v>
      </c>
      <c r="E97">
        <f t="shared" si="2"/>
        <v>-102.01875458319235</v>
      </c>
      <c r="G97">
        <v>-61.619998931884766</v>
      </c>
      <c r="H97">
        <v>-7.7399997711181641</v>
      </c>
    </row>
    <row r="98" spans="3:8">
      <c r="C98">
        <v>0.22164200000000003</v>
      </c>
      <c r="D98">
        <v>14.550924000000002</v>
      </c>
      <c r="E98">
        <f t="shared" si="2"/>
        <v>-105.02421399829959</v>
      </c>
      <c r="G98">
        <v>-60.130001068115234</v>
      </c>
      <c r="H98">
        <v>-5.5799999237060547</v>
      </c>
    </row>
    <row r="99" spans="3:8">
      <c r="C99">
        <v>0.21341900000000003</v>
      </c>
      <c r="D99">
        <v>14.716235000000001</v>
      </c>
      <c r="E99">
        <f t="shared" si="2"/>
        <v>-106.51976576283512</v>
      </c>
      <c r="G99">
        <v>-61.880001068115234</v>
      </c>
      <c r="H99">
        <v>-4.1500000953674316</v>
      </c>
    </row>
    <row r="100" spans="3:8">
      <c r="C100">
        <v>0.21346999999999999</v>
      </c>
      <c r="D100">
        <v>15.005858</v>
      </c>
      <c r="E100">
        <f t="shared" si="2"/>
        <v>-109.11849706994347</v>
      </c>
      <c r="G100">
        <v>-64.330001831054688</v>
      </c>
      <c r="H100">
        <v>-4.5300002098083496</v>
      </c>
    </row>
    <row r="101" spans="3:8">
      <c r="C101">
        <v>0.21590099999999998</v>
      </c>
      <c r="D101">
        <v>15.1731</v>
      </c>
      <c r="E101">
        <f t="shared" si="2"/>
        <v>-110.59132104245117</v>
      </c>
      <c r="G101">
        <v>-68.370002746582031</v>
      </c>
      <c r="H101">
        <v>-5.9499998092651367</v>
      </c>
    </row>
    <row r="102" spans="3:8">
      <c r="C102">
        <v>0.23515400000000003</v>
      </c>
      <c r="D102">
        <v>15.508160000000002</v>
      </c>
      <c r="E102">
        <f t="shared" si="2"/>
        <v>-113.51281757449877</v>
      </c>
      <c r="G102">
        <v>-69.199996948242188</v>
      </c>
      <c r="H102">
        <v>1.3400000333786011</v>
      </c>
    </row>
    <row r="103" spans="3:8">
      <c r="C103">
        <v>0.210481</v>
      </c>
      <c r="D103">
        <v>15.693172000000001</v>
      </c>
      <c r="E103">
        <f t="shared" si="2"/>
        <v>-114.94693568133999</v>
      </c>
      <c r="G103">
        <v>-69.169998168945313</v>
      </c>
      <c r="H103">
        <v>-7.5900001525878906</v>
      </c>
    </row>
    <row r="104" spans="3:8">
      <c r="C104">
        <v>0.19305699999999998</v>
      </c>
      <c r="D104">
        <v>15.968480000000001</v>
      </c>
      <c r="E104">
        <f t="shared" si="2"/>
        <v>-117.07588926569646</v>
      </c>
      <c r="G104">
        <v>-69.169998168945313</v>
      </c>
      <c r="H104">
        <v>-7.5900001525878906</v>
      </c>
    </row>
    <row r="105" spans="3:8">
      <c r="C105">
        <v>0.20158300000000001</v>
      </c>
      <c r="D105">
        <v>16.146698000000004</v>
      </c>
      <c r="E105">
        <f t="shared" si="2"/>
        <v>-118.4878984107456</v>
      </c>
      <c r="G105">
        <v>-71.769996643066406</v>
      </c>
      <c r="H105">
        <v>-8.0299997329711914</v>
      </c>
    </row>
    <row r="106" spans="3:8">
      <c r="C106">
        <v>0.18858800000000001</v>
      </c>
      <c r="D106">
        <v>16.43196</v>
      </c>
      <c r="E106">
        <f t="shared" si="2"/>
        <v>-120.56419884582073</v>
      </c>
      <c r="G106">
        <v>-69.050003051757813</v>
      </c>
      <c r="H106">
        <v>-1.2100000381469727</v>
      </c>
    </row>
    <row r="107" spans="3:8">
      <c r="C107">
        <v>0.18602600000000002</v>
      </c>
      <c r="D107">
        <v>16.575738999999999</v>
      </c>
      <c r="E107">
        <f t="shared" si="2"/>
        <v>-121.59255242381886</v>
      </c>
      <c r="G107">
        <v>-71.239997863769531</v>
      </c>
      <c r="H107">
        <v>-4.3299999237060547</v>
      </c>
    </row>
    <row r="108" spans="3:8">
      <c r="C108">
        <v>0.17497599999999999</v>
      </c>
      <c r="D108">
        <v>16.872626999999998</v>
      </c>
      <c r="E108">
        <f t="shared" si="2"/>
        <v>-123.61699026519352</v>
      </c>
      <c r="G108">
        <v>-70.639999389648438</v>
      </c>
      <c r="H108">
        <v>-7.619999885559082</v>
      </c>
    </row>
    <row r="109" spans="3:8">
      <c r="C109">
        <v>0.183422</v>
      </c>
      <c r="D109">
        <v>17.116847999999997</v>
      </c>
      <c r="E109">
        <f t="shared" si="2"/>
        <v>-125.2900337364113</v>
      </c>
      <c r="G109">
        <v>-69.69000244140625</v>
      </c>
      <c r="H109">
        <v>-6.820000171661377</v>
      </c>
    </row>
    <row r="110" spans="3:8">
      <c r="C110">
        <v>0.17533199999999999</v>
      </c>
      <c r="D110">
        <v>17.429072999999999</v>
      </c>
      <c r="E110">
        <f t="shared" si="2"/>
        <v>-127.24933016782344</v>
      </c>
      <c r="G110">
        <v>-74.610000610351563</v>
      </c>
      <c r="H110">
        <v>-8.7799997329711914</v>
      </c>
    </row>
    <row r="111" spans="3:8">
      <c r="C111">
        <v>0.17448</v>
      </c>
      <c r="D111">
        <v>17.587174000000001</v>
      </c>
      <c r="E111">
        <f t="shared" si="2"/>
        <v>-128.21786410386747</v>
      </c>
      <c r="G111">
        <v>-74.610000610351563</v>
      </c>
      <c r="H111">
        <v>-8.7799997329711914</v>
      </c>
    </row>
    <row r="112" spans="3:8">
      <c r="C112">
        <v>0.14607599999999998</v>
      </c>
      <c r="D112">
        <v>17.874647999999997</v>
      </c>
      <c r="E112">
        <f t="shared" si="2"/>
        <v>-129.78464303966652</v>
      </c>
      <c r="G112">
        <v>-79.599998474121094</v>
      </c>
      <c r="H112">
        <v>-11.420000076293945</v>
      </c>
    </row>
    <row r="113" spans="3:8">
      <c r="C113">
        <v>0.14199500000000001</v>
      </c>
      <c r="D113">
        <v>18.042911</v>
      </c>
      <c r="E113">
        <f t="shared" si="2"/>
        <v>-130.72378128545247</v>
      </c>
      <c r="G113">
        <v>-78.699996948242188</v>
      </c>
      <c r="H113">
        <v>-10.430000305175781</v>
      </c>
    </row>
    <row r="114" spans="3:8">
      <c r="C114">
        <v>0.134798</v>
      </c>
      <c r="D114">
        <v>18.388348999999998</v>
      </c>
      <c r="E114">
        <f t="shared" si="2"/>
        <v>-132.57362544872637</v>
      </c>
      <c r="G114">
        <v>-79.760002136230469</v>
      </c>
      <c r="H114">
        <v>-11.520000457763672</v>
      </c>
    </row>
    <row r="115" spans="3:8">
      <c r="C115">
        <v>0.12467200000000001</v>
      </c>
      <c r="D115">
        <v>18.571038999999999</v>
      </c>
      <c r="E115">
        <f t="shared" si="2"/>
        <v>-133.47721375770303</v>
      </c>
      <c r="G115">
        <v>-80.879997253417969</v>
      </c>
      <c r="H115">
        <v>-4.9899997711181641</v>
      </c>
    </row>
    <row r="116" spans="3:8">
      <c r="C116">
        <v>0.105321</v>
      </c>
      <c r="D116">
        <v>18.886126000000001</v>
      </c>
      <c r="E116">
        <f t="shared" si="2"/>
        <v>-134.95840261203927</v>
      </c>
      <c r="G116">
        <v>-81.610000610351563</v>
      </c>
      <c r="H116">
        <v>-10.710000038146973</v>
      </c>
    </row>
    <row r="117" spans="3:8">
      <c r="C117">
        <v>0.11474699999999999</v>
      </c>
      <c r="D117">
        <v>19.063953999999999</v>
      </c>
      <c r="E117">
        <f t="shared" si="2"/>
        <v>-135.8567974327961</v>
      </c>
      <c r="G117">
        <v>-81.709999084472656</v>
      </c>
      <c r="H117">
        <v>-12</v>
      </c>
    </row>
    <row r="118" spans="3:8">
      <c r="C118">
        <v>0.11224500000000001</v>
      </c>
      <c r="D118">
        <v>19.383448000000001</v>
      </c>
      <c r="E118">
        <f t="shared" si="2"/>
        <v>-137.31319489887997</v>
      </c>
      <c r="G118">
        <v>-79.25</v>
      </c>
      <c r="H118">
        <v>-11.560000419616699</v>
      </c>
    </row>
    <row r="119" spans="3:8">
      <c r="C119">
        <v>9.2312999999999992E-2</v>
      </c>
      <c r="D119">
        <v>19.530815</v>
      </c>
      <c r="E119">
        <f t="shared" si="2"/>
        <v>-137.86793232964192</v>
      </c>
      <c r="G119">
        <v>-81.419998168945313</v>
      </c>
      <c r="H119">
        <v>-12.539999961853027</v>
      </c>
    </row>
    <row r="120" spans="3:8">
      <c r="C120">
        <v>5.9326999999999998E-2</v>
      </c>
      <c r="D120">
        <v>19.827133999999997</v>
      </c>
      <c r="E120">
        <f t="shared" si="2"/>
        <v>-138.97163729280922</v>
      </c>
      <c r="G120">
        <v>-82.660003662109375</v>
      </c>
      <c r="H120">
        <v>-10.960000038146973</v>
      </c>
    </row>
    <row r="121" spans="3:8">
      <c r="C121">
        <v>5.1117999999999997E-2</v>
      </c>
      <c r="D121">
        <v>19.971744999999999</v>
      </c>
      <c r="E121">
        <f t="shared" si="2"/>
        <v>-139.52638727115038</v>
      </c>
      <c r="G121">
        <v>-83.330001831054688</v>
      </c>
      <c r="H121">
        <v>-11.149999618530273</v>
      </c>
    </row>
    <row r="122" spans="3:8">
      <c r="C122">
        <v>5.9607999999999994E-2</v>
      </c>
      <c r="D122">
        <v>20.316773999999999</v>
      </c>
      <c r="E122">
        <f t="shared" si="2"/>
        <v>-140.92731147843767</v>
      </c>
      <c r="G122">
        <v>-81.419998168945313</v>
      </c>
      <c r="H122">
        <v>-12.800000190734863</v>
      </c>
    </row>
    <row r="123" spans="3:8">
      <c r="C123">
        <v>4.9501999999999997E-2</v>
      </c>
      <c r="D123">
        <v>20.471561999999999</v>
      </c>
      <c r="E123">
        <f t="shared" si="2"/>
        <v>-141.46549883335513</v>
      </c>
      <c r="G123">
        <v>-80.680000305175781</v>
      </c>
      <c r="H123">
        <v>-15.430000305175781</v>
      </c>
    </row>
    <row r="124" spans="3:8">
      <c r="C124">
        <v>4.5676999999999995E-2</v>
      </c>
      <c r="D124">
        <v>20.849644000000001</v>
      </c>
      <c r="E124">
        <f t="shared" si="2"/>
        <v>-142.81797768795789</v>
      </c>
      <c r="G124">
        <v>-82.400001525878906</v>
      </c>
      <c r="H124">
        <v>-10.100000381469727</v>
      </c>
    </row>
    <row r="125" spans="3:8">
      <c r="C125">
        <v>3.8461000000000002E-2</v>
      </c>
      <c r="D125">
        <v>21.011367999999997</v>
      </c>
      <c r="E125">
        <f t="shared" si="2"/>
        <v>-143.34577543871185</v>
      </c>
      <c r="G125">
        <v>-83.629997253417969</v>
      </c>
      <c r="H125">
        <v>-12</v>
      </c>
    </row>
    <row r="126" spans="3:8">
      <c r="C126">
        <v>2.6402000000000002E-2</v>
      </c>
      <c r="D126">
        <v>21.341344999999997</v>
      </c>
      <c r="E126">
        <f t="shared" si="2"/>
        <v>-144.39191050247649</v>
      </c>
      <c r="G126">
        <v>-85.989997863769531</v>
      </c>
      <c r="H126">
        <v>-14.050000190734863</v>
      </c>
    </row>
    <row r="127" spans="3:8">
      <c r="C127">
        <v>-1.5697000000000003E-2</v>
      </c>
      <c r="D127">
        <v>21.46744</v>
      </c>
      <c r="E127">
        <f t="shared" si="2"/>
        <v>-144.60809079710577</v>
      </c>
      <c r="G127">
        <v>-85.599998474121094</v>
      </c>
      <c r="H127">
        <v>-12.890000343322754</v>
      </c>
    </row>
    <row r="128" spans="3:8">
      <c r="C128">
        <v>-5.1999000000000004E-2</v>
      </c>
      <c r="D128">
        <v>21.756817999999999</v>
      </c>
      <c r="E128">
        <f t="shared" si="2"/>
        <v>-145.35093149054637</v>
      </c>
      <c r="G128">
        <v>-85.989997863769531</v>
      </c>
      <c r="H128">
        <v>-9.8199996948242188</v>
      </c>
    </row>
    <row r="129" spans="3:8">
      <c r="C129">
        <v>-5.2139000000000005E-2</v>
      </c>
      <c r="D129">
        <v>21.928128999999998</v>
      </c>
      <c r="E129">
        <f t="shared" si="2"/>
        <v>-145.86770843829254</v>
      </c>
      <c r="G129">
        <v>-87.930000305175781</v>
      </c>
      <c r="H129">
        <v>-11.210000038146973</v>
      </c>
    </row>
    <row r="130" spans="3:8">
      <c r="C130">
        <v>-4.7441000000000004E-2</v>
      </c>
      <c r="D130">
        <v>22.275112999999997</v>
      </c>
      <c r="E130">
        <f t="shared" si="2"/>
        <v>-146.89535776601249</v>
      </c>
      <c r="G130">
        <v>-87.779998779296875</v>
      </c>
      <c r="H130">
        <v>-11.470000267028809</v>
      </c>
    </row>
    <row r="131" spans="3:8">
      <c r="C131">
        <v>-7.8615000000000004E-2</v>
      </c>
      <c r="D131">
        <v>22.401641000000001</v>
      </c>
      <c r="E131">
        <f t="shared" si="2"/>
        <v>-147.11538018047742</v>
      </c>
      <c r="G131">
        <v>-88.269996643066406</v>
      </c>
      <c r="H131">
        <v>-17.319999694824219</v>
      </c>
    </row>
    <row r="132" spans="3:8">
      <c r="C132">
        <v>-0.10160400000000001</v>
      </c>
      <c r="D132">
        <v>22.706582999999998</v>
      </c>
      <c r="E132">
        <f t="shared" si="2"/>
        <v>-147.84633715540312</v>
      </c>
      <c r="G132">
        <v>-86.480003356933594</v>
      </c>
      <c r="H132">
        <v>-12.109999656677246</v>
      </c>
    </row>
    <row r="133" spans="3:8">
      <c r="C133">
        <v>-9.9788000000000016E-2</v>
      </c>
      <c r="D133">
        <v>22.894618999999999</v>
      </c>
      <c r="E133">
        <f t="shared" ref="E133:E167" si="4">ATAN(($B$4-D133)/($A$4-C133))/PI()*180-90</f>
        <v>-148.34719418316052</v>
      </c>
      <c r="G133">
        <v>-87.269996643066406</v>
      </c>
      <c r="H133">
        <v>-14.020000457763672</v>
      </c>
    </row>
    <row r="134" spans="3:8">
      <c r="C134">
        <v>-0.142676</v>
      </c>
      <c r="D134">
        <v>23.241220999999999</v>
      </c>
      <c r="E134">
        <f t="shared" si="4"/>
        <v>-149.0447044405999</v>
      </c>
      <c r="G134">
        <v>-87.050003051757813</v>
      </c>
      <c r="H134">
        <v>-14.029999732971191</v>
      </c>
    </row>
    <row r="135" spans="3:8">
      <c r="C135">
        <v>-0.17344700000000002</v>
      </c>
      <c r="D135">
        <v>23.380255999999999</v>
      </c>
      <c r="E135">
        <f t="shared" si="4"/>
        <v>-149.25879170551269</v>
      </c>
      <c r="G135">
        <v>-86.19000244140625</v>
      </c>
      <c r="H135">
        <v>-11.710000038146973</v>
      </c>
    </row>
    <row r="136" spans="3:8">
      <c r="C136">
        <v>-0.143292</v>
      </c>
      <c r="D136">
        <v>23.755051999999999</v>
      </c>
      <c r="E136">
        <f t="shared" si="4"/>
        <v>-150.26496688257916</v>
      </c>
      <c r="G136">
        <v>-87.400001525878906</v>
      </c>
      <c r="H136">
        <v>-12.590000152587891</v>
      </c>
    </row>
    <row r="137" spans="3:8">
      <c r="C137">
        <v>-0.22359700000000002</v>
      </c>
      <c r="D137">
        <v>23.859779</v>
      </c>
      <c r="E137">
        <f t="shared" si="4"/>
        <v>-150.1835433314408</v>
      </c>
      <c r="G137">
        <v>-85.279998779296875</v>
      </c>
      <c r="H137">
        <v>-9.25</v>
      </c>
    </row>
    <row r="138" spans="3:8">
      <c r="C138">
        <v>-0.22476200000000002</v>
      </c>
      <c r="D138">
        <v>24.186188999999999</v>
      </c>
      <c r="E138">
        <f t="shared" si="4"/>
        <v>-150.905439560503</v>
      </c>
      <c r="G138">
        <v>-86.550003051757813</v>
      </c>
      <c r="H138">
        <v>-8.0699996948242188</v>
      </c>
    </row>
    <row r="139" spans="3:8">
      <c r="C139">
        <v>-0.24927299999999999</v>
      </c>
      <c r="D139">
        <v>24.330300000000001</v>
      </c>
      <c r="E139">
        <f t="shared" si="4"/>
        <v>-151.12088931583799</v>
      </c>
      <c r="G139">
        <v>-87.540000915527344</v>
      </c>
      <c r="H139">
        <v>-13.079999923706055</v>
      </c>
    </row>
    <row r="140" spans="3:8">
      <c r="C140">
        <v>-0.30793799999999999</v>
      </c>
      <c r="D140">
        <v>24.637505999999998</v>
      </c>
      <c r="E140">
        <f t="shared" si="4"/>
        <v>-151.54074801797967</v>
      </c>
      <c r="G140">
        <v>-87.19000244140625</v>
      </c>
      <c r="H140">
        <v>-8.0699996948242188</v>
      </c>
    </row>
    <row r="141" spans="3:8">
      <c r="C141">
        <v>-0.27461000000000002</v>
      </c>
      <c r="D141">
        <v>24.823927000000001</v>
      </c>
      <c r="E141">
        <f t="shared" si="4"/>
        <v>-152.04642372931914</v>
      </c>
      <c r="G141">
        <v>-87.290000915527344</v>
      </c>
      <c r="H141">
        <v>-8.7299995422363281</v>
      </c>
    </row>
    <row r="142" spans="3:8">
      <c r="C142">
        <v>-0.35102300000000003</v>
      </c>
      <c r="D142">
        <v>25.171419999999998</v>
      </c>
      <c r="E142">
        <f t="shared" si="4"/>
        <v>-152.4445357853086</v>
      </c>
      <c r="G142">
        <v>-89.160003662109375</v>
      </c>
      <c r="H142">
        <v>0.36000001430511475</v>
      </c>
    </row>
    <row r="143" spans="3:8">
      <c r="C143">
        <v>-0.38042499999999996</v>
      </c>
      <c r="D143">
        <v>25.336373000000002</v>
      </c>
      <c r="E143">
        <f t="shared" si="4"/>
        <v>-152.65180091246157</v>
      </c>
      <c r="G143">
        <v>-87.040000915527344</v>
      </c>
      <c r="H143">
        <v>-8.119999885559082</v>
      </c>
    </row>
    <row r="144" spans="3:8">
      <c r="C144">
        <v>-0.48048299999999994</v>
      </c>
      <c r="D144">
        <v>25.606670999999999</v>
      </c>
      <c r="E144">
        <f t="shared" si="4"/>
        <v>-152.79448454634098</v>
      </c>
      <c r="G144">
        <v>-86.669998168945313</v>
      </c>
      <c r="H144">
        <v>0.87000000476837158</v>
      </c>
    </row>
    <row r="145" spans="3:8">
      <c r="C145">
        <v>-0.43675800000000004</v>
      </c>
      <c r="D145">
        <v>25.797718999999997</v>
      </c>
      <c r="E145">
        <f t="shared" si="4"/>
        <v>-153.29937147773461</v>
      </c>
      <c r="G145">
        <v>-87.05999755859375</v>
      </c>
      <c r="H145">
        <v>-3.8199999332427979</v>
      </c>
    </row>
    <row r="146" spans="3:8">
      <c r="C146">
        <v>-0.54334900000000008</v>
      </c>
      <c r="D146">
        <v>26.087638999999999</v>
      </c>
      <c r="E146">
        <f t="shared" si="4"/>
        <v>-153.43659667105777</v>
      </c>
      <c r="G146">
        <v>-85.730003356933594</v>
      </c>
      <c r="H146">
        <v>1.2100000381469727</v>
      </c>
    </row>
    <row r="147" spans="3:8">
      <c r="C147">
        <v>-0.55099900000000002</v>
      </c>
      <c r="D147">
        <v>26.232355999999999</v>
      </c>
      <c r="E147">
        <f t="shared" si="4"/>
        <v>-153.66117216287958</v>
      </c>
      <c r="G147">
        <v>-86.040000915527344</v>
      </c>
      <c r="H147">
        <v>2.3199999332427979</v>
      </c>
    </row>
    <row r="148" spans="3:8">
      <c r="C148">
        <v>-0.68033600000000005</v>
      </c>
      <c r="D148">
        <v>26.565200999999998</v>
      </c>
      <c r="E148">
        <f t="shared" si="4"/>
        <v>-153.78154006119038</v>
      </c>
      <c r="G148">
        <v>-85.5</v>
      </c>
      <c r="H148">
        <v>0.87000000476837158</v>
      </c>
    </row>
    <row r="149" spans="3:8">
      <c r="C149">
        <v>-0.67568400000000006</v>
      </c>
      <c r="D149">
        <v>26.696966999999997</v>
      </c>
      <c r="E149">
        <f t="shared" si="4"/>
        <v>-154.01613188657774</v>
      </c>
      <c r="G149">
        <v>-87.589996337890625</v>
      </c>
      <c r="H149">
        <v>-6.9099998474121094</v>
      </c>
    </row>
    <row r="150" spans="3:8">
      <c r="C150">
        <v>-0.84188400000000008</v>
      </c>
      <c r="D150">
        <v>26.953256</v>
      </c>
      <c r="E150">
        <f t="shared" si="4"/>
        <v>-153.87929208057363</v>
      </c>
      <c r="G150">
        <v>-85.339996337890625</v>
      </c>
      <c r="H150">
        <v>-2.369999885559082</v>
      </c>
    </row>
    <row r="151" spans="3:8">
      <c r="C151">
        <v>-0.85019800000000001</v>
      </c>
      <c r="D151">
        <v>27.109365999999998</v>
      </c>
      <c r="E151">
        <f t="shared" si="4"/>
        <v>-154.10309560625547</v>
      </c>
      <c r="G151">
        <v>-85.720001220703125</v>
      </c>
      <c r="H151">
        <v>-6.309999942779541</v>
      </c>
    </row>
    <row r="152" spans="3:8">
      <c r="C152">
        <v>-0.92877799999999999</v>
      </c>
      <c r="D152">
        <v>27.378126000000002</v>
      </c>
      <c r="E152">
        <f t="shared" si="4"/>
        <v>-154.27071520591241</v>
      </c>
      <c r="G152">
        <v>-86.510002136230469</v>
      </c>
      <c r="H152">
        <v>-7.1500000953674316</v>
      </c>
    </row>
    <row r="153" spans="3:8">
      <c r="C153">
        <v>-0.99480600000000008</v>
      </c>
      <c r="D153">
        <v>27.481926999999999</v>
      </c>
      <c r="E153">
        <f t="shared" si="4"/>
        <v>-154.21934427624734</v>
      </c>
      <c r="G153">
        <v>-88.209999084472656</v>
      </c>
      <c r="H153">
        <v>2.2799999713897705</v>
      </c>
    </row>
    <row r="154" spans="3:8">
      <c r="C154">
        <v>-1.1514359999999999</v>
      </c>
      <c r="D154">
        <v>27.728331999999998</v>
      </c>
      <c r="E154">
        <f t="shared" si="4"/>
        <v>-154.10081142965043</v>
      </c>
      <c r="G154">
        <v>-86.830001831054688</v>
      </c>
      <c r="H154">
        <v>2.5699999332427979</v>
      </c>
    </row>
    <row r="155" spans="3:8">
      <c r="C155">
        <v>-1.1588699999999998</v>
      </c>
      <c r="D155">
        <v>27.891952999999997</v>
      </c>
      <c r="E155">
        <f t="shared" si="4"/>
        <v>-154.32544314692791</v>
      </c>
      <c r="G155">
        <v>-84.400001525878906</v>
      </c>
      <c r="H155">
        <v>-1.0800000429153442</v>
      </c>
    </row>
    <row r="156" spans="3:8">
      <c r="C156">
        <v>-1.3208639999999998</v>
      </c>
      <c r="D156">
        <v>28.149194000000001</v>
      </c>
      <c r="E156">
        <f t="shared" si="4"/>
        <v>-154.20779504090368</v>
      </c>
      <c r="G156">
        <v>-85.339996337890625</v>
      </c>
      <c r="H156">
        <v>-1.2400000095367432</v>
      </c>
    </row>
    <row r="157" spans="3:8">
      <c r="C157">
        <v>-1.3256999999999999</v>
      </c>
      <c r="D157">
        <v>28.313547</v>
      </c>
      <c r="E157">
        <f t="shared" si="4"/>
        <v>-154.43446364022964</v>
      </c>
      <c r="G157">
        <v>-82.279998779296875</v>
      </c>
      <c r="H157">
        <v>-0.15000000596046448</v>
      </c>
    </row>
    <row r="158" spans="3:8">
      <c r="C158">
        <v>-1.4622110000000001</v>
      </c>
      <c r="D158">
        <v>28.532394999999998</v>
      </c>
      <c r="E158">
        <f t="shared" si="4"/>
        <v>-154.33902635248435</v>
      </c>
      <c r="G158">
        <v>-82.870002746582031</v>
      </c>
      <c r="H158">
        <v>7.1700000762939453</v>
      </c>
    </row>
    <row r="159" spans="3:8">
      <c r="C159">
        <v>-1.5278509999999998</v>
      </c>
      <c r="D159">
        <v>28.637601</v>
      </c>
      <c r="E159">
        <f t="shared" si="4"/>
        <v>-154.29410436087497</v>
      </c>
      <c r="G159">
        <v>-80.540000915527344</v>
      </c>
      <c r="H159">
        <v>4.119999885559082</v>
      </c>
    </row>
    <row r="160" spans="3:8">
      <c r="C160">
        <v>-1.660909</v>
      </c>
      <c r="D160">
        <v>28.851091999999998</v>
      </c>
      <c r="E160">
        <f t="shared" si="4"/>
        <v>-154.20529832451624</v>
      </c>
      <c r="G160">
        <v>-81.769996643066406</v>
      </c>
      <c r="H160">
        <v>1.3700000047683716</v>
      </c>
    </row>
    <row r="161" spans="3:8">
      <c r="C161">
        <v>-1.8025800000000001</v>
      </c>
      <c r="D161">
        <v>28.914165999999998</v>
      </c>
      <c r="E161">
        <f t="shared" si="4"/>
        <v>-153.88168042658913</v>
      </c>
      <c r="G161">
        <v>-79.639999389648438</v>
      </c>
      <c r="H161">
        <v>-2.9800000190734863</v>
      </c>
    </row>
    <row r="162" spans="3:8">
      <c r="C162">
        <v>-1.940598</v>
      </c>
      <c r="D162">
        <v>29.133295999999998</v>
      </c>
      <c r="E162">
        <f t="shared" si="4"/>
        <v>-153.79418996204009</v>
      </c>
      <c r="G162">
        <v>-80.610000610351563</v>
      </c>
      <c r="H162">
        <v>3.0899999141693115</v>
      </c>
    </row>
    <row r="163" spans="3:8">
      <c r="C163">
        <v>-2.081331</v>
      </c>
      <c r="D163">
        <v>29.190781000000001</v>
      </c>
      <c r="E163">
        <f t="shared" si="4"/>
        <v>-153.4747655449932</v>
      </c>
      <c r="G163">
        <v>-80.620002746582031</v>
      </c>
      <c r="H163">
        <v>3.8299999237060547</v>
      </c>
    </row>
    <row r="164" spans="3:8">
      <c r="C164">
        <v>-2.2071280000000004</v>
      </c>
      <c r="D164">
        <v>29.388659000000001</v>
      </c>
      <c r="E164">
        <f t="shared" si="4"/>
        <v>-153.39916451885932</v>
      </c>
      <c r="G164">
        <v>-82.25</v>
      </c>
      <c r="H164">
        <v>-1.4299999475479126</v>
      </c>
    </row>
    <row r="165" spans="3:8">
      <c r="C165">
        <v>-2.28708</v>
      </c>
      <c r="D165">
        <v>29.514391</v>
      </c>
      <c r="E165">
        <f t="shared" si="4"/>
        <v>-153.35206276195026</v>
      </c>
      <c r="G165">
        <v>-82.25</v>
      </c>
      <c r="H165">
        <v>-1.4299999475479126</v>
      </c>
    </row>
    <row r="166" spans="3:8">
      <c r="C166">
        <v>-2.4064520000000003</v>
      </c>
      <c r="D166">
        <v>29.702146999999997</v>
      </c>
      <c r="E166">
        <f t="shared" si="4"/>
        <v>-153.28317220051977</v>
      </c>
      <c r="G166">
        <v>-80.169998168945313</v>
      </c>
      <c r="H166">
        <v>-9.3500003814697266</v>
      </c>
    </row>
    <row r="167" spans="3:8">
      <c r="C167">
        <v>-2.5530320000000004</v>
      </c>
      <c r="D167">
        <v>29.761761</v>
      </c>
      <c r="E167">
        <f t="shared" si="4"/>
        <v>-152.96612077924075</v>
      </c>
      <c r="G167">
        <v>-65.589996337890625</v>
      </c>
      <c r="H167">
        <v>-0.2199999988079071</v>
      </c>
    </row>
    <row r="168" spans="3:8">
      <c r="G168">
        <v>-50.75</v>
      </c>
      <c r="H168">
        <v>16.930000305175781</v>
      </c>
    </row>
    <row r="169" spans="3:8">
      <c r="G169">
        <v>-41.310001373291016</v>
      </c>
      <c r="H169">
        <v>6.3899998664855957</v>
      </c>
    </row>
    <row r="170" spans="3:8">
      <c r="G170">
        <v>-38.939998626708984</v>
      </c>
      <c r="H170">
        <v>1.9600000381469727</v>
      </c>
    </row>
    <row r="171" spans="3:8">
      <c r="G171">
        <v>-31.069999694824219</v>
      </c>
      <c r="H171">
        <v>1.0199999809265137</v>
      </c>
    </row>
    <row r="172" spans="3:8">
      <c r="G172">
        <v>-30.219999313354492</v>
      </c>
      <c r="H172">
        <v>0.8399999737739563</v>
      </c>
    </row>
    <row r="173" spans="3:8">
      <c r="G173">
        <v>-42.680000305175781</v>
      </c>
      <c r="H173">
        <v>3.3499999046325684</v>
      </c>
    </row>
    <row r="174" spans="3:8">
      <c r="G174">
        <v>-46.560001373291016</v>
      </c>
      <c r="H174">
        <v>7.2600002288818359</v>
      </c>
    </row>
    <row r="175" spans="3:8">
      <c r="G175">
        <v>-59.669998168945313</v>
      </c>
      <c r="H175">
        <v>9.5399999618530273</v>
      </c>
    </row>
    <row r="176" spans="3:8">
      <c r="G176">
        <v>-69.879997253417969</v>
      </c>
      <c r="H176">
        <v>-6.0900001525878906</v>
      </c>
    </row>
    <row r="177" spans="7:8">
      <c r="G177">
        <v>-77.790000915527344</v>
      </c>
      <c r="H177">
        <v>-4.0100002288818359</v>
      </c>
    </row>
    <row r="178" spans="7:8">
      <c r="G178">
        <v>-78.120002746582031</v>
      </c>
      <c r="H178">
        <v>-5.0399999618530273</v>
      </c>
    </row>
    <row r="179" spans="7:8">
      <c r="G179">
        <v>-80.099998474121094</v>
      </c>
      <c r="H179">
        <v>-6.6399998664855957</v>
      </c>
    </row>
    <row r="180" spans="7:8">
      <c r="G180">
        <v>-79.459999084472656</v>
      </c>
      <c r="H180">
        <v>-4.940000057220459</v>
      </c>
    </row>
    <row r="181" spans="7:8">
      <c r="G181">
        <v>-75.040000915527344</v>
      </c>
      <c r="H181">
        <v>-0.95999997854232788</v>
      </c>
    </row>
    <row r="182" spans="7:8">
      <c r="G182">
        <v>-57.299999237060547</v>
      </c>
      <c r="H182">
        <v>-3.059999942779541</v>
      </c>
    </row>
    <row r="183" spans="7:8">
      <c r="G183">
        <v>-39.069999694824219</v>
      </c>
      <c r="H183">
        <v>11.340000152587891</v>
      </c>
    </row>
    <row r="184" spans="7:8">
      <c r="G184">
        <v>-22.079999923706055</v>
      </c>
      <c r="H184">
        <v>5.5</v>
      </c>
    </row>
    <row r="185" spans="7:8">
      <c r="G185">
        <v>-12.359999656677246</v>
      </c>
      <c r="H185">
        <v>3.9500000476837158</v>
      </c>
    </row>
    <row r="186" spans="7:8">
      <c r="G186">
        <v>-10.479999542236328</v>
      </c>
      <c r="H186">
        <v>1.2200000286102295</v>
      </c>
    </row>
    <row r="187" spans="7:8">
      <c r="G187">
        <v>-7.25</v>
      </c>
      <c r="H187">
        <v>1.0199999809265137</v>
      </c>
    </row>
    <row r="188" spans="7:8">
      <c r="G188">
        <v>-6.1700000762939453</v>
      </c>
      <c r="H188">
        <v>1.8300000429153442</v>
      </c>
    </row>
    <row r="189" spans="7:8">
      <c r="G189">
        <v>-5.690000057220459</v>
      </c>
      <c r="H189">
        <v>2.0499999523162842</v>
      </c>
    </row>
    <row r="190" spans="7:8">
      <c r="G190">
        <v>-3.8900001049041748</v>
      </c>
      <c r="H190">
        <v>1.2699999809265137</v>
      </c>
    </row>
    <row r="191" spans="7:8">
      <c r="G191">
        <v>-2.1099998950958252</v>
      </c>
      <c r="H191">
        <v>1.6499999761581421</v>
      </c>
    </row>
    <row r="192" spans="7:8">
      <c r="G192">
        <v>-0.51999998092651367</v>
      </c>
      <c r="H192">
        <v>-0.4699999988079071</v>
      </c>
    </row>
    <row r="193" spans="7:8">
      <c r="G193">
        <v>-3.0499999523162842</v>
      </c>
      <c r="H193">
        <v>0.14000000059604645</v>
      </c>
    </row>
    <row r="194" spans="7:8">
      <c r="G194">
        <v>-2.2899999618530273</v>
      </c>
      <c r="H194">
        <v>-1.559999942779541</v>
      </c>
    </row>
    <row r="195" spans="7:8">
      <c r="G195">
        <v>-3.630000114440918</v>
      </c>
      <c r="H195">
        <v>-1.3200000524520874</v>
      </c>
    </row>
    <row r="196" spans="7:8">
      <c r="G196">
        <v>-3.8299999237060547</v>
      </c>
      <c r="H196">
        <v>-2.5699999332427979</v>
      </c>
    </row>
    <row r="197" spans="7:8">
      <c r="G197">
        <v>-4.4200000762939453</v>
      </c>
      <c r="H197">
        <v>-2.5799999237060547</v>
      </c>
    </row>
    <row r="198" spans="7:8">
      <c r="G198">
        <v>-4.4200000762939453</v>
      </c>
      <c r="H198">
        <v>-3.6400001049041748</v>
      </c>
    </row>
    <row r="199" spans="7:8">
      <c r="G199">
        <v>-5.380000114440918</v>
      </c>
      <c r="H199">
        <v>-3.7200000286102295</v>
      </c>
    </row>
    <row r="200" spans="7:8">
      <c r="G200">
        <v>-4.630000114440918</v>
      </c>
      <c r="H200">
        <v>-4.8299999237060547</v>
      </c>
    </row>
    <row r="201" spans="7:8">
      <c r="G201">
        <v>-3.0899999141693115</v>
      </c>
      <c r="H201">
        <v>-4.059999942779541</v>
      </c>
    </row>
    <row r="202" spans="7:8">
      <c r="G202">
        <v>-3.5199999809265137</v>
      </c>
      <c r="H202">
        <v>-4.7199997901916504</v>
      </c>
    </row>
    <row r="203" spans="7:8">
      <c r="G203">
        <v>-4.0300002098083496</v>
      </c>
      <c r="H203">
        <v>-4.9699997901916504</v>
      </c>
    </row>
    <row r="204" spans="7:8">
      <c r="G204">
        <v>-4.5199999809265137</v>
      </c>
      <c r="H204">
        <v>-5.179999828338623</v>
      </c>
    </row>
    <row r="205" spans="7:8">
      <c r="G205">
        <v>-4.5199999809265137</v>
      </c>
      <c r="H205">
        <v>-5.179999828338623</v>
      </c>
    </row>
  </sheetData>
  <phoneticPr fontId="1"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D69F343-6580-4035-AA4D-1D1A7F87223D}">
  <dimension ref="A2:J164"/>
  <sheetViews>
    <sheetView workbookViewId="0">
      <selection activeCell="G33" sqref="G33"/>
    </sheetView>
  </sheetViews>
  <sheetFormatPr defaultRowHeight="18.75"/>
  <cols>
    <col min="1" max="5" width="7.375" customWidth="1"/>
  </cols>
  <sheetData>
    <row r="2" spans="1:10">
      <c r="C2" t="s">
        <v>2325</v>
      </c>
      <c r="G2" t="s">
        <v>2328</v>
      </c>
    </row>
    <row r="3" spans="1:10">
      <c r="C3" t="s">
        <v>2326</v>
      </c>
      <c r="D3" t="s">
        <v>2327</v>
      </c>
      <c r="E3" t="s">
        <v>2333</v>
      </c>
      <c r="G3" t="s">
        <v>2332</v>
      </c>
      <c r="H3" t="s">
        <v>2334</v>
      </c>
      <c r="J3" t="s">
        <v>2335</v>
      </c>
    </row>
    <row r="4" spans="1:10">
      <c r="A4">
        <v>6</v>
      </c>
      <c r="B4">
        <v>13</v>
      </c>
      <c r="C4">
        <v>0</v>
      </c>
      <c r="D4">
        <v>0</v>
      </c>
      <c r="E4">
        <f>ATAN(($B$4-D4)/($A$4-C4))/PI()*180-90</f>
        <v>-24.775140568831915</v>
      </c>
      <c r="G4">
        <v>-26.739999771118164</v>
      </c>
      <c r="H4">
        <v>-9.9999997764825821E-3</v>
      </c>
      <c r="J4">
        <f>G4-E4</f>
        <v>-1.9648592022862488</v>
      </c>
    </row>
    <row r="5" spans="1:10">
      <c r="C5">
        <v>-3.419000000000011E-3</v>
      </c>
      <c r="D5">
        <v>9.0985000000000135E-2</v>
      </c>
      <c r="E5">
        <f t="shared" ref="E5:E68" si="0">ATAN(($B$4-D5)/($A$4-C5))/PI()*180-90</f>
        <v>-24.941080767519367</v>
      </c>
      <c r="G5">
        <v>-29.149999618530273</v>
      </c>
      <c r="H5">
        <v>1.5900000333786011</v>
      </c>
      <c r="J5">
        <f t="shared" ref="J5:J68" si="1">G5-E5</f>
        <v>-4.2089188510109068</v>
      </c>
    </row>
    <row r="6" spans="1:10">
      <c r="C6">
        <v>3.5698999999999988E-2</v>
      </c>
      <c r="D6">
        <v>0.2324630000000002</v>
      </c>
      <c r="E6">
        <f t="shared" si="0"/>
        <v>-25.039431247153544</v>
      </c>
      <c r="G6">
        <v>-29.149999618530273</v>
      </c>
      <c r="H6">
        <v>1.5900000333786011</v>
      </c>
      <c r="J6">
        <f t="shared" si="1"/>
        <v>-4.1105683713767291</v>
      </c>
    </row>
    <row r="7" spans="1:10">
      <c r="C7">
        <v>-8.539999999999992E-3</v>
      </c>
      <c r="D7">
        <v>0.36433300000000007</v>
      </c>
      <c r="E7">
        <f t="shared" si="0"/>
        <v>-25.432124455331788</v>
      </c>
      <c r="G7">
        <v>-29.350000381469727</v>
      </c>
      <c r="H7">
        <v>0.41999998688697815</v>
      </c>
      <c r="J7">
        <f t="shared" si="1"/>
        <v>-3.9178759261379383</v>
      </c>
    </row>
    <row r="8" spans="1:10">
      <c r="C8">
        <v>-1.6386000000000012E-2</v>
      </c>
      <c r="D8">
        <v>0.53684999999999994</v>
      </c>
      <c r="E8">
        <f t="shared" si="0"/>
        <v>-25.768182636345728</v>
      </c>
      <c r="G8">
        <v>-28.780000686645508</v>
      </c>
      <c r="H8">
        <v>-7.0000000298023224E-2</v>
      </c>
      <c r="J8">
        <f t="shared" si="1"/>
        <v>-3.0118180502997802</v>
      </c>
    </row>
    <row r="9" spans="1:10">
      <c r="C9">
        <v>7.4540000000000075E-3</v>
      </c>
      <c r="D9">
        <v>0.65398000000000001</v>
      </c>
      <c r="E9">
        <f t="shared" si="0"/>
        <v>-25.891139609114148</v>
      </c>
      <c r="G9">
        <v>-28.780000686645508</v>
      </c>
      <c r="H9">
        <v>-7.0000000298023224E-2</v>
      </c>
      <c r="J9">
        <f t="shared" si="1"/>
        <v>-2.8888610775313595</v>
      </c>
    </row>
    <row r="10" spans="1:10">
      <c r="C10">
        <v>6.3789999999999906E-3</v>
      </c>
      <c r="D10">
        <v>0.82861999999999991</v>
      </c>
      <c r="E10">
        <f t="shared" si="0"/>
        <v>-26.217277305140179</v>
      </c>
      <c r="G10">
        <v>-28.430000305175781</v>
      </c>
      <c r="H10">
        <v>-0.40000000596046448</v>
      </c>
      <c r="J10">
        <f t="shared" si="1"/>
        <v>-2.2127230000356022</v>
      </c>
    </row>
    <row r="11" spans="1:10">
      <c r="C11">
        <v>3.8589999999999805E-3</v>
      </c>
      <c r="D11">
        <v>0.9123650000000002</v>
      </c>
      <c r="E11">
        <f t="shared" si="0"/>
        <v>-26.383975579558339</v>
      </c>
      <c r="G11">
        <v>-30.909999847412109</v>
      </c>
      <c r="H11">
        <v>3.380000114440918</v>
      </c>
      <c r="J11">
        <f t="shared" si="1"/>
        <v>-4.5260242678537708</v>
      </c>
    </row>
    <row r="12" spans="1:10">
      <c r="C12">
        <v>1.5668000000000008E-2</v>
      </c>
      <c r="D12">
        <v>1.0963130000000001</v>
      </c>
      <c r="E12">
        <f t="shared" si="0"/>
        <v>-26.690015553478915</v>
      </c>
      <c r="G12">
        <v>-29.610000610351563</v>
      </c>
      <c r="H12">
        <v>3.7899999618530273</v>
      </c>
      <c r="J12">
        <f t="shared" si="1"/>
        <v>-2.9199850568726475</v>
      </c>
    </row>
    <row r="13" spans="1:10">
      <c r="C13">
        <v>-1.8339000000000012E-2</v>
      </c>
      <c r="D13">
        <v>1.2266269999999999</v>
      </c>
      <c r="E13">
        <f t="shared" si="0"/>
        <v>-27.07531070732189</v>
      </c>
      <c r="G13">
        <v>-28.100000381469727</v>
      </c>
      <c r="H13">
        <v>3.6500000953674316</v>
      </c>
      <c r="J13">
        <f t="shared" si="1"/>
        <v>-1.0246896741478366</v>
      </c>
    </row>
    <row r="14" spans="1:10">
      <c r="C14">
        <v>-5.6059999999999947E-3</v>
      </c>
      <c r="D14">
        <v>1.4049560000000001</v>
      </c>
      <c r="E14">
        <f t="shared" si="0"/>
        <v>-27.381714592419996</v>
      </c>
      <c r="G14">
        <v>-28.100000381469727</v>
      </c>
      <c r="H14">
        <v>3.6500000953674316</v>
      </c>
      <c r="J14">
        <f t="shared" si="1"/>
        <v>-0.71828578904973028</v>
      </c>
    </row>
    <row r="15" spans="1:10">
      <c r="C15">
        <v>-3.4224000000000004E-2</v>
      </c>
      <c r="D15">
        <v>1.536346</v>
      </c>
      <c r="E15">
        <f t="shared" si="0"/>
        <v>-27.761365926259288</v>
      </c>
      <c r="G15">
        <v>-22.950000762939453</v>
      </c>
      <c r="H15">
        <v>3.5999999046325684</v>
      </c>
      <c r="J15">
        <f t="shared" si="1"/>
        <v>4.8113651633198344</v>
      </c>
    </row>
    <row r="16" spans="1:10">
      <c r="C16">
        <v>1.5999999999991133E-5</v>
      </c>
      <c r="D16">
        <v>1.7307289999999997</v>
      </c>
      <c r="E16">
        <f t="shared" si="0"/>
        <v>-28.031725009201587</v>
      </c>
      <c r="G16">
        <v>-21.290000915527344</v>
      </c>
      <c r="H16">
        <v>4.8600001335144043</v>
      </c>
      <c r="J16">
        <f t="shared" si="1"/>
        <v>6.7417240936742431</v>
      </c>
    </row>
    <row r="17" spans="3:10">
      <c r="C17">
        <v>-1.8859999999999998E-2</v>
      </c>
      <c r="D17">
        <v>1.8672189999999997</v>
      </c>
      <c r="E17">
        <f t="shared" si="0"/>
        <v>-28.397561835198346</v>
      </c>
      <c r="G17">
        <v>-21.290000915527344</v>
      </c>
      <c r="H17">
        <v>4.8600001335144043</v>
      </c>
      <c r="J17">
        <f t="shared" si="1"/>
        <v>7.1075609196710019</v>
      </c>
    </row>
    <row r="18" spans="3:10">
      <c r="C18">
        <v>7.4770000000000036E-3</v>
      </c>
      <c r="D18">
        <v>2.0468139999999999</v>
      </c>
      <c r="E18">
        <f t="shared" si="0"/>
        <v>-28.683209872132814</v>
      </c>
      <c r="G18">
        <v>-21.719999313354492</v>
      </c>
      <c r="H18">
        <v>3.3499999046325684</v>
      </c>
      <c r="J18">
        <f t="shared" si="1"/>
        <v>6.9632105587783215</v>
      </c>
    </row>
    <row r="19" spans="3:10">
      <c r="C19">
        <v>-1.7198000000000008E-2</v>
      </c>
      <c r="D19">
        <v>2.1726920000000005</v>
      </c>
      <c r="E19">
        <f t="shared" si="0"/>
        <v>-29.062799622971411</v>
      </c>
      <c r="G19">
        <v>-19.520000457763672</v>
      </c>
      <c r="H19">
        <v>2.3499999046325684</v>
      </c>
      <c r="J19">
        <f t="shared" si="1"/>
        <v>9.5427991652077395</v>
      </c>
    </row>
    <row r="20" spans="3:10">
      <c r="C20">
        <v>5.013999999999982E-3</v>
      </c>
      <c r="D20">
        <v>2.3420559999999999</v>
      </c>
      <c r="E20">
        <f t="shared" si="0"/>
        <v>-29.357314537657587</v>
      </c>
      <c r="G20">
        <v>-19.530000686645508</v>
      </c>
      <c r="H20">
        <v>3.9100000858306885</v>
      </c>
      <c r="J20">
        <f t="shared" si="1"/>
        <v>9.8273138510120788</v>
      </c>
    </row>
    <row r="21" spans="3:10">
      <c r="C21">
        <v>-7.9560000000000169E-3</v>
      </c>
      <c r="D21">
        <v>2.4750369999999999</v>
      </c>
      <c r="E21">
        <f t="shared" si="0"/>
        <v>-29.718985581019602</v>
      </c>
      <c r="G21">
        <v>-23.75</v>
      </c>
      <c r="H21">
        <v>-0.10999999940395355</v>
      </c>
      <c r="J21">
        <f t="shared" si="1"/>
        <v>5.9689855810196022</v>
      </c>
    </row>
    <row r="22" spans="3:10">
      <c r="C22">
        <v>-1.2216000000000008E-2</v>
      </c>
      <c r="D22">
        <v>2.7547859999999997</v>
      </c>
      <c r="E22">
        <f t="shared" si="0"/>
        <v>-30.405760328421103</v>
      </c>
      <c r="G22">
        <v>-20.350000381469727</v>
      </c>
      <c r="H22">
        <v>4.8299999237060547</v>
      </c>
      <c r="J22">
        <f t="shared" si="1"/>
        <v>10.055759946951376</v>
      </c>
    </row>
    <row r="23" spans="3:10">
      <c r="C23">
        <v>6.0010000000000046E-3</v>
      </c>
      <c r="D23">
        <v>2.840805</v>
      </c>
      <c r="E23">
        <f t="shared" si="0"/>
        <v>-30.54091421955664</v>
      </c>
      <c r="G23">
        <v>-33.5</v>
      </c>
      <c r="H23">
        <v>11.159999847412109</v>
      </c>
      <c r="J23">
        <f t="shared" si="1"/>
        <v>-2.9590857804433597</v>
      </c>
    </row>
    <row r="24" spans="3:10">
      <c r="C24">
        <v>1.7989999999999982E-2</v>
      </c>
      <c r="D24">
        <v>3.0562480000000001</v>
      </c>
      <c r="E24">
        <f t="shared" si="0"/>
        <v>-31.030476041738254</v>
      </c>
      <c r="G24">
        <v>-17.260000228881836</v>
      </c>
      <c r="H24">
        <v>1.0499999523162842</v>
      </c>
      <c r="J24">
        <f t="shared" si="1"/>
        <v>13.770475812856418</v>
      </c>
    </row>
    <row r="25" spans="3:10">
      <c r="C25">
        <v>1.0293000000000007E-2</v>
      </c>
      <c r="D25">
        <v>3.1834530000000001</v>
      </c>
      <c r="E25">
        <f t="shared" si="0"/>
        <v>-31.390053354693933</v>
      </c>
      <c r="G25">
        <v>-21.440000534057617</v>
      </c>
      <c r="H25">
        <v>5.2199997901916504</v>
      </c>
      <c r="J25">
        <f t="shared" si="1"/>
        <v>9.9500528206363157</v>
      </c>
    </row>
    <row r="26" spans="3:10">
      <c r="C26">
        <v>3.1043999999999985E-2</v>
      </c>
      <c r="D26">
        <v>3.3981129999999999</v>
      </c>
      <c r="E26">
        <f t="shared" si="0"/>
        <v>-31.866904907641086</v>
      </c>
      <c r="G26">
        <v>-23.5</v>
      </c>
      <c r="H26">
        <v>5.7300000190734863</v>
      </c>
      <c r="J26">
        <f t="shared" si="1"/>
        <v>8.3669049076410857</v>
      </c>
    </row>
    <row r="27" spans="3:10">
      <c r="C27">
        <v>2.4389999999999988E-2</v>
      </c>
      <c r="D27">
        <v>3.5213009999999998</v>
      </c>
      <c r="E27">
        <f t="shared" si="0"/>
        <v>-32.228361460305138</v>
      </c>
      <c r="G27">
        <v>-23.5</v>
      </c>
      <c r="H27">
        <v>5.7300000190734863</v>
      </c>
      <c r="J27">
        <f t="shared" si="1"/>
        <v>8.7283614603051376</v>
      </c>
    </row>
    <row r="28" spans="3:10">
      <c r="C28">
        <v>2.0995000000000007E-2</v>
      </c>
      <c r="D28">
        <v>3.7706979999999999</v>
      </c>
      <c r="E28">
        <f t="shared" si="0"/>
        <v>-32.936317144448203</v>
      </c>
      <c r="G28">
        <v>-18.920000076293945</v>
      </c>
      <c r="H28">
        <v>6.2699999809265137</v>
      </c>
      <c r="J28">
        <f t="shared" si="1"/>
        <v>14.016317068154258</v>
      </c>
    </row>
    <row r="29" spans="3:10">
      <c r="C29">
        <v>3.3709999999999808E-3</v>
      </c>
      <c r="D29">
        <v>3.9415149999999999</v>
      </c>
      <c r="E29">
        <f t="shared" si="0"/>
        <v>-33.504171859753505</v>
      </c>
      <c r="G29">
        <v>-8.3400001525878906</v>
      </c>
      <c r="H29">
        <v>2.9500000476837158</v>
      </c>
      <c r="J29">
        <f t="shared" si="1"/>
        <v>25.164171707165615</v>
      </c>
    </row>
    <row r="30" spans="3:10">
      <c r="C30">
        <v>3.2354999999999988E-2</v>
      </c>
      <c r="D30">
        <v>4.1447340000000006</v>
      </c>
      <c r="E30">
        <f t="shared" si="0"/>
        <v>-33.976391592954464</v>
      </c>
      <c r="G30">
        <v>-8.3400001525878906</v>
      </c>
      <c r="H30">
        <v>2.9500000476837158</v>
      </c>
      <c r="J30">
        <f t="shared" si="1"/>
        <v>25.636391440366573</v>
      </c>
    </row>
    <row r="31" spans="3:10">
      <c r="C31">
        <v>4.3434E-2</v>
      </c>
      <c r="D31">
        <v>4.2714089999999993</v>
      </c>
      <c r="E31">
        <f t="shared" si="0"/>
        <v>-34.310413496946147</v>
      </c>
      <c r="G31">
        <v>-22.760000228881836</v>
      </c>
      <c r="H31">
        <v>5.679999828338623</v>
      </c>
      <c r="J31">
        <f t="shared" si="1"/>
        <v>11.550413268064311</v>
      </c>
    </row>
    <row r="32" spans="3:10">
      <c r="C32">
        <v>2.7885999999999998E-2</v>
      </c>
      <c r="D32">
        <v>4.5493399999999999</v>
      </c>
      <c r="E32">
        <f t="shared" si="0"/>
        <v>-35.248996115812737</v>
      </c>
      <c r="G32">
        <v>-21.270000457763672</v>
      </c>
      <c r="H32">
        <v>4.25</v>
      </c>
      <c r="J32">
        <f t="shared" si="1"/>
        <v>13.978995658049065</v>
      </c>
    </row>
    <row r="33" spans="3:10">
      <c r="C33">
        <v>1.648599999999999E-2</v>
      </c>
      <c r="D33">
        <v>4.6548389999999999</v>
      </c>
      <c r="E33">
        <f t="shared" si="0"/>
        <v>-35.640675393397828</v>
      </c>
      <c r="G33">
        <v>-19.420000076293945</v>
      </c>
      <c r="H33">
        <v>3.4900000095367432</v>
      </c>
      <c r="J33">
        <f t="shared" si="1"/>
        <v>16.220675317103883</v>
      </c>
    </row>
    <row r="34" spans="3:10">
      <c r="C34">
        <v>4.5495000000000008E-2</v>
      </c>
      <c r="D34">
        <v>4.897151</v>
      </c>
      <c r="E34">
        <f t="shared" si="0"/>
        <v>-36.310886511105309</v>
      </c>
      <c r="G34">
        <v>-19.420000076293945</v>
      </c>
      <c r="H34">
        <v>3.4900000095367432</v>
      </c>
      <c r="J34">
        <f t="shared" si="1"/>
        <v>16.890886434811364</v>
      </c>
    </row>
    <row r="35" spans="3:10">
      <c r="C35">
        <v>4.4622999999999989E-2</v>
      </c>
      <c r="D35">
        <v>5.0056880000000001</v>
      </c>
      <c r="E35">
        <f t="shared" si="0"/>
        <v>-36.6843341679605</v>
      </c>
      <c r="G35">
        <v>-10.710000038146973</v>
      </c>
      <c r="H35">
        <v>3.809999942779541</v>
      </c>
      <c r="J35">
        <f t="shared" si="1"/>
        <v>25.974334129813528</v>
      </c>
    </row>
    <row r="36" spans="3:10">
      <c r="C36">
        <v>4.260499999999999E-2</v>
      </c>
      <c r="D36">
        <v>5.3244079999999991</v>
      </c>
      <c r="E36">
        <f t="shared" si="0"/>
        <v>-37.816753371060145</v>
      </c>
      <c r="G36">
        <v>-17.729999542236328</v>
      </c>
      <c r="H36">
        <v>3.2300000190734863</v>
      </c>
      <c r="J36">
        <f t="shared" si="1"/>
        <v>20.086753828823817</v>
      </c>
    </row>
    <row r="37" spans="3:10">
      <c r="C37">
        <v>4.5741999999999991E-2</v>
      </c>
      <c r="D37">
        <v>5.4306540000000005</v>
      </c>
      <c r="E37">
        <f t="shared" si="0"/>
        <v>-38.189574226163373</v>
      </c>
      <c r="G37">
        <v>-17.729999542236328</v>
      </c>
      <c r="H37">
        <v>3.2300000190734863</v>
      </c>
      <c r="J37">
        <f t="shared" si="1"/>
        <v>20.459574683927045</v>
      </c>
    </row>
    <row r="38" spans="3:10">
      <c r="C38">
        <v>5.7581999999999994E-2</v>
      </c>
      <c r="D38">
        <v>5.6935779999999996</v>
      </c>
      <c r="E38">
        <f t="shared" si="0"/>
        <v>-39.121953425298763</v>
      </c>
      <c r="G38">
        <v>-4.4499998092651367</v>
      </c>
      <c r="H38">
        <v>6.4099998474121094</v>
      </c>
      <c r="J38">
        <f t="shared" si="1"/>
        <v>34.671953616033626</v>
      </c>
    </row>
    <row r="39" spans="3:10">
      <c r="C39">
        <v>5.6992999999999995E-2</v>
      </c>
      <c r="D39">
        <v>5.8435820000000005</v>
      </c>
      <c r="E39">
        <f t="shared" si="0"/>
        <v>-39.707744893334109</v>
      </c>
      <c r="G39">
        <v>-4.4499998092651367</v>
      </c>
      <c r="H39">
        <v>6.4099998474121094</v>
      </c>
      <c r="J39">
        <f t="shared" si="1"/>
        <v>35.257745084068972</v>
      </c>
    </row>
    <row r="40" spans="3:10">
      <c r="C40">
        <v>6.711499999999998E-2</v>
      </c>
      <c r="D40">
        <v>6.0946049999999996</v>
      </c>
      <c r="E40">
        <f t="shared" si="0"/>
        <v>-40.668071937966083</v>
      </c>
      <c r="G40">
        <v>-15.560000419616699</v>
      </c>
      <c r="H40">
        <v>7.6599998474121094</v>
      </c>
      <c r="J40">
        <f t="shared" si="1"/>
        <v>25.108071518349384</v>
      </c>
    </row>
    <row r="41" spans="3:10">
      <c r="C41">
        <v>6.5483E-2</v>
      </c>
      <c r="D41">
        <v>6.2382250000000008</v>
      </c>
      <c r="E41">
        <f t="shared" si="0"/>
        <v>-41.272022902499216</v>
      </c>
      <c r="G41">
        <v>-15.560000419616699</v>
      </c>
      <c r="H41">
        <v>7.6599998474121094</v>
      </c>
      <c r="J41">
        <f t="shared" si="1"/>
        <v>25.712022482882517</v>
      </c>
    </row>
    <row r="42" spans="3:10">
      <c r="C42">
        <v>5.0403999999999997E-2</v>
      </c>
      <c r="D42">
        <v>6.5141020000000012</v>
      </c>
      <c r="E42">
        <f t="shared" si="0"/>
        <v>-42.530551500418795</v>
      </c>
      <c r="G42">
        <v>-16.850000381469727</v>
      </c>
      <c r="H42">
        <v>6.4899997711181641</v>
      </c>
      <c r="J42">
        <f t="shared" si="1"/>
        <v>25.680551118949069</v>
      </c>
    </row>
    <row r="43" spans="3:10">
      <c r="C43">
        <v>6.9264999999999993E-2</v>
      </c>
      <c r="D43">
        <v>6.6621130000000015</v>
      </c>
      <c r="E43">
        <f t="shared" si="0"/>
        <v>-43.099254111950081</v>
      </c>
      <c r="G43">
        <v>-16.850000381469727</v>
      </c>
      <c r="H43">
        <v>6.4899997711181641</v>
      </c>
      <c r="J43">
        <f t="shared" si="1"/>
        <v>26.249253730480355</v>
      </c>
    </row>
    <row r="44" spans="3:10">
      <c r="C44">
        <v>7.7638000000000013E-2</v>
      </c>
      <c r="D44">
        <v>6.9384360000000003</v>
      </c>
      <c r="E44">
        <f t="shared" si="0"/>
        <v>-44.334497858043122</v>
      </c>
      <c r="G44">
        <v>-25.639999389648438</v>
      </c>
      <c r="H44">
        <v>0.6600000262260437</v>
      </c>
      <c r="J44">
        <f t="shared" si="1"/>
        <v>18.694498468394684</v>
      </c>
    </row>
    <row r="45" spans="3:10">
      <c r="C45">
        <v>8.3257000000000012E-2</v>
      </c>
      <c r="D45">
        <v>7.0746350000000007</v>
      </c>
      <c r="E45">
        <f t="shared" si="0"/>
        <v>-44.95828410586433</v>
      </c>
      <c r="G45">
        <v>-22.799999237060547</v>
      </c>
      <c r="H45">
        <v>-0.10999999940395355</v>
      </c>
      <c r="J45">
        <f t="shared" si="1"/>
        <v>22.158284868803783</v>
      </c>
    </row>
    <row r="46" spans="3:10">
      <c r="C46">
        <v>8.0995999999999985E-2</v>
      </c>
      <c r="D46">
        <v>7.3368670000000007</v>
      </c>
      <c r="E46">
        <f t="shared" si="0"/>
        <v>-46.265564731667951</v>
      </c>
      <c r="G46">
        <v>-22.799999237060547</v>
      </c>
      <c r="H46">
        <v>-0.10999999940395355</v>
      </c>
      <c r="J46">
        <f t="shared" si="1"/>
        <v>23.465565494607404</v>
      </c>
    </row>
    <row r="47" spans="3:10">
      <c r="C47">
        <v>7.7549000000000007E-2</v>
      </c>
      <c r="D47">
        <v>7.4651440000000004</v>
      </c>
      <c r="E47">
        <f t="shared" si="0"/>
        <v>-46.937548829648435</v>
      </c>
      <c r="G47">
        <v>-22.989999771118164</v>
      </c>
      <c r="H47">
        <v>3.5699999332427979</v>
      </c>
      <c r="J47">
        <f t="shared" si="1"/>
        <v>23.947549058530271</v>
      </c>
    </row>
    <row r="48" spans="3:10">
      <c r="C48">
        <v>9.0609999999999982E-2</v>
      </c>
      <c r="D48">
        <v>7.7251830000000012</v>
      </c>
      <c r="E48">
        <f t="shared" si="0"/>
        <v>-48.247383968105382</v>
      </c>
      <c r="G48">
        <v>-22.989999771118164</v>
      </c>
      <c r="H48">
        <v>3.5699999332427979</v>
      </c>
      <c r="J48">
        <f t="shared" si="1"/>
        <v>25.257384196987218</v>
      </c>
    </row>
    <row r="49" spans="3:10">
      <c r="C49">
        <v>8.3475999999999995E-2</v>
      </c>
      <c r="D49">
        <v>7.9318119999999999</v>
      </c>
      <c r="E49">
        <f t="shared" si="0"/>
        <v>-49.416117896434685</v>
      </c>
      <c r="G49">
        <v>-26.430000305175781</v>
      </c>
      <c r="H49">
        <v>3.8199999332427979</v>
      </c>
      <c r="J49">
        <f t="shared" si="1"/>
        <v>22.986117591258903</v>
      </c>
    </row>
    <row r="50" spans="3:10">
      <c r="C50">
        <v>8.0925999999999984E-2</v>
      </c>
      <c r="D50">
        <v>8.2191020000000012</v>
      </c>
      <c r="E50">
        <f t="shared" si="0"/>
        <v>-51.071826884231683</v>
      </c>
      <c r="G50">
        <v>-32.240001678466797</v>
      </c>
      <c r="H50">
        <v>-1.6499999761581421</v>
      </c>
      <c r="J50">
        <f t="shared" si="1"/>
        <v>18.831825205764886</v>
      </c>
    </row>
    <row r="51" spans="3:10">
      <c r="C51">
        <v>9.0413999999999994E-2</v>
      </c>
      <c r="D51">
        <v>8.3436270000000015</v>
      </c>
      <c r="E51">
        <f t="shared" si="0"/>
        <v>-51.764167634247407</v>
      </c>
      <c r="G51">
        <v>-32.240001678466797</v>
      </c>
      <c r="H51">
        <v>-1.6499999761581421</v>
      </c>
      <c r="J51">
        <f t="shared" si="1"/>
        <v>19.52416595578061</v>
      </c>
    </row>
    <row r="52" spans="3:10">
      <c r="C52">
        <v>8.4846999999999978E-2</v>
      </c>
      <c r="D52">
        <v>8.6229800000000001</v>
      </c>
      <c r="E52">
        <f t="shared" si="0"/>
        <v>-53.4997682428072</v>
      </c>
      <c r="G52">
        <v>-35.860000610351563</v>
      </c>
      <c r="H52">
        <v>-2.7100000381469727</v>
      </c>
      <c r="J52">
        <f t="shared" si="1"/>
        <v>17.639767632455637</v>
      </c>
    </row>
    <row r="53" spans="3:10">
      <c r="C53">
        <v>8.5608000000000004E-2</v>
      </c>
      <c r="D53">
        <v>8.7817010000000018</v>
      </c>
      <c r="E53">
        <f t="shared" si="0"/>
        <v>-54.502541499049563</v>
      </c>
      <c r="G53">
        <v>-13.979999542236328</v>
      </c>
      <c r="H53">
        <v>-4.0199999809265137</v>
      </c>
      <c r="J53">
        <f t="shared" si="1"/>
        <v>40.522541956813235</v>
      </c>
    </row>
    <row r="54" spans="3:10">
      <c r="C54">
        <v>9.1787000000000007E-2</v>
      </c>
      <c r="D54">
        <v>9.0575969999999995</v>
      </c>
      <c r="E54">
        <f t="shared" si="0"/>
        <v>-56.285807767140419</v>
      </c>
      <c r="G54">
        <v>-13.979999542236328</v>
      </c>
      <c r="H54">
        <v>-4.0199999809265137</v>
      </c>
      <c r="J54">
        <f t="shared" si="1"/>
        <v>42.305808224904091</v>
      </c>
    </row>
    <row r="55" spans="3:10">
      <c r="C55">
        <v>0.10460499999999999</v>
      </c>
      <c r="D55">
        <v>9.176463</v>
      </c>
      <c r="E55">
        <f t="shared" si="0"/>
        <v>-57.034037047380536</v>
      </c>
      <c r="G55">
        <v>-15.479999542236328</v>
      </c>
      <c r="H55">
        <v>-2.8399999141693115</v>
      </c>
      <c r="J55">
        <f t="shared" si="1"/>
        <v>41.554037505144208</v>
      </c>
    </row>
    <row r="56" spans="3:10">
      <c r="C56">
        <v>7.9030000000000003E-2</v>
      </c>
      <c r="D56">
        <v>9.557379000000001</v>
      </c>
      <c r="E56">
        <f t="shared" si="0"/>
        <v>-59.825058286159582</v>
      </c>
      <c r="G56">
        <v>-14.539999961853027</v>
      </c>
      <c r="H56">
        <v>-4.940000057220459</v>
      </c>
      <c r="J56">
        <f>G56-E56</f>
        <v>45.285058324306554</v>
      </c>
    </row>
    <row r="57" spans="3:10">
      <c r="C57">
        <v>9.8736999999999991E-2</v>
      </c>
      <c r="D57">
        <v>9.7125310000000002</v>
      </c>
      <c r="E57">
        <f t="shared" si="0"/>
        <v>-60.878743764414097</v>
      </c>
      <c r="G57">
        <v>-34.849998474121094</v>
      </c>
      <c r="H57">
        <v>-7.559999942779541</v>
      </c>
      <c r="J57">
        <f t="shared" si="1"/>
        <v>26.028745290293003</v>
      </c>
    </row>
    <row r="58" spans="3:10">
      <c r="C58">
        <v>9.7147999999999998E-2</v>
      </c>
      <c r="D58">
        <v>9.9399280000000001</v>
      </c>
      <c r="E58">
        <f t="shared" si="0"/>
        <v>-62.597520088964075</v>
      </c>
      <c r="G58">
        <v>-34.849998474121094</v>
      </c>
      <c r="H58">
        <v>-7.559999942779541</v>
      </c>
      <c r="J58">
        <f t="shared" si="1"/>
        <v>27.747521614842981</v>
      </c>
    </row>
    <row r="59" spans="3:10">
      <c r="C59">
        <v>9.1776999999999984E-2</v>
      </c>
      <c r="D59">
        <v>10.090774000000001</v>
      </c>
      <c r="E59">
        <f t="shared" si="0"/>
        <v>-63.784232421422828</v>
      </c>
      <c r="G59">
        <v>-29.440000534057617</v>
      </c>
      <c r="H59">
        <v>-2.2300000190734863</v>
      </c>
      <c r="J59">
        <f t="shared" si="1"/>
        <v>34.344231887365211</v>
      </c>
    </row>
    <row r="60" spans="3:10">
      <c r="C60">
        <v>8.9950999999999989E-2</v>
      </c>
      <c r="D60">
        <v>10.392074000000001</v>
      </c>
      <c r="E60">
        <f t="shared" si="0"/>
        <v>-66.189581616592349</v>
      </c>
      <c r="G60">
        <v>-24.049999237060547</v>
      </c>
      <c r="H60">
        <v>-1.440000057220459</v>
      </c>
      <c r="J60">
        <f t="shared" si="1"/>
        <v>42.139582379531802</v>
      </c>
    </row>
    <row r="61" spans="3:10">
      <c r="C61">
        <v>6.8493999999999999E-2</v>
      </c>
      <c r="D61">
        <v>10.542023000000002</v>
      </c>
      <c r="E61">
        <f t="shared" si="0"/>
        <v>-67.491205091530418</v>
      </c>
      <c r="G61">
        <v>-39.610000610351563</v>
      </c>
      <c r="H61">
        <v>-0.82999998331069946</v>
      </c>
      <c r="J61">
        <f t="shared" si="1"/>
        <v>27.881204481178855</v>
      </c>
    </row>
    <row r="62" spans="3:10">
      <c r="C62">
        <v>8.4818999999999992E-2</v>
      </c>
      <c r="D62">
        <v>10.918251</v>
      </c>
      <c r="E62">
        <f t="shared" si="0"/>
        <v>-70.611333336266085</v>
      </c>
      <c r="G62">
        <v>-52.080001831054688</v>
      </c>
      <c r="H62">
        <v>-6.130000114440918</v>
      </c>
      <c r="J62">
        <f t="shared" si="1"/>
        <v>18.531331505211398</v>
      </c>
    </row>
    <row r="63" spans="3:10">
      <c r="C63">
        <v>8.020300000000001E-2</v>
      </c>
      <c r="D63">
        <v>11.031302999999999</v>
      </c>
      <c r="E63">
        <f t="shared" si="0"/>
        <v>-71.604857154609093</v>
      </c>
      <c r="G63">
        <v>-52.080001831054688</v>
      </c>
      <c r="H63">
        <v>-6.130000114440918</v>
      </c>
      <c r="J63">
        <f t="shared" si="1"/>
        <v>19.524855323554405</v>
      </c>
    </row>
    <row r="64" spans="3:10">
      <c r="C64">
        <v>7.9260999999999998E-2</v>
      </c>
      <c r="D64">
        <v>11.333014000000002</v>
      </c>
      <c r="E64">
        <f t="shared" si="0"/>
        <v>-74.275417325666709</v>
      </c>
      <c r="G64">
        <v>-52.060001373291016</v>
      </c>
      <c r="H64">
        <v>-4.4899997711181641</v>
      </c>
      <c r="J64">
        <f t="shared" si="1"/>
        <v>22.215415952375693</v>
      </c>
    </row>
    <row r="65" spans="3:10">
      <c r="C65">
        <v>7.3294999999999985E-2</v>
      </c>
      <c r="D65">
        <v>11.484952000000002</v>
      </c>
      <c r="E65">
        <f t="shared" si="0"/>
        <v>-75.660520851422163</v>
      </c>
      <c r="G65">
        <v>-52.060001373291016</v>
      </c>
      <c r="H65">
        <v>-4.4899997711181641</v>
      </c>
      <c r="J65">
        <f t="shared" si="1"/>
        <v>23.600519478131147</v>
      </c>
    </row>
    <row r="66" spans="3:10">
      <c r="C66">
        <v>4.3913999999999988E-2</v>
      </c>
      <c r="D66">
        <v>11.754814000000001</v>
      </c>
      <c r="E66">
        <f t="shared" si="0"/>
        <v>-78.191752440360077</v>
      </c>
      <c r="G66">
        <v>-56.520000457763672</v>
      </c>
      <c r="H66">
        <v>-6.7699999809265137</v>
      </c>
      <c r="J66">
        <f t="shared" si="1"/>
        <v>21.671751982596405</v>
      </c>
    </row>
    <row r="67" spans="3:10">
      <c r="C67">
        <v>7.2160000000000002E-2</v>
      </c>
      <c r="D67">
        <v>11.904470000000002</v>
      </c>
      <c r="E67">
        <f t="shared" si="0"/>
        <v>-79.529253114983661</v>
      </c>
      <c r="G67">
        <v>-45.659999847412109</v>
      </c>
      <c r="H67">
        <v>-8.3000001907348633</v>
      </c>
      <c r="J67">
        <f t="shared" si="1"/>
        <v>33.869253267571551</v>
      </c>
    </row>
    <row r="68" spans="3:10">
      <c r="C68">
        <v>4.2573000000000007E-2</v>
      </c>
      <c r="D68">
        <v>12.256835000000001</v>
      </c>
      <c r="E68">
        <f t="shared" si="0"/>
        <v>-82.889315118011055</v>
      </c>
      <c r="G68">
        <v>-58.130001068115234</v>
      </c>
      <c r="H68">
        <v>-6.7899999618530273</v>
      </c>
      <c r="J68">
        <f t="shared" si="1"/>
        <v>24.759314049895821</v>
      </c>
    </row>
    <row r="69" spans="3:10">
      <c r="C69">
        <v>4.515000000000001E-2</v>
      </c>
      <c r="D69">
        <v>12.412678</v>
      </c>
      <c r="E69">
        <f t="shared" ref="E69:E132" si="2">ATAN(($B$4-D69)/($A$4-C69))/PI()*180-90</f>
        <v>-84.367181663832511</v>
      </c>
      <c r="G69">
        <v>-57.400001525878906</v>
      </c>
      <c r="H69">
        <v>-8.4200000762939453</v>
      </c>
      <c r="J69">
        <f t="shared" ref="J69:J77" si="3">G69-E69</f>
        <v>26.967180137953605</v>
      </c>
    </row>
    <row r="70" spans="3:10">
      <c r="C70">
        <v>2.7573999999999984E-2</v>
      </c>
      <c r="D70">
        <v>12.692784</v>
      </c>
      <c r="E70">
        <f t="shared" si="2"/>
        <v>-87.055354087230626</v>
      </c>
      <c r="G70">
        <v>-60.540000915527344</v>
      </c>
      <c r="H70">
        <v>-10.289999961853027</v>
      </c>
      <c r="J70">
        <f t="shared" si="3"/>
        <v>26.515353171703282</v>
      </c>
    </row>
    <row r="71" spans="3:10">
      <c r="C71">
        <v>2.3459000000000004E-2</v>
      </c>
      <c r="D71">
        <v>12.853546</v>
      </c>
      <c r="E71">
        <f t="shared" si="2"/>
        <v>-88.596258755701271</v>
      </c>
      <c r="G71">
        <v>-64.290000915527344</v>
      </c>
      <c r="H71">
        <v>-12.460000038146973</v>
      </c>
      <c r="J71">
        <f t="shared" si="3"/>
        <v>24.306257840173927</v>
      </c>
    </row>
    <row r="72" spans="3:10">
      <c r="C72">
        <v>1.9924999999999984E-2</v>
      </c>
      <c r="D72">
        <v>13.137724</v>
      </c>
      <c r="E72">
        <f t="shared" si="2"/>
        <v>-91.319316102895854</v>
      </c>
      <c r="G72">
        <v>-64.290000915527344</v>
      </c>
      <c r="H72">
        <v>-12.460000038146973</v>
      </c>
      <c r="J72">
        <f t="shared" si="3"/>
        <v>27.02931518736851</v>
      </c>
    </row>
    <row r="73" spans="3:10">
      <c r="C73">
        <v>6.3580000000000043E-3</v>
      </c>
      <c r="D73">
        <v>13.305770000000001</v>
      </c>
      <c r="E73">
        <f t="shared" si="2"/>
        <v>-92.920453968188454</v>
      </c>
      <c r="G73">
        <v>-55.110000610351563</v>
      </c>
      <c r="H73">
        <v>-9.0900001525878906</v>
      </c>
      <c r="J73">
        <f t="shared" si="3"/>
        <v>37.810453357836892</v>
      </c>
    </row>
    <row r="74" spans="3:10">
      <c r="C74">
        <v>1.8640000000000043E-3</v>
      </c>
      <c r="D74">
        <v>13.598936999999999</v>
      </c>
      <c r="E74">
        <f t="shared" si="2"/>
        <v>-95.702302408919905</v>
      </c>
      <c r="G74">
        <v>-62.029998779296875</v>
      </c>
      <c r="H74">
        <v>-10.630000114440918</v>
      </c>
      <c r="J74">
        <f t="shared" si="3"/>
        <v>33.67230362962303</v>
      </c>
    </row>
    <row r="75" spans="3:10">
      <c r="C75">
        <v>-2.0618000000000011E-2</v>
      </c>
      <c r="D75">
        <v>13.733573</v>
      </c>
      <c r="E75">
        <f t="shared" si="2"/>
        <v>-96.946874372258264</v>
      </c>
      <c r="G75">
        <v>-62.029998779296875</v>
      </c>
      <c r="H75">
        <v>-10.630000114440918</v>
      </c>
      <c r="J75">
        <f t="shared" si="3"/>
        <v>34.916875592961389</v>
      </c>
    </row>
    <row r="76" spans="3:10">
      <c r="C76">
        <v>-3.6681000000000012E-2</v>
      </c>
      <c r="D76">
        <v>14.084703000000001</v>
      </c>
      <c r="E76">
        <f t="shared" si="2"/>
        <v>-100.18650915514647</v>
      </c>
      <c r="G76">
        <v>-67.150001525878906</v>
      </c>
      <c r="H76">
        <v>-9.8100004196166992</v>
      </c>
      <c r="J76">
        <f t="shared" si="3"/>
        <v>33.036507629267561</v>
      </c>
    </row>
    <row r="77" spans="3:10">
      <c r="C77">
        <v>-3.6938000000000006E-2</v>
      </c>
      <c r="D77">
        <v>14.261013</v>
      </c>
      <c r="E77">
        <f t="shared" si="2"/>
        <v>-101.79846259794286</v>
      </c>
      <c r="G77">
        <v>-61.279998779296875</v>
      </c>
      <c r="H77">
        <v>-8.7299995422363281</v>
      </c>
      <c r="J77">
        <f t="shared" si="3"/>
        <v>40.518463818645984</v>
      </c>
    </row>
    <row r="78" spans="3:10">
      <c r="C78">
        <v>-4.9948000000000006E-2</v>
      </c>
      <c r="D78">
        <v>14.535874</v>
      </c>
      <c r="E78">
        <f t="shared" si="2"/>
        <v>-104.24451015803049</v>
      </c>
      <c r="G78">
        <v>-65.389999389648438</v>
      </c>
      <c r="H78">
        <v>-6.6999998092651367</v>
      </c>
    </row>
    <row r="79" spans="3:10">
      <c r="C79">
        <v>-6.6364000000000006E-2</v>
      </c>
      <c r="D79">
        <v>14.680285</v>
      </c>
      <c r="E79">
        <f t="shared" si="2"/>
        <v>-105.48187341046135</v>
      </c>
      <c r="G79">
        <v>-61.470001220703125</v>
      </c>
      <c r="H79">
        <v>-4.9000000953674316</v>
      </c>
    </row>
    <row r="80" spans="3:10">
      <c r="C80">
        <v>-7.5630000000000017E-2</v>
      </c>
      <c r="D80">
        <v>15.011796000000002</v>
      </c>
      <c r="E80">
        <f t="shared" si="2"/>
        <v>-108.32102375285773</v>
      </c>
      <c r="G80">
        <v>-61.470001220703125</v>
      </c>
      <c r="H80">
        <v>-4.9000000953674316</v>
      </c>
    </row>
    <row r="81" spans="3:8">
      <c r="C81">
        <v>-7.8196000000000002E-2</v>
      </c>
      <c r="D81">
        <v>15.156276000000002</v>
      </c>
      <c r="E81">
        <f t="shared" si="2"/>
        <v>-109.53244167779501</v>
      </c>
      <c r="G81">
        <v>-66.760002136230469</v>
      </c>
      <c r="H81">
        <v>-6.5100002288818359</v>
      </c>
    </row>
    <row r="82" spans="3:8">
      <c r="C82">
        <v>-8.8563000000000003E-2</v>
      </c>
      <c r="D82">
        <v>15.454171000000002</v>
      </c>
      <c r="E82">
        <f t="shared" si="2"/>
        <v>-111.95332144595505</v>
      </c>
      <c r="G82">
        <v>-66.769996643066406</v>
      </c>
      <c r="H82">
        <v>-8.3000001907348633</v>
      </c>
    </row>
    <row r="83" spans="3:8">
      <c r="C83">
        <v>-8.9170000000000013E-2</v>
      </c>
      <c r="D83">
        <v>15.603975000000002</v>
      </c>
      <c r="E83">
        <f t="shared" si="2"/>
        <v>-113.15350808529831</v>
      </c>
      <c r="G83">
        <v>-66.769996643066406</v>
      </c>
      <c r="H83">
        <v>-8.3000001907348633</v>
      </c>
    </row>
    <row r="84" spans="3:8">
      <c r="C84">
        <v>-0.126745</v>
      </c>
      <c r="D84">
        <v>15.93164</v>
      </c>
      <c r="E84">
        <f t="shared" si="2"/>
        <v>-115.57105783620916</v>
      </c>
      <c r="G84">
        <v>-61.459999084472656</v>
      </c>
      <c r="H84">
        <v>-5.2600002288818359</v>
      </c>
    </row>
    <row r="85" spans="3:8">
      <c r="C85">
        <v>-0.13479400000000002</v>
      </c>
      <c r="D85">
        <v>16.093554000000001</v>
      </c>
      <c r="E85">
        <f t="shared" si="2"/>
        <v>-116.76015188138405</v>
      </c>
      <c r="G85">
        <v>-68.260002136230469</v>
      </c>
      <c r="H85">
        <v>-9.9600000381469727</v>
      </c>
    </row>
    <row r="86" spans="3:8">
      <c r="C86">
        <v>-0.16421200000000002</v>
      </c>
      <c r="D86">
        <v>16.379916000000001</v>
      </c>
      <c r="E86">
        <f t="shared" si="2"/>
        <v>-118.73652005033605</v>
      </c>
      <c r="G86">
        <v>-68.260002136230469</v>
      </c>
      <c r="H86">
        <v>-9.9600000381469727</v>
      </c>
    </row>
    <row r="87" spans="3:8">
      <c r="C87">
        <v>-0.165135</v>
      </c>
      <c r="D87">
        <v>16.545117000000001</v>
      </c>
      <c r="E87">
        <f t="shared" si="2"/>
        <v>-119.90004987360473</v>
      </c>
      <c r="G87">
        <v>-71.900001525878906</v>
      </c>
      <c r="H87">
        <v>-11.600000381469727</v>
      </c>
    </row>
    <row r="88" spans="3:8">
      <c r="C88">
        <v>-0.184166</v>
      </c>
      <c r="D88">
        <v>16.839207000000002</v>
      </c>
      <c r="E88">
        <f t="shared" si="2"/>
        <v>-121.83252359075703</v>
      </c>
      <c r="G88">
        <v>-68.629997253417969</v>
      </c>
      <c r="H88">
        <v>-11.350000381469727</v>
      </c>
    </row>
    <row r="89" spans="3:8">
      <c r="C89">
        <v>-0.20988400000000001</v>
      </c>
      <c r="D89">
        <v>16.972102</v>
      </c>
      <c r="E89">
        <f t="shared" si="2"/>
        <v>-122.60468506917616</v>
      </c>
      <c r="G89">
        <v>-68.629997253417969</v>
      </c>
      <c r="H89">
        <v>-11.350000381469727</v>
      </c>
    </row>
    <row r="90" spans="3:8">
      <c r="C90">
        <v>-0.22463600000000003</v>
      </c>
      <c r="D90">
        <v>17.277545000000003</v>
      </c>
      <c r="E90">
        <f t="shared" si="2"/>
        <v>-124.49669400396513</v>
      </c>
      <c r="G90">
        <v>-71.519996643066406</v>
      </c>
      <c r="H90">
        <v>-9.7799997329711914</v>
      </c>
    </row>
    <row r="91" spans="3:8">
      <c r="C91">
        <v>-0.207848</v>
      </c>
      <c r="D91">
        <v>17.446363000000002</v>
      </c>
      <c r="E91">
        <f t="shared" si="2"/>
        <v>-125.61208221092541</v>
      </c>
      <c r="G91">
        <v>-72.620002746582031</v>
      </c>
      <c r="H91">
        <v>-11.369999885559082</v>
      </c>
    </row>
    <row r="92" spans="3:8">
      <c r="C92">
        <v>-0.24706400000000003</v>
      </c>
      <c r="D92">
        <v>17.787609</v>
      </c>
      <c r="E92">
        <f t="shared" si="2"/>
        <v>-127.46574169666749</v>
      </c>
      <c r="G92">
        <v>-72.620002746582031</v>
      </c>
      <c r="H92">
        <v>-11.369999885559082</v>
      </c>
    </row>
    <row r="93" spans="3:8">
      <c r="C93">
        <v>-0.25677100000000003</v>
      </c>
      <c r="D93">
        <v>17.923100000000002</v>
      </c>
      <c r="E93">
        <f t="shared" si="2"/>
        <v>-128.19721025238184</v>
      </c>
      <c r="G93">
        <v>-72.620002746582031</v>
      </c>
      <c r="H93">
        <v>-11.369999885559082</v>
      </c>
    </row>
    <row r="94" spans="3:8">
      <c r="C94">
        <v>-0.28417000000000003</v>
      </c>
      <c r="D94">
        <v>18.206886999999998</v>
      </c>
      <c r="E94">
        <f t="shared" si="2"/>
        <v>-129.64419271989317</v>
      </c>
      <c r="G94">
        <v>-79.279998779296875</v>
      </c>
      <c r="H94">
        <v>-11.439999580383301</v>
      </c>
    </row>
    <row r="95" spans="3:8">
      <c r="C95">
        <v>-0.29630899999999999</v>
      </c>
      <c r="D95">
        <v>18.351049</v>
      </c>
      <c r="E95">
        <f t="shared" si="2"/>
        <v>-130.36023781811849</v>
      </c>
      <c r="G95">
        <v>-71.410003662109375</v>
      </c>
      <c r="H95">
        <v>-10.920000076293945</v>
      </c>
    </row>
    <row r="96" spans="3:8">
      <c r="C96">
        <v>-0.32633500000000004</v>
      </c>
      <c r="D96">
        <v>18.651405</v>
      </c>
      <c r="E96">
        <f t="shared" si="2"/>
        <v>-131.77486824919683</v>
      </c>
      <c r="G96">
        <v>-71.410003662109375</v>
      </c>
      <c r="H96">
        <v>-10.920000076293945</v>
      </c>
    </row>
    <row r="97" spans="3:8">
      <c r="C97">
        <v>-0.32240400000000002</v>
      </c>
      <c r="D97">
        <v>18.788463</v>
      </c>
      <c r="E97">
        <f t="shared" si="2"/>
        <v>-132.47559215555617</v>
      </c>
      <c r="G97">
        <v>-62.540000915527344</v>
      </c>
      <c r="H97">
        <v>-5.7600002288818359</v>
      </c>
    </row>
    <row r="98" spans="3:8">
      <c r="C98">
        <v>-0.34975499999999998</v>
      </c>
      <c r="D98">
        <v>19.101652000000001</v>
      </c>
      <c r="E98">
        <f t="shared" si="2"/>
        <v>-133.85849254452157</v>
      </c>
      <c r="G98">
        <v>-71.480003356933594</v>
      </c>
      <c r="H98">
        <v>-8.6400003433227539</v>
      </c>
    </row>
    <row r="99" spans="3:8">
      <c r="C99">
        <v>-0.378909</v>
      </c>
      <c r="D99">
        <v>19.277009000000003</v>
      </c>
      <c r="E99">
        <f t="shared" si="2"/>
        <v>-134.53868903283438</v>
      </c>
      <c r="G99">
        <v>-63.020000457763672</v>
      </c>
      <c r="H99">
        <v>-5.6100001335144043</v>
      </c>
    </row>
    <row r="100" spans="3:8">
      <c r="C100">
        <v>-0.38139300000000004</v>
      </c>
      <c r="D100">
        <v>19.583601999999999</v>
      </c>
      <c r="E100">
        <f t="shared" si="2"/>
        <v>-135.89354319074519</v>
      </c>
      <c r="G100">
        <v>-63.020000457763672</v>
      </c>
      <c r="H100">
        <v>-5.6100001335144043</v>
      </c>
    </row>
    <row r="101" spans="3:8">
      <c r="C101">
        <v>-0.43054799999999999</v>
      </c>
      <c r="D101">
        <v>19.709710999999999</v>
      </c>
      <c r="E101">
        <f t="shared" si="2"/>
        <v>-136.21705789449564</v>
      </c>
      <c r="G101">
        <v>-60.569999694824219</v>
      </c>
      <c r="H101">
        <v>-7.8400001525878906</v>
      </c>
    </row>
    <row r="102" spans="3:8">
      <c r="C102">
        <v>-0.43444900000000003</v>
      </c>
      <c r="D102">
        <v>20.032886999999999</v>
      </c>
      <c r="E102">
        <f t="shared" si="2"/>
        <v>-137.54433618314232</v>
      </c>
      <c r="G102">
        <v>-45.409999847412109</v>
      </c>
      <c r="H102">
        <v>2.4700000286102295</v>
      </c>
    </row>
    <row r="103" spans="3:8">
      <c r="C103">
        <v>-0.47957800000000006</v>
      </c>
      <c r="D103">
        <v>20.160945000000002</v>
      </c>
      <c r="E103">
        <f t="shared" si="2"/>
        <v>-137.85964342416315</v>
      </c>
      <c r="G103">
        <v>-45.409999847412109</v>
      </c>
      <c r="H103">
        <v>2.4700000286102295</v>
      </c>
    </row>
    <row r="104" spans="3:8">
      <c r="C104">
        <v>-0.525675</v>
      </c>
      <c r="D104">
        <v>20.460205000000002</v>
      </c>
      <c r="E104">
        <f t="shared" si="2"/>
        <v>-138.82279470819668</v>
      </c>
      <c r="G104">
        <v>-53.009998321533203</v>
      </c>
      <c r="H104">
        <v>2.0799999237060547</v>
      </c>
    </row>
    <row r="105" spans="3:8">
      <c r="C105">
        <v>-0.507826</v>
      </c>
      <c r="D105">
        <v>20.612734</v>
      </c>
      <c r="E105">
        <f t="shared" si="2"/>
        <v>-139.47417338666298</v>
      </c>
      <c r="G105">
        <v>-58.900001525878906</v>
      </c>
      <c r="H105">
        <v>1.5099999904632568</v>
      </c>
    </row>
    <row r="106" spans="3:8">
      <c r="C106">
        <v>-0.56576899999999997</v>
      </c>
      <c r="D106">
        <v>20.939951000000001</v>
      </c>
      <c r="E106">
        <f t="shared" si="2"/>
        <v>-140.41169649163641</v>
      </c>
      <c r="G106">
        <v>-64.510002136230469</v>
      </c>
      <c r="H106">
        <v>-7.7399997711181641</v>
      </c>
    </row>
    <row r="107" spans="3:8">
      <c r="C107">
        <v>-0.60555300000000001</v>
      </c>
      <c r="D107">
        <v>21.074274000000003</v>
      </c>
      <c r="E107">
        <f t="shared" si="2"/>
        <v>-140.71344619829858</v>
      </c>
      <c r="G107">
        <v>-54.509998321533203</v>
      </c>
      <c r="H107">
        <v>-1.1599999666213989</v>
      </c>
    </row>
    <row r="108" spans="3:8">
      <c r="C108">
        <v>-0.66979700000000009</v>
      </c>
      <c r="D108">
        <v>21.330409</v>
      </c>
      <c r="E108">
        <f t="shared" si="2"/>
        <v>-141.31725959436758</v>
      </c>
      <c r="G108">
        <v>-53.799999237060547</v>
      </c>
      <c r="H108">
        <v>-6.2699999809265137</v>
      </c>
    </row>
    <row r="109" spans="3:8">
      <c r="C109">
        <v>-0.6656510000000001</v>
      </c>
      <c r="D109">
        <v>21.514173</v>
      </c>
      <c r="E109">
        <f t="shared" si="2"/>
        <v>-141.94300461025895</v>
      </c>
      <c r="G109">
        <v>-47.330001831054688</v>
      </c>
      <c r="H109">
        <v>8.6099996566772461</v>
      </c>
    </row>
    <row r="110" spans="3:8">
      <c r="C110">
        <v>-0.73234999999999995</v>
      </c>
      <c r="D110">
        <v>21.784578000000003</v>
      </c>
      <c r="E110">
        <f t="shared" si="2"/>
        <v>-142.53406319940592</v>
      </c>
      <c r="G110">
        <v>-47.330001831054688</v>
      </c>
      <c r="H110">
        <v>8.6099996566772461</v>
      </c>
    </row>
    <row r="111" spans="3:8">
      <c r="C111">
        <v>-0.76574399999999998</v>
      </c>
      <c r="D111">
        <v>21.922280999999998</v>
      </c>
      <c r="E111">
        <f t="shared" si="2"/>
        <v>-142.82704614445942</v>
      </c>
      <c r="G111">
        <v>-65.800003051757813</v>
      </c>
      <c r="H111">
        <v>-5.8299999237060547</v>
      </c>
    </row>
    <row r="112" spans="3:8">
      <c r="C112">
        <v>-0.79552999999999996</v>
      </c>
      <c r="D112">
        <v>22.260542000000001</v>
      </c>
      <c r="E112">
        <f t="shared" si="2"/>
        <v>-143.72819844979369</v>
      </c>
      <c r="G112">
        <v>-65.800003051757813</v>
      </c>
      <c r="H112">
        <v>-5.8299999237060547</v>
      </c>
    </row>
    <row r="113" spans="3:8">
      <c r="C113">
        <v>-0.87271700000000008</v>
      </c>
      <c r="D113">
        <v>22.354406000000001</v>
      </c>
      <c r="E113">
        <f t="shared" si="2"/>
        <v>-143.69513618571193</v>
      </c>
      <c r="G113">
        <v>-69.660003662109375</v>
      </c>
      <c r="H113">
        <v>-3.5699999332427979</v>
      </c>
    </row>
    <row r="114" spans="3:8">
      <c r="C114">
        <v>-0.92171499999999995</v>
      </c>
      <c r="D114">
        <v>22.624128000000002</v>
      </c>
      <c r="E114">
        <f t="shared" si="2"/>
        <v>-144.2761462912116</v>
      </c>
      <c r="G114">
        <v>-74.480003356933594</v>
      </c>
      <c r="H114">
        <v>-4.2600002288818359</v>
      </c>
    </row>
    <row r="115" spans="3:8">
      <c r="C115">
        <v>-0.90050299999999994</v>
      </c>
      <c r="D115">
        <v>22.812201000000002</v>
      </c>
      <c r="E115">
        <f t="shared" si="2"/>
        <v>-144.88291267875809</v>
      </c>
      <c r="G115">
        <v>-74.480003356933594</v>
      </c>
      <c r="H115">
        <v>-4.2600002288818359</v>
      </c>
    </row>
    <row r="116" spans="3:8">
      <c r="C116">
        <v>-0.99124100000000004</v>
      </c>
      <c r="D116">
        <v>23.036408999999999</v>
      </c>
      <c r="E116">
        <f t="shared" si="2"/>
        <v>-145.13939783375952</v>
      </c>
      <c r="G116">
        <v>-65.919998168945313</v>
      </c>
      <c r="H116">
        <v>-5.1700000762939453</v>
      </c>
    </row>
    <row r="117" spans="3:8">
      <c r="C117">
        <v>-1.0353859999999999</v>
      </c>
      <c r="D117">
        <v>23.204181999999999</v>
      </c>
      <c r="E117">
        <f t="shared" si="2"/>
        <v>-145.41524955055027</v>
      </c>
      <c r="G117">
        <v>-65.919998168945313</v>
      </c>
      <c r="H117">
        <v>-5.1700000762939453</v>
      </c>
    </row>
    <row r="118" spans="3:8">
      <c r="C118">
        <v>-1.0818109999999999</v>
      </c>
      <c r="D118">
        <v>23.491835999999999</v>
      </c>
      <c r="E118">
        <f t="shared" si="2"/>
        <v>-145.98131893358925</v>
      </c>
      <c r="G118">
        <v>-70.069999694824219</v>
      </c>
      <c r="H118">
        <v>-1.7300000190734863</v>
      </c>
    </row>
    <row r="119" spans="3:8">
      <c r="C119">
        <v>-1.160509</v>
      </c>
      <c r="D119">
        <v>23.594683</v>
      </c>
      <c r="E119">
        <f t="shared" si="2"/>
        <v>-145.94686244138393</v>
      </c>
      <c r="G119">
        <v>-68.580001831054688</v>
      </c>
      <c r="H119">
        <v>-9.9799995422363281</v>
      </c>
    </row>
    <row r="120" spans="3:8">
      <c r="C120">
        <v>-1.1866569999999999</v>
      </c>
      <c r="D120">
        <v>23.864883000000003</v>
      </c>
      <c r="E120">
        <f t="shared" si="2"/>
        <v>-146.51706290677112</v>
      </c>
      <c r="G120">
        <v>-58.959999084472656</v>
      </c>
      <c r="H120">
        <v>-3.4100000858306885</v>
      </c>
    </row>
    <row r="121" spans="3:8">
      <c r="C121">
        <v>-1.2545819999999999</v>
      </c>
      <c r="D121">
        <v>23.955159999999999</v>
      </c>
      <c r="E121">
        <f t="shared" si="2"/>
        <v>-146.48720124230621</v>
      </c>
      <c r="G121">
        <v>-58.959999084472656</v>
      </c>
      <c r="H121">
        <v>-3.4100000858306885</v>
      </c>
    </row>
    <row r="122" spans="3:8">
      <c r="C122">
        <v>-1.2839859999999998</v>
      </c>
      <c r="D122">
        <v>24.238222</v>
      </c>
      <c r="E122">
        <f t="shared" si="2"/>
        <v>-147.05095282092591</v>
      </c>
      <c r="G122">
        <v>-67.739997863769531</v>
      </c>
      <c r="H122">
        <v>-7.6500000953674316</v>
      </c>
    </row>
    <row r="123" spans="3:8">
      <c r="C123">
        <v>-1.3668709999999999</v>
      </c>
      <c r="D123">
        <v>24.350418000000001</v>
      </c>
      <c r="E123">
        <f t="shared" si="2"/>
        <v>-147.0148317745261</v>
      </c>
      <c r="G123">
        <v>-68.160003662109375</v>
      </c>
      <c r="H123">
        <v>-10.989999771118164</v>
      </c>
    </row>
    <row r="124" spans="3:8">
      <c r="C124">
        <v>-1.372911</v>
      </c>
      <c r="D124">
        <v>24.610564000000004</v>
      </c>
      <c r="E124">
        <f t="shared" si="2"/>
        <v>-147.58373926704573</v>
      </c>
      <c r="G124">
        <v>-66.910003662109375</v>
      </c>
      <c r="H124">
        <v>-11.600000381469727</v>
      </c>
    </row>
    <row r="125" spans="3:8">
      <c r="C125">
        <v>-1.472418</v>
      </c>
      <c r="D125">
        <v>24.747758000000001</v>
      </c>
      <c r="E125">
        <f t="shared" si="2"/>
        <v>-147.54070922558282</v>
      </c>
      <c r="G125">
        <v>-66.910003662109375</v>
      </c>
      <c r="H125">
        <v>-11.600000381469727</v>
      </c>
    </row>
    <row r="126" spans="3:8">
      <c r="C126">
        <v>-1.480729</v>
      </c>
      <c r="D126">
        <v>25.020077000000001</v>
      </c>
      <c r="E126">
        <f t="shared" si="2"/>
        <v>-148.10381362941379</v>
      </c>
      <c r="G126">
        <v>-57.189998626708984</v>
      </c>
      <c r="H126">
        <v>-20.510000228881836</v>
      </c>
    </row>
    <row r="127" spans="3:8">
      <c r="C127">
        <v>-1.547723</v>
      </c>
      <c r="D127">
        <v>25.114165</v>
      </c>
      <c r="E127">
        <f t="shared" si="2"/>
        <v>-148.07505562362587</v>
      </c>
      <c r="G127">
        <v>-58.799999237060547</v>
      </c>
      <c r="H127">
        <v>-12.779999732971191</v>
      </c>
    </row>
    <row r="128" spans="3:8">
      <c r="C128">
        <v>-1.6172359999999999</v>
      </c>
      <c r="D128">
        <v>25.346434000000002</v>
      </c>
      <c r="E128">
        <f t="shared" si="2"/>
        <v>-148.32714109529257</v>
      </c>
      <c r="G128">
        <v>-62.479999542236328</v>
      </c>
      <c r="H128">
        <v>-15.5</v>
      </c>
    </row>
    <row r="129" spans="3:8">
      <c r="C129">
        <v>-1.610473</v>
      </c>
      <c r="D129">
        <v>25.473126000000001</v>
      </c>
      <c r="E129">
        <f t="shared" si="2"/>
        <v>-148.61056186615059</v>
      </c>
      <c r="G129">
        <v>-72.089996337890625</v>
      </c>
      <c r="H129">
        <v>-20.920000076293945</v>
      </c>
    </row>
    <row r="130" spans="3:8">
      <c r="C130">
        <v>-1.748597</v>
      </c>
      <c r="D130">
        <v>25.670653000000001</v>
      </c>
      <c r="E130">
        <f t="shared" si="2"/>
        <v>-148.55259258759384</v>
      </c>
      <c r="G130">
        <v>-66.800003051757813</v>
      </c>
      <c r="H130">
        <v>-16.409999847412109</v>
      </c>
    </row>
    <row r="131" spans="3:8">
      <c r="C131">
        <v>-1.7471079999999999</v>
      </c>
      <c r="D131">
        <v>25.808281000000001</v>
      </c>
      <c r="E131">
        <f t="shared" si="2"/>
        <v>-148.83229072925045</v>
      </c>
      <c r="G131">
        <v>-66.800003051757813</v>
      </c>
      <c r="H131">
        <v>-16.409999847412109</v>
      </c>
    </row>
    <row r="132" spans="3:8">
      <c r="C132">
        <v>-1.8343579999999999</v>
      </c>
      <c r="D132">
        <v>26.077036</v>
      </c>
      <c r="E132">
        <f t="shared" si="2"/>
        <v>-149.0744787846495</v>
      </c>
      <c r="G132">
        <v>3.0499999523162842</v>
      </c>
      <c r="H132">
        <v>43.310001373291016</v>
      </c>
    </row>
    <row r="133" spans="3:8">
      <c r="C133">
        <v>-1.8912549999999999</v>
      </c>
      <c r="D133">
        <v>26.159946999999999</v>
      </c>
      <c r="E133">
        <f t="shared" ref="E133:E164" si="4">ATAN(($B$4-D133)/($A$4-C133))/PI()*180-90</f>
        <v>-149.05133433068229</v>
      </c>
      <c r="G133">
        <v>-81.930000305175781</v>
      </c>
      <c r="H133">
        <v>-27.170000076293945</v>
      </c>
    </row>
    <row r="134" spans="3:8">
      <c r="C134">
        <v>-2.022777</v>
      </c>
      <c r="D134">
        <v>26.351654000000003</v>
      </c>
      <c r="E134">
        <f t="shared" si="4"/>
        <v>-148.99907331396872</v>
      </c>
      <c r="G134">
        <v>-81.930000305175781</v>
      </c>
      <c r="H134">
        <v>-27.170000076293945</v>
      </c>
    </row>
    <row r="135" spans="3:8">
      <c r="C135">
        <v>-2.0943170000000002</v>
      </c>
      <c r="D135">
        <v>26.455988000000001</v>
      </c>
      <c r="E135">
        <f t="shared" si="4"/>
        <v>-148.97140231481842</v>
      </c>
      <c r="G135">
        <v>-78.55999755859375</v>
      </c>
      <c r="H135">
        <v>-18.090000152587891</v>
      </c>
    </row>
    <row r="136" spans="3:8">
      <c r="C136">
        <v>-2.0772080000000002</v>
      </c>
      <c r="D136">
        <v>26.728717</v>
      </c>
      <c r="E136">
        <f t="shared" si="4"/>
        <v>-149.52982889166972</v>
      </c>
      <c r="G136">
        <v>-78.55999755859375</v>
      </c>
      <c r="H136">
        <v>-18.090000152587891</v>
      </c>
    </row>
    <row r="137" spans="3:8">
      <c r="C137">
        <v>-2.1367120000000002</v>
      </c>
      <c r="D137">
        <v>26.817097</v>
      </c>
      <c r="E137">
        <f t="shared" si="4"/>
        <v>-149.50671210606077</v>
      </c>
      <c r="G137">
        <v>-43.090000152587891</v>
      </c>
      <c r="H137">
        <v>18.329999923706055</v>
      </c>
    </row>
    <row r="138" spans="3:8">
      <c r="C138">
        <v>-2.2598159999999998</v>
      </c>
      <c r="D138">
        <v>27.000007000000004</v>
      </c>
      <c r="E138">
        <f t="shared" si="4"/>
        <v>-149.45996627756654</v>
      </c>
      <c r="G138">
        <v>-39.810001373291016</v>
      </c>
      <c r="H138">
        <v>10.689999580383301</v>
      </c>
    </row>
    <row r="139" spans="3:8">
      <c r="C139">
        <v>-2.326041</v>
      </c>
      <c r="D139">
        <v>27.098305</v>
      </c>
      <c r="E139">
        <f t="shared" si="4"/>
        <v>-149.43516043265686</v>
      </c>
      <c r="G139">
        <v>-39.810001373291016</v>
      </c>
      <c r="H139">
        <v>10.689999580383301</v>
      </c>
    </row>
    <row r="140" spans="3:8">
      <c r="C140">
        <v>-2.476534</v>
      </c>
      <c r="D140">
        <v>27.321883000000003</v>
      </c>
      <c r="E140">
        <f t="shared" si="4"/>
        <v>-149.38045382199829</v>
      </c>
      <c r="G140">
        <v>-30.120000839233398</v>
      </c>
      <c r="H140">
        <v>10.550000190734863</v>
      </c>
    </row>
    <row r="141" spans="3:8">
      <c r="C141">
        <v>-2.5410189999999999</v>
      </c>
      <c r="D141">
        <v>27.417702000000002</v>
      </c>
      <c r="E141">
        <f t="shared" si="4"/>
        <v>-149.35758094294366</v>
      </c>
      <c r="G141">
        <v>-30.120000839233398</v>
      </c>
      <c r="H141">
        <v>10.550000190734863</v>
      </c>
    </row>
    <row r="142" spans="3:8">
      <c r="C142">
        <v>-2.6706089999999998</v>
      </c>
      <c r="D142">
        <v>27.610033000000001</v>
      </c>
      <c r="E142">
        <f t="shared" si="4"/>
        <v>-149.31216129428566</v>
      </c>
      <c r="G142">
        <v>-13.189999580383301</v>
      </c>
      <c r="H142">
        <v>6.369999885559082</v>
      </c>
    </row>
    <row r="143" spans="3:8">
      <c r="C143">
        <v>-2.7354090000000002</v>
      </c>
      <c r="D143">
        <v>27.706249</v>
      </c>
      <c r="E143">
        <f t="shared" si="4"/>
        <v>-149.2899845588592</v>
      </c>
      <c r="G143">
        <v>-13.189999580383301</v>
      </c>
      <c r="H143">
        <v>6.369999885559082</v>
      </c>
    </row>
    <row r="144" spans="3:8">
      <c r="C144">
        <v>-0.48048299999999994</v>
      </c>
      <c r="D144">
        <v>25.606670999999999</v>
      </c>
      <c r="E144">
        <f t="shared" si="4"/>
        <v>-152.79448454634098</v>
      </c>
      <c r="G144">
        <v>-10.260000228881836</v>
      </c>
      <c r="H144">
        <v>5.1599998474121094</v>
      </c>
    </row>
    <row r="145" spans="3:8">
      <c r="C145">
        <v>-0.43675800000000004</v>
      </c>
      <c r="D145">
        <v>25.797718999999997</v>
      </c>
      <c r="E145">
        <f t="shared" si="4"/>
        <v>-153.29937147773461</v>
      </c>
      <c r="G145">
        <v>-4.559999942779541</v>
      </c>
      <c r="H145">
        <v>5.75</v>
      </c>
    </row>
    <row r="146" spans="3:8">
      <c r="C146">
        <v>-0.54334900000000008</v>
      </c>
      <c r="D146">
        <v>26.087638999999999</v>
      </c>
      <c r="E146">
        <f t="shared" si="4"/>
        <v>-153.43659667105777</v>
      </c>
      <c r="G146">
        <v>-3.3199999332427979</v>
      </c>
      <c r="H146">
        <v>4.6399998664855957</v>
      </c>
    </row>
    <row r="147" spans="3:8">
      <c r="C147">
        <v>-0.55099900000000002</v>
      </c>
      <c r="D147">
        <v>26.232355999999999</v>
      </c>
      <c r="E147">
        <f t="shared" si="4"/>
        <v>-153.66117216287958</v>
      </c>
      <c r="G147">
        <v>-3.9000000953674316</v>
      </c>
      <c r="H147">
        <v>2.0399999618530273</v>
      </c>
    </row>
    <row r="148" spans="3:8">
      <c r="C148">
        <v>-0.68033600000000005</v>
      </c>
      <c r="D148">
        <v>26.565200999999998</v>
      </c>
      <c r="E148">
        <f t="shared" si="4"/>
        <v>-153.78154006119038</v>
      </c>
      <c r="G148">
        <v>-3.9000000953674316</v>
      </c>
      <c r="H148">
        <v>2.0399999618530273</v>
      </c>
    </row>
    <row r="149" spans="3:8">
      <c r="C149">
        <v>-0.67568400000000006</v>
      </c>
      <c r="D149">
        <v>26.696966999999997</v>
      </c>
      <c r="E149">
        <f t="shared" si="4"/>
        <v>-154.01613188657774</v>
      </c>
      <c r="G149">
        <v>-3.9000000953674316</v>
      </c>
      <c r="H149">
        <v>2.0399999618530273</v>
      </c>
    </row>
    <row r="150" spans="3:8">
      <c r="C150">
        <v>-0.84188400000000008</v>
      </c>
      <c r="D150">
        <v>26.953256</v>
      </c>
      <c r="E150">
        <f t="shared" si="4"/>
        <v>-153.87929208057363</v>
      </c>
      <c r="G150">
        <v>-3.4800000190734863</v>
      </c>
      <c r="H150">
        <v>-0.72000002861022949</v>
      </c>
    </row>
    <row r="151" spans="3:8">
      <c r="C151">
        <v>-0.85019800000000001</v>
      </c>
      <c r="D151">
        <v>27.109365999999998</v>
      </c>
      <c r="E151">
        <f t="shared" si="4"/>
        <v>-154.10309560625547</v>
      </c>
      <c r="G151">
        <v>-6.0199999809265137</v>
      </c>
      <c r="H151">
        <v>-2.440000057220459</v>
      </c>
    </row>
    <row r="152" spans="3:8">
      <c r="C152">
        <v>-0.92877799999999999</v>
      </c>
      <c r="D152">
        <v>27.378126000000002</v>
      </c>
      <c r="E152">
        <f t="shared" si="4"/>
        <v>-154.27071520591241</v>
      </c>
      <c r="G152">
        <v>-0.23000000417232513</v>
      </c>
      <c r="H152">
        <v>9.630000114440918</v>
      </c>
    </row>
    <row r="153" spans="3:8">
      <c r="C153">
        <v>-0.99480600000000008</v>
      </c>
      <c r="D153">
        <v>27.481926999999999</v>
      </c>
      <c r="E153">
        <f t="shared" si="4"/>
        <v>-154.21934427624734</v>
      </c>
      <c r="G153">
        <v>-0.23000000417232513</v>
      </c>
      <c r="H153">
        <v>9.630000114440918</v>
      </c>
    </row>
    <row r="154" spans="3:8">
      <c r="C154">
        <v>-1.1514359999999999</v>
      </c>
      <c r="D154">
        <v>27.728331999999998</v>
      </c>
      <c r="E154">
        <f t="shared" si="4"/>
        <v>-154.10081142965043</v>
      </c>
      <c r="G154">
        <v>-4.5900001525878906</v>
      </c>
      <c r="H154">
        <v>-4.4899997711181641</v>
      </c>
    </row>
    <row r="155" spans="3:8">
      <c r="C155">
        <v>-1.1588699999999998</v>
      </c>
      <c r="D155">
        <v>27.891952999999997</v>
      </c>
      <c r="E155">
        <f t="shared" si="4"/>
        <v>-154.32544314692791</v>
      </c>
      <c r="G155">
        <v>-4.5900001525878906</v>
      </c>
      <c r="H155">
        <v>-4.4899997711181641</v>
      </c>
    </row>
    <row r="156" spans="3:8">
      <c r="C156">
        <v>-1.3208639999999998</v>
      </c>
      <c r="D156">
        <v>28.149194000000001</v>
      </c>
      <c r="E156">
        <f t="shared" si="4"/>
        <v>-154.20779504090368</v>
      </c>
      <c r="G156">
        <v>-6.6700000762939453</v>
      </c>
      <c r="H156">
        <v>-5.5799999237060547</v>
      </c>
    </row>
    <row r="157" spans="3:8">
      <c r="C157">
        <v>-1.3256999999999999</v>
      </c>
      <c r="D157">
        <v>28.313547</v>
      </c>
      <c r="E157">
        <f t="shared" si="4"/>
        <v>-154.43446364022964</v>
      </c>
      <c r="G157">
        <v>-4.7399997711181641</v>
      </c>
      <c r="H157">
        <v>-3.7599999904632568</v>
      </c>
    </row>
    <row r="158" spans="3:8">
      <c r="C158">
        <v>-1.4622110000000001</v>
      </c>
      <c r="D158">
        <v>28.532394999999998</v>
      </c>
      <c r="E158">
        <f t="shared" si="4"/>
        <v>-154.33902635248435</v>
      </c>
      <c r="G158">
        <v>-5.6399998664855957</v>
      </c>
      <c r="H158">
        <v>-5.7800002098083496</v>
      </c>
    </row>
    <row r="159" spans="3:8">
      <c r="C159">
        <v>-1.5278509999999998</v>
      </c>
      <c r="D159">
        <v>28.637601</v>
      </c>
      <c r="E159">
        <f t="shared" si="4"/>
        <v>-154.29410436087497</v>
      </c>
      <c r="G159">
        <v>-6.380000114440918</v>
      </c>
      <c r="H159">
        <v>-3.8499999046325684</v>
      </c>
    </row>
    <row r="160" spans="3:8">
      <c r="C160">
        <v>-1.660909</v>
      </c>
      <c r="D160">
        <v>28.851091999999998</v>
      </c>
      <c r="E160">
        <f t="shared" si="4"/>
        <v>-154.20529832451624</v>
      </c>
      <c r="G160">
        <v>-4.0199999809265137</v>
      </c>
      <c r="H160">
        <v>-3.5699999332427979</v>
      </c>
    </row>
    <row r="161" spans="3:8">
      <c r="C161">
        <v>-1.8025800000000001</v>
      </c>
      <c r="D161">
        <v>28.914165999999998</v>
      </c>
      <c r="E161">
        <f t="shared" si="4"/>
        <v>-153.88168042658913</v>
      </c>
      <c r="G161">
        <v>-3.2200000286102295</v>
      </c>
      <c r="H161">
        <v>-3.9000000953674316</v>
      </c>
    </row>
    <row r="162" spans="3:8">
      <c r="C162">
        <v>-1.940598</v>
      </c>
      <c r="D162">
        <v>29.133295999999998</v>
      </c>
      <c r="E162">
        <f t="shared" si="4"/>
        <v>-153.79418996204009</v>
      </c>
      <c r="G162">
        <v>-2.1800000667572021</v>
      </c>
      <c r="H162">
        <v>-5.1100001335144043</v>
      </c>
    </row>
    <row r="163" spans="3:8">
      <c r="C163">
        <v>-2.081331</v>
      </c>
      <c r="D163">
        <v>29.190781000000001</v>
      </c>
      <c r="E163">
        <f t="shared" si="4"/>
        <v>-153.4747655449932</v>
      </c>
      <c r="G163">
        <v>-4.6999998092651367</v>
      </c>
      <c r="H163">
        <v>-5.7100000381469727</v>
      </c>
    </row>
    <row r="164" spans="3:8">
      <c r="C164">
        <v>-2.2071280000000004</v>
      </c>
      <c r="D164">
        <v>29.388659000000001</v>
      </c>
      <c r="E164">
        <f t="shared" si="4"/>
        <v>-153.39916451885932</v>
      </c>
      <c r="G164">
        <v>-2.5399999618530273</v>
      </c>
      <c r="H164">
        <v>-5.7199997901916504</v>
      </c>
    </row>
  </sheetData>
  <phoneticPr fontId="1"/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50D71D-EEF0-47B0-9B26-5AB23E3CAA82}">
  <dimension ref="F2:N167"/>
  <sheetViews>
    <sheetView workbookViewId="0">
      <selection activeCell="K11" sqref="K11"/>
    </sheetView>
  </sheetViews>
  <sheetFormatPr defaultRowHeight="18.75"/>
  <sheetData>
    <row r="2" spans="6:14">
      <c r="H2" t="s">
        <v>2325</v>
      </c>
      <c r="M2" t="s">
        <v>2328</v>
      </c>
    </row>
    <row r="3" spans="6:14">
      <c r="H3" t="s">
        <v>2326</v>
      </c>
      <c r="I3" t="s">
        <v>2327</v>
      </c>
      <c r="J3" t="s">
        <v>2331</v>
      </c>
      <c r="M3" t="s">
        <v>2329</v>
      </c>
      <c r="N3" t="s">
        <v>2330</v>
      </c>
    </row>
    <row r="4" spans="6:14">
      <c r="F4">
        <v>6</v>
      </c>
      <c r="G4">
        <v>13</v>
      </c>
      <c r="H4">
        <v>0</v>
      </c>
      <c r="I4">
        <v>0</v>
      </c>
      <c r="J4">
        <f>ATAN(($G$4-I4)/($F$4-H4))/PI()*180-90</f>
        <v>-24.775140568831915</v>
      </c>
      <c r="M4">
        <v>-26.739999771118164</v>
      </c>
      <c r="N4">
        <v>-9.9999997764825821E-3</v>
      </c>
    </row>
    <row r="5" spans="6:14">
      <c r="H5">
        <v>-7.3750000000000005E-3</v>
      </c>
      <c r="I5">
        <v>-1.0090999999999895E-2</v>
      </c>
      <c r="J5">
        <f t="shared" ref="J5:J68" si="0">ATAN(($G$4-I5)/($F$4-H5))/PI()*180-90</f>
        <v>-24.785006284940394</v>
      </c>
      <c r="M5">
        <v>-29.149999618530273</v>
      </c>
      <c r="N5">
        <v>1.5900000333786011</v>
      </c>
    </row>
    <row r="6" spans="6:14">
      <c r="H6">
        <v>-4.711000000000006E-3</v>
      </c>
      <c r="I6">
        <v>-6.4679999999998471E-3</v>
      </c>
      <c r="J6">
        <f t="shared" si="0"/>
        <v>-24.781407528418953</v>
      </c>
      <c r="M6">
        <v>-29.149999618530273</v>
      </c>
      <c r="N6">
        <v>1.5900000333786011</v>
      </c>
    </row>
    <row r="7" spans="6:14">
      <c r="H7">
        <v>-8.2529999999999999E-3</v>
      </c>
      <c r="I7">
        <v>-1.1311999999999899E-2</v>
      </c>
      <c r="J7">
        <f t="shared" si="0"/>
        <v>-24.786146735598081</v>
      </c>
      <c r="M7">
        <v>-29.350000381469727</v>
      </c>
      <c r="N7">
        <v>0.41999998688697815</v>
      </c>
    </row>
    <row r="8" spans="6:14">
      <c r="H8">
        <v>-1.1181000000000005E-2</v>
      </c>
      <c r="I8">
        <v>-1.5357999999999948E-2</v>
      </c>
      <c r="J8">
        <f t="shared" si="0"/>
        <v>-24.789991595748035</v>
      </c>
      <c r="M8">
        <v>-28.780000686645508</v>
      </c>
      <c r="N8">
        <v>-7.0000000298023224E-2</v>
      </c>
    </row>
    <row r="9" spans="6:14">
      <c r="H9">
        <v>-6.1770000000000071E-3</v>
      </c>
      <c r="I9">
        <v>-8.4859999999998773E-3</v>
      </c>
      <c r="J9">
        <f t="shared" si="0"/>
        <v>-24.78334752945446</v>
      </c>
      <c r="M9">
        <v>-28.780000686645508</v>
      </c>
      <c r="N9">
        <v>-7.0000000298023224E-2</v>
      </c>
    </row>
    <row r="10" spans="6:14">
      <c r="H10">
        <v>-7.9320000000000015E-3</v>
      </c>
      <c r="I10">
        <v>-1.0927999999999884E-2</v>
      </c>
      <c r="J10">
        <f t="shared" si="0"/>
        <v>-24.785625219701188</v>
      </c>
      <c r="M10">
        <v>-28.430000305175781</v>
      </c>
      <c r="N10">
        <v>-0.40000000596046448</v>
      </c>
    </row>
    <row r="11" spans="6:14">
      <c r="H11">
        <v>1.3858999999999995E-2</v>
      </c>
      <c r="I11">
        <v>1.8980999999999994E-2</v>
      </c>
      <c r="J11">
        <f t="shared" si="0"/>
        <v>-24.756585725896713</v>
      </c>
      <c r="M11">
        <v>-30.909999847412109</v>
      </c>
      <c r="N11">
        <v>3.380000114440918</v>
      </c>
    </row>
    <row r="12" spans="6:14">
      <c r="H12">
        <v>7.9319999999999946E-3</v>
      </c>
      <c r="I12">
        <v>1.0927000000000135E-2</v>
      </c>
      <c r="J12">
        <f t="shared" si="0"/>
        <v>-24.764634822388047</v>
      </c>
      <c r="M12">
        <v>-29.610000610351563</v>
      </c>
      <c r="N12">
        <v>3.7899999618530273</v>
      </c>
    </row>
    <row r="13" spans="6:14">
      <c r="H13">
        <v>3.7666999999999999E-2</v>
      </c>
      <c r="I13">
        <v>5.1744000000000144E-2</v>
      </c>
      <c r="J13">
        <f t="shared" si="0"/>
        <v>-24.724833192971971</v>
      </c>
      <c r="M13">
        <v>-28.100000381469727</v>
      </c>
      <c r="N13">
        <v>3.6500000953674316</v>
      </c>
    </row>
    <row r="14" spans="6:14">
      <c r="H14">
        <v>1.6828999999999993E-2</v>
      </c>
      <c r="I14">
        <v>0.13307500000000005</v>
      </c>
      <c r="J14">
        <f t="shared" si="0"/>
        <v>-24.938613923221695</v>
      </c>
      <c r="M14">
        <v>-28.100000381469727</v>
      </c>
      <c r="N14">
        <v>3.6500000953674316</v>
      </c>
    </row>
    <row r="15" spans="6:14">
      <c r="H15">
        <v>-1.3990000000000002E-2</v>
      </c>
      <c r="I15">
        <v>0.20011400000000004</v>
      </c>
      <c r="J15">
        <f t="shared" si="0"/>
        <v>-25.166351140472372</v>
      </c>
      <c r="M15">
        <v>-22.950000762939453</v>
      </c>
      <c r="N15">
        <v>3.5999999046325684</v>
      </c>
    </row>
    <row r="16" spans="6:14">
      <c r="H16">
        <v>2.0836E-2</v>
      </c>
      <c r="I16">
        <v>0.24712300000000006</v>
      </c>
      <c r="J16">
        <f t="shared" si="0"/>
        <v>-25.119449699676039</v>
      </c>
      <c r="M16">
        <v>-21.290000915527344</v>
      </c>
      <c r="N16">
        <v>4.8600001335144043</v>
      </c>
    </row>
    <row r="17" spans="8:14">
      <c r="H17">
        <v>4.7035E-2</v>
      </c>
      <c r="I17">
        <v>0.28246500000000013</v>
      </c>
      <c r="J17">
        <f t="shared" si="0"/>
        <v>-25.083875889496198</v>
      </c>
      <c r="M17">
        <v>-21.290000915527344</v>
      </c>
      <c r="N17">
        <v>4.8600001335144043</v>
      </c>
    </row>
    <row r="18" spans="8:14">
      <c r="H18">
        <v>3.3873999999999994E-2</v>
      </c>
      <c r="I18">
        <v>0.37189100000000008</v>
      </c>
      <c r="J18">
        <f t="shared" si="0"/>
        <v>-25.2883030284558</v>
      </c>
      <c r="M18">
        <v>-21.719999313354492</v>
      </c>
      <c r="N18">
        <v>3.3499999046325684</v>
      </c>
    </row>
    <row r="19" spans="8:14">
      <c r="H19">
        <v>7.3469999999999942E-3</v>
      </c>
      <c r="I19">
        <v>0.44266300000000003</v>
      </c>
      <c r="J19">
        <f t="shared" si="0"/>
        <v>-25.511560837694432</v>
      </c>
      <c r="M19">
        <v>-19.520000457763672</v>
      </c>
      <c r="N19">
        <v>2.3499999046325684</v>
      </c>
    </row>
    <row r="20" spans="8:14">
      <c r="H20">
        <v>5.2524999999999995E-2</v>
      </c>
      <c r="I20">
        <v>0.502529</v>
      </c>
      <c r="J20">
        <f t="shared" si="0"/>
        <v>-25.449509746792927</v>
      </c>
      <c r="M20">
        <v>-19.530000686645508</v>
      </c>
      <c r="N20">
        <v>3.9100000858306885</v>
      </c>
    </row>
    <row r="21" spans="8:14">
      <c r="H21">
        <v>-1.7159000000000004E-2</v>
      </c>
      <c r="I21">
        <v>0.61972600000000011</v>
      </c>
      <c r="J21">
        <f t="shared" si="0"/>
        <v>-25.921046607693512</v>
      </c>
      <c r="M21">
        <v>-23.75</v>
      </c>
      <c r="N21">
        <v>-0.10999999940395355</v>
      </c>
    </row>
    <row r="22" spans="8:14">
      <c r="H22">
        <v>4.7441999999999991E-2</v>
      </c>
      <c r="I22">
        <v>0.70376200000000022</v>
      </c>
      <c r="J22">
        <f t="shared" si="0"/>
        <v>-25.831432245156904</v>
      </c>
      <c r="M22">
        <v>-20.350000381469727</v>
      </c>
      <c r="N22">
        <v>4.8299999237060547</v>
      </c>
    </row>
    <row r="23" spans="8:14">
      <c r="H23">
        <v>2.6930999999999997E-2</v>
      </c>
      <c r="I23">
        <v>0.77944700000000011</v>
      </c>
      <c r="J23">
        <f t="shared" si="0"/>
        <v>-26.048108182410125</v>
      </c>
      <c r="M23">
        <v>-33.5</v>
      </c>
      <c r="N23">
        <v>11.159999847412109</v>
      </c>
    </row>
    <row r="24" spans="8:14">
      <c r="H24">
        <v>3.3825999999999995E-2</v>
      </c>
      <c r="I24">
        <v>0.88960900000000021</v>
      </c>
      <c r="J24">
        <f t="shared" si="0"/>
        <v>-26.227123954896321</v>
      </c>
      <c r="M24">
        <v>-17.260000228881836</v>
      </c>
      <c r="N24">
        <v>1.0499999523162842</v>
      </c>
    </row>
    <row r="25" spans="8:14">
      <c r="H25">
        <v>1.2903999999999997E-2</v>
      </c>
      <c r="I25">
        <v>0.96311900000000017</v>
      </c>
      <c r="J25">
        <f t="shared" si="0"/>
        <v>-26.445566566389616</v>
      </c>
      <c r="M25">
        <v>-21.440000534057617</v>
      </c>
      <c r="N25">
        <v>5.2199997901916504</v>
      </c>
    </row>
    <row r="26" spans="8:14">
      <c r="H26">
        <v>2.2200000000000004E-2</v>
      </c>
      <c r="I26">
        <v>1.0739910000000001</v>
      </c>
      <c r="J26">
        <f t="shared" si="0"/>
        <v>-26.621888227020385</v>
      </c>
      <c r="M26">
        <v>-23.5</v>
      </c>
      <c r="N26">
        <v>5.7300000190734863</v>
      </c>
    </row>
    <row r="27" spans="8:14">
      <c r="H27">
        <v>4.4021999999999992E-2</v>
      </c>
      <c r="I27">
        <v>1.1013599999999999</v>
      </c>
      <c r="J27">
        <f t="shared" si="0"/>
        <v>-26.590693765498287</v>
      </c>
      <c r="M27">
        <v>-23.5</v>
      </c>
      <c r="N27">
        <v>5.7300000190734863</v>
      </c>
    </row>
    <row r="28" spans="8:14">
      <c r="H28">
        <v>2.6274999999999993E-2</v>
      </c>
      <c r="I28">
        <v>1.2740860000000001</v>
      </c>
      <c r="J28">
        <f t="shared" si="0"/>
        <v>-26.996405449283628</v>
      </c>
      <c r="M28">
        <v>-18.920000076293945</v>
      </c>
      <c r="N28">
        <v>6.2699999809265137</v>
      </c>
    </row>
    <row r="29" spans="8:14">
      <c r="H29">
        <v>1.9667E-2</v>
      </c>
      <c r="I29">
        <v>1.3618620000000004</v>
      </c>
      <c r="J29">
        <f t="shared" si="0"/>
        <v>-27.196660418576002</v>
      </c>
      <c r="M29">
        <v>-8.3400001525878906</v>
      </c>
      <c r="N29">
        <v>2.9500000476837158</v>
      </c>
    </row>
    <row r="30" spans="8:14">
      <c r="H30">
        <v>3.7711000000000001E-2</v>
      </c>
      <c r="I30">
        <v>1.4785910000000002</v>
      </c>
      <c r="J30">
        <f t="shared" si="0"/>
        <v>-27.361407301818517</v>
      </c>
      <c r="M30">
        <v>-8.3400001525878906</v>
      </c>
      <c r="N30">
        <v>2.9500000476837158</v>
      </c>
    </row>
    <row r="31" spans="8:14">
      <c r="H31">
        <v>-1.0147000000000005E-2</v>
      </c>
      <c r="I31">
        <v>1.608276</v>
      </c>
      <c r="J31">
        <f t="shared" si="0"/>
        <v>-27.815630994649197</v>
      </c>
      <c r="M31">
        <v>-22.760000228881836</v>
      </c>
      <c r="N31">
        <v>5.679999828338623</v>
      </c>
    </row>
    <row r="32" spans="8:14">
      <c r="H32">
        <v>3.1143999999999991E-2</v>
      </c>
      <c r="I32">
        <v>1.749271</v>
      </c>
      <c r="J32">
        <f t="shared" si="0"/>
        <v>-27.947318680084521</v>
      </c>
      <c r="M32">
        <v>-21.270000457763672</v>
      </c>
      <c r="N32">
        <v>4.25</v>
      </c>
    </row>
    <row r="33" spans="8:14">
      <c r="H33">
        <v>2.7173000000000003E-2</v>
      </c>
      <c r="I33">
        <v>1.8355790000000001</v>
      </c>
      <c r="J33">
        <f t="shared" si="0"/>
        <v>-28.146229657968313</v>
      </c>
      <c r="M33">
        <v>-19.420000076293945</v>
      </c>
      <c r="N33">
        <v>3.4900000095367432</v>
      </c>
    </row>
    <row r="34" spans="8:14">
      <c r="H34">
        <v>2.5735000000000001E-2</v>
      </c>
      <c r="I34">
        <v>2.0131740000000002</v>
      </c>
      <c r="J34">
        <f t="shared" si="0"/>
        <v>-28.53585448978513</v>
      </c>
      <c r="M34">
        <v>-19.420000076293945</v>
      </c>
      <c r="N34">
        <v>3.4900000095367432</v>
      </c>
    </row>
    <row r="35" spans="8:14">
      <c r="H35">
        <v>6.8763999999999992E-2</v>
      </c>
      <c r="I35">
        <v>2.062554</v>
      </c>
      <c r="J35">
        <f t="shared" si="0"/>
        <v>-28.470406252712991</v>
      </c>
      <c r="M35">
        <v>-10.710000038146973</v>
      </c>
      <c r="N35">
        <v>3.809999942779541</v>
      </c>
    </row>
    <row r="36" spans="8:14">
      <c r="H36">
        <v>6.4548000000000008E-2</v>
      </c>
      <c r="I36">
        <v>2.2326450000000007</v>
      </c>
      <c r="J36">
        <f t="shared" si="0"/>
        <v>-28.865537042050988</v>
      </c>
      <c r="M36">
        <v>-17.729999542236328</v>
      </c>
      <c r="N36">
        <v>3.2300000190734863</v>
      </c>
    </row>
    <row r="37" spans="8:14">
      <c r="H37">
        <v>2.947E-2</v>
      </c>
      <c r="I37">
        <v>2.3652860000000002</v>
      </c>
      <c r="J37">
        <f t="shared" si="0"/>
        <v>-29.310679899686882</v>
      </c>
      <c r="M37">
        <v>-17.729999542236328</v>
      </c>
      <c r="N37">
        <v>3.2300000190734863</v>
      </c>
    </row>
    <row r="38" spans="8:14">
      <c r="H38">
        <v>4.778099999999999E-2</v>
      </c>
      <c r="I38">
        <v>2.5541239999999998</v>
      </c>
      <c r="J38">
        <f t="shared" si="0"/>
        <v>-29.675148123418474</v>
      </c>
      <c r="M38">
        <v>-4.4499998092651367</v>
      </c>
      <c r="N38">
        <v>6.4099998474121094</v>
      </c>
    </row>
    <row r="39" spans="8:14">
      <c r="H39">
        <v>5.5459999999999995E-2</v>
      </c>
      <c r="I39">
        <v>2.6454849999999999</v>
      </c>
      <c r="J39">
        <f t="shared" si="0"/>
        <v>-29.860187244583535</v>
      </c>
      <c r="M39">
        <v>-4.4499998092651367</v>
      </c>
      <c r="N39">
        <v>6.4099998474121094</v>
      </c>
    </row>
    <row r="40" spans="8:14">
      <c r="H40">
        <v>3.5750999999999991E-2</v>
      </c>
      <c r="I40">
        <v>2.8691410000000004</v>
      </c>
      <c r="J40">
        <f t="shared" si="0"/>
        <v>-30.486213616410048</v>
      </c>
      <c r="M40">
        <v>-15.560000419616699</v>
      </c>
      <c r="N40">
        <v>7.6599998474121094</v>
      </c>
    </row>
    <row r="41" spans="8:14">
      <c r="H41">
        <v>9.0505000000000002E-2</v>
      </c>
      <c r="I41">
        <v>2.9267840000000005</v>
      </c>
      <c r="J41">
        <f t="shared" si="0"/>
        <v>-30.398198543940474</v>
      </c>
      <c r="M41">
        <v>-15.560000419616699</v>
      </c>
      <c r="N41">
        <v>7.6599998474121094</v>
      </c>
    </row>
    <row r="42" spans="8:14">
      <c r="H42">
        <v>6.6997999999999988E-2</v>
      </c>
      <c r="I42">
        <v>3.1394630000000006</v>
      </c>
      <c r="J42">
        <f t="shared" si="0"/>
        <v>-31.034967975241912</v>
      </c>
      <c r="M42">
        <v>-16.850000381469727</v>
      </c>
      <c r="N42">
        <v>6.4899997711181641</v>
      </c>
    </row>
    <row r="43" spans="8:14">
      <c r="H43">
        <v>8.5661000000000001E-2</v>
      </c>
      <c r="I43">
        <v>3.2361580000000005</v>
      </c>
      <c r="J43">
        <f t="shared" si="0"/>
        <v>-31.204920435017051</v>
      </c>
      <c r="M43">
        <v>-16.850000381469727</v>
      </c>
      <c r="N43">
        <v>6.4899997711181641</v>
      </c>
    </row>
    <row r="44" spans="8:14">
      <c r="H44">
        <v>7.3571999999999999E-2</v>
      </c>
      <c r="I44">
        <v>3.4528360000000005</v>
      </c>
      <c r="J44">
        <f t="shared" si="0"/>
        <v>-31.830054845132715</v>
      </c>
      <c r="M44">
        <v>-25.639999389648438</v>
      </c>
      <c r="N44">
        <v>0.6600000262260437</v>
      </c>
    </row>
    <row r="45" spans="8:14">
      <c r="H45">
        <v>9.0663999999999995E-2</v>
      </c>
      <c r="I45">
        <v>3.5446520000000001</v>
      </c>
      <c r="J45">
        <f t="shared" si="0"/>
        <v>-32.004265501660477</v>
      </c>
      <c r="M45">
        <v>-22.799999237060547</v>
      </c>
      <c r="N45">
        <v>-0.10999999940395355</v>
      </c>
    </row>
    <row r="46" spans="8:14">
      <c r="H46">
        <v>0.11078799999999998</v>
      </c>
      <c r="I46">
        <v>3.7846160000000002</v>
      </c>
      <c r="J46">
        <f t="shared" si="0"/>
        <v>-32.581145438587129</v>
      </c>
      <c r="M46">
        <v>-22.799999237060547</v>
      </c>
      <c r="N46">
        <v>-0.10999999940395355</v>
      </c>
    </row>
    <row r="47" spans="8:14">
      <c r="H47">
        <v>0.124459</v>
      </c>
      <c r="I47">
        <v>3.8697890000000008</v>
      </c>
      <c r="J47">
        <f t="shared" si="0"/>
        <v>-32.762391401353888</v>
      </c>
      <c r="M47">
        <v>-22.989999771118164</v>
      </c>
      <c r="N47">
        <v>3.5699999332427979</v>
      </c>
    </row>
    <row r="48" spans="8:14">
      <c r="H48">
        <v>9.5317000000000013E-2</v>
      </c>
      <c r="I48">
        <v>4.1256420000000009</v>
      </c>
      <c r="J48">
        <f t="shared" si="0"/>
        <v>-33.638385346818872</v>
      </c>
      <c r="M48">
        <v>-22.989999771118164</v>
      </c>
      <c r="N48">
        <v>3.5699999332427979</v>
      </c>
    </row>
    <row r="49" spans="8:14">
      <c r="H49">
        <v>0.11504399999999998</v>
      </c>
      <c r="I49">
        <v>4.2129700000000003</v>
      </c>
      <c r="J49">
        <f t="shared" si="0"/>
        <v>-33.811489733025866</v>
      </c>
      <c r="M49">
        <v>-26.430000305175781</v>
      </c>
      <c r="N49">
        <v>3.8199999332427979</v>
      </c>
    </row>
    <row r="50" spans="8:14">
      <c r="H50">
        <v>0.13502400000000001</v>
      </c>
      <c r="I50">
        <v>4.4352300000000007</v>
      </c>
      <c r="J50">
        <f t="shared" si="0"/>
        <v>-34.402530309539927</v>
      </c>
      <c r="M50">
        <v>-32.240001678466797</v>
      </c>
      <c r="N50">
        <v>-1.6499999761581421</v>
      </c>
    </row>
    <row r="51" spans="8:14">
      <c r="H51">
        <v>0.12787899999999999</v>
      </c>
      <c r="I51">
        <v>4.5625629999999999</v>
      </c>
      <c r="J51">
        <f t="shared" si="0"/>
        <v>-34.836383579324661</v>
      </c>
      <c r="M51">
        <v>-32.240001678466797</v>
      </c>
      <c r="N51">
        <v>-1.6499999761581421</v>
      </c>
    </row>
    <row r="52" spans="8:14">
      <c r="H52">
        <v>0.111739</v>
      </c>
      <c r="I52">
        <v>4.8103740000000004</v>
      </c>
      <c r="J52">
        <f t="shared" si="0"/>
        <v>-35.715765655456259</v>
      </c>
      <c r="M52">
        <v>-35.860000610351563</v>
      </c>
      <c r="N52">
        <v>-2.7100000381469727</v>
      </c>
    </row>
    <row r="53" spans="8:14">
      <c r="H53">
        <v>0.13356999999999999</v>
      </c>
      <c r="I53">
        <v>4.9562809999999997</v>
      </c>
      <c r="J53">
        <f t="shared" si="0"/>
        <v>-36.103948893078801</v>
      </c>
      <c r="M53">
        <v>-13.979999542236328</v>
      </c>
      <c r="N53">
        <v>-4.0199999809265137</v>
      </c>
    </row>
    <row r="54" spans="8:14">
      <c r="H54">
        <v>0.120905</v>
      </c>
      <c r="I54">
        <v>5.1962350000000006</v>
      </c>
      <c r="J54">
        <f t="shared" si="0"/>
        <v>-36.99314490661817</v>
      </c>
      <c r="M54">
        <v>-13.979999542236328</v>
      </c>
      <c r="N54">
        <v>-4.0199999809265137</v>
      </c>
    </row>
    <row r="55" spans="8:14">
      <c r="H55">
        <v>0.11671000000000001</v>
      </c>
      <c r="I55">
        <v>5.3155619999999999</v>
      </c>
      <c r="J55">
        <f t="shared" si="0"/>
        <v>-37.438064633541103</v>
      </c>
      <c r="M55">
        <v>-15.479999542236328</v>
      </c>
      <c r="N55">
        <v>-2.8399999141693115</v>
      </c>
    </row>
    <row r="56" spans="8:14">
      <c r="H56">
        <v>0.124989</v>
      </c>
      <c r="I56">
        <v>5.5621119999999999</v>
      </c>
      <c r="J56">
        <f t="shared" si="0"/>
        <v>-38.304369206792536</v>
      </c>
      <c r="M56">
        <v>-14.539999961853027</v>
      </c>
      <c r="N56">
        <v>-4.940000057220459</v>
      </c>
    </row>
    <row r="57" spans="8:14">
      <c r="H57">
        <v>0.13275200000000001</v>
      </c>
      <c r="I57">
        <v>5.6855660000000006</v>
      </c>
      <c r="J57">
        <f t="shared" si="0"/>
        <v>-38.734722615536334</v>
      </c>
      <c r="M57">
        <v>-34.849998474121094</v>
      </c>
      <c r="N57">
        <v>-7.559999942779541</v>
      </c>
    </row>
    <row r="58" spans="8:14">
      <c r="H58">
        <v>0.13806000000000002</v>
      </c>
      <c r="I58">
        <v>5.9201079999999999</v>
      </c>
      <c r="J58">
        <f t="shared" si="0"/>
        <v>-39.623745586753081</v>
      </c>
      <c r="M58">
        <v>-34.849998474121094</v>
      </c>
      <c r="N58">
        <v>-7.559999942779541</v>
      </c>
    </row>
    <row r="59" spans="8:14">
      <c r="H59">
        <v>0.152228</v>
      </c>
      <c r="I59">
        <v>6.0431410000000003</v>
      </c>
      <c r="J59">
        <f t="shared" si="0"/>
        <v>-40.049619076391366</v>
      </c>
      <c r="M59">
        <v>-29.440000534057617</v>
      </c>
      <c r="N59">
        <v>-2.2300000190734863</v>
      </c>
    </row>
    <row r="60" spans="8:14">
      <c r="H60">
        <v>0.17296600000000001</v>
      </c>
      <c r="I60">
        <v>6.2789510000000002</v>
      </c>
      <c r="J60">
        <f t="shared" si="0"/>
        <v>-40.924725959777845</v>
      </c>
      <c r="M60">
        <v>-24.049999237060547</v>
      </c>
      <c r="N60">
        <v>-1.440000057220459</v>
      </c>
    </row>
    <row r="61" spans="8:14">
      <c r="H61">
        <v>0.17896000000000001</v>
      </c>
      <c r="I61">
        <v>6.3916130000000004</v>
      </c>
      <c r="J61">
        <f t="shared" si="0"/>
        <v>-41.375418913036782</v>
      </c>
      <c r="M61">
        <v>-39.610000610351563</v>
      </c>
      <c r="N61">
        <v>-0.82999998331069946</v>
      </c>
    </row>
    <row r="62" spans="8:14">
      <c r="H62">
        <v>0.180534</v>
      </c>
      <c r="I62">
        <v>6.7112060000000007</v>
      </c>
      <c r="J62">
        <f t="shared" si="0"/>
        <v>-42.780270753641723</v>
      </c>
      <c r="M62">
        <v>-52.080001831054688</v>
      </c>
      <c r="N62">
        <v>-6.130000114440918</v>
      </c>
    </row>
    <row r="63" spans="8:14">
      <c r="H63">
        <v>0.16944399999999998</v>
      </c>
      <c r="I63">
        <v>6.8598920000000012</v>
      </c>
      <c r="J63">
        <f t="shared" si="0"/>
        <v>-43.518706115974155</v>
      </c>
      <c r="M63">
        <v>-52.080001831054688</v>
      </c>
      <c r="N63">
        <v>-6.130000114440918</v>
      </c>
    </row>
    <row r="64" spans="8:14">
      <c r="H64">
        <v>0.16893900000000001</v>
      </c>
      <c r="I64">
        <v>7.1135350000000006</v>
      </c>
      <c r="J64">
        <f t="shared" si="0"/>
        <v>-44.729090277945225</v>
      </c>
      <c r="M64">
        <v>-52.060001373291016</v>
      </c>
      <c r="N64">
        <v>-4.4899997711181641</v>
      </c>
    </row>
    <row r="65" spans="8:14">
      <c r="H65">
        <v>0.171625</v>
      </c>
      <c r="I65">
        <v>7.214785</v>
      </c>
      <c r="J65">
        <f t="shared" si="0"/>
        <v>-45.212929374931605</v>
      </c>
      <c r="M65">
        <v>-52.060001373291016</v>
      </c>
      <c r="N65">
        <v>-4.4899997711181641</v>
      </c>
    </row>
    <row r="66" spans="8:14">
      <c r="H66">
        <v>0.17034100000000002</v>
      </c>
      <c r="I66">
        <v>7.5075910000000006</v>
      </c>
      <c r="J66">
        <f t="shared" si="0"/>
        <v>-46.706162674467279</v>
      </c>
      <c r="M66">
        <v>-56.520000457763672</v>
      </c>
      <c r="N66">
        <v>-6.7699999809265137</v>
      </c>
    </row>
    <row r="67" spans="8:14">
      <c r="H67">
        <v>0.18132699999999999</v>
      </c>
      <c r="I67">
        <v>7.6092829999999996</v>
      </c>
      <c r="J67">
        <f t="shared" si="0"/>
        <v>-47.18639637404749</v>
      </c>
      <c r="M67">
        <v>-45.659999847412109</v>
      </c>
      <c r="N67">
        <v>-8.3000001907348633</v>
      </c>
    </row>
    <row r="68" spans="8:14">
      <c r="H68">
        <v>0.18266499999999999</v>
      </c>
      <c r="I68">
        <v>7.8925900000000002</v>
      </c>
      <c r="J68">
        <f t="shared" si="0"/>
        <v>-48.718036030982297</v>
      </c>
      <c r="M68">
        <v>-58.130001068115234</v>
      </c>
      <c r="N68">
        <v>-6.7899999618530273</v>
      </c>
    </row>
    <row r="69" spans="8:14">
      <c r="H69">
        <v>0.17821999999999999</v>
      </c>
      <c r="I69">
        <v>8.0290660000000003</v>
      </c>
      <c r="J69">
        <f t="shared" ref="J69:J132" si="1">ATAN(($G$4-I69)/($F$4-H69))/PI()*180-90</f>
        <v>-49.507602663384361</v>
      </c>
      <c r="M69">
        <v>-57.400001525878906</v>
      </c>
      <c r="N69">
        <v>-8.4200000762939453</v>
      </c>
    </row>
    <row r="70" spans="8:14">
      <c r="H70">
        <v>0.18049299999999999</v>
      </c>
      <c r="I70">
        <v>8.3470980000000008</v>
      </c>
      <c r="J70">
        <f t="shared" si="1"/>
        <v>-51.356426041435427</v>
      </c>
      <c r="M70">
        <v>-60.540000915527344</v>
      </c>
      <c r="N70">
        <v>-10.289999961853027</v>
      </c>
    </row>
    <row r="71" spans="8:14">
      <c r="H71">
        <v>0.16913900000000001</v>
      </c>
      <c r="I71">
        <v>8.4755789999999998</v>
      </c>
      <c r="J71">
        <f t="shared" si="1"/>
        <v>-52.190543553562406</v>
      </c>
      <c r="M71">
        <v>-64.290000915527344</v>
      </c>
      <c r="N71">
        <v>-12.460000038146973</v>
      </c>
    </row>
    <row r="72" spans="8:14">
      <c r="H72">
        <v>0.185782</v>
      </c>
      <c r="I72">
        <v>8.7445820000000012</v>
      </c>
      <c r="J72">
        <f t="shared" si="1"/>
        <v>-53.79965540385875</v>
      </c>
      <c r="M72">
        <v>-64.290000915527344</v>
      </c>
      <c r="N72">
        <v>-12.460000038146973</v>
      </c>
    </row>
    <row r="73" spans="8:14">
      <c r="H73">
        <v>0.19300800000000001</v>
      </c>
      <c r="I73">
        <v>8.8763199999999998</v>
      </c>
      <c r="J73">
        <f t="shared" si="1"/>
        <v>-54.620553667314034</v>
      </c>
      <c r="M73">
        <v>-55.110000610351563</v>
      </c>
      <c r="N73">
        <v>-9.0900001525878906</v>
      </c>
    </row>
    <row r="74" spans="8:14">
      <c r="H74">
        <v>0.182809</v>
      </c>
      <c r="I74">
        <v>9.1688469999999995</v>
      </c>
      <c r="J74">
        <f t="shared" si="1"/>
        <v>-56.63143630828975</v>
      </c>
      <c r="M74">
        <v>-62.029998779296875</v>
      </c>
      <c r="N74">
        <v>-10.630000114440918</v>
      </c>
    </row>
    <row r="75" spans="8:14">
      <c r="H75">
        <v>0.18875400000000001</v>
      </c>
      <c r="I75">
        <v>9.2959300000000002</v>
      </c>
      <c r="J75">
        <f t="shared" si="1"/>
        <v>-57.486691087275169</v>
      </c>
      <c r="M75">
        <v>-62.029998779296875</v>
      </c>
      <c r="N75">
        <v>-10.630000114440918</v>
      </c>
    </row>
    <row r="76" spans="8:14">
      <c r="H76">
        <v>0.19348099999999999</v>
      </c>
      <c r="I76">
        <v>9.5850089999999994</v>
      </c>
      <c r="J76">
        <f t="shared" si="1"/>
        <v>-59.538915467239221</v>
      </c>
      <c r="M76">
        <v>-67.150001525878906</v>
      </c>
      <c r="N76">
        <v>-9.8100004196166992</v>
      </c>
    </row>
    <row r="77" spans="8:14">
      <c r="H77">
        <v>0.193636</v>
      </c>
      <c r="I77">
        <v>9.7470230000000004</v>
      </c>
      <c r="J77">
        <f t="shared" si="1"/>
        <v>-60.740559115402995</v>
      </c>
      <c r="M77">
        <v>-61.279998779296875</v>
      </c>
      <c r="N77">
        <v>-8.7299995422363281</v>
      </c>
    </row>
    <row r="78" spans="8:14">
      <c r="H78">
        <v>0.192276</v>
      </c>
      <c r="I78">
        <v>10.066229999999999</v>
      </c>
      <c r="J78">
        <f t="shared" si="1"/>
        <v>-63.199390799259817</v>
      </c>
      <c r="M78">
        <v>-65.389999389648438</v>
      </c>
      <c r="N78">
        <v>-6.6999998092651367</v>
      </c>
    </row>
    <row r="79" spans="8:14">
      <c r="H79">
        <v>0.19792599999999999</v>
      </c>
      <c r="I79">
        <v>10.186007999999999</v>
      </c>
      <c r="J79">
        <f t="shared" si="1"/>
        <v>-64.126725817931884</v>
      </c>
      <c r="M79">
        <v>-61.470001220703125</v>
      </c>
      <c r="N79">
        <v>-4.9000000953674316</v>
      </c>
    </row>
    <row r="80" spans="8:14">
      <c r="H80">
        <v>0.19301699999999999</v>
      </c>
      <c r="I80">
        <v>10.458667999999999</v>
      </c>
      <c r="J80">
        <f t="shared" si="1"/>
        <v>-66.364188330195674</v>
      </c>
      <c r="M80">
        <v>-61.470001220703125</v>
      </c>
      <c r="N80">
        <v>-4.9000000953674316</v>
      </c>
    </row>
    <row r="81" spans="8:14">
      <c r="H81">
        <v>0.206373</v>
      </c>
      <c r="I81">
        <v>10.615943000000001</v>
      </c>
      <c r="J81">
        <f t="shared" si="1"/>
        <v>-67.633007452866991</v>
      </c>
      <c r="M81">
        <v>-66.760002136230469</v>
      </c>
      <c r="N81">
        <v>-6.5100002288818359</v>
      </c>
    </row>
    <row r="82" spans="8:14">
      <c r="H82">
        <v>0.198022</v>
      </c>
      <c r="I82">
        <v>10.921764000000001</v>
      </c>
      <c r="J82">
        <f t="shared" si="1"/>
        <v>-70.292760524503905</v>
      </c>
      <c r="M82">
        <v>-66.769996643066406</v>
      </c>
      <c r="N82">
        <v>-8.3000001907348633</v>
      </c>
    </row>
    <row r="83" spans="8:14">
      <c r="H83">
        <v>0.20089400000000002</v>
      </c>
      <c r="I83">
        <v>11.074511000000001</v>
      </c>
      <c r="J83">
        <f t="shared" si="1"/>
        <v>-71.632180065695522</v>
      </c>
      <c r="M83">
        <v>-66.769996643066406</v>
      </c>
      <c r="N83">
        <v>-8.3000001907348633</v>
      </c>
    </row>
    <row r="84" spans="8:14">
      <c r="H84">
        <v>0.199794</v>
      </c>
      <c r="I84">
        <v>11.377520000000001</v>
      </c>
      <c r="J84">
        <f t="shared" si="1"/>
        <v>-74.372206240484758</v>
      </c>
      <c r="M84">
        <v>-61.459999084472656</v>
      </c>
      <c r="N84">
        <v>-5.2600002288818359</v>
      </c>
    </row>
    <row r="85" spans="8:14">
      <c r="H85">
        <v>0.205735</v>
      </c>
      <c r="I85">
        <v>11.528703999999999</v>
      </c>
      <c r="J85">
        <f t="shared" si="1"/>
        <v>-75.752413781596132</v>
      </c>
      <c r="M85">
        <v>-68.260002136230469</v>
      </c>
      <c r="N85">
        <v>-9.9600000381469727</v>
      </c>
    </row>
    <row r="86" spans="8:14">
      <c r="H86">
        <v>0.20857300000000001</v>
      </c>
      <c r="I86">
        <v>11.829361</v>
      </c>
      <c r="J86">
        <f t="shared" si="1"/>
        <v>-78.572599811624599</v>
      </c>
      <c r="M86">
        <v>-68.260002136230469</v>
      </c>
      <c r="N86">
        <v>-9.9600000381469727</v>
      </c>
    </row>
    <row r="87" spans="8:14">
      <c r="H87">
        <v>0.20943300000000001</v>
      </c>
      <c r="I87">
        <v>11.979282000000001</v>
      </c>
      <c r="J87">
        <f t="shared" si="1"/>
        <v>-80.003024745127348</v>
      </c>
      <c r="M87">
        <v>-71.900001525878906</v>
      </c>
      <c r="N87">
        <v>-11.600000381469727</v>
      </c>
    </row>
    <row r="88" spans="8:14">
      <c r="H88">
        <v>0.214001</v>
      </c>
      <c r="I88">
        <v>12.278961000000001</v>
      </c>
      <c r="J88">
        <f t="shared" si="1"/>
        <v>-82.896541006841801</v>
      </c>
      <c r="M88">
        <v>-68.629997253417969</v>
      </c>
      <c r="N88">
        <v>-11.350000381469727</v>
      </c>
    </row>
    <row r="89" spans="8:14">
      <c r="H89">
        <v>0.206374</v>
      </c>
      <c r="I89">
        <v>12.391676</v>
      </c>
      <c r="J89">
        <f t="shared" si="1"/>
        <v>-84.005972881125388</v>
      </c>
      <c r="M89">
        <v>-68.629997253417969</v>
      </c>
      <c r="N89">
        <v>-11.350000381469727</v>
      </c>
    </row>
    <row r="90" spans="8:14">
      <c r="H90">
        <v>0.217694</v>
      </c>
      <c r="I90">
        <v>12.653934000000001</v>
      </c>
      <c r="J90">
        <f t="shared" si="1"/>
        <v>-86.574982758911815</v>
      </c>
      <c r="M90">
        <v>-71.519996643066406</v>
      </c>
      <c r="N90">
        <v>-9.7799997329711914</v>
      </c>
    </row>
    <row r="91" spans="8:14">
      <c r="H91">
        <v>0.21961600000000001</v>
      </c>
      <c r="I91">
        <v>12.879773999999999</v>
      </c>
      <c r="J91">
        <f t="shared" si="1"/>
        <v>-88.808478928185806</v>
      </c>
      <c r="M91">
        <v>-72.620002746582031</v>
      </c>
      <c r="N91">
        <v>-11.369999885559082</v>
      </c>
    </row>
    <row r="92" spans="8:14">
      <c r="H92">
        <v>0.21193800000000002</v>
      </c>
      <c r="I92">
        <v>13.183802999999999</v>
      </c>
      <c r="J92">
        <f t="shared" si="1"/>
        <v>-91.818846858805571</v>
      </c>
      <c r="M92">
        <v>-72.620002746582031</v>
      </c>
      <c r="N92">
        <v>-11.369999885559082</v>
      </c>
    </row>
    <row r="93" spans="8:14">
      <c r="H93">
        <v>0.21066699999999999</v>
      </c>
      <c r="I93">
        <v>13.336599</v>
      </c>
      <c r="J93">
        <f t="shared" si="1"/>
        <v>-93.327501614551267</v>
      </c>
      <c r="M93">
        <v>-72.620002746582031</v>
      </c>
      <c r="N93">
        <v>-11.369999885559082</v>
      </c>
    </row>
    <row r="94" spans="8:14">
      <c r="H94">
        <v>0.219026</v>
      </c>
      <c r="I94">
        <v>13.604220999999999</v>
      </c>
      <c r="J94">
        <f t="shared" si="1"/>
        <v>-95.966826753854548</v>
      </c>
      <c r="M94">
        <v>-79.279998779296875</v>
      </c>
      <c r="N94">
        <v>-11.439999580383301</v>
      </c>
    </row>
    <row r="95" spans="8:14">
      <c r="H95">
        <v>0.216442</v>
      </c>
      <c r="I95">
        <v>13.759601</v>
      </c>
      <c r="J95">
        <f t="shared" si="1"/>
        <v>-97.482287471490039</v>
      </c>
      <c r="M95">
        <v>-71.410003662109375</v>
      </c>
      <c r="N95">
        <v>-10.920000076293945</v>
      </c>
    </row>
    <row r="96" spans="8:14">
      <c r="H96">
        <v>0.21722099999999997</v>
      </c>
      <c r="I96">
        <v>14.112037000000001</v>
      </c>
      <c r="J96">
        <f t="shared" si="1"/>
        <v>-100.88518418937726</v>
      </c>
      <c r="M96">
        <v>-71.410003662109375</v>
      </c>
      <c r="N96">
        <v>-10.920000076293945</v>
      </c>
    </row>
    <row r="97" spans="8:14">
      <c r="H97">
        <v>0.21499999999999997</v>
      </c>
      <c r="I97">
        <v>14.231619</v>
      </c>
      <c r="J97">
        <f t="shared" si="1"/>
        <v>-102.01875458319235</v>
      </c>
      <c r="M97">
        <v>-62.540000915527344</v>
      </c>
      <c r="N97">
        <v>-5.7600002288818359</v>
      </c>
    </row>
    <row r="98" spans="8:14">
      <c r="H98">
        <v>0.22164200000000003</v>
      </c>
      <c r="I98">
        <v>14.550924000000002</v>
      </c>
      <c r="J98">
        <f t="shared" si="1"/>
        <v>-105.02421399829959</v>
      </c>
      <c r="M98">
        <v>-71.480003356933594</v>
      </c>
      <c r="N98">
        <v>-8.6400003433227539</v>
      </c>
    </row>
    <row r="99" spans="8:14">
      <c r="H99">
        <v>0.21341900000000003</v>
      </c>
      <c r="I99">
        <v>14.716235000000001</v>
      </c>
      <c r="J99">
        <f t="shared" si="1"/>
        <v>-106.51976576283512</v>
      </c>
      <c r="M99">
        <v>-63.020000457763672</v>
      </c>
      <c r="N99">
        <v>-5.6100001335144043</v>
      </c>
    </row>
    <row r="100" spans="8:14">
      <c r="H100">
        <v>0.21346999999999999</v>
      </c>
      <c r="I100">
        <v>15.005858</v>
      </c>
      <c r="J100">
        <f t="shared" si="1"/>
        <v>-109.11849706994347</v>
      </c>
      <c r="M100">
        <v>-63.020000457763672</v>
      </c>
      <c r="N100">
        <v>-5.6100001335144043</v>
      </c>
    </row>
    <row r="101" spans="8:14">
      <c r="H101">
        <v>0.21590099999999998</v>
      </c>
      <c r="I101">
        <v>15.1731</v>
      </c>
      <c r="J101">
        <f t="shared" si="1"/>
        <v>-110.59132104245117</v>
      </c>
      <c r="M101">
        <v>-60.569999694824219</v>
      </c>
      <c r="N101">
        <v>-7.8400001525878906</v>
      </c>
    </row>
    <row r="102" spans="8:14">
      <c r="H102">
        <v>0.23515400000000003</v>
      </c>
      <c r="I102">
        <v>15.508160000000002</v>
      </c>
      <c r="J102">
        <f t="shared" si="1"/>
        <v>-113.51281757449877</v>
      </c>
      <c r="M102">
        <v>-45.409999847412109</v>
      </c>
      <c r="N102">
        <v>2.4700000286102295</v>
      </c>
    </row>
    <row r="103" spans="8:14">
      <c r="H103">
        <v>0.210481</v>
      </c>
      <c r="I103">
        <v>15.693172000000001</v>
      </c>
      <c r="J103">
        <f t="shared" si="1"/>
        <v>-114.94693568133999</v>
      </c>
      <c r="M103">
        <v>-45.409999847412109</v>
      </c>
      <c r="N103">
        <v>2.4700000286102295</v>
      </c>
    </row>
    <row r="104" spans="8:14">
      <c r="H104">
        <v>0.19305699999999998</v>
      </c>
      <c r="I104">
        <v>15.968480000000001</v>
      </c>
      <c r="J104">
        <f t="shared" si="1"/>
        <v>-117.07588926569646</v>
      </c>
      <c r="M104">
        <v>-53.009998321533203</v>
      </c>
      <c r="N104">
        <v>2.0799999237060547</v>
      </c>
    </row>
    <row r="105" spans="8:14">
      <c r="H105">
        <v>0.20158300000000001</v>
      </c>
      <c r="I105">
        <v>16.146698000000004</v>
      </c>
      <c r="J105">
        <f t="shared" si="1"/>
        <v>-118.4878984107456</v>
      </c>
      <c r="M105">
        <v>-58.900001525878906</v>
      </c>
      <c r="N105">
        <v>1.5099999904632568</v>
      </c>
    </row>
    <row r="106" spans="8:14">
      <c r="H106">
        <v>0.18858800000000001</v>
      </c>
      <c r="I106">
        <v>16.43196</v>
      </c>
      <c r="J106">
        <f t="shared" si="1"/>
        <v>-120.56419884582073</v>
      </c>
      <c r="M106">
        <v>-64.510002136230469</v>
      </c>
      <c r="N106">
        <v>-7.7399997711181641</v>
      </c>
    </row>
    <row r="107" spans="8:14">
      <c r="H107">
        <v>0.18602600000000002</v>
      </c>
      <c r="I107">
        <v>16.575738999999999</v>
      </c>
      <c r="J107">
        <f t="shared" si="1"/>
        <v>-121.59255242381886</v>
      </c>
      <c r="M107">
        <v>-54.509998321533203</v>
      </c>
      <c r="N107">
        <v>-1.1599999666213989</v>
      </c>
    </row>
    <row r="108" spans="8:14">
      <c r="H108">
        <v>0.17497599999999999</v>
      </c>
      <c r="I108">
        <v>16.872626999999998</v>
      </c>
      <c r="J108">
        <f t="shared" si="1"/>
        <v>-123.61699026519352</v>
      </c>
      <c r="M108">
        <v>-53.799999237060547</v>
      </c>
      <c r="N108">
        <v>-6.2699999809265137</v>
      </c>
    </row>
    <row r="109" spans="8:14">
      <c r="H109">
        <v>0.183422</v>
      </c>
      <c r="I109">
        <v>17.116847999999997</v>
      </c>
      <c r="J109">
        <f t="shared" si="1"/>
        <v>-125.2900337364113</v>
      </c>
      <c r="M109">
        <v>-47.330001831054688</v>
      </c>
      <c r="N109">
        <v>8.6099996566772461</v>
      </c>
    </row>
    <row r="110" spans="8:14">
      <c r="H110">
        <v>0.17533199999999999</v>
      </c>
      <c r="I110">
        <v>17.429072999999999</v>
      </c>
      <c r="J110">
        <f t="shared" si="1"/>
        <v>-127.24933016782344</v>
      </c>
      <c r="M110">
        <v>-47.330001831054688</v>
      </c>
      <c r="N110">
        <v>8.6099996566772461</v>
      </c>
    </row>
    <row r="111" spans="8:14">
      <c r="H111">
        <v>0.17448</v>
      </c>
      <c r="I111">
        <v>17.587174000000001</v>
      </c>
      <c r="J111">
        <f t="shared" si="1"/>
        <v>-128.21786410386747</v>
      </c>
      <c r="M111">
        <v>-65.800003051757813</v>
      </c>
      <c r="N111">
        <v>-5.8299999237060547</v>
      </c>
    </row>
    <row r="112" spans="8:14">
      <c r="H112">
        <v>0.14607599999999998</v>
      </c>
      <c r="I112">
        <v>17.874647999999997</v>
      </c>
      <c r="J112">
        <f t="shared" si="1"/>
        <v>-129.78464303966652</v>
      </c>
      <c r="M112">
        <v>-65.800003051757813</v>
      </c>
      <c r="N112">
        <v>-5.8299999237060547</v>
      </c>
    </row>
    <row r="113" spans="8:14">
      <c r="H113">
        <v>0.14199500000000001</v>
      </c>
      <c r="I113">
        <v>18.042911</v>
      </c>
      <c r="J113">
        <f t="shared" si="1"/>
        <v>-130.72378128545247</v>
      </c>
      <c r="M113">
        <v>-69.660003662109375</v>
      </c>
      <c r="N113">
        <v>-3.5699999332427979</v>
      </c>
    </row>
    <row r="114" spans="8:14">
      <c r="H114">
        <v>0.134798</v>
      </c>
      <c r="I114">
        <v>18.388348999999998</v>
      </c>
      <c r="J114">
        <f t="shared" si="1"/>
        <v>-132.57362544872637</v>
      </c>
      <c r="M114">
        <v>-74.480003356933594</v>
      </c>
      <c r="N114">
        <v>-4.2600002288818359</v>
      </c>
    </row>
    <row r="115" spans="8:14">
      <c r="H115">
        <v>0.12467200000000001</v>
      </c>
      <c r="I115">
        <v>18.571038999999999</v>
      </c>
      <c r="J115">
        <f t="shared" si="1"/>
        <v>-133.47721375770303</v>
      </c>
      <c r="M115">
        <v>-74.480003356933594</v>
      </c>
      <c r="N115">
        <v>-4.2600002288818359</v>
      </c>
    </row>
    <row r="116" spans="8:14">
      <c r="H116">
        <v>0.105321</v>
      </c>
      <c r="I116">
        <v>18.886126000000001</v>
      </c>
      <c r="J116">
        <f t="shared" si="1"/>
        <v>-134.95840261203927</v>
      </c>
      <c r="M116">
        <v>-65.919998168945313</v>
      </c>
      <c r="N116">
        <v>-5.1700000762939453</v>
      </c>
    </row>
    <row r="117" spans="8:14">
      <c r="H117">
        <v>0.11474699999999999</v>
      </c>
      <c r="I117">
        <v>19.063953999999999</v>
      </c>
      <c r="J117">
        <f t="shared" si="1"/>
        <v>-135.8567974327961</v>
      </c>
      <c r="M117">
        <v>-65.919998168945313</v>
      </c>
      <c r="N117">
        <v>-5.1700000762939453</v>
      </c>
    </row>
    <row r="118" spans="8:14">
      <c r="H118">
        <v>0.11224500000000001</v>
      </c>
      <c r="I118">
        <v>19.383448000000001</v>
      </c>
      <c r="J118">
        <f t="shared" si="1"/>
        <v>-137.31319489887997</v>
      </c>
      <c r="M118">
        <v>-70.069999694824219</v>
      </c>
      <c r="N118">
        <v>-1.7300000190734863</v>
      </c>
    </row>
    <row r="119" spans="8:14">
      <c r="H119">
        <v>9.2312999999999992E-2</v>
      </c>
      <c r="I119">
        <v>19.530815</v>
      </c>
      <c r="J119">
        <f t="shared" si="1"/>
        <v>-137.86793232964192</v>
      </c>
      <c r="M119">
        <v>-68.580001831054688</v>
      </c>
      <c r="N119">
        <v>-9.9799995422363281</v>
      </c>
    </row>
    <row r="120" spans="8:14">
      <c r="H120">
        <v>5.9326999999999998E-2</v>
      </c>
      <c r="I120">
        <v>19.827133999999997</v>
      </c>
      <c r="J120">
        <f t="shared" si="1"/>
        <v>-138.97163729280922</v>
      </c>
      <c r="M120">
        <v>-58.959999084472656</v>
      </c>
      <c r="N120">
        <v>-3.4100000858306885</v>
      </c>
    </row>
    <row r="121" spans="8:14">
      <c r="H121">
        <v>5.1117999999999997E-2</v>
      </c>
      <c r="I121">
        <v>19.971744999999999</v>
      </c>
      <c r="J121">
        <f t="shared" si="1"/>
        <v>-139.52638727115038</v>
      </c>
      <c r="M121">
        <v>-58.959999084472656</v>
      </c>
      <c r="N121">
        <v>-3.4100000858306885</v>
      </c>
    </row>
    <row r="122" spans="8:14">
      <c r="H122">
        <v>5.9607999999999994E-2</v>
      </c>
      <c r="I122">
        <v>20.316773999999999</v>
      </c>
      <c r="J122">
        <f t="shared" si="1"/>
        <v>-140.92731147843767</v>
      </c>
      <c r="M122">
        <v>-67.739997863769531</v>
      </c>
      <c r="N122">
        <v>-7.6500000953674316</v>
      </c>
    </row>
    <row r="123" spans="8:14">
      <c r="H123">
        <v>4.9501999999999997E-2</v>
      </c>
      <c r="I123">
        <v>20.471561999999999</v>
      </c>
      <c r="J123">
        <f t="shared" si="1"/>
        <v>-141.46549883335513</v>
      </c>
      <c r="M123">
        <v>-68.160003662109375</v>
      </c>
      <c r="N123">
        <v>-10.989999771118164</v>
      </c>
    </row>
    <row r="124" spans="8:14">
      <c r="H124">
        <v>4.5676999999999995E-2</v>
      </c>
      <c r="I124">
        <v>20.849644000000001</v>
      </c>
      <c r="J124">
        <f t="shared" si="1"/>
        <v>-142.81797768795789</v>
      </c>
      <c r="M124">
        <v>-66.910003662109375</v>
      </c>
      <c r="N124">
        <v>-11.600000381469727</v>
      </c>
    </row>
    <row r="125" spans="8:14">
      <c r="H125">
        <v>3.8461000000000002E-2</v>
      </c>
      <c r="I125">
        <v>21.011367999999997</v>
      </c>
      <c r="J125">
        <f t="shared" si="1"/>
        <v>-143.34577543871185</v>
      </c>
      <c r="M125">
        <v>-66.910003662109375</v>
      </c>
      <c r="N125">
        <v>-11.600000381469727</v>
      </c>
    </row>
    <row r="126" spans="8:14">
      <c r="H126">
        <v>2.6402000000000002E-2</v>
      </c>
      <c r="I126">
        <v>21.341344999999997</v>
      </c>
      <c r="J126">
        <f t="shared" si="1"/>
        <v>-144.39191050247649</v>
      </c>
      <c r="M126">
        <v>-57.189998626708984</v>
      </c>
      <c r="N126">
        <v>-20.510000228881836</v>
      </c>
    </row>
    <row r="127" spans="8:14">
      <c r="H127">
        <v>-1.5697000000000003E-2</v>
      </c>
      <c r="I127">
        <v>21.46744</v>
      </c>
      <c r="J127">
        <f t="shared" si="1"/>
        <v>-144.60809079710577</v>
      </c>
      <c r="M127">
        <v>-58.799999237060547</v>
      </c>
      <c r="N127">
        <v>-12.779999732971191</v>
      </c>
    </row>
    <row r="128" spans="8:14">
      <c r="H128">
        <v>-5.1999000000000004E-2</v>
      </c>
      <c r="I128">
        <v>21.756817999999999</v>
      </c>
      <c r="J128">
        <f t="shared" si="1"/>
        <v>-145.35093149054637</v>
      </c>
      <c r="M128">
        <v>-62.479999542236328</v>
      </c>
      <c r="N128">
        <v>-15.5</v>
      </c>
    </row>
    <row r="129" spans="8:14">
      <c r="H129">
        <v>-5.2139000000000005E-2</v>
      </c>
      <c r="I129">
        <v>21.928128999999998</v>
      </c>
      <c r="J129">
        <f t="shared" si="1"/>
        <v>-145.86770843829254</v>
      </c>
      <c r="M129">
        <v>-72.089996337890625</v>
      </c>
      <c r="N129">
        <v>-20.920000076293945</v>
      </c>
    </row>
    <row r="130" spans="8:14">
      <c r="H130">
        <v>-4.7441000000000004E-2</v>
      </c>
      <c r="I130">
        <v>22.275112999999997</v>
      </c>
      <c r="J130">
        <f t="shared" si="1"/>
        <v>-146.89535776601249</v>
      </c>
      <c r="M130">
        <v>-66.800003051757813</v>
      </c>
      <c r="N130">
        <v>-16.409999847412109</v>
      </c>
    </row>
    <row r="131" spans="8:14">
      <c r="H131">
        <v>-7.8615000000000004E-2</v>
      </c>
      <c r="I131">
        <v>22.401641000000001</v>
      </c>
      <c r="J131">
        <f t="shared" si="1"/>
        <v>-147.11538018047742</v>
      </c>
      <c r="M131">
        <v>-66.800003051757813</v>
      </c>
      <c r="N131">
        <v>-16.409999847412109</v>
      </c>
    </row>
    <row r="132" spans="8:14">
      <c r="H132">
        <v>-0.10160400000000001</v>
      </c>
      <c r="I132">
        <v>22.706582999999998</v>
      </c>
      <c r="J132">
        <f t="shared" si="1"/>
        <v>-147.84633715540312</v>
      </c>
      <c r="M132">
        <v>3.0499999523162842</v>
      </c>
      <c r="N132">
        <v>43.310001373291016</v>
      </c>
    </row>
    <row r="133" spans="8:14">
      <c r="H133">
        <v>-9.9788000000000016E-2</v>
      </c>
      <c r="I133">
        <v>22.894618999999999</v>
      </c>
      <c r="J133">
        <f t="shared" ref="J133:J167" si="2">ATAN(($G$4-I133)/($F$4-H133))/PI()*180-90</f>
        <v>-148.34719418316052</v>
      </c>
      <c r="M133">
        <v>-81.930000305175781</v>
      </c>
      <c r="N133">
        <v>-27.170000076293945</v>
      </c>
    </row>
    <row r="134" spans="8:14">
      <c r="H134">
        <v>-0.142676</v>
      </c>
      <c r="I134">
        <v>23.241220999999999</v>
      </c>
      <c r="J134">
        <f t="shared" si="2"/>
        <v>-149.0447044405999</v>
      </c>
      <c r="M134">
        <v>-81.930000305175781</v>
      </c>
      <c r="N134">
        <v>-27.170000076293945</v>
      </c>
    </row>
    <row r="135" spans="8:14">
      <c r="H135">
        <v>-0.17344700000000002</v>
      </c>
      <c r="I135">
        <v>23.380255999999999</v>
      </c>
      <c r="J135">
        <f t="shared" si="2"/>
        <v>-149.25879170551269</v>
      </c>
      <c r="M135">
        <v>-78.55999755859375</v>
      </c>
      <c r="N135">
        <v>-18.090000152587891</v>
      </c>
    </row>
    <row r="136" spans="8:14">
      <c r="H136">
        <v>-0.143292</v>
      </c>
      <c r="I136">
        <v>23.755051999999999</v>
      </c>
      <c r="J136">
        <f t="shared" si="2"/>
        <v>-150.26496688257916</v>
      </c>
      <c r="M136">
        <v>-78.55999755859375</v>
      </c>
      <c r="N136">
        <v>-18.090000152587891</v>
      </c>
    </row>
    <row r="137" spans="8:14">
      <c r="H137">
        <v>-0.22359700000000002</v>
      </c>
      <c r="I137">
        <v>23.859779</v>
      </c>
      <c r="J137">
        <f t="shared" si="2"/>
        <v>-150.1835433314408</v>
      </c>
      <c r="M137">
        <v>-43.090000152587891</v>
      </c>
      <c r="N137">
        <v>18.329999923706055</v>
      </c>
    </row>
    <row r="138" spans="8:14">
      <c r="H138">
        <v>-0.22476200000000002</v>
      </c>
      <c r="I138">
        <v>24.186188999999999</v>
      </c>
      <c r="J138">
        <f t="shared" si="2"/>
        <v>-150.905439560503</v>
      </c>
      <c r="M138">
        <v>-39.810001373291016</v>
      </c>
      <c r="N138">
        <v>10.689999580383301</v>
      </c>
    </row>
    <row r="139" spans="8:14">
      <c r="H139">
        <v>-0.24927299999999999</v>
      </c>
      <c r="I139">
        <v>24.330300000000001</v>
      </c>
      <c r="J139">
        <f t="shared" si="2"/>
        <v>-151.12088931583799</v>
      </c>
      <c r="M139">
        <v>-39.810001373291016</v>
      </c>
      <c r="N139">
        <v>10.689999580383301</v>
      </c>
    </row>
    <row r="140" spans="8:14">
      <c r="H140">
        <v>-0.30793799999999999</v>
      </c>
      <c r="I140">
        <v>24.637505999999998</v>
      </c>
      <c r="J140">
        <f t="shared" si="2"/>
        <v>-151.54074801797967</v>
      </c>
      <c r="M140">
        <v>-30.120000839233398</v>
      </c>
      <c r="N140">
        <v>10.550000190734863</v>
      </c>
    </row>
    <row r="141" spans="8:14">
      <c r="H141">
        <v>-0.27461000000000002</v>
      </c>
      <c r="I141">
        <v>24.823927000000001</v>
      </c>
      <c r="J141">
        <f t="shared" si="2"/>
        <v>-152.04642372931914</v>
      </c>
      <c r="M141">
        <v>-30.120000839233398</v>
      </c>
      <c r="N141">
        <v>10.550000190734863</v>
      </c>
    </row>
    <row r="142" spans="8:14">
      <c r="H142">
        <v>-0.35102300000000003</v>
      </c>
      <c r="I142">
        <v>25.171419999999998</v>
      </c>
      <c r="J142">
        <f t="shared" si="2"/>
        <v>-152.4445357853086</v>
      </c>
      <c r="M142">
        <v>-13.189999580383301</v>
      </c>
      <c r="N142">
        <v>6.369999885559082</v>
      </c>
    </row>
    <row r="143" spans="8:14">
      <c r="H143">
        <v>-0.38042499999999996</v>
      </c>
      <c r="I143">
        <v>25.336373000000002</v>
      </c>
      <c r="J143">
        <f t="shared" si="2"/>
        <v>-152.65180091246157</v>
      </c>
      <c r="M143">
        <v>-13.189999580383301</v>
      </c>
      <c r="N143">
        <v>6.369999885559082</v>
      </c>
    </row>
    <row r="144" spans="8:14">
      <c r="H144">
        <v>-0.48048299999999994</v>
      </c>
      <c r="I144">
        <v>25.606670999999999</v>
      </c>
      <c r="J144">
        <f t="shared" si="2"/>
        <v>-152.79448454634098</v>
      </c>
      <c r="M144">
        <v>-10.260000228881836</v>
      </c>
      <c r="N144">
        <v>5.1599998474121094</v>
      </c>
    </row>
    <row r="145" spans="8:14">
      <c r="H145">
        <v>-0.43675800000000004</v>
      </c>
      <c r="I145">
        <v>25.797718999999997</v>
      </c>
      <c r="J145">
        <f t="shared" si="2"/>
        <v>-153.29937147773461</v>
      </c>
      <c r="M145">
        <v>-4.559999942779541</v>
      </c>
      <c r="N145">
        <v>5.75</v>
      </c>
    </row>
    <row r="146" spans="8:14">
      <c r="H146">
        <v>-0.54334900000000008</v>
      </c>
      <c r="I146">
        <v>26.087638999999999</v>
      </c>
      <c r="J146">
        <f t="shared" si="2"/>
        <v>-153.43659667105777</v>
      </c>
      <c r="M146">
        <v>-3.3199999332427979</v>
      </c>
      <c r="N146">
        <v>4.6399998664855957</v>
      </c>
    </row>
    <row r="147" spans="8:14">
      <c r="H147">
        <v>-0.55099900000000002</v>
      </c>
      <c r="I147">
        <v>26.232355999999999</v>
      </c>
      <c r="J147">
        <f t="shared" si="2"/>
        <v>-153.66117216287958</v>
      </c>
      <c r="M147">
        <v>-3.9000000953674316</v>
      </c>
      <c r="N147">
        <v>2.0399999618530273</v>
      </c>
    </row>
    <row r="148" spans="8:14">
      <c r="H148">
        <v>-0.68033600000000005</v>
      </c>
      <c r="I148">
        <v>26.565200999999998</v>
      </c>
      <c r="J148">
        <f t="shared" si="2"/>
        <v>-153.78154006119038</v>
      </c>
      <c r="M148">
        <v>-3.9000000953674316</v>
      </c>
      <c r="N148">
        <v>2.0399999618530273</v>
      </c>
    </row>
    <row r="149" spans="8:14">
      <c r="H149">
        <v>-0.67568400000000006</v>
      </c>
      <c r="I149">
        <v>26.696966999999997</v>
      </c>
      <c r="J149">
        <f t="shared" si="2"/>
        <v>-154.01613188657774</v>
      </c>
      <c r="M149">
        <v>-3.9000000953674316</v>
      </c>
      <c r="N149">
        <v>2.0399999618530273</v>
      </c>
    </row>
    <row r="150" spans="8:14">
      <c r="H150">
        <v>-0.84188400000000008</v>
      </c>
      <c r="I150">
        <v>26.953256</v>
      </c>
      <c r="J150">
        <f t="shared" si="2"/>
        <v>-153.87929208057363</v>
      </c>
      <c r="M150">
        <v>-3.4800000190734863</v>
      </c>
      <c r="N150">
        <v>-0.72000002861022949</v>
      </c>
    </row>
    <row r="151" spans="8:14">
      <c r="H151">
        <v>-0.85019800000000001</v>
      </c>
      <c r="I151">
        <v>27.109365999999998</v>
      </c>
      <c r="J151">
        <f t="shared" si="2"/>
        <v>-154.10309560625547</v>
      </c>
      <c r="M151">
        <v>-6.0199999809265137</v>
      </c>
      <c r="N151">
        <v>-2.440000057220459</v>
      </c>
    </row>
    <row r="152" spans="8:14">
      <c r="H152">
        <v>-0.92877799999999999</v>
      </c>
      <c r="I152">
        <v>27.378126000000002</v>
      </c>
      <c r="J152">
        <f t="shared" si="2"/>
        <v>-154.27071520591241</v>
      </c>
      <c r="M152">
        <v>-0.23000000417232513</v>
      </c>
      <c r="N152">
        <v>9.630000114440918</v>
      </c>
    </row>
    <row r="153" spans="8:14">
      <c r="H153">
        <v>-0.99480600000000008</v>
      </c>
      <c r="I153">
        <v>27.481926999999999</v>
      </c>
      <c r="J153">
        <f t="shared" si="2"/>
        <v>-154.21934427624734</v>
      </c>
      <c r="M153">
        <v>-0.23000000417232513</v>
      </c>
      <c r="N153">
        <v>9.630000114440918</v>
      </c>
    </row>
    <row r="154" spans="8:14">
      <c r="H154">
        <v>-1.1514359999999999</v>
      </c>
      <c r="I154">
        <v>27.728331999999998</v>
      </c>
      <c r="J154">
        <f t="shared" si="2"/>
        <v>-154.10081142965043</v>
      </c>
      <c r="M154">
        <v>-4.5900001525878906</v>
      </c>
      <c r="N154">
        <v>-4.4899997711181641</v>
      </c>
    </row>
    <row r="155" spans="8:14">
      <c r="H155">
        <v>-1.1588699999999998</v>
      </c>
      <c r="I155">
        <v>27.891952999999997</v>
      </c>
      <c r="J155">
        <f t="shared" si="2"/>
        <v>-154.32544314692791</v>
      </c>
      <c r="M155">
        <v>-4.5900001525878906</v>
      </c>
      <c r="N155">
        <v>-4.4899997711181641</v>
      </c>
    </row>
    <row r="156" spans="8:14">
      <c r="H156">
        <v>-1.3208639999999998</v>
      </c>
      <c r="I156">
        <v>28.149194000000001</v>
      </c>
      <c r="J156">
        <f t="shared" si="2"/>
        <v>-154.20779504090368</v>
      </c>
      <c r="M156">
        <v>-6.6700000762939453</v>
      </c>
      <c r="N156">
        <v>-5.5799999237060547</v>
      </c>
    </row>
    <row r="157" spans="8:14">
      <c r="H157">
        <v>-1.3256999999999999</v>
      </c>
      <c r="I157">
        <v>28.313547</v>
      </c>
      <c r="J157">
        <f t="shared" si="2"/>
        <v>-154.43446364022964</v>
      </c>
      <c r="M157">
        <v>-4.7399997711181641</v>
      </c>
      <c r="N157">
        <v>-3.7599999904632568</v>
      </c>
    </row>
    <row r="158" spans="8:14">
      <c r="H158">
        <v>-1.4622110000000001</v>
      </c>
      <c r="I158">
        <v>28.532394999999998</v>
      </c>
      <c r="J158">
        <f t="shared" si="2"/>
        <v>-154.33902635248435</v>
      </c>
      <c r="M158">
        <v>-5.6399998664855957</v>
      </c>
      <c r="N158">
        <v>-5.7800002098083496</v>
      </c>
    </row>
    <row r="159" spans="8:14">
      <c r="H159">
        <v>-1.5278509999999998</v>
      </c>
      <c r="I159">
        <v>28.637601</v>
      </c>
      <c r="J159">
        <f t="shared" si="2"/>
        <v>-154.29410436087497</v>
      </c>
      <c r="M159">
        <v>-6.380000114440918</v>
      </c>
      <c r="N159">
        <v>-3.8499999046325684</v>
      </c>
    </row>
    <row r="160" spans="8:14">
      <c r="H160">
        <v>-1.660909</v>
      </c>
      <c r="I160">
        <v>28.851091999999998</v>
      </c>
      <c r="J160">
        <f t="shared" si="2"/>
        <v>-154.20529832451624</v>
      </c>
      <c r="M160">
        <v>-4.0199999809265137</v>
      </c>
      <c r="N160">
        <v>-3.5699999332427979</v>
      </c>
    </row>
    <row r="161" spans="8:14">
      <c r="H161">
        <v>-1.8025800000000001</v>
      </c>
      <c r="I161">
        <v>28.914165999999998</v>
      </c>
      <c r="J161">
        <f t="shared" si="2"/>
        <v>-153.88168042658913</v>
      </c>
      <c r="M161">
        <v>-3.2200000286102295</v>
      </c>
      <c r="N161">
        <v>-3.9000000953674316</v>
      </c>
    </row>
    <row r="162" spans="8:14">
      <c r="H162">
        <v>-1.940598</v>
      </c>
      <c r="I162">
        <v>29.133295999999998</v>
      </c>
      <c r="J162">
        <f t="shared" si="2"/>
        <v>-153.79418996204009</v>
      </c>
      <c r="M162">
        <v>-2.1800000667572021</v>
      </c>
      <c r="N162">
        <v>-5.1100001335144043</v>
      </c>
    </row>
    <row r="163" spans="8:14">
      <c r="H163">
        <v>-2.081331</v>
      </c>
      <c r="I163">
        <v>29.190781000000001</v>
      </c>
      <c r="J163">
        <f t="shared" si="2"/>
        <v>-153.4747655449932</v>
      </c>
      <c r="M163">
        <v>-4.6999998092651367</v>
      </c>
      <c r="N163">
        <v>-5.7100000381469727</v>
      </c>
    </row>
    <row r="164" spans="8:14">
      <c r="H164">
        <v>-2.2071280000000004</v>
      </c>
      <c r="I164">
        <v>29.388659000000001</v>
      </c>
      <c r="J164">
        <f t="shared" si="2"/>
        <v>-153.39916451885932</v>
      </c>
      <c r="M164">
        <v>-2.5399999618530273</v>
      </c>
      <c r="N164">
        <v>-5.7199997901916504</v>
      </c>
    </row>
    <row r="165" spans="8:14">
      <c r="H165">
        <v>-2.28708</v>
      </c>
      <c r="I165">
        <v>29.514391</v>
      </c>
      <c r="J165">
        <f t="shared" si="2"/>
        <v>-153.35206276195026</v>
      </c>
    </row>
    <row r="166" spans="8:14">
      <c r="H166">
        <v>-2.4064520000000003</v>
      </c>
      <c r="I166">
        <v>29.702146999999997</v>
      </c>
      <c r="J166">
        <f t="shared" si="2"/>
        <v>-153.28317220051977</v>
      </c>
    </row>
    <row r="167" spans="8:14">
      <c r="H167">
        <v>-2.5530320000000004</v>
      </c>
      <c r="I167">
        <v>29.761761</v>
      </c>
      <c r="J167">
        <f t="shared" si="2"/>
        <v>-152.96612077924075</v>
      </c>
    </row>
  </sheetData>
  <phoneticPr fontId="1"/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E3DDB1F-C283-4BD9-832B-5F0DE3B9B3D2}">
  <dimension ref="A1:AI261"/>
  <sheetViews>
    <sheetView topLeftCell="D3" zoomScale="70" zoomScaleNormal="70" workbookViewId="0">
      <selection activeCell="G40" sqref="G40"/>
    </sheetView>
  </sheetViews>
  <sheetFormatPr defaultRowHeight="18.75"/>
  <cols>
    <col min="1" max="1" width="24.25" style="3" bestFit="1" customWidth="1"/>
    <col min="2" max="2" width="13.25" style="3" bestFit="1" customWidth="1"/>
    <col min="3" max="3" width="19" style="3" bestFit="1" customWidth="1"/>
    <col min="4" max="4" width="13.125" style="3" bestFit="1" customWidth="1"/>
    <col min="5" max="5" width="9.5" style="3" bestFit="1" customWidth="1"/>
    <col min="6" max="6" width="8.75" style="3" bestFit="1" customWidth="1"/>
    <col min="7" max="8" width="19.25" style="3" bestFit="1" customWidth="1"/>
    <col min="9" max="9" width="7.75" style="3" bestFit="1" customWidth="1"/>
    <col min="10" max="10" width="10.5" bestFit="1" customWidth="1"/>
    <col min="11" max="11" width="10.75" bestFit="1" customWidth="1"/>
    <col min="12" max="12" width="10.5" bestFit="1" customWidth="1"/>
    <col min="13" max="13" width="10.75" bestFit="1" customWidth="1"/>
    <col min="14" max="17" width="9.375" customWidth="1"/>
    <col min="30" max="30" width="8.75" style="2"/>
    <col min="31" max="31" width="22.25" style="8" customWidth="1"/>
    <col min="32" max="32" width="25.75" bestFit="1" customWidth="1"/>
    <col min="33" max="33" width="26.75" bestFit="1" customWidth="1"/>
  </cols>
  <sheetData>
    <row r="1" spans="1:35">
      <c r="A1" s="16" t="s">
        <v>0</v>
      </c>
      <c r="B1" s="16"/>
      <c r="C1" s="16"/>
      <c r="D1" s="16"/>
      <c r="E1" s="16"/>
      <c r="F1" s="16"/>
      <c r="G1" s="16"/>
      <c r="H1" s="16"/>
      <c r="I1" s="16"/>
      <c r="J1" s="16"/>
      <c r="K1" s="16"/>
      <c r="L1" s="16"/>
      <c r="M1" s="16"/>
      <c r="N1" s="1"/>
      <c r="O1" s="1"/>
      <c r="P1" s="1"/>
      <c r="Q1" s="1"/>
      <c r="R1" s="1"/>
      <c r="AE1" s="17"/>
      <c r="AF1" s="17"/>
      <c r="AG1" s="17"/>
    </row>
    <row r="2" spans="1:35">
      <c r="B2" s="16" t="s">
        <v>1</v>
      </c>
      <c r="C2" s="16"/>
      <c r="D2" s="16"/>
      <c r="E2" s="16" t="s">
        <v>2</v>
      </c>
      <c r="F2" s="16"/>
      <c r="G2" s="16"/>
      <c r="H2" s="16"/>
      <c r="I2" s="16"/>
      <c r="J2" s="17" t="s">
        <v>3</v>
      </c>
      <c r="K2" s="17"/>
      <c r="L2" s="17" t="s">
        <v>4</v>
      </c>
      <c r="M2" s="17"/>
      <c r="N2" s="17" t="s">
        <v>5</v>
      </c>
      <c r="O2" s="17"/>
      <c r="P2" s="4"/>
      <c r="Q2" s="4"/>
      <c r="R2" s="4"/>
      <c r="AE2" s="5"/>
      <c r="AF2" s="17" t="s">
        <v>6</v>
      </c>
      <c r="AG2" s="17"/>
    </row>
    <row r="3" spans="1:35">
      <c r="A3" s="6" t="s">
        <v>7</v>
      </c>
      <c r="B3" s="6" t="s">
        <v>8</v>
      </c>
      <c r="C3" s="6" t="s">
        <v>9</v>
      </c>
      <c r="D3" s="6" t="s">
        <v>10</v>
      </c>
      <c r="E3" s="6" t="s">
        <v>11</v>
      </c>
      <c r="F3" s="6" t="s">
        <v>12</v>
      </c>
      <c r="G3" s="6" t="s">
        <v>13</v>
      </c>
      <c r="H3" s="6" t="s">
        <v>14</v>
      </c>
      <c r="I3" s="6" t="s">
        <v>15</v>
      </c>
      <c r="J3" s="6" t="s">
        <v>16</v>
      </c>
      <c r="K3" s="6" t="s">
        <v>17</v>
      </c>
      <c r="L3" s="6" t="s">
        <v>18</v>
      </c>
      <c r="M3" s="6" t="s">
        <v>19</v>
      </c>
      <c r="N3" s="3" t="s">
        <v>20</v>
      </c>
      <c r="O3" s="3" t="s">
        <v>21</v>
      </c>
      <c r="P3" s="3" t="s">
        <v>2321</v>
      </c>
      <c r="Q3" s="3" t="s">
        <v>2322</v>
      </c>
      <c r="R3" s="3"/>
      <c r="AE3" s="6" t="s">
        <v>10</v>
      </c>
      <c r="AF3" s="7" t="s">
        <v>22</v>
      </c>
      <c r="AG3" s="7" t="s">
        <v>23</v>
      </c>
      <c r="AH3" t="s">
        <v>24</v>
      </c>
      <c r="AI3" t="s">
        <v>25</v>
      </c>
    </row>
    <row r="4" spans="1:35">
      <c r="A4"/>
      <c r="B4" s="3" t="str">
        <f>MID(A4,12,8)&amp;"."&amp;RIGHT(A4,3)</f>
        <v>.</v>
      </c>
      <c r="C4" s="3" t="e">
        <f>LEFT(B4,2)*3600+MID(B4,4,2)*60+RIGHT(B4,6)</f>
        <v>#VALUE!</v>
      </c>
      <c r="D4" s="3" t="e">
        <f>C4-$C$4</f>
        <v>#VALUE!</v>
      </c>
      <c r="E4"/>
      <c r="F4"/>
      <c r="G4"/>
      <c r="H4"/>
      <c r="I4"/>
      <c r="J4">
        <f>ROUND(E4*COS(-0.4*PI()/180)-F4*SIN(-0.4*PI()/180),3)</f>
        <v>0</v>
      </c>
      <c r="K4">
        <f>ROUND(E4*SIN(-0.4*PI()/180)+F4*COS(-0.4*PI()/180),3)</f>
        <v>0</v>
      </c>
      <c r="L4">
        <f>J4-$J$4</f>
        <v>0</v>
      </c>
      <c r="M4">
        <f>K4-$K$4</f>
        <v>0</v>
      </c>
      <c r="N4">
        <f>L4*0.001</f>
        <v>0</v>
      </c>
      <c r="O4">
        <f>M4*0.001</f>
        <v>0</v>
      </c>
      <c r="P4">
        <f>IF(O4&gt;15,"",N4)</f>
        <v>0</v>
      </c>
      <c r="Q4" t="str">
        <f>IF(O4&lt;15,"",N4)</f>
        <v/>
      </c>
      <c r="AE4"/>
      <c r="AH4">
        <f>AF4-$AF$4</f>
        <v>0</v>
      </c>
      <c r="AI4">
        <f>AG4-$AG$4</f>
        <v>0</v>
      </c>
    </row>
    <row r="5" spans="1:35">
      <c r="A5"/>
      <c r="B5"/>
      <c r="C5"/>
      <c r="D5"/>
      <c r="E5"/>
      <c r="F5"/>
      <c r="G5"/>
      <c r="H5"/>
      <c r="I5"/>
      <c r="AE5"/>
    </row>
    <row r="6" spans="1:35">
      <c r="A6"/>
      <c r="B6"/>
      <c r="C6"/>
      <c r="D6"/>
      <c r="E6"/>
      <c r="F6"/>
      <c r="G6"/>
      <c r="H6"/>
      <c r="I6"/>
      <c r="AE6"/>
    </row>
    <row r="7" spans="1:35">
      <c r="A7"/>
      <c r="B7"/>
      <c r="C7"/>
      <c r="D7"/>
      <c r="E7"/>
      <c r="F7"/>
      <c r="G7"/>
      <c r="H7"/>
      <c r="I7"/>
      <c r="AE7"/>
    </row>
    <row r="8" spans="1:35">
      <c r="A8"/>
      <c r="B8"/>
      <c r="C8"/>
      <c r="D8"/>
      <c r="E8"/>
      <c r="F8"/>
      <c r="G8"/>
      <c r="H8"/>
      <c r="I8"/>
      <c r="AE8"/>
    </row>
    <row r="9" spans="1:35">
      <c r="A9"/>
      <c r="B9"/>
      <c r="C9"/>
      <c r="D9"/>
      <c r="E9"/>
      <c r="F9"/>
      <c r="G9"/>
      <c r="H9"/>
      <c r="I9"/>
      <c r="AE9"/>
    </row>
    <row r="10" spans="1:35">
      <c r="A10"/>
      <c r="B10"/>
      <c r="C10"/>
      <c r="D10"/>
      <c r="E10"/>
      <c r="F10"/>
      <c r="G10"/>
      <c r="H10"/>
      <c r="I10"/>
      <c r="AE10"/>
    </row>
    <row r="11" spans="1:35">
      <c r="A11"/>
      <c r="B11"/>
      <c r="C11"/>
      <c r="D11"/>
      <c r="E11"/>
      <c r="F11"/>
      <c r="G11"/>
      <c r="H11"/>
      <c r="I11"/>
      <c r="AE11"/>
    </row>
    <row r="12" spans="1:35">
      <c r="A12"/>
      <c r="B12"/>
      <c r="C12"/>
      <c r="D12"/>
      <c r="E12"/>
      <c r="F12"/>
      <c r="G12"/>
      <c r="H12"/>
      <c r="I12"/>
      <c r="AE12"/>
    </row>
    <row r="13" spans="1:35">
      <c r="A13"/>
      <c r="B13"/>
      <c r="C13"/>
      <c r="D13"/>
      <c r="E13"/>
      <c r="F13"/>
      <c r="G13"/>
      <c r="H13"/>
      <c r="I13"/>
      <c r="AE13"/>
    </row>
    <row r="14" spans="1:35">
      <c r="A14"/>
      <c r="B14"/>
      <c r="C14"/>
      <c r="D14"/>
      <c r="E14"/>
      <c r="F14"/>
      <c r="G14"/>
      <c r="H14"/>
      <c r="I14"/>
      <c r="AE14"/>
    </row>
    <row r="15" spans="1:35">
      <c r="A15"/>
      <c r="B15"/>
      <c r="C15"/>
      <c r="D15"/>
      <c r="E15"/>
      <c r="F15"/>
      <c r="G15"/>
      <c r="H15"/>
      <c r="I15"/>
      <c r="AE15"/>
    </row>
    <row r="16" spans="1:35">
      <c r="A16"/>
      <c r="B16"/>
      <c r="C16"/>
      <c r="D16"/>
      <c r="E16"/>
      <c r="F16"/>
      <c r="G16"/>
      <c r="H16"/>
      <c r="I16"/>
      <c r="AE16"/>
    </row>
    <row r="17" spans="30:30" customFormat="1">
      <c r="AD17" s="2"/>
    </row>
    <row r="18" spans="30:30" customFormat="1">
      <c r="AD18" s="2"/>
    </row>
    <row r="19" spans="30:30" customFormat="1">
      <c r="AD19" s="2"/>
    </row>
    <row r="20" spans="30:30" customFormat="1">
      <c r="AD20" s="2"/>
    </row>
    <row r="21" spans="30:30" customFormat="1">
      <c r="AD21" s="2"/>
    </row>
    <row r="22" spans="30:30" customFormat="1">
      <c r="AD22" s="2"/>
    </row>
    <row r="23" spans="30:30" customFormat="1">
      <c r="AD23" s="2"/>
    </row>
    <row r="24" spans="30:30" customFormat="1">
      <c r="AD24" s="2"/>
    </row>
    <row r="25" spans="30:30" customFormat="1">
      <c r="AD25" s="2"/>
    </row>
    <row r="26" spans="30:30" customFormat="1">
      <c r="AD26" s="2"/>
    </row>
    <row r="27" spans="30:30" customFormat="1">
      <c r="AD27" s="2"/>
    </row>
    <row r="28" spans="30:30" customFormat="1">
      <c r="AD28" s="2"/>
    </row>
    <row r="29" spans="30:30" customFormat="1">
      <c r="AD29" s="2"/>
    </row>
    <row r="30" spans="30:30" customFormat="1">
      <c r="AD30" s="2"/>
    </row>
    <row r="31" spans="30:30" customFormat="1">
      <c r="AD31" s="2"/>
    </row>
    <row r="32" spans="30:30" customFormat="1">
      <c r="AD32" s="2"/>
    </row>
    <row r="33" spans="30:30" customFormat="1">
      <c r="AD33" s="2"/>
    </row>
    <row r="34" spans="30:30" customFormat="1">
      <c r="AD34" s="2"/>
    </row>
    <row r="35" spans="30:30" customFormat="1">
      <c r="AD35" s="2"/>
    </row>
    <row r="36" spans="30:30" customFormat="1">
      <c r="AD36" s="2"/>
    </row>
    <row r="37" spans="30:30" customFormat="1">
      <c r="AD37" s="2"/>
    </row>
    <row r="38" spans="30:30" customFormat="1">
      <c r="AD38" s="2"/>
    </row>
    <row r="39" spans="30:30" customFormat="1">
      <c r="AD39" s="2"/>
    </row>
    <row r="40" spans="30:30" customFormat="1">
      <c r="AD40" s="2"/>
    </row>
    <row r="41" spans="30:30" customFormat="1">
      <c r="AD41" s="2"/>
    </row>
    <row r="42" spans="30:30" customFormat="1">
      <c r="AD42" s="2"/>
    </row>
    <row r="43" spans="30:30" customFormat="1">
      <c r="AD43" s="2"/>
    </row>
    <row r="44" spans="30:30" customFormat="1">
      <c r="AD44" s="2"/>
    </row>
    <row r="45" spans="30:30" customFormat="1">
      <c r="AD45" s="2"/>
    </row>
    <row r="46" spans="30:30" customFormat="1">
      <c r="AD46" s="2"/>
    </row>
    <row r="47" spans="30:30" customFormat="1">
      <c r="AD47" s="2"/>
    </row>
    <row r="48" spans="30:30" customFormat="1">
      <c r="AD48" s="2"/>
    </row>
    <row r="49" spans="30:30" customFormat="1">
      <c r="AD49" s="2"/>
    </row>
    <row r="50" spans="30:30" customFormat="1">
      <c r="AD50" s="2"/>
    </row>
    <row r="51" spans="30:30" customFormat="1">
      <c r="AD51" s="2"/>
    </row>
    <row r="52" spans="30:30" customFormat="1">
      <c r="AD52" s="2"/>
    </row>
    <row r="53" spans="30:30" customFormat="1">
      <c r="AD53" s="2"/>
    </row>
    <row r="54" spans="30:30" customFormat="1">
      <c r="AD54" s="2"/>
    </row>
    <row r="55" spans="30:30" customFormat="1">
      <c r="AD55" s="2"/>
    </row>
    <row r="56" spans="30:30" customFormat="1">
      <c r="AD56" s="2"/>
    </row>
    <row r="57" spans="30:30" customFormat="1">
      <c r="AD57" s="2"/>
    </row>
    <row r="58" spans="30:30" customFormat="1">
      <c r="AD58" s="2"/>
    </row>
    <row r="59" spans="30:30" customFormat="1">
      <c r="AD59" s="2"/>
    </row>
    <row r="60" spans="30:30" customFormat="1">
      <c r="AD60" s="2"/>
    </row>
    <row r="61" spans="30:30" customFormat="1">
      <c r="AD61" s="2"/>
    </row>
    <row r="62" spans="30:30" customFormat="1">
      <c r="AD62" s="2"/>
    </row>
    <row r="63" spans="30:30" customFormat="1">
      <c r="AD63" s="2"/>
    </row>
    <row r="64" spans="30:30" customFormat="1">
      <c r="AD64" s="2"/>
    </row>
    <row r="65" spans="30:30" customFormat="1">
      <c r="AD65" s="2"/>
    </row>
    <row r="66" spans="30:30" customFormat="1">
      <c r="AD66" s="2"/>
    </row>
    <row r="67" spans="30:30" customFormat="1">
      <c r="AD67" s="2"/>
    </row>
    <row r="68" spans="30:30" customFormat="1">
      <c r="AD68" s="2"/>
    </row>
    <row r="69" spans="30:30" customFormat="1">
      <c r="AD69" s="2"/>
    </row>
    <row r="70" spans="30:30" customFormat="1">
      <c r="AD70" s="2"/>
    </row>
    <row r="71" spans="30:30" customFormat="1">
      <c r="AD71" s="2"/>
    </row>
    <row r="72" spans="30:30" customFormat="1">
      <c r="AD72" s="2"/>
    </row>
    <row r="73" spans="30:30" customFormat="1">
      <c r="AD73" s="2"/>
    </row>
    <row r="74" spans="30:30" customFormat="1">
      <c r="AD74" s="2"/>
    </row>
    <row r="75" spans="30:30" customFormat="1">
      <c r="AD75" s="2"/>
    </row>
    <row r="76" spans="30:30" customFormat="1">
      <c r="AD76" s="2"/>
    </row>
    <row r="77" spans="30:30" customFormat="1">
      <c r="AD77" s="2"/>
    </row>
    <row r="78" spans="30:30" customFormat="1">
      <c r="AD78" s="2"/>
    </row>
    <row r="79" spans="30:30" customFormat="1">
      <c r="AD79" s="2"/>
    </row>
    <row r="80" spans="30:30" customFormat="1">
      <c r="AD80" s="2"/>
    </row>
    <row r="81" spans="30:30" customFormat="1">
      <c r="AD81" s="2"/>
    </row>
    <row r="82" spans="30:30" customFormat="1">
      <c r="AD82" s="2"/>
    </row>
    <row r="83" spans="30:30" customFormat="1">
      <c r="AD83" s="2"/>
    </row>
    <row r="84" spans="30:30" customFormat="1">
      <c r="AD84" s="2"/>
    </row>
    <row r="85" spans="30:30" customFormat="1">
      <c r="AD85" s="2"/>
    </row>
    <row r="86" spans="30:30" customFormat="1">
      <c r="AD86" s="2"/>
    </row>
    <row r="87" spans="30:30" customFormat="1">
      <c r="AD87" s="2"/>
    </row>
    <row r="88" spans="30:30" customFormat="1">
      <c r="AD88" s="2"/>
    </row>
    <row r="89" spans="30:30" customFormat="1">
      <c r="AD89" s="2"/>
    </row>
    <row r="90" spans="30:30" customFormat="1">
      <c r="AD90" s="2"/>
    </row>
    <row r="91" spans="30:30" customFormat="1">
      <c r="AD91" s="2"/>
    </row>
    <row r="92" spans="30:30" customFormat="1">
      <c r="AD92" s="2"/>
    </row>
    <row r="93" spans="30:30" customFormat="1">
      <c r="AD93" s="2"/>
    </row>
    <row r="94" spans="30:30" customFormat="1">
      <c r="AD94" s="2"/>
    </row>
    <row r="95" spans="30:30" customFormat="1">
      <c r="AD95" s="2"/>
    </row>
    <row r="96" spans="30:30" customFormat="1">
      <c r="AD96" s="2"/>
    </row>
    <row r="97" spans="30:30" customFormat="1">
      <c r="AD97" s="2"/>
    </row>
    <row r="98" spans="30:30" customFormat="1">
      <c r="AD98" s="2"/>
    </row>
    <row r="99" spans="30:30" customFormat="1">
      <c r="AD99" s="2"/>
    </row>
    <row r="100" spans="30:30" customFormat="1">
      <c r="AD100" s="2"/>
    </row>
    <row r="101" spans="30:30" customFormat="1">
      <c r="AD101" s="2"/>
    </row>
    <row r="102" spans="30:30" customFormat="1">
      <c r="AD102" s="2"/>
    </row>
    <row r="103" spans="30:30" customFormat="1">
      <c r="AD103" s="2"/>
    </row>
    <row r="104" spans="30:30" customFormat="1">
      <c r="AD104" s="2"/>
    </row>
    <row r="105" spans="30:30" customFormat="1">
      <c r="AD105" s="2"/>
    </row>
    <row r="106" spans="30:30" customFormat="1">
      <c r="AD106" s="2"/>
    </row>
    <row r="107" spans="30:30" customFormat="1">
      <c r="AD107" s="2"/>
    </row>
    <row r="108" spans="30:30" customFormat="1">
      <c r="AD108" s="2"/>
    </row>
    <row r="109" spans="30:30" customFormat="1">
      <c r="AD109" s="2"/>
    </row>
    <row r="110" spans="30:30" customFormat="1">
      <c r="AD110" s="2"/>
    </row>
    <row r="111" spans="30:30" customFormat="1">
      <c r="AD111" s="2"/>
    </row>
    <row r="112" spans="30:30" customFormat="1">
      <c r="AD112" s="2"/>
    </row>
    <row r="113" spans="30:30" customFormat="1">
      <c r="AD113" s="2"/>
    </row>
    <row r="114" spans="30:30" customFormat="1">
      <c r="AD114" s="2"/>
    </row>
    <row r="115" spans="30:30" customFormat="1">
      <c r="AD115" s="2"/>
    </row>
    <row r="116" spans="30:30" customFormat="1">
      <c r="AD116" s="2"/>
    </row>
    <row r="117" spans="30:30" customFormat="1">
      <c r="AD117" s="2"/>
    </row>
    <row r="118" spans="30:30" customFormat="1">
      <c r="AD118" s="2"/>
    </row>
    <row r="119" spans="30:30" customFormat="1">
      <c r="AD119" s="2"/>
    </row>
    <row r="120" spans="30:30" customFormat="1">
      <c r="AD120" s="2"/>
    </row>
    <row r="121" spans="30:30" customFormat="1">
      <c r="AD121" s="2"/>
    </row>
    <row r="122" spans="30:30" customFormat="1">
      <c r="AD122" s="2"/>
    </row>
    <row r="123" spans="30:30" customFormat="1">
      <c r="AD123" s="2"/>
    </row>
    <row r="124" spans="30:30" customFormat="1">
      <c r="AD124" s="2"/>
    </row>
    <row r="125" spans="30:30" customFormat="1">
      <c r="AD125" s="2"/>
    </row>
    <row r="126" spans="30:30" customFormat="1">
      <c r="AD126" s="2"/>
    </row>
    <row r="127" spans="30:30" customFormat="1">
      <c r="AD127" s="2"/>
    </row>
    <row r="128" spans="30:30" customFormat="1">
      <c r="AD128" s="2"/>
    </row>
    <row r="129" spans="18:30" customFormat="1">
      <c r="AD129" s="2"/>
    </row>
    <row r="130" spans="18:30" customFormat="1">
      <c r="AD130" s="2"/>
    </row>
    <row r="131" spans="18:30" customFormat="1">
      <c r="AD131" s="2"/>
    </row>
    <row r="132" spans="18:30" customFormat="1">
      <c r="AD132" s="2"/>
    </row>
    <row r="133" spans="18:30" customFormat="1">
      <c r="AD133" s="2"/>
    </row>
    <row r="134" spans="18:30" customFormat="1">
      <c r="AD134" s="2"/>
    </row>
    <row r="135" spans="18:30" customFormat="1">
      <c r="AD135" s="2"/>
    </row>
    <row r="136" spans="18:30" customFormat="1">
      <c r="AD136" s="2"/>
    </row>
    <row r="137" spans="18:30" customFormat="1">
      <c r="AD137" s="2"/>
    </row>
    <row r="138" spans="18:30" customFormat="1">
      <c r="AD138" s="2"/>
    </row>
    <row r="139" spans="18:30" customFormat="1">
      <c r="AD139" s="2"/>
    </row>
    <row r="140" spans="18:30" customFormat="1">
      <c r="AD140" s="2"/>
    </row>
    <row r="141" spans="18:30" customFormat="1">
      <c r="AD141" s="2"/>
    </row>
    <row r="142" spans="18:30" customFormat="1">
      <c r="AD142" s="2"/>
    </row>
    <row r="143" spans="18:30" customFormat="1">
      <c r="AD143" s="2"/>
    </row>
    <row r="144" spans="18:30" customFormat="1">
      <c r="R144" s="3"/>
      <c r="AD144" s="2"/>
    </row>
    <row r="145" spans="1:31">
      <c r="A145"/>
      <c r="B145"/>
      <c r="C145"/>
      <c r="D145"/>
      <c r="E145"/>
      <c r="F145"/>
      <c r="G145"/>
      <c r="H145"/>
      <c r="I145"/>
      <c r="R145" s="3"/>
      <c r="AE145"/>
    </row>
    <row r="146" spans="1:31">
      <c r="J146" s="3"/>
      <c r="K146" s="3"/>
      <c r="L146" s="3"/>
      <c r="M146" s="3"/>
      <c r="N146" s="3"/>
      <c r="O146" s="3"/>
      <c r="P146" s="3"/>
      <c r="Q146" s="3"/>
      <c r="R146" s="3"/>
      <c r="AE146"/>
    </row>
    <row r="147" spans="1:31">
      <c r="J147" s="3"/>
      <c r="K147" s="3"/>
      <c r="L147" s="3"/>
      <c r="M147" s="3"/>
      <c r="N147" s="3"/>
      <c r="O147" s="3"/>
      <c r="P147" s="3"/>
      <c r="Q147" s="3"/>
      <c r="R147" s="3"/>
      <c r="AE147"/>
    </row>
    <row r="148" spans="1:31">
      <c r="J148" s="3"/>
      <c r="K148" s="3"/>
      <c r="L148" s="3"/>
      <c r="M148" s="3"/>
      <c r="N148" s="3"/>
      <c r="O148" s="3"/>
      <c r="P148" s="3"/>
      <c r="Q148" s="3"/>
      <c r="R148" s="3"/>
      <c r="AE148"/>
    </row>
    <row r="149" spans="1:31">
      <c r="J149" s="3"/>
      <c r="K149" s="3"/>
      <c r="L149" s="3"/>
      <c r="M149" s="3"/>
      <c r="N149" s="3"/>
      <c r="O149" s="3"/>
      <c r="P149" s="3"/>
      <c r="Q149" s="3"/>
      <c r="R149" s="3"/>
      <c r="AE149"/>
    </row>
    <row r="150" spans="1:31">
      <c r="J150" s="3"/>
      <c r="K150" s="3"/>
      <c r="L150" s="3"/>
      <c r="M150" s="3"/>
      <c r="N150" s="3"/>
      <c r="O150" s="3"/>
      <c r="P150" s="3"/>
      <c r="Q150" s="3"/>
      <c r="R150" s="3"/>
      <c r="AE150"/>
    </row>
    <row r="151" spans="1:31">
      <c r="J151" s="3"/>
      <c r="K151" s="3"/>
      <c r="L151" s="3"/>
      <c r="M151" s="3"/>
      <c r="N151" s="3"/>
      <c r="O151" s="3"/>
      <c r="P151" s="3"/>
      <c r="Q151" s="3"/>
      <c r="R151" s="3"/>
      <c r="AE151"/>
    </row>
    <row r="152" spans="1:31">
      <c r="J152" s="3"/>
      <c r="K152" s="3"/>
      <c r="L152" s="3"/>
      <c r="M152" s="3"/>
      <c r="N152" s="3"/>
      <c r="O152" s="3"/>
      <c r="P152" s="3"/>
      <c r="Q152" s="3"/>
      <c r="R152" s="3"/>
      <c r="AE152"/>
    </row>
    <row r="153" spans="1:31">
      <c r="J153" s="3"/>
      <c r="K153" s="3"/>
      <c r="L153" s="3"/>
      <c r="M153" s="3"/>
      <c r="N153" s="3"/>
      <c r="O153" s="3"/>
      <c r="P153" s="3"/>
      <c r="Q153" s="3"/>
      <c r="R153" s="3"/>
      <c r="AE153"/>
    </row>
    <row r="154" spans="1:31">
      <c r="J154" s="3"/>
      <c r="K154" s="3"/>
      <c r="L154" s="3"/>
      <c r="M154" s="3"/>
      <c r="N154" s="3"/>
      <c r="O154" s="3"/>
      <c r="P154" s="3"/>
      <c r="Q154" s="3"/>
      <c r="R154" s="3"/>
      <c r="AE154"/>
    </row>
    <row r="155" spans="1:31">
      <c r="J155" s="3"/>
      <c r="K155" s="3"/>
      <c r="L155" s="3"/>
      <c r="M155" s="3"/>
      <c r="N155" s="3"/>
      <c r="O155" s="3"/>
      <c r="P155" s="3"/>
      <c r="Q155" s="3"/>
      <c r="R155" s="3"/>
      <c r="AE155"/>
    </row>
    <row r="156" spans="1:31">
      <c r="J156" s="3"/>
      <c r="K156" s="3"/>
      <c r="L156" s="3"/>
      <c r="M156" s="3"/>
      <c r="N156" s="3"/>
      <c r="O156" s="3"/>
      <c r="P156" s="3"/>
      <c r="Q156" s="3"/>
      <c r="R156" s="3"/>
      <c r="AE156"/>
    </row>
    <row r="157" spans="1:31">
      <c r="J157" s="3"/>
      <c r="K157" s="3"/>
      <c r="L157" s="3"/>
      <c r="M157" s="3"/>
      <c r="N157" s="3"/>
      <c r="O157" s="3"/>
      <c r="P157" s="3"/>
      <c r="Q157" s="3"/>
      <c r="R157" s="3"/>
      <c r="AE157"/>
    </row>
    <row r="158" spans="1:31">
      <c r="J158" s="3"/>
      <c r="K158" s="3"/>
      <c r="L158" s="3"/>
      <c r="M158" s="3"/>
      <c r="N158" s="3"/>
      <c r="O158" s="3"/>
      <c r="P158" s="3"/>
      <c r="Q158" s="3"/>
      <c r="R158" s="3"/>
      <c r="AE158"/>
    </row>
    <row r="159" spans="1:31">
      <c r="J159" s="3"/>
      <c r="K159" s="3"/>
      <c r="L159" s="3"/>
      <c r="M159" s="3"/>
      <c r="N159" s="3"/>
      <c r="O159" s="3"/>
      <c r="P159" s="3"/>
      <c r="Q159" s="3"/>
      <c r="R159" s="3"/>
      <c r="AE159"/>
    </row>
    <row r="160" spans="1:31">
      <c r="J160" s="3"/>
      <c r="K160" s="3"/>
      <c r="L160" s="3"/>
      <c r="M160" s="3"/>
      <c r="N160" s="3"/>
      <c r="O160" s="3"/>
      <c r="P160" s="3"/>
      <c r="Q160" s="3"/>
      <c r="R160" s="3"/>
      <c r="AE160"/>
    </row>
    <row r="161" spans="10:31">
      <c r="J161" s="3"/>
      <c r="K161" s="3"/>
      <c r="L161" s="3"/>
      <c r="M161" s="3"/>
      <c r="N161" s="3"/>
      <c r="O161" s="3"/>
      <c r="P161" s="3"/>
      <c r="Q161" s="3"/>
      <c r="R161" s="3"/>
      <c r="AE161"/>
    </row>
    <row r="162" spans="10:31">
      <c r="J162" s="3"/>
      <c r="K162" s="3"/>
      <c r="L162" s="3"/>
      <c r="M162" s="3"/>
      <c r="N162" s="3"/>
      <c r="O162" s="3"/>
      <c r="P162" s="3"/>
      <c r="Q162" s="3"/>
      <c r="R162" s="3"/>
      <c r="AE162"/>
    </row>
    <row r="163" spans="10:31">
      <c r="J163" s="3"/>
      <c r="K163" s="3"/>
      <c r="L163" s="3"/>
      <c r="M163" s="3"/>
      <c r="N163" s="3"/>
      <c r="O163" s="3"/>
      <c r="P163" s="3"/>
      <c r="Q163" s="3"/>
      <c r="R163" s="3"/>
      <c r="AE163"/>
    </row>
    <row r="164" spans="10:31">
      <c r="J164" s="3"/>
      <c r="K164" s="3"/>
      <c r="L164" s="3"/>
      <c r="M164" s="3"/>
      <c r="N164" s="3"/>
      <c r="O164" s="3"/>
      <c r="P164" s="3"/>
      <c r="Q164" s="3"/>
      <c r="R164" s="3"/>
      <c r="AE164"/>
    </row>
    <row r="165" spans="10:31">
      <c r="J165" s="3"/>
      <c r="K165" s="3"/>
      <c r="L165" s="3"/>
      <c r="M165" s="3"/>
      <c r="N165" s="3"/>
      <c r="O165" s="3"/>
      <c r="P165" s="3"/>
      <c r="Q165" s="3"/>
      <c r="R165" s="3"/>
      <c r="AE165"/>
    </row>
    <row r="166" spans="10:31">
      <c r="J166" s="3"/>
      <c r="K166" s="3"/>
      <c r="L166" s="3"/>
      <c r="M166" s="3"/>
      <c r="N166" s="3"/>
      <c r="O166" s="3"/>
      <c r="P166" s="3"/>
      <c r="Q166" s="3"/>
      <c r="R166" s="3"/>
      <c r="AE166"/>
    </row>
    <row r="167" spans="10:31">
      <c r="J167" s="3"/>
      <c r="K167" s="3"/>
      <c r="L167" s="3"/>
      <c r="M167" s="3"/>
      <c r="N167" s="3"/>
      <c r="O167" s="3"/>
      <c r="P167" s="3"/>
      <c r="Q167" s="3"/>
      <c r="R167" s="3"/>
      <c r="AE167"/>
    </row>
    <row r="168" spans="10:31">
      <c r="J168" s="3"/>
      <c r="K168" s="3"/>
      <c r="L168" s="3"/>
      <c r="M168" s="3"/>
      <c r="N168" s="3"/>
      <c r="O168" s="3"/>
      <c r="P168" s="3"/>
      <c r="Q168" s="3"/>
      <c r="R168" s="3"/>
      <c r="AE168"/>
    </row>
    <row r="169" spans="10:31">
      <c r="J169" s="3"/>
      <c r="K169" s="3"/>
      <c r="L169" s="3"/>
      <c r="M169" s="3"/>
      <c r="N169" s="3"/>
      <c r="O169" s="3"/>
      <c r="P169" s="3"/>
      <c r="Q169" s="3"/>
      <c r="R169" s="3"/>
      <c r="AE169"/>
    </row>
    <row r="170" spans="10:31">
      <c r="J170" s="3"/>
      <c r="K170" s="3"/>
      <c r="L170" s="3"/>
      <c r="M170" s="3"/>
      <c r="N170" s="3"/>
      <c r="O170" s="3"/>
      <c r="P170" s="3"/>
      <c r="Q170" s="3"/>
      <c r="R170" s="3"/>
      <c r="AE170"/>
    </row>
    <row r="171" spans="10:31">
      <c r="J171" s="3"/>
      <c r="K171" s="3"/>
      <c r="L171" s="3"/>
      <c r="M171" s="3"/>
      <c r="N171" s="3"/>
      <c r="O171" s="3"/>
      <c r="P171" s="3"/>
      <c r="Q171" s="3"/>
      <c r="R171" s="3"/>
      <c r="AE171"/>
    </row>
    <row r="172" spans="10:31">
      <c r="J172" s="3"/>
      <c r="K172" s="3"/>
      <c r="L172" s="3"/>
      <c r="M172" s="3"/>
      <c r="N172" s="3"/>
      <c r="O172" s="3"/>
      <c r="P172" s="3"/>
      <c r="Q172" s="3"/>
      <c r="R172" s="3"/>
      <c r="AE172"/>
    </row>
    <row r="173" spans="10:31">
      <c r="J173" s="3"/>
      <c r="K173" s="3"/>
      <c r="L173" s="3"/>
      <c r="M173" s="3"/>
      <c r="N173" s="3"/>
      <c r="O173" s="3"/>
      <c r="P173" s="3"/>
      <c r="Q173" s="3"/>
      <c r="R173" s="3"/>
      <c r="AE173"/>
    </row>
    <row r="174" spans="10:31">
      <c r="J174" s="3"/>
      <c r="K174" s="3"/>
      <c r="L174" s="3"/>
      <c r="M174" s="3"/>
      <c r="N174" s="3"/>
      <c r="O174" s="3"/>
      <c r="P174" s="3"/>
      <c r="Q174" s="3"/>
      <c r="R174" s="3"/>
      <c r="AE174"/>
    </row>
    <row r="175" spans="10:31">
      <c r="J175" s="3"/>
      <c r="K175" s="3"/>
      <c r="L175" s="3"/>
      <c r="M175" s="3"/>
      <c r="N175" s="3"/>
      <c r="O175" s="3"/>
      <c r="P175" s="3"/>
      <c r="Q175" s="3"/>
      <c r="R175" s="3"/>
      <c r="AE175"/>
    </row>
    <row r="176" spans="10:31">
      <c r="J176" s="3"/>
      <c r="K176" s="3"/>
      <c r="L176" s="3"/>
      <c r="M176" s="3"/>
      <c r="N176" s="3"/>
      <c r="O176" s="3"/>
      <c r="P176" s="3"/>
      <c r="Q176" s="3"/>
      <c r="R176" s="3"/>
      <c r="AE176"/>
    </row>
    <row r="177" spans="10:31">
      <c r="J177" s="3"/>
      <c r="K177" s="3"/>
      <c r="L177" s="3"/>
      <c r="M177" s="3"/>
      <c r="N177" s="3"/>
      <c r="O177" s="3"/>
      <c r="P177" s="3"/>
      <c r="Q177" s="3"/>
      <c r="R177" s="3"/>
      <c r="AE177"/>
    </row>
    <row r="178" spans="10:31">
      <c r="J178" s="3"/>
      <c r="K178" s="3"/>
      <c r="L178" s="3"/>
      <c r="M178" s="3"/>
      <c r="N178" s="3"/>
      <c r="O178" s="3"/>
      <c r="P178" s="3"/>
      <c r="Q178" s="3"/>
      <c r="R178" s="3"/>
      <c r="AE178"/>
    </row>
    <row r="179" spans="10:31">
      <c r="J179" s="3"/>
      <c r="K179" s="3"/>
      <c r="L179" s="3"/>
      <c r="M179" s="3"/>
      <c r="N179" s="3"/>
      <c r="O179" s="3"/>
      <c r="P179" s="3"/>
      <c r="Q179" s="3"/>
      <c r="R179" s="3"/>
      <c r="AE179"/>
    </row>
    <row r="180" spans="10:31">
      <c r="J180" s="3"/>
      <c r="K180" s="3"/>
      <c r="L180" s="3"/>
      <c r="M180" s="3"/>
      <c r="N180" s="3"/>
      <c r="O180" s="3"/>
      <c r="P180" s="3"/>
      <c r="Q180" s="3"/>
      <c r="R180" s="3"/>
      <c r="AE180"/>
    </row>
    <row r="181" spans="10:31">
      <c r="J181" s="3"/>
      <c r="K181" s="3"/>
      <c r="L181" s="3"/>
      <c r="M181" s="3"/>
      <c r="N181" s="3"/>
      <c r="O181" s="3"/>
      <c r="P181" s="3"/>
      <c r="Q181" s="3"/>
      <c r="R181" s="3"/>
      <c r="AE181"/>
    </row>
    <row r="182" spans="10:31">
      <c r="J182" s="3"/>
      <c r="K182" s="3"/>
      <c r="L182" s="3"/>
      <c r="M182" s="3"/>
      <c r="N182" s="3"/>
      <c r="O182" s="3"/>
      <c r="P182" s="3"/>
      <c r="Q182" s="3"/>
      <c r="R182" s="3"/>
      <c r="AE182"/>
    </row>
    <row r="183" spans="10:31">
      <c r="J183" s="3"/>
      <c r="K183" s="3"/>
      <c r="L183" s="3"/>
      <c r="M183" s="3"/>
      <c r="N183" s="3"/>
      <c r="O183" s="3"/>
      <c r="P183" s="3"/>
      <c r="Q183" s="3"/>
      <c r="R183" s="3"/>
      <c r="AE183"/>
    </row>
    <row r="184" spans="10:31">
      <c r="J184" s="3"/>
      <c r="K184" s="3"/>
      <c r="L184" s="3"/>
      <c r="M184" s="3"/>
      <c r="N184" s="3"/>
      <c r="O184" s="3"/>
      <c r="P184" s="3"/>
      <c r="Q184" s="3"/>
      <c r="R184" s="3"/>
      <c r="AE184"/>
    </row>
    <row r="185" spans="10:31">
      <c r="J185" s="3"/>
      <c r="K185" s="3"/>
      <c r="L185" s="3"/>
      <c r="M185" s="3"/>
      <c r="N185" s="3"/>
      <c r="O185" s="3"/>
      <c r="P185" s="3"/>
      <c r="Q185" s="3"/>
      <c r="R185" s="3"/>
      <c r="AE185"/>
    </row>
    <row r="186" spans="10:31">
      <c r="J186" s="3"/>
      <c r="K186" s="3"/>
      <c r="L186" s="3"/>
      <c r="M186" s="3"/>
      <c r="N186" s="3"/>
      <c r="O186" s="3"/>
      <c r="P186" s="3"/>
      <c r="Q186" s="3"/>
      <c r="R186" s="3"/>
      <c r="AE186"/>
    </row>
    <row r="187" spans="10:31">
      <c r="J187" s="3"/>
      <c r="K187" s="3"/>
      <c r="L187" s="3"/>
      <c r="M187" s="3"/>
      <c r="N187" s="3"/>
      <c r="O187" s="3"/>
      <c r="P187" s="3"/>
      <c r="Q187" s="3"/>
      <c r="R187" s="3"/>
      <c r="AE187"/>
    </row>
    <row r="188" spans="10:31">
      <c r="J188" s="3"/>
      <c r="K188" s="3"/>
      <c r="L188" s="3"/>
      <c r="M188" s="3"/>
      <c r="N188" s="3"/>
      <c r="O188" s="3"/>
      <c r="P188" s="3"/>
      <c r="Q188" s="3"/>
      <c r="R188" s="3"/>
      <c r="AE188"/>
    </row>
    <row r="189" spans="10:31">
      <c r="J189" s="3"/>
      <c r="K189" s="3"/>
      <c r="L189" s="3"/>
      <c r="M189" s="3"/>
      <c r="N189" s="3"/>
      <c r="O189" s="3"/>
      <c r="P189" s="3"/>
      <c r="Q189" s="3"/>
      <c r="R189" s="3"/>
      <c r="AE189"/>
    </row>
    <row r="190" spans="10:31">
      <c r="J190" s="3"/>
      <c r="K190" s="3"/>
      <c r="L190" s="3"/>
      <c r="M190" s="3"/>
      <c r="N190" s="3"/>
      <c r="O190" s="3"/>
      <c r="P190" s="3"/>
      <c r="Q190" s="3"/>
      <c r="R190" s="3"/>
      <c r="AE190"/>
    </row>
    <row r="191" spans="10:31">
      <c r="J191" s="3"/>
      <c r="K191" s="3"/>
      <c r="L191" s="3"/>
      <c r="M191" s="3"/>
      <c r="N191" s="3"/>
      <c r="O191" s="3"/>
      <c r="P191" s="3"/>
      <c r="Q191" s="3"/>
      <c r="R191" s="3"/>
      <c r="AE191"/>
    </row>
    <row r="192" spans="10:31">
      <c r="J192" s="3"/>
      <c r="K192" s="3"/>
      <c r="L192" s="3"/>
      <c r="M192" s="3"/>
      <c r="N192" s="3"/>
      <c r="O192" s="3"/>
      <c r="P192" s="3"/>
      <c r="Q192" s="3"/>
      <c r="R192" s="3"/>
      <c r="AE192"/>
    </row>
    <row r="193" spans="10:31">
      <c r="J193" s="3"/>
      <c r="K193" s="3"/>
      <c r="L193" s="3"/>
      <c r="M193" s="3"/>
      <c r="N193" s="3"/>
      <c r="O193" s="3"/>
      <c r="P193" s="3"/>
      <c r="Q193" s="3"/>
      <c r="R193" s="3"/>
      <c r="AE193"/>
    </row>
    <row r="194" spans="10:31">
      <c r="J194" s="3"/>
      <c r="K194" s="3"/>
      <c r="L194" s="3"/>
      <c r="M194" s="3"/>
      <c r="N194" s="3"/>
      <c r="O194" s="3"/>
      <c r="P194" s="3"/>
      <c r="Q194" s="3"/>
      <c r="R194" s="3"/>
      <c r="AE194"/>
    </row>
    <row r="195" spans="10:31">
      <c r="J195" s="3"/>
      <c r="K195" s="3"/>
      <c r="L195" s="3"/>
      <c r="M195" s="3"/>
      <c r="N195" s="3"/>
      <c r="O195" s="3"/>
      <c r="P195" s="3"/>
      <c r="Q195" s="3"/>
      <c r="R195" s="3"/>
      <c r="AE195"/>
    </row>
    <row r="196" spans="10:31">
      <c r="J196" s="3"/>
      <c r="K196" s="3"/>
      <c r="L196" s="3"/>
      <c r="M196" s="3"/>
      <c r="N196" s="3"/>
      <c r="O196" s="3"/>
      <c r="P196" s="3"/>
      <c r="Q196" s="3"/>
      <c r="R196" s="3"/>
      <c r="AE196"/>
    </row>
    <row r="197" spans="10:31">
      <c r="J197" s="3"/>
      <c r="K197" s="3"/>
      <c r="L197" s="3"/>
      <c r="M197" s="3"/>
      <c r="N197" s="3"/>
      <c r="O197" s="3"/>
      <c r="P197" s="3"/>
      <c r="Q197" s="3"/>
      <c r="R197" s="3"/>
      <c r="AE197"/>
    </row>
    <row r="198" spans="10:31">
      <c r="J198" s="3"/>
      <c r="K198" s="3"/>
      <c r="L198" s="3"/>
      <c r="M198" s="3"/>
      <c r="N198" s="3"/>
      <c r="O198" s="3"/>
      <c r="P198" s="3"/>
      <c r="Q198" s="3"/>
      <c r="R198" s="3"/>
      <c r="AE198"/>
    </row>
    <row r="199" spans="10:31">
      <c r="J199" s="3"/>
      <c r="K199" s="3"/>
      <c r="L199" s="3"/>
      <c r="M199" s="3"/>
      <c r="N199" s="3"/>
      <c r="O199" s="3"/>
      <c r="P199" s="3"/>
      <c r="Q199" s="3"/>
      <c r="R199" s="3"/>
      <c r="AE199"/>
    </row>
    <row r="200" spans="10:31">
      <c r="J200" s="3"/>
      <c r="K200" s="3"/>
      <c r="L200" s="3"/>
      <c r="M200" s="3"/>
      <c r="N200" s="3"/>
      <c r="O200" s="3"/>
      <c r="P200" s="3"/>
      <c r="Q200" s="3"/>
      <c r="R200" s="3"/>
      <c r="AE200"/>
    </row>
    <row r="201" spans="10:31">
      <c r="J201" s="3"/>
      <c r="K201" s="3"/>
      <c r="L201" s="3"/>
      <c r="M201" s="3"/>
      <c r="N201" s="3"/>
      <c r="O201" s="3"/>
      <c r="P201" s="3"/>
      <c r="Q201" s="3"/>
      <c r="R201" s="3"/>
      <c r="AE201"/>
    </row>
    <row r="202" spans="10:31">
      <c r="J202" s="3"/>
      <c r="K202" s="3"/>
      <c r="L202" s="3"/>
      <c r="M202" s="3"/>
      <c r="N202" s="3"/>
      <c r="O202" s="3"/>
      <c r="P202" s="3"/>
      <c r="Q202" s="3"/>
      <c r="R202" s="3"/>
      <c r="AE202"/>
    </row>
    <row r="203" spans="10:31">
      <c r="J203" s="3"/>
      <c r="K203" s="3"/>
      <c r="L203" s="3"/>
      <c r="M203" s="3"/>
      <c r="N203" s="3"/>
      <c r="O203" s="3"/>
      <c r="P203" s="3"/>
      <c r="Q203" s="3"/>
      <c r="R203" s="3"/>
      <c r="AE203"/>
    </row>
    <row r="204" spans="10:31">
      <c r="J204" s="3"/>
      <c r="K204" s="3"/>
      <c r="L204" s="3"/>
      <c r="M204" s="3"/>
      <c r="N204" s="3"/>
      <c r="O204" s="3"/>
      <c r="P204" s="3"/>
      <c r="Q204" s="3"/>
      <c r="R204" s="3"/>
      <c r="AE204"/>
    </row>
    <row r="205" spans="10:31">
      <c r="J205" s="3"/>
      <c r="K205" s="3"/>
      <c r="L205" s="3"/>
      <c r="M205" s="3"/>
      <c r="N205" s="3"/>
      <c r="O205" s="3"/>
      <c r="P205" s="3"/>
      <c r="Q205" s="3"/>
      <c r="R205" s="3"/>
      <c r="AE205"/>
    </row>
    <row r="206" spans="10:31">
      <c r="J206" s="3"/>
      <c r="K206" s="3"/>
      <c r="L206" s="3"/>
      <c r="M206" s="3"/>
      <c r="N206" s="3"/>
      <c r="O206" s="3"/>
      <c r="P206" s="3"/>
      <c r="Q206" s="3"/>
      <c r="R206" s="3"/>
      <c r="AE206"/>
    </row>
    <row r="207" spans="10:31">
      <c r="J207" s="3"/>
      <c r="K207" s="3"/>
      <c r="L207" s="3"/>
      <c r="M207" s="3"/>
      <c r="N207" s="3"/>
      <c r="O207" s="3"/>
      <c r="P207" s="3"/>
      <c r="Q207" s="3"/>
      <c r="R207" s="3"/>
      <c r="AE207"/>
    </row>
    <row r="208" spans="10:31">
      <c r="J208" s="3"/>
      <c r="K208" s="3"/>
      <c r="L208" s="3"/>
      <c r="M208" s="3"/>
      <c r="N208" s="3"/>
      <c r="O208" s="3"/>
      <c r="P208" s="3"/>
      <c r="Q208" s="3"/>
      <c r="R208" s="3"/>
      <c r="AE208"/>
    </row>
    <row r="209" spans="10:31">
      <c r="J209" s="3"/>
      <c r="K209" s="3"/>
      <c r="L209" s="3"/>
      <c r="M209" s="3"/>
      <c r="N209" s="3"/>
      <c r="O209" s="3"/>
      <c r="P209" s="3"/>
      <c r="Q209" s="3"/>
      <c r="R209" s="3"/>
      <c r="AE209"/>
    </row>
    <row r="210" spans="10:31">
      <c r="J210" s="3"/>
      <c r="K210" s="3"/>
      <c r="L210" s="3"/>
      <c r="M210" s="3"/>
      <c r="N210" s="3"/>
      <c r="O210" s="3"/>
      <c r="P210" s="3"/>
      <c r="Q210" s="3"/>
      <c r="R210" s="3"/>
      <c r="AE210"/>
    </row>
    <row r="211" spans="10:31">
      <c r="J211" s="3"/>
      <c r="K211" s="3"/>
      <c r="L211" s="3"/>
      <c r="M211" s="3"/>
      <c r="N211" s="3"/>
      <c r="O211" s="3"/>
      <c r="P211" s="3"/>
      <c r="Q211" s="3"/>
      <c r="R211" s="3"/>
      <c r="AE211"/>
    </row>
    <row r="212" spans="10:31">
      <c r="J212" s="3"/>
      <c r="K212" s="3"/>
      <c r="L212" s="3"/>
      <c r="M212" s="3"/>
      <c r="N212" s="3"/>
      <c r="O212" s="3"/>
      <c r="P212" s="3"/>
      <c r="Q212" s="3"/>
      <c r="R212" s="3"/>
      <c r="AE212"/>
    </row>
    <row r="213" spans="10:31">
      <c r="J213" s="3"/>
      <c r="K213" s="3"/>
      <c r="L213" s="3"/>
      <c r="M213" s="3"/>
      <c r="N213" s="3"/>
      <c r="O213" s="3"/>
      <c r="P213" s="3"/>
      <c r="Q213" s="3"/>
      <c r="R213" s="3"/>
      <c r="AE213"/>
    </row>
    <row r="214" spans="10:31">
      <c r="J214" s="3"/>
      <c r="K214" s="3"/>
      <c r="L214" s="3"/>
      <c r="M214" s="3"/>
      <c r="N214" s="3"/>
      <c r="O214" s="3"/>
      <c r="P214" s="3"/>
      <c r="Q214" s="3"/>
      <c r="R214" s="3"/>
      <c r="AE214"/>
    </row>
    <row r="215" spans="10:31">
      <c r="J215" s="3"/>
      <c r="K215" s="3"/>
      <c r="L215" s="3"/>
      <c r="M215" s="3"/>
      <c r="N215" s="3"/>
      <c r="O215" s="3"/>
      <c r="P215" s="3"/>
      <c r="Q215" s="3"/>
      <c r="R215" s="3"/>
      <c r="AE215"/>
    </row>
    <row r="216" spans="10:31">
      <c r="J216" s="3"/>
      <c r="K216" s="3"/>
      <c r="L216" s="3"/>
      <c r="M216" s="3"/>
      <c r="N216" s="3"/>
      <c r="O216" s="3"/>
      <c r="P216" s="3"/>
      <c r="Q216" s="3"/>
      <c r="R216" s="3"/>
      <c r="AE216"/>
    </row>
    <row r="217" spans="10:31">
      <c r="J217" s="3"/>
      <c r="K217" s="3"/>
      <c r="L217" s="3"/>
      <c r="M217" s="3"/>
      <c r="N217" s="3"/>
      <c r="O217" s="3"/>
      <c r="P217" s="3"/>
      <c r="Q217" s="3"/>
      <c r="R217" s="3"/>
      <c r="AE217"/>
    </row>
    <row r="218" spans="10:31">
      <c r="J218" s="3"/>
      <c r="K218" s="3"/>
      <c r="L218" s="3"/>
      <c r="M218" s="3"/>
      <c r="N218" s="3"/>
      <c r="O218" s="3"/>
      <c r="P218" s="3"/>
      <c r="Q218" s="3"/>
      <c r="R218" s="3"/>
      <c r="AE218"/>
    </row>
    <row r="219" spans="10:31">
      <c r="J219" s="3"/>
      <c r="K219" s="3"/>
      <c r="L219" s="3"/>
      <c r="M219" s="3"/>
      <c r="N219" s="3"/>
      <c r="O219" s="3"/>
      <c r="P219" s="3"/>
      <c r="Q219" s="3"/>
      <c r="R219" s="3"/>
      <c r="AE219"/>
    </row>
    <row r="220" spans="10:31">
      <c r="J220" s="3"/>
      <c r="K220" s="3"/>
      <c r="L220" s="3"/>
      <c r="M220" s="3"/>
      <c r="N220" s="3"/>
      <c r="O220" s="3"/>
      <c r="P220" s="3"/>
      <c r="Q220" s="3"/>
      <c r="R220" s="3"/>
      <c r="AE220"/>
    </row>
    <row r="221" spans="10:31">
      <c r="J221" s="3"/>
      <c r="K221" s="3"/>
      <c r="L221" s="3"/>
      <c r="M221" s="3"/>
      <c r="N221" s="3"/>
      <c r="O221" s="3"/>
      <c r="P221" s="3"/>
      <c r="Q221" s="3"/>
      <c r="R221" s="3"/>
      <c r="AE221"/>
    </row>
    <row r="222" spans="10:31">
      <c r="J222" s="3"/>
      <c r="K222" s="3"/>
      <c r="L222" s="3"/>
      <c r="M222" s="3"/>
      <c r="N222" s="3"/>
      <c r="O222" s="3"/>
      <c r="P222" s="3"/>
      <c r="Q222" s="3"/>
      <c r="R222" s="3"/>
      <c r="AE222"/>
    </row>
    <row r="223" spans="10:31">
      <c r="J223" s="3"/>
      <c r="K223" s="3"/>
      <c r="L223" s="3"/>
      <c r="M223" s="3"/>
      <c r="N223" s="3"/>
      <c r="O223" s="3"/>
      <c r="P223" s="3"/>
      <c r="Q223" s="3"/>
      <c r="R223" s="3"/>
      <c r="AE223"/>
    </row>
    <row r="224" spans="10:31">
      <c r="J224" s="3"/>
      <c r="K224" s="3"/>
      <c r="L224" s="3"/>
      <c r="M224" s="3"/>
      <c r="N224" s="3"/>
      <c r="O224" s="3"/>
      <c r="P224" s="3"/>
      <c r="Q224" s="3"/>
      <c r="R224" s="3"/>
      <c r="AE224"/>
    </row>
    <row r="225" spans="10:31">
      <c r="J225" s="3"/>
      <c r="K225" s="3"/>
      <c r="L225" s="3"/>
      <c r="M225" s="3"/>
      <c r="N225" s="3"/>
      <c r="O225" s="3"/>
      <c r="P225" s="3"/>
      <c r="Q225" s="3"/>
      <c r="R225" s="3"/>
      <c r="AE225"/>
    </row>
    <row r="226" spans="10:31">
      <c r="J226" s="3"/>
      <c r="K226" s="3"/>
      <c r="L226" s="3"/>
      <c r="M226" s="3"/>
      <c r="N226" s="3"/>
      <c r="O226" s="3"/>
      <c r="P226" s="3"/>
      <c r="Q226" s="3"/>
      <c r="R226" s="3"/>
      <c r="AE226"/>
    </row>
    <row r="227" spans="10:31">
      <c r="J227" s="3"/>
      <c r="K227" s="3"/>
      <c r="L227" s="3"/>
      <c r="M227" s="3"/>
      <c r="N227" s="3"/>
      <c r="O227" s="3"/>
      <c r="P227" s="3"/>
      <c r="Q227" s="3"/>
      <c r="R227" s="3"/>
      <c r="AE227"/>
    </row>
    <row r="228" spans="10:31">
      <c r="J228" s="3"/>
      <c r="K228" s="3"/>
      <c r="L228" s="3"/>
      <c r="M228" s="3"/>
      <c r="N228" s="3"/>
      <c r="O228" s="3"/>
      <c r="P228" s="3"/>
      <c r="Q228" s="3"/>
      <c r="R228" s="3"/>
      <c r="AE228"/>
    </row>
    <row r="229" spans="10:31">
      <c r="J229" s="3"/>
      <c r="K229" s="3"/>
      <c r="L229" s="3"/>
      <c r="M229" s="3"/>
      <c r="N229" s="3"/>
      <c r="O229" s="3"/>
      <c r="P229" s="3"/>
      <c r="Q229" s="3"/>
      <c r="R229" s="3"/>
      <c r="AE229"/>
    </row>
    <row r="230" spans="10:31">
      <c r="J230" s="3"/>
      <c r="K230" s="3"/>
      <c r="L230" s="3"/>
      <c r="M230" s="3"/>
      <c r="N230" s="3"/>
      <c r="O230" s="3"/>
      <c r="P230" s="3"/>
      <c r="Q230" s="3"/>
      <c r="R230" s="3"/>
      <c r="AE230"/>
    </row>
    <row r="231" spans="10:31">
      <c r="J231" s="3"/>
      <c r="K231" s="3"/>
      <c r="L231" s="3"/>
      <c r="M231" s="3"/>
      <c r="N231" s="3"/>
      <c r="O231" s="3"/>
      <c r="P231" s="3"/>
      <c r="Q231" s="3"/>
      <c r="R231" s="3"/>
      <c r="AE231"/>
    </row>
    <row r="232" spans="10:31">
      <c r="J232" s="3"/>
      <c r="K232" s="3"/>
      <c r="L232" s="3"/>
      <c r="M232" s="3"/>
      <c r="N232" s="3"/>
      <c r="O232" s="3"/>
      <c r="P232" s="3"/>
      <c r="Q232" s="3"/>
      <c r="R232" s="3"/>
      <c r="AE232"/>
    </row>
    <row r="233" spans="10:31">
      <c r="J233" s="3"/>
      <c r="K233" s="3"/>
      <c r="L233" s="3"/>
      <c r="M233" s="3"/>
      <c r="N233" s="3"/>
      <c r="O233" s="3"/>
      <c r="P233" s="3"/>
      <c r="Q233" s="3"/>
      <c r="R233" s="3"/>
      <c r="AE233"/>
    </row>
    <row r="234" spans="10:31">
      <c r="J234" s="3"/>
      <c r="K234" s="3"/>
      <c r="L234" s="3"/>
      <c r="M234" s="3"/>
      <c r="N234" s="3"/>
      <c r="O234" s="3"/>
      <c r="P234" s="3"/>
      <c r="Q234" s="3"/>
      <c r="R234" s="3"/>
      <c r="AE234"/>
    </row>
    <row r="235" spans="10:31">
      <c r="J235" s="3"/>
      <c r="K235" s="3"/>
      <c r="L235" s="3"/>
      <c r="M235" s="3"/>
      <c r="N235" s="3"/>
      <c r="O235" s="3"/>
      <c r="P235" s="3"/>
      <c r="Q235" s="3"/>
      <c r="R235" s="3"/>
      <c r="AE235"/>
    </row>
    <row r="236" spans="10:31">
      <c r="J236" s="3"/>
      <c r="K236" s="3"/>
      <c r="L236" s="3"/>
      <c r="M236" s="3"/>
      <c r="N236" s="3"/>
      <c r="O236" s="3"/>
      <c r="P236" s="3"/>
      <c r="Q236" s="3"/>
      <c r="R236" s="3"/>
      <c r="AE236"/>
    </row>
    <row r="237" spans="10:31">
      <c r="J237" s="3"/>
      <c r="K237" s="3"/>
      <c r="L237" s="3"/>
      <c r="M237" s="3"/>
      <c r="N237" s="3"/>
      <c r="O237" s="3"/>
      <c r="P237" s="3"/>
      <c r="Q237" s="3"/>
      <c r="R237" s="3"/>
      <c r="AE237"/>
    </row>
    <row r="238" spans="10:31">
      <c r="J238" s="3"/>
      <c r="K238" s="3"/>
      <c r="L238" s="3"/>
      <c r="M238" s="3"/>
      <c r="N238" s="3"/>
      <c r="O238" s="3"/>
      <c r="P238" s="3"/>
      <c r="Q238" s="3"/>
      <c r="R238" s="3"/>
      <c r="AE238"/>
    </row>
    <row r="239" spans="10:31">
      <c r="J239" s="3"/>
      <c r="K239" s="3"/>
      <c r="L239" s="3"/>
      <c r="M239" s="3"/>
      <c r="N239" s="3"/>
      <c r="O239" s="3"/>
      <c r="P239" s="3"/>
      <c r="Q239" s="3"/>
      <c r="R239" s="3"/>
      <c r="AE239"/>
    </row>
    <row r="240" spans="10:31">
      <c r="J240" s="3"/>
      <c r="K240" s="3"/>
      <c r="L240" s="3"/>
      <c r="M240" s="3"/>
      <c r="N240" s="3"/>
      <c r="O240" s="3"/>
      <c r="P240" s="3"/>
      <c r="Q240" s="3"/>
      <c r="R240" s="3"/>
      <c r="AE240"/>
    </row>
    <row r="241" spans="10:31">
      <c r="J241" s="3"/>
      <c r="K241" s="3"/>
      <c r="L241" s="3"/>
      <c r="M241" s="3"/>
      <c r="N241" s="3"/>
      <c r="O241" s="3"/>
      <c r="P241" s="3"/>
      <c r="Q241" s="3"/>
      <c r="R241" s="3"/>
      <c r="AE241"/>
    </row>
    <row r="242" spans="10:31">
      <c r="J242" s="3"/>
      <c r="K242" s="3"/>
      <c r="L242" s="3"/>
      <c r="M242" s="3"/>
      <c r="N242" s="3"/>
      <c r="O242" s="3"/>
      <c r="P242" s="3"/>
      <c r="Q242" s="3"/>
      <c r="R242" s="3"/>
      <c r="AE242"/>
    </row>
    <row r="243" spans="10:31">
      <c r="J243" s="3"/>
      <c r="K243" s="3"/>
      <c r="L243" s="3"/>
      <c r="M243" s="3"/>
      <c r="N243" s="3"/>
      <c r="O243" s="3"/>
      <c r="P243" s="3"/>
      <c r="Q243" s="3"/>
      <c r="R243" s="3"/>
      <c r="AE243"/>
    </row>
    <row r="244" spans="10:31">
      <c r="J244" s="3"/>
      <c r="K244" s="3"/>
      <c r="L244" s="3"/>
      <c r="M244" s="3"/>
      <c r="N244" s="3"/>
      <c r="O244" s="3"/>
      <c r="P244" s="3"/>
      <c r="Q244" s="3"/>
      <c r="R244" s="3"/>
      <c r="AE244"/>
    </row>
    <row r="245" spans="10:31">
      <c r="J245" s="3"/>
      <c r="K245" s="3"/>
      <c r="L245" s="3"/>
      <c r="M245" s="3"/>
      <c r="N245" s="3"/>
      <c r="O245" s="3"/>
      <c r="P245" s="3"/>
      <c r="Q245" s="3"/>
      <c r="R245" s="3"/>
      <c r="AE245"/>
    </row>
    <row r="246" spans="10:31">
      <c r="J246" s="3"/>
      <c r="K246" s="3"/>
      <c r="L246" s="3"/>
      <c r="M246" s="3"/>
      <c r="N246" s="3"/>
      <c r="O246" s="3"/>
      <c r="P246" s="3"/>
      <c r="Q246" s="3"/>
      <c r="R246" s="3"/>
      <c r="AE246"/>
    </row>
    <row r="247" spans="10:31">
      <c r="J247" s="3"/>
      <c r="K247" s="3"/>
      <c r="L247" s="3"/>
      <c r="M247" s="3"/>
      <c r="N247" s="3"/>
      <c r="O247" s="3"/>
      <c r="P247" s="3"/>
      <c r="Q247" s="3"/>
      <c r="R247" s="3"/>
      <c r="AE247"/>
    </row>
    <row r="248" spans="10:31">
      <c r="J248" s="3"/>
      <c r="K248" s="3"/>
      <c r="L248" s="3"/>
      <c r="M248" s="3"/>
      <c r="N248" s="3"/>
      <c r="O248" s="3"/>
      <c r="P248" s="3"/>
      <c r="Q248" s="3"/>
      <c r="R248" s="3"/>
      <c r="AE248"/>
    </row>
    <row r="249" spans="10:31">
      <c r="J249" s="3"/>
      <c r="K249" s="3"/>
      <c r="L249" s="3"/>
      <c r="M249" s="3"/>
      <c r="N249" s="3"/>
      <c r="O249" s="3"/>
      <c r="P249" s="3"/>
      <c r="Q249" s="3"/>
      <c r="R249" s="3"/>
      <c r="AE249"/>
    </row>
    <row r="250" spans="10:31">
      <c r="J250" s="3"/>
      <c r="K250" s="3"/>
      <c r="L250" s="3"/>
      <c r="M250" s="3"/>
      <c r="N250" s="3"/>
      <c r="O250" s="3"/>
      <c r="P250" s="3"/>
      <c r="Q250" s="3"/>
      <c r="R250" s="3"/>
      <c r="AE250"/>
    </row>
    <row r="251" spans="10:31">
      <c r="J251" s="3"/>
      <c r="K251" s="3"/>
      <c r="L251" s="3"/>
      <c r="M251" s="3"/>
      <c r="N251" s="3"/>
      <c r="O251" s="3"/>
      <c r="P251" s="3"/>
      <c r="Q251" s="3"/>
      <c r="R251" s="3"/>
      <c r="AE251"/>
    </row>
    <row r="252" spans="10:31">
      <c r="J252" s="3"/>
      <c r="K252" s="3"/>
      <c r="L252" s="3"/>
      <c r="M252" s="3"/>
      <c r="N252" s="3"/>
      <c r="O252" s="3"/>
      <c r="P252" s="3"/>
      <c r="Q252" s="3"/>
      <c r="R252" s="3"/>
      <c r="AE252"/>
    </row>
    <row r="253" spans="10:31">
      <c r="J253" s="3"/>
      <c r="K253" s="3"/>
      <c r="L253" s="3"/>
      <c r="M253" s="3"/>
      <c r="N253" s="3"/>
      <c r="O253" s="3"/>
      <c r="P253" s="3"/>
      <c r="Q253" s="3"/>
      <c r="R253" s="3"/>
      <c r="AE253"/>
    </row>
    <row r="254" spans="10:31">
      <c r="J254" s="3"/>
      <c r="K254" s="3"/>
      <c r="L254" s="3"/>
      <c r="M254" s="3"/>
      <c r="N254" s="3"/>
      <c r="O254" s="3"/>
      <c r="P254" s="3"/>
      <c r="Q254" s="3"/>
      <c r="R254" s="3"/>
      <c r="AE254"/>
    </row>
    <row r="255" spans="10:31">
      <c r="J255" s="3"/>
      <c r="K255" s="3"/>
      <c r="L255" s="3"/>
      <c r="M255" s="3"/>
      <c r="N255" s="3"/>
      <c r="O255" s="3"/>
      <c r="P255" s="3"/>
      <c r="Q255" s="3"/>
      <c r="R255" s="3"/>
      <c r="AE255"/>
    </row>
    <row r="256" spans="10:31">
      <c r="J256" s="3"/>
      <c r="K256" s="3"/>
      <c r="L256" s="3"/>
      <c r="M256" s="3"/>
      <c r="N256" s="3"/>
      <c r="O256" s="3"/>
      <c r="P256" s="3"/>
      <c r="Q256" s="3"/>
      <c r="R256" s="3"/>
    </row>
    <row r="257" spans="10:18">
      <c r="J257" s="3"/>
      <c r="K257" s="3"/>
      <c r="L257" s="3"/>
      <c r="M257" s="3"/>
      <c r="N257" s="3"/>
      <c r="O257" s="3"/>
      <c r="P257" s="3"/>
      <c r="Q257" s="3"/>
      <c r="R257" s="3"/>
    </row>
    <row r="258" spans="10:18">
      <c r="J258" s="3"/>
      <c r="K258" s="3"/>
      <c r="L258" s="3"/>
      <c r="M258" s="3"/>
      <c r="N258" s="3"/>
      <c r="O258" s="3"/>
      <c r="P258" s="3"/>
      <c r="Q258" s="3"/>
      <c r="R258" s="3"/>
    </row>
    <row r="259" spans="10:18">
      <c r="J259" s="3"/>
      <c r="K259" s="3"/>
      <c r="L259" s="3"/>
      <c r="M259" s="3"/>
      <c r="N259" s="3"/>
      <c r="O259" s="3"/>
      <c r="P259" s="3"/>
      <c r="Q259" s="3"/>
      <c r="R259" s="3"/>
    </row>
    <row r="260" spans="10:18">
      <c r="J260" s="3"/>
      <c r="K260" s="3"/>
      <c r="L260" s="3"/>
      <c r="M260" s="3"/>
      <c r="N260" s="3"/>
      <c r="O260" s="3"/>
      <c r="P260" s="3"/>
      <c r="Q260" s="3"/>
      <c r="R260" s="3"/>
    </row>
    <row r="261" spans="10:18">
      <c r="J261" s="3"/>
      <c r="K261" s="3"/>
      <c r="L261" s="3"/>
      <c r="M261" s="3"/>
      <c r="N261" s="3"/>
      <c r="O261" s="3"/>
      <c r="P261" s="3"/>
      <c r="Q261" s="3"/>
      <c r="R261" s="3"/>
    </row>
  </sheetData>
  <mergeCells count="8">
    <mergeCell ref="A1:M1"/>
    <mergeCell ref="AE1:AG1"/>
    <mergeCell ref="B2:D2"/>
    <mergeCell ref="E2:I2"/>
    <mergeCell ref="J2:K2"/>
    <mergeCell ref="L2:M2"/>
    <mergeCell ref="N2:O2"/>
    <mergeCell ref="AF2:AG2"/>
  </mergeCells>
  <phoneticPr fontId="1"/>
  <pageMargins left="0.7" right="0.7" top="0.75" bottom="0.75" header="0.3" footer="0.3"/>
  <pageSetup paperSize="9" orientation="portrait" horizontalDpi="4294967293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Z110"/>
  <sheetViews>
    <sheetView zoomScale="70" zoomScaleNormal="70" workbookViewId="0">
      <selection activeCell="D4" sqref="D4:E5"/>
    </sheetView>
  </sheetViews>
  <sheetFormatPr defaultRowHeight="18.75"/>
  <cols>
    <col min="1" max="1" width="10.875" bestFit="1" customWidth="1"/>
    <col min="2" max="2" width="17.375" bestFit="1" customWidth="1"/>
    <col min="4" max="4" width="11.75" bestFit="1" customWidth="1"/>
    <col min="5" max="5" width="11.25" bestFit="1" customWidth="1"/>
  </cols>
  <sheetData>
    <row r="1" spans="1:26">
      <c r="C1" t="s">
        <v>2320</v>
      </c>
      <c r="D1" t="s">
        <v>2323</v>
      </c>
      <c r="E1" t="s">
        <v>2324</v>
      </c>
    </row>
    <row r="2" spans="1:26">
      <c r="A2" t="s">
        <v>2319</v>
      </c>
      <c r="B2" t="s">
        <v>26</v>
      </c>
      <c r="C2">
        <f>AVERAGE(Hikaru1:Masaya2!N4:N1000)</f>
        <v>-6.99500472183264E-2</v>
      </c>
      <c r="D2">
        <f>AVERAGE(Hikaru1:Masaya2!P4:P1000)</f>
        <v>2.2308254115962801E-2</v>
      </c>
      <c r="E2">
        <f>AVERAGE(Hikaru1:Masaya2!Q4:Q1000)</f>
        <v>-0.24364930188679249</v>
      </c>
    </row>
    <row r="3" spans="1:26">
      <c r="B3" t="s">
        <v>27</v>
      </c>
      <c r="C3">
        <f>_xlfn.STDEV.P(Hikaru1:Masaya2!N4:N1000)</f>
        <v>0.31681272452640208</v>
      </c>
      <c r="D3">
        <f>_xlfn.STDEV.P(Hikaru1:Masaya2!P4:P1000)</f>
        <v>0.1510877409195571</v>
      </c>
      <c r="E3">
        <f>_xlfn.STDEV.P(Hikaru1:Masaya2!Q4:Q1000)</f>
        <v>0.44740062796700142</v>
      </c>
    </row>
    <row r="4" spans="1:26">
      <c r="B4" s="15" t="s">
        <v>26</v>
      </c>
      <c r="C4" s="15" cm="1">
        <f t="array" ref="C4">AVERAGE(ABS(F4:Z110))</f>
        <v>0.1014189270137961</v>
      </c>
      <c r="D4" s="15" cm="1">
        <f t="array" ref="D4">AVERAGE(ABS(F4:O110))</f>
        <v>7.4424007476635468E-2</v>
      </c>
      <c r="E4" s="15" cm="1">
        <f t="array" ref="E4">AVERAGE(ABS(Q4:Z71))</f>
        <v>0.21802153088235288</v>
      </c>
      <c r="F4" cm="1">
        <f t="array" ref="F4:F79">Hikaru1!P4:P79</f>
        <v>0</v>
      </c>
      <c r="G4" cm="1">
        <f t="array" ref="G4:G99">'Figure4.2.7'!P4:P99</f>
        <v>0</v>
      </c>
      <c r="H4" cm="1">
        <f t="array" ref="H4:H59">Ogasawara1!P4:P59</f>
        <v>0</v>
      </c>
      <c r="I4" cm="1">
        <f t="array" ref="I4:I110">Ogasawara2!P4:P110</f>
        <v>0</v>
      </c>
      <c r="J4" cm="1">
        <f t="array" ref="J4:J86">Onoki1!P4:P86</f>
        <v>0</v>
      </c>
      <c r="K4" cm="1">
        <f t="array" ref="K4:K95">Onoki2!P4:P95</f>
        <v>0</v>
      </c>
      <c r="L4" cm="1">
        <f t="array" ref="L4:L63">Matsuda1!P4:P63</f>
        <v>0</v>
      </c>
      <c r="M4" cm="1">
        <f t="array" ref="M4:M95">Matsuda2!P4:P95</f>
        <v>0</v>
      </c>
      <c r="N4" cm="1">
        <f t="array" ref="N4:N82">Yamaguti1!P4:P82</f>
        <v>0</v>
      </c>
      <c r="O4" cm="1">
        <f t="array" ref="O4:O80">'[3]Figure4.2.11'!P4:P80</f>
        <v>0</v>
      </c>
      <c r="Q4" cm="1">
        <f t="array" ref="Q4:Q67">Hikaru1!Q80:Q143</f>
        <v>-7.5630000000000017E-2</v>
      </c>
      <c r="R4" cm="1">
        <f t="array" ref="R4:R71">'Figure4.2.7'!Q100:Q167</f>
        <v>0.21346999999999999</v>
      </c>
      <c r="S4" cm="1">
        <f t="array" ref="S4:S33">Ogasawara1!Q60:Q89</f>
        <v>-0.429151</v>
      </c>
      <c r="T4" cm="1">
        <f t="array" ref="T4:T63">Ogasawara2!Q111:Q170</f>
        <v>-0.19750299999999993</v>
      </c>
      <c r="U4" cm="1">
        <f t="array" ref="U4:U69">Onoki1!Q87:Q152</f>
        <v>0.15736100000000011</v>
      </c>
      <c r="V4" cm="1">
        <f t="array" ref="V4:V60">Onoki2!Q96:Q152</f>
        <v>0.10095299999999997</v>
      </c>
      <c r="W4" cm="1">
        <f t="array" ref="W4:W38">Matsuda1!Q64:Q98</f>
        <v>-0.48405300000000001</v>
      </c>
      <c r="X4" cm="1">
        <f t="array" ref="X4:X56">Matsuda2!Q96:Q148</f>
        <v>-0.16670400000000007</v>
      </c>
      <c r="Y4" cm="1">
        <f t="array" ref="Y4:Y50">Yamaguti1!Q83:Q129</f>
        <v>-0.23632799999999998</v>
      </c>
      <c r="Z4" cm="1">
        <f t="array" ref="Z4:Z68">'[3]Figure4.2.11'!Q81:Q145</f>
        <v>6.8221999999999977E-2</v>
      </c>
    </row>
    <row r="5" spans="1:26">
      <c r="B5" s="15" t="s">
        <v>27</v>
      </c>
      <c r="C5" s="15" cm="1">
        <f t="array" ref="C5">_xlfn.STDEV.P(ABS(F4:Z111))</f>
        <v>0.17292278046253057</v>
      </c>
      <c r="D5" s="15" cm="1">
        <f t="array" ref="D5">_xlfn.STDEV.P(ABS(F4:O111))</f>
        <v>9.0071340943455605E-2</v>
      </c>
      <c r="E5" s="15" cm="1">
        <f t="array" ref="E5">_xlfn.STDEV.P(ABS(Q4:Z111))</f>
        <v>0.22716364903854599</v>
      </c>
      <c r="F5">
        <v>-3.419000000000011E-3</v>
      </c>
      <c r="G5">
        <v>-7.3750000000000005E-3</v>
      </c>
      <c r="H5">
        <v>-4.4799999999997907E-4</v>
      </c>
      <c r="I5">
        <v>9.4049999999999724E-3</v>
      </c>
      <c r="J5">
        <v>2.8550000000000181E-3</v>
      </c>
      <c r="K5">
        <v>-2.5072000000000004E-2</v>
      </c>
      <c r="L5">
        <v>9.363000000000057E-3</v>
      </c>
      <c r="M5">
        <v>-3.4809999999999945E-3</v>
      </c>
      <c r="N5">
        <v>1.3442000000000008E-2</v>
      </c>
      <c r="O5">
        <v>-2.4121999999999959E-2</v>
      </c>
      <c r="Q5">
        <v>-7.8196000000000002E-2</v>
      </c>
      <c r="R5">
        <v>0.21590099999999998</v>
      </c>
      <c r="S5">
        <v>-0.44538600000000006</v>
      </c>
      <c r="T5">
        <v>-0.20486500000000002</v>
      </c>
      <c r="U5">
        <v>0.1583989999999999</v>
      </c>
      <c r="V5">
        <v>0.12218899999999996</v>
      </c>
      <c r="W5">
        <v>-0.47601500000000002</v>
      </c>
      <c r="X5">
        <v>-0.18056700000000001</v>
      </c>
      <c r="Y5">
        <v>-0.21857899999999997</v>
      </c>
      <c r="Z5">
        <v>5.9985000000000128E-2</v>
      </c>
    </row>
    <row r="6" spans="1:26">
      <c r="F6">
        <v>3.5698999999999988E-2</v>
      </c>
      <c r="G6">
        <v>-4.711000000000006E-3</v>
      </c>
      <c r="H6">
        <v>-3.6364000000000035E-2</v>
      </c>
      <c r="I6">
        <v>1.3511000000000082E-2</v>
      </c>
      <c r="J6">
        <v>-5.5979999999999563E-3</v>
      </c>
      <c r="K6">
        <v>4.7699999999997544E-4</v>
      </c>
      <c r="L6">
        <v>1.1342999999999961E-2</v>
      </c>
      <c r="M6">
        <v>-5.7799999999997458E-4</v>
      </c>
      <c r="N6">
        <v>1.6489000000000031E-2</v>
      </c>
      <c r="O6">
        <v>-3.3109999999999216E-3</v>
      </c>
      <c r="Q6">
        <v>-8.8563000000000003E-2</v>
      </c>
      <c r="R6">
        <v>0.23515400000000003</v>
      </c>
      <c r="S6">
        <v>-0.42781400000000003</v>
      </c>
      <c r="T6">
        <v>-0.21199099999999999</v>
      </c>
      <c r="U6">
        <v>0.16229500000000008</v>
      </c>
      <c r="V6">
        <v>0.13628800000000002</v>
      </c>
      <c r="W6">
        <v>-0.49956900000000004</v>
      </c>
      <c r="X6">
        <v>-0.19144900000000006</v>
      </c>
      <c r="Y6">
        <v>-0.24677299999999991</v>
      </c>
      <c r="Z6">
        <v>5.1773000000000138E-2</v>
      </c>
    </row>
    <row r="7" spans="1:26">
      <c r="F7">
        <v>-8.539999999999992E-3</v>
      </c>
      <c r="G7">
        <v>-8.2529999999999999E-3</v>
      </c>
      <c r="H7">
        <v>-3.4120000000000004E-2</v>
      </c>
      <c r="I7">
        <v>1.3229000000000043E-2</v>
      </c>
      <c r="J7">
        <v>9.7049999999999272E-3</v>
      </c>
      <c r="K7">
        <v>-1.9668000000000008E-2</v>
      </c>
      <c r="L7">
        <v>2.7442999999999985E-2</v>
      </c>
      <c r="M7">
        <v>5.1890000000000781E-3</v>
      </c>
      <c r="N7">
        <v>3.3137000000000055E-2</v>
      </c>
      <c r="O7">
        <v>2.147700000000009E-2</v>
      </c>
      <c r="Q7">
        <v>-8.9170000000000013E-2</v>
      </c>
      <c r="R7">
        <v>0.210481</v>
      </c>
      <c r="S7">
        <v>-0.453017</v>
      </c>
      <c r="T7">
        <v>-0.21527499999999999</v>
      </c>
      <c r="U7">
        <v>0.15675500000000012</v>
      </c>
      <c r="V7">
        <v>0.13265200000000005</v>
      </c>
      <c r="W7">
        <v>-0.51521900000000009</v>
      </c>
      <c r="X7">
        <v>-0.19583500000000004</v>
      </c>
      <c r="Y7">
        <v>-0.22071199999999999</v>
      </c>
      <c r="Z7">
        <v>5.4211000000000016E-2</v>
      </c>
    </row>
    <row r="8" spans="1:26">
      <c r="F8">
        <v>-1.6386000000000012E-2</v>
      </c>
      <c r="G8">
        <v>-1.1181000000000005E-2</v>
      </c>
      <c r="H8">
        <v>-3.210900000000004E-2</v>
      </c>
      <c r="I8">
        <v>1.5266000000000076E-2</v>
      </c>
      <c r="J8">
        <v>2.7039999999999508E-3</v>
      </c>
      <c r="K8">
        <v>4.1009999999999987E-3</v>
      </c>
      <c r="L8">
        <v>2.3913000000000011E-2</v>
      </c>
      <c r="M8">
        <v>6.0760000000000224E-3</v>
      </c>
      <c r="N8">
        <v>4.0837000000000102E-2</v>
      </c>
      <c r="O8">
        <v>1.7788000000000012E-2</v>
      </c>
      <c r="Q8">
        <v>-0.126745</v>
      </c>
      <c r="R8">
        <v>0.19305699999999998</v>
      </c>
      <c r="S8">
        <v>-0.45325099999999996</v>
      </c>
      <c r="T8">
        <v>-0.23762199999999997</v>
      </c>
      <c r="U8">
        <v>0.15800700000000006</v>
      </c>
      <c r="V8">
        <v>0.15356300000000001</v>
      </c>
      <c r="W8">
        <v>-0.52628500000000011</v>
      </c>
      <c r="X8">
        <v>-0.20516600000000007</v>
      </c>
      <c r="Y8">
        <v>-0.27969499999999992</v>
      </c>
      <c r="Z8">
        <v>6.1803000000000115E-2</v>
      </c>
    </row>
    <row r="9" spans="1:26">
      <c r="F9">
        <v>7.4540000000000075E-3</v>
      </c>
      <c r="G9">
        <v>-6.1770000000000071E-3</v>
      </c>
      <c r="H9">
        <v>-3.903800000000001E-2</v>
      </c>
      <c r="I9">
        <v>1.6735000000000014E-2</v>
      </c>
      <c r="J9">
        <v>1.8169000000000098E-2</v>
      </c>
      <c r="K9">
        <v>-1.2246999999999958E-2</v>
      </c>
      <c r="L9">
        <v>5.4636999999999943E-2</v>
      </c>
      <c r="M9">
        <v>1.8398999999999888E-2</v>
      </c>
      <c r="N9">
        <v>3.9770000000000097E-2</v>
      </c>
      <c r="O9">
        <v>4.9657000000000152E-2</v>
      </c>
      <c r="Q9">
        <v>-0.13479400000000002</v>
      </c>
      <c r="R9">
        <v>0.20158300000000001</v>
      </c>
      <c r="S9">
        <v>-0.43808600000000003</v>
      </c>
      <c r="T9">
        <v>-0.24058199999999999</v>
      </c>
      <c r="U9">
        <v>0.14214400000000002</v>
      </c>
      <c r="V9">
        <v>0.16221400000000005</v>
      </c>
      <c r="W9">
        <v>-0.54496499999999992</v>
      </c>
      <c r="X9">
        <v>-0.20300300000000004</v>
      </c>
      <c r="Y9">
        <v>-0.28293499999999994</v>
      </c>
      <c r="Z9">
        <v>5.2999000000000025E-2</v>
      </c>
    </row>
    <row r="10" spans="1:26">
      <c r="F10">
        <v>6.3789999999999906E-3</v>
      </c>
      <c r="G10">
        <v>-7.9320000000000015E-3</v>
      </c>
      <c r="H10">
        <v>-5.0912000000000034E-2</v>
      </c>
      <c r="I10">
        <v>2.2624000000000023E-2</v>
      </c>
      <c r="J10">
        <v>-4.1690000000000962E-3</v>
      </c>
      <c r="K10">
        <v>1.0914999999999965E-2</v>
      </c>
      <c r="L10">
        <v>6.2035999999999945E-2</v>
      </c>
      <c r="M10">
        <v>-1.7986000000000103E-2</v>
      </c>
      <c r="N10">
        <v>4.7422000000000138E-2</v>
      </c>
      <c r="O10">
        <v>5.3763000000000151E-2</v>
      </c>
      <c r="Q10">
        <v>-0.16421200000000002</v>
      </c>
      <c r="R10">
        <v>0.18858800000000001</v>
      </c>
      <c r="S10">
        <v>-0.456347</v>
      </c>
      <c r="T10">
        <v>-0.24928699999999993</v>
      </c>
      <c r="U10">
        <v>0.13917200000000002</v>
      </c>
      <c r="V10">
        <v>0.14640400000000001</v>
      </c>
      <c r="W10">
        <v>-0.51226800000000006</v>
      </c>
      <c r="X10">
        <v>-0.20568799999999998</v>
      </c>
      <c r="Y10">
        <v>-0.28877900000000001</v>
      </c>
      <c r="Z10">
        <v>4.8721999999999981E-2</v>
      </c>
    </row>
    <row r="11" spans="1:26">
      <c r="F11">
        <v>3.8589999999999805E-3</v>
      </c>
      <c r="G11">
        <v>1.3858999999999995E-2</v>
      </c>
      <c r="H11">
        <v>-4.9293999999999984E-2</v>
      </c>
      <c r="I11">
        <v>1.2673000000000002E-2</v>
      </c>
      <c r="J11">
        <v>2.8652000000000045E-2</v>
      </c>
      <c r="K11">
        <v>2.3351999999999977E-2</v>
      </c>
      <c r="L11">
        <v>5.8398000000000026E-2</v>
      </c>
      <c r="M11">
        <v>-6.0475000000000022E-2</v>
      </c>
      <c r="N11">
        <v>4.4410999999999944E-2</v>
      </c>
      <c r="O11">
        <v>8.0855000000000024E-2</v>
      </c>
      <c r="Q11">
        <v>-0.165135</v>
      </c>
      <c r="R11">
        <v>0.18602600000000002</v>
      </c>
      <c r="S11">
        <v>-0.47579000000000005</v>
      </c>
      <c r="T11">
        <v>-0.24786399999999992</v>
      </c>
      <c r="U11">
        <v>0.12883500000000003</v>
      </c>
      <c r="V11">
        <v>0.14438900000000002</v>
      </c>
      <c r="W11">
        <v>-0.51944600000000007</v>
      </c>
      <c r="X11">
        <v>-0.22035800000000005</v>
      </c>
      <c r="Y11">
        <v>-0.30293300000000001</v>
      </c>
      <c r="Z11">
        <v>2.0860000000000128E-2</v>
      </c>
    </row>
    <row r="12" spans="1:26">
      <c r="F12">
        <v>1.5668000000000008E-2</v>
      </c>
      <c r="G12">
        <v>7.9319999999999946E-3</v>
      </c>
      <c r="H12">
        <v>-6.3254000000000019E-2</v>
      </c>
      <c r="I12">
        <v>7.6440000000000058E-3</v>
      </c>
      <c r="J12">
        <v>-2.9136999999999944E-2</v>
      </c>
      <c r="K12">
        <v>3.6120000000000006E-2</v>
      </c>
      <c r="L12">
        <v>7.4586999999999987E-2</v>
      </c>
      <c r="M12">
        <v>-4.7952000000000002E-2</v>
      </c>
      <c r="N12">
        <v>4.8854000000000154E-2</v>
      </c>
      <c r="O12">
        <v>8.1663999999999987E-2</v>
      </c>
      <c r="Q12">
        <v>-0.184166</v>
      </c>
      <c r="R12">
        <v>0.17497599999999999</v>
      </c>
      <c r="S12">
        <v>-0.49466699999999997</v>
      </c>
      <c r="T12">
        <v>-0.287798</v>
      </c>
      <c r="U12">
        <v>0.13278099999999995</v>
      </c>
      <c r="V12">
        <v>0.17077599999999996</v>
      </c>
      <c r="W12">
        <v>-0.54352700000000009</v>
      </c>
      <c r="X12">
        <v>-0.20868899999999996</v>
      </c>
      <c r="Y12">
        <v>-0.30355899999999997</v>
      </c>
      <c r="Z12">
        <v>3.5462999999999967E-2</v>
      </c>
    </row>
    <row r="13" spans="1:26">
      <c r="F13">
        <v>-1.8339000000000012E-2</v>
      </c>
      <c r="G13">
        <v>3.7666999999999999E-2</v>
      </c>
      <c r="H13">
        <v>-6.1298999999999979E-2</v>
      </c>
      <c r="I13">
        <v>2.0650000000000546E-3</v>
      </c>
      <c r="J13">
        <v>1.3583000000000085E-2</v>
      </c>
      <c r="K13">
        <v>3.9399999999999977E-2</v>
      </c>
      <c r="L13">
        <v>7.9250000000000001E-2</v>
      </c>
      <c r="M13">
        <v>-4.3287000000000034E-2</v>
      </c>
      <c r="N13">
        <v>5.2528000000000137E-2</v>
      </c>
      <c r="O13">
        <v>0.10927400000000012</v>
      </c>
      <c r="Q13">
        <v>-0.20988400000000001</v>
      </c>
      <c r="R13">
        <v>0.183422</v>
      </c>
      <c r="S13">
        <v>-0.45569799999999999</v>
      </c>
      <c r="T13">
        <v>-0.28922199999999998</v>
      </c>
      <c r="U13">
        <v>0.11770499999999993</v>
      </c>
      <c r="V13">
        <v>0.17480600000000004</v>
      </c>
      <c r="W13">
        <v>-0.56476000000000004</v>
      </c>
      <c r="X13">
        <v>-0.20771400000000007</v>
      </c>
      <c r="Y13">
        <v>-0.31591900000000001</v>
      </c>
      <c r="Z13">
        <v>1.2562000000000125E-2</v>
      </c>
    </row>
    <row r="14" spans="1:26">
      <c r="F14">
        <v>-5.6059999999999947E-3</v>
      </c>
      <c r="G14">
        <v>1.6828999999999993E-2</v>
      </c>
      <c r="H14">
        <v>-5.3559999999999948E-2</v>
      </c>
      <c r="I14">
        <v>-7.6209999999999811E-3</v>
      </c>
      <c r="J14">
        <v>1.5709999999999127E-3</v>
      </c>
      <c r="K14">
        <v>3.529600000000005E-2</v>
      </c>
      <c r="L14">
        <v>5.8863000000000054E-2</v>
      </c>
      <c r="M14">
        <v>-4.620100000000002E-2</v>
      </c>
      <c r="N14">
        <v>6.8640999999999966E-2</v>
      </c>
      <c r="O14">
        <v>0.10711599999999999</v>
      </c>
      <c r="Q14">
        <v>-0.22463600000000003</v>
      </c>
      <c r="R14">
        <v>0.17533199999999999</v>
      </c>
      <c r="S14">
        <v>-0.45870800000000006</v>
      </c>
      <c r="T14">
        <v>-0.28783399999999998</v>
      </c>
      <c r="U14">
        <v>0.10181799999999999</v>
      </c>
      <c r="V14">
        <v>0.17159299999999997</v>
      </c>
      <c r="W14">
        <v>-0.59398299999999993</v>
      </c>
      <c r="X14">
        <v>-0.21337099999999998</v>
      </c>
      <c r="Y14">
        <v>-0.32964799999999994</v>
      </c>
      <c r="Z14">
        <v>1.5965000000000146E-2</v>
      </c>
    </row>
    <row r="15" spans="1:26">
      <c r="F15">
        <v>-3.4224000000000004E-2</v>
      </c>
      <c r="G15">
        <v>-1.3990000000000002E-2</v>
      </c>
      <c r="H15">
        <v>-6.7721999999999977E-2</v>
      </c>
      <c r="I15">
        <v>-1.0852999999999951E-2</v>
      </c>
      <c r="J15">
        <v>2.2307999999999995E-2</v>
      </c>
      <c r="K15">
        <v>2.6769999999999981E-2</v>
      </c>
      <c r="L15">
        <v>6.1833999999999945E-2</v>
      </c>
      <c r="M15">
        <v>-4.9399999999999979E-2</v>
      </c>
      <c r="N15">
        <v>8.0093999999999943E-2</v>
      </c>
      <c r="O15">
        <v>0.115356</v>
      </c>
      <c r="Q15">
        <v>-0.207848</v>
      </c>
      <c r="R15">
        <v>0.17448</v>
      </c>
      <c r="S15">
        <v>-0.45958700000000002</v>
      </c>
      <c r="T15">
        <v>-0.319351</v>
      </c>
      <c r="U15">
        <v>0.10399800000000005</v>
      </c>
      <c r="V15">
        <v>0.19285800000000006</v>
      </c>
      <c r="W15">
        <v>-0.55473600000000001</v>
      </c>
      <c r="X15">
        <v>-0.21449900000000002</v>
      </c>
      <c r="Y15">
        <v>-0.34318300000000002</v>
      </c>
      <c r="Z15">
        <v>1.1000000000001365E-4</v>
      </c>
    </row>
    <row r="16" spans="1:26">
      <c r="F16">
        <v>1.5999999999991133E-5</v>
      </c>
      <c r="G16">
        <v>2.0836E-2</v>
      </c>
      <c r="H16">
        <v>-8.7623000000000048E-2</v>
      </c>
      <c r="I16">
        <v>-1.7319999999999936E-2</v>
      </c>
      <c r="J16">
        <v>-2.3345000000000029E-2</v>
      </c>
      <c r="K16">
        <v>3.7278000000000019E-2</v>
      </c>
      <c r="L16">
        <v>7.7827999999999981E-2</v>
      </c>
      <c r="M16">
        <v>-1.3940000000000055E-2</v>
      </c>
      <c r="N16">
        <v>0.10484600000000012</v>
      </c>
      <c r="O16">
        <v>0.11866200000000003</v>
      </c>
      <c r="Q16">
        <v>-0.24706400000000003</v>
      </c>
      <c r="R16">
        <v>0.14607599999999998</v>
      </c>
      <c r="S16">
        <v>-0.46163100000000001</v>
      </c>
      <c r="T16">
        <v>-0.31806399999999996</v>
      </c>
      <c r="U16">
        <v>8.0027000000000043E-2</v>
      </c>
      <c r="V16">
        <v>0.188943</v>
      </c>
      <c r="W16">
        <v>-0.61465200000000009</v>
      </c>
      <c r="X16">
        <v>-0.24241800000000002</v>
      </c>
      <c r="Y16">
        <v>-0.35772599999999999</v>
      </c>
      <c r="Z16">
        <v>-2.3700000000000045E-3</v>
      </c>
    </row>
    <row r="17" spans="6:26">
      <c r="F17">
        <v>-1.8859999999999998E-2</v>
      </c>
      <c r="G17">
        <v>4.7035E-2</v>
      </c>
      <c r="H17">
        <v>-6.1889999999999987E-2</v>
      </c>
      <c r="I17">
        <v>-2.2034999999999968E-2</v>
      </c>
      <c r="J17">
        <v>-1.8912000000000036E-2</v>
      </c>
      <c r="K17">
        <v>6.9236999999999965E-2</v>
      </c>
      <c r="L17">
        <v>3.6990000000000009E-2</v>
      </c>
      <c r="M17">
        <v>-2.6075000000000046E-2</v>
      </c>
      <c r="N17">
        <v>0.10330499999999995</v>
      </c>
      <c r="O17">
        <v>0.13791599999999996</v>
      </c>
      <c r="Q17">
        <v>-0.25677100000000003</v>
      </c>
      <c r="R17">
        <v>0.14199500000000001</v>
      </c>
      <c r="S17">
        <v>-0.48445700000000003</v>
      </c>
      <c r="T17">
        <v>-0.31083100000000002</v>
      </c>
      <c r="U17">
        <v>9.8552999999999891E-2</v>
      </c>
      <c r="V17">
        <v>0.21216999999999997</v>
      </c>
      <c r="W17">
        <v>-0.61615100000000012</v>
      </c>
      <c r="X17">
        <v>-0.24190700000000004</v>
      </c>
      <c r="Y17">
        <v>-0.36916099999999996</v>
      </c>
      <c r="Z17">
        <v>-2.7159999999998947E-3</v>
      </c>
    </row>
    <row r="18" spans="6:26">
      <c r="F18">
        <v>7.4770000000000036E-3</v>
      </c>
      <c r="G18">
        <v>3.3873999999999994E-2</v>
      </c>
      <c r="H18">
        <v>-8.4073999999999954E-2</v>
      </c>
      <c r="I18">
        <v>-2.4694999999999936E-2</v>
      </c>
      <c r="J18">
        <v>3.343900000000008E-2</v>
      </c>
      <c r="K18">
        <v>5.546199999999999E-2</v>
      </c>
      <c r="L18">
        <v>5.5488000000000058E-2</v>
      </c>
      <c r="M18">
        <v>5.7480000000000473E-3</v>
      </c>
      <c r="N18">
        <v>0.10572200000000009</v>
      </c>
      <c r="O18">
        <v>0.13609500000000002</v>
      </c>
      <c r="Q18">
        <v>-0.28417000000000003</v>
      </c>
      <c r="R18">
        <v>0.134798</v>
      </c>
      <c r="S18">
        <v>-0.47530200000000006</v>
      </c>
      <c r="T18">
        <v>-0.35921500000000001</v>
      </c>
      <c r="U18">
        <v>7.8401000000000068E-2</v>
      </c>
      <c r="V18">
        <v>0.21230600000000005</v>
      </c>
      <c r="W18">
        <v>-0.62326900000000007</v>
      </c>
      <c r="X18">
        <v>-0.269625</v>
      </c>
      <c r="Y18">
        <v>-0.40260099999999999</v>
      </c>
      <c r="Z18">
        <v>-1.3588999999999941E-2</v>
      </c>
    </row>
    <row r="19" spans="6:26">
      <c r="F19">
        <v>-1.7198000000000008E-2</v>
      </c>
      <c r="G19">
        <v>7.3469999999999942E-3</v>
      </c>
      <c r="H19">
        <v>-9.0462999999999974E-2</v>
      </c>
      <c r="I19">
        <v>-2.0889000000000012E-2</v>
      </c>
      <c r="J19">
        <v>8.2629999999999197E-3</v>
      </c>
      <c r="K19">
        <v>5.546199999999999E-2</v>
      </c>
      <c r="L19">
        <v>1.5128000000000042E-2</v>
      </c>
      <c r="M19">
        <v>3.4329999999999929E-3</v>
      </c>
      <c r="N19">
        <v>0.13163099999999997</v>
      </c>
      <c r="O19">
        <v>0.15876900000000002</v>
      </c>
      <c r="Q19">
        <v>-0.29630899999999999</v>
      </c>
      <c r="R19">
        <v>0.12467200000000001</v>
      </c>
      <c r="S19">
        <v>-0.46244099999999999</v>
      </c>
      <c r="T19">
        <v>-0.35350399999999998</v>
      </c>
      <c r="U19">
        <v>5.9424999999999957E-2</v>
      </c>
      <c r="V19">
        <v>0.18427599999999997</v>
      </c>
      <c r="W19">
        <v>-0.63444400000000001</v>
      </c>
      <c r="X19">
        <v>-0.267847</v>
      </c>
      <c r="Y19">
        <v>-0.37421899999999997</v>
      </c>
      <c r="Z19">
        <v>-2.6299999999991998E-4</v>
      </c>
    </row>
    <row r="20" spans="6:26">
      <c r="F20">
        <v>5.013999999999982E-3</v>
      </c>
      <c r="G20">
        <v>5.2524999999999995E-2</v>
      </c>
      <c r="H20">
        <v>-8.7760999999999964E-2</v>
      </c>
      <c r="I20">
        <v>-1.996199999999999E-2</v>
      </c>
      <c r="J20">
        <v>1.4752999999999929E-2</v>
      </c>
      <c r="K20">
        <v>5.546199999999999E-2</v>
      </c>
      <c r="L20">
        <v>2.0371999999999956E-2</v>
      </c>
      <c r="M20">
        <v>-8.0609999999999224E-3</v>
      </c>
      <c r="N20">
        <v>0.14004200000000003</v>
      </c>
      <c r="O20">
        <v>0.16945100000000002</v>
      </c>
      <c r="Q20">
        <v>-0.32633500000000004</v>
      </c>
      <c r="R20">
        <v>0.105321</v>
      </c>
      <c r="S20">
        <v>-0.48756300000000002</v>
      </c>
      <c r="T20">
        <v>-0.36438399999999999</v>
      </c>
      <c r="U20">
        <v>6.3916999999999918E-2</v>
      </c>
      <c r="V20">
        <v>0.20760100000000001</v>
      </c>
      <c r="W20">
        <v>-0.68732400000000005</v>
      </c>
      <c r="X20">
        <v>-0.28174700000000008</v>
      </c>
      <c r="Y20">
        <v>-0.38696099999999989</v>
      </c>
      <c r="Z20">
        <v>-4.1200999999999911E-2</v>
      </c>
    </row>
    <row r="21" spans="6:26">
      <c r="F21">
        <v>-7.9560000000000169E-3</v>
      </c>
      <c r="G21">
        <v>-1.7159000000000004E-2</v>
      </c>
      <c r="H21">
        <v>-9.8993000000000053E-2</v>
      </c>
      <c r="I21">
        <v>-9.6970000000000025E-3</v>
      </c>
      <c r="J21">
        <v>-3.116100000000006E-2</v>
      </c>
      <c r="K21">
        <v>5.546199999999999E-2</v>
      </c>
      <c r="L21">
        <v>1.953999999999951E-3</v>
      </c>
      <c r="M21">
        <v>-3.7119999999999892E-3</v>
      </c>
      <c r="N21">
        <v>0.15490099999999996</v>
      </c>
      <c r="O21">
        <v>0.16760100000000011</v>
      </c>
      <c r="Q21">
        <v>-0.32240400000000002</v>
      </c>
      <c r="R21">
        <v>0.11474699999999999</v>
      </c>
      <c r="S21">
        <v>-0.52707899999999996</v>
      </c>
      <c r="T21">
        <v>-0.381969</v>
      </c>
      <c r="U21">
        <v>4.5289999999999962E-2</v>
      </c>
      <c r="V21">
        <v>0.18812800000000005</v>
      </c>
      <c r="W21">
        <v>-0.71823100000000006</v>
      </c>
      <c r="X21">
        <v>-0.27661400000000003</v>
      </c>
      <c r="Y21">
        <v>-0.45183499999999993</v>
      </c>
      <c r="Z21">
        <v>-2.3607999999999948E-2</v>
      </c>
    </row>
    <row r="22" spans="6:26">
      <c r="F22">
        <v>-1.2216000000000008E-2</v>
      </c>
      <c r="G22">
        <v>4.7441999999999991E-2</v>
      </c>
      <c r="H22">
        <v>-0.12304899999999998</v>
      </c>
      <c r="I22">
        <v>7.3590000000000374E-3</v>
      </c>
      <c r="J22">
        <v>2.5656999999999926E-2</v>
      </c>
      <c r="K22">
        <v>7.8361999999999973E-2</v>
      </c>
      <c r="L22">
        <v>-9.8730000000000467E-3</v>
      </c>
      <c r="M22">
        <v>-3.1520000000000437E-3</v>
      </c>
      <c r="N22">
        <v>0.15576499999999999</v>
      </c>
      <c r="O22">
        <v>0.18090499999999998</v>
      </c>
      <c r="Q22">
        <v>-0.34975499999999998</v>
      </c>
      <c r="R22">
        <v>0.11224500000000001</v>
      </c>
      <c r="S22">
        <v>-0.49687700000000001</v>
      </c>
      <c r="T22">
        <v>-0.39350299999999999</v>
      </c>
      <c r="U22">
        <v>3.5401000000000071E-2</v>
      </c>
      <c r="V22">
        <v>0.20261500000000002</v>
      </c>
      <c r="W22">
        <v>-0.73602400000000001</v>
      </c>
      <c r="X22">
        <v>-0.30439300000000002</v>
      </c>
      <c r="Y22">
        <v>-0.43354599999999993</v>
      </c>
      <c r="Z22">
        <v>-3.9483999999999922E-2</v>
      </c>
    </row>
    <row r="23" spans="6:26">
      <c r="F23">
        <v>6.0010000000000046E-3</v>
      </c>
      <c r="G23">
        <v>2.6930999999999997E-2</v>
      </c>
      <c r="H23">
        <v>-0.12902700000000006</v>
      </c>
      <c r="I23">
        <v>2.084400000000005E-2</v>
      </c>
      <c r="J23">
        <v>-2.3413999999999987E-2</v>
      </c>
      <c r="K23">
        <v>6.0759000000000014E-2</v>
      </c>
      <c r="L23">
        <v>-1.8796000000000049E-2</v>
      </c>
      <c r="M23">
        <v>-3.7509999999999766E-3</v>
      </c>
      <c r="N23">
        <v>0.15344600000000003</v>
      </c>
      <c r="O23">
        <v>0.17206600000000002</v>
      </c>
      <c r="Q23">
        <v>-0.378909</v>
      </c>
      <c r="R23">
        <v>9.2312999999999992E-2</v>
      </c>
      <c r="S23">
        <v>-0.48086099999999998</v>
      </c>
      <c r="T23">
        <v>-0.39552099999999996</v>
      </c>
      <c r="U23">
        <v>2.5778999999999996E-2</v>
      </c>
      <c r="V23">
        <v>0.19218000000000007</v>
      </c>
      <c r="W23">
        <v>-0.7332820000000001</v>
      </c>
      <c r="X23">
        <v>-0.31880700000000001</v>
      </c>
      <c r="Y23">
        <v>-0.42905199999999993</v>
      </c>
      <c r="Z23">
        <v>-6.0688999999999965E-2</v>
      </c>
    </row>
    <row r="24" spans="6:26">
      <c r="F24">
        <v>1.7989999999999982E-2</v>
      </c>
      <c r="G24">
        <v>3.3825999999999995E-2</v>
      </c>
      <c r="H24">
        <v>-0.13353700000000004</v>
      </c>
      <c r="I24">
        <v>3.5041000000000051E-2</v>
      </c>
      <c r="J24">
        <v>-4.8140000000000786E-3</v>
      </c>
      <c r="K24">
        <v>8.2490000000000008E-2</v>
      </c>
      <c r="L24">
        <v>-3.0158999999999991E-2</v>
      </c>
      <c r="M24">
        <v>-5.7799999999997458E-4</v>
      </c>
      <c r="N24">
        <v>0.15971300000000008</v>
      </c>
      <c r="O24">
        <v>0.19448199999999999</v>
      </c>
      <c r="Q24">
        <v>-0.38139300000000004</v>
      </c>
      <c r="R24">
        <v>5.9326999999999998E-2</v>
      </c>
      <c r="S24">
        <v>-0.50393399999999999</v>
      </c>
      <c r="T24">
        <v>-0.42693399999999998</v>
      </c>
      <c r="U24">
        <v>2.3634000000000016E-2</v>
      </c>
      <c r="V24">
        <v>0.19055500000000006</v>
      </c>
      <c r="W24">
        <v>-0.80390300000000003</v>
      </c>
      <c r="X24">
        <v>-0.31025000000000003</v>
      </c>
      <c r="Y24">
        <v>-0.44491099999999995</v>
      </c>
      <c r="Z24">
        <v>-6.1597999999999958E-2</v>
      </c>
    </row>
    <row r="25" spans="6:26">
      <c r="F25">
        <v>1.0293000000000007E-2</v>
      </c>
      <c r="G25">
        <v>1.2903999999999997E-2</v>
      </c>
      <c r="H25">
        <v>-0.13038099999999997</v>
      </c>
      <c r="I25">
        <v>8.6539999999999968E-3</v>
      </c>
      <c r="J25">
        <v>-1.2527000000000043E-2</v>
      </c>
      <c r="K25">
        <v>8.0692999999999987E-2</v>
      </c>
      <c r="L25">
        <v>-4.5892000000000051E-2</v>
      </c>
      <c r="M25">
        <v>9.1800000000000631E-3</v>
      </c>
      <c r="N25">
        <v>0.17395899999999995</v>
      </c>
      <c r="O25">
        <v>0.19656600000000005</v>
      </c>
      <c r="Q25">
        <v>-0.43054799999999999</v>
      </c>
      <c r="R25">
        <v>5.1117999999999997E-2</v>
      </c>
      <c r="S25">
        <v>-0.51378400000000002</v>
      </c>
      <c r="T25">
        <v>-0.42710499999999996</v>
      </c>
      <c r="U25">
        <v>1.1548000000000003E-2</v>
      </c>
      <c r="V25">
        <v>0.18401099999999998</v>
      </c>
      <c r="W25">
        <v>-0.77478800000000003</v>
      </c>
      <c r="X25">
        <v>-0.31845500000000004</v>
      </c>
      <c r="Y25">
        <v>-0.50211099999999997</v>
      </c>
      <c r="Z25">
        <v>-8.2227999999999954E-2</v>
      </c>
    </row>
    <row r="26" spans="6:26">
      <c r="F26">
        <v>3.1043999999999985E-2</v>
      </c>
      <c r="G26">
        <v>2.2200000000000004E-2</v>
      </c>
      <c r="H26">
        <v>-0.14984199999999998</v>
      </c>
      <c r="I26">
        <v>-2.8039999999999964E-2</v>
      </c>
      <c r="J26">
        <v>-2.7478000000000065E-2</v>
      </c>
      <c r="K26">
        <v>9.9359000000000045E-2</v>
      </c>
      <c r="L26">
        <v>-6.046900000000005E-2</v>
      </c>
      <c r="M26">
        <v>1.7069999999998801E-3</v>
      </c>
      <c r="N26">
        <v>0.16683299999999998</v>
      </c>
      <c r="O26">
        <v>0.21077800000000002</v>
      </c>
      <c r="Q26">
        <v>-0.43444900000000003</v>
      </c>
      <c r="R26">
        <v>5.9607999999999994E-2</v>
      </c>
      <c r="S26">
        <v>-0.44932600000000006</v>
      </c>
      <c r="T26">
        <v>-0.42264799999999997</v>
      </c>
      <c r="U26">
        <v>-1.0413000000000011E-2</v>
      </c>
      <c r="V26">
        <v>0.19749300000000006</v>
      </c>
      <c r="W26">
        <v>-0.80712699999999993</v>
      </c>
      <c r="X26">
        <v>-0.34723100000000001</v>
      </c>
      <c r="Y26">
        <v>-0.5041779999999999</v>
      </c>
      <c r="Z26">
        <v>-7.629499999999996E-2</v>
      </c>
    </row>
    <row r="27" spans="6:26">
      <c r="F27">
        <v>2.4389999999999988E-2</v>
      </c>
      <c r="G27">
        <v>4.4021999999999992E-2</v>
      </c>
      <c r="H27">
        <v>-0.15304899999999999</v>
      </c>
      <c r="I27">
        <v>9.8079999999999921E-3</v>
      </c>
      <c r="J27">
        <v>-3.5183999999999972E-2</v>
      </c>
      <c r="K27">
        <v>0.119327</v>
      </c>
      <c r="L27">
        <v>-6.6460000000000033E-2</v>
      </c>
      <c r="M27">
        <v>-2.9899999999997816E-4</v>
      </c>
      <c r="N27">
        <v>0.17989099999999997</v>
      </c>
      <c r="O27">
        <v>0.22126700000000005</v>
      </c>
      <c r="Q27">
        <v>-0.47957800000000006</v>
      </c>
      <c r="R27">
        <v>4.9501999999999997E-2</v>
      </c>
      <c r="S27">
        <v>-0.53656399999999993</v>
      </c>
      <c r="T27">
        <v>-0.43020200000000003</v>
      </c>
      <c r="U27">
        <v>-2.5413999999999989E-2</v>
      </c>
      <c r="V27">
        <v>0.20296900000000007</v>
      </c>
      <c r="W27">
        <v>-0.78419899999999998</v>
      </c>
      <c r="X27">
        <v>-0.35351700000000008</v>
      </c>
      <c r="Y27">
        <v>-0.45749199999999995</v>
      </c>
      <c r="Z27">
        <v>-9.3170999999999934E-2</v>
      </c>
    </row>
    <row r="28" spans="6:26">
      <c r="F28">
        <v>2.0995000000000007E-2</v>
      </c>
      <c r="G28">
        <v>2.6274999999999993E-2</v>
      </c>
      <c r="H28">
        <v>-0.16278099999999995</v>
      </c>
      <c r="I28">
        <v>2.1990999999999986E-2</v>
      </c>
      <c r="J28">
        <v>-5.1920000000000074E-3</v>
      </c>
      <c r="K28">
        <v>0.11095100000000002</v>
      </c>
      <c r="L28">
        <v>-8.2894999999999983E-2</v>
      </c>
      <c r="M28">
        <v>-6.9239999999999779E-3</v>
      </c>
      <c r="N28">
        <v>0.17496799999999996</v>
      </c>
      <c r="O28">
        <v>0.22670100000000001</v>
      </c>
      <c r="Q28">
        <v>-0.525675</v>
      </c>
      <c r="R28">
        <v>4.5676999999999995E-2</v>
      </c>
      <c r="S28">
        <v>-0.47859100000000004</v>
      </c>
      <c r="T28">
        <v>-0.43767899999999998</v>
      </c>
      <c r="U28">
        <v>-2.6577E-2</v>
      </c>
      <c r="V28">
        <v>0.17646600000000001</v>
      </c>
      <c r="W28">
        <v>-0.80555500000000013</v>
      </c>
      <c r="X28">
        <v>-0.34634100000000001</v>
      </c>
      <c r="Y28">
        <v>-0.51288999999999985</v>
      </c>
      <c r="Z28">
        <v>-9.6649999999999986E-2</v>
      </c>
    </row>
    <row r="29" spans="6:26">
      <c r="F29">
        <v>3.3709999999999808E-3</v>
      </c>
      <c r="G29">
        <v>1.9667E-2</v>
      </c>
      <c r="H29">
        <v>-0.16442799999999999</v>
      </c>
      <c r="I29">
        <v>7.3790000000000192E-3</v>
      </c>
      <c r="J29">
        <v>-1.8722999999999958E-2</v>
      </c>
      <c r="K29">
        <v>0.12187400000000002</v>
      </c>
      <c r="L29">
        <v>-7.6741999999999963E-2</v>
      </c>
      <c r="M29">
        <v>-8.9290000000000879E-3</v>
      </c>
      <c r="N29">
        <v>0.1726930000000001</v>
      </c>
      <c r="O29">
        <v>0.23919900000000008</v>
      </c>
      <c r="Q29">
        <v>-0.507826</v>
      </c>
      <c r="R29">
        <v>3.8461000000000002E-2</v>
      </c>
      <c r="S29">
        <v>-0.48559099999999999</v>
      </c>
      <c r="T29">
        <v>-0.44752999999999998</v>
      </c>
      <c r="U29">
        <v>-1.8320000000001074E-3</v>
      </c>
      <c r="V29">
        <v>0.22849900000000004</v>
      </c>
      <c r="W29">
        <v>-0.79049700000000001</v>
      </c>
      <c r="X29">
        <v>-0.34707900000000008</v>
      </c>
      <c r="Y29">
        <v>-0.52505400000000002</v>
      </c>
      <c r="Z29">
        <v>-0.11306799999999999</v>
      </c>
    </row>
    <row r="30" spans="6:26">
      <c r="F30">
        <v>3.2354999999999988E-2</v>
      </c>
      <c r="G30">
        <v>3.7711000000000001E-2</v>
      </c>
      <c r="H30">
        <v>-0.16891300000000001</v>
      </c>
      <c r="I30">
        <v>-1.7879999999999997E-2</v>
      </c>
      <c r="J30">
        <v>-6.1100000000010365E-4</v>
      </c>
      <c r="K30">
        <v>0.10714999999999998</v>
      </c>
      <c r="L30">
        <v>-9.358699999999999E-2</v>
      </c>
      <c r="M30">
        <v>2.9039999999999964E-3</v>
      </c>
      <c r="N30">
        <v>0.16869300000000009</v>
      </c>
      <c r="O30">
        <v>0.22744000000000006</v>
      </c>
      <c r="Q30">
        <v>-0.56576899999999997</v>
      </c>
      <c r="R30">
        <v>2.6402000000000002E-2</v>
      </c>
      <c r="S30">
        <v>-0.50728899999999999</v>
      </c>
      <c r="T30">
        <v>-0.49594199999999994</v>
      </c>
      <c r="U30">
        <v>-3.9939000000000079E-2</v>
      </c>
      <c r="V30">
        <v>0.21599400000000002</v>
      </c>
      <c r="W30">
        <v>-0.83838699999999999</v>
      </c>
      <c r="X30">
        <v>-0.34966900000000001</v>
      </c>
      <c r="Y30">
        <v>-0.51828299999999994</v>
      </c>
      <c r="Z30">
        <v>-0.13140599999999994</v>
      </c>
    </row>
    <row r="31" spans="6:26">
      <c r="F31">
        <v>4.3434E-2</v>
      </c>
      <c r="G31">
        <v>-1.0147000000000005E-2</v>
      </c>
      <c r="H31">
        <v>-0.168015</v>
      </c>
      <c r="I31">
        <v>3.2682000000000017E-2</v>
      </c>
      <c r="J31">
        <v>-2.3501999999999953E-2</v>
      </c>
      <c r="K31">
        <v>0.10873900000000003</v>
      </c>
      <c r="L31">
        <v>-9.9397000000000055E-2</v>
      </c>
      <c r="M31">
        <v>1.4078999999999951E-2</v>
      </c>
      <c r="N31">
        <v>0.18054399999999998</v>
      </c>
      <c r="O31">
        <v>0.25324400000000014</v>
      </c>
      <c r="Q31">
        <v>-0.60555300000000001</v>
      </c>
      <c r="R31">
        <v>-1.5697000000000003E-2</v>
      </c>
      <c r="S31">
        <v>-0.51270800000000005</v>
      </c>
      <c r="T31">
        <v>-0.47745299999999996</v>
      </c>
      <c r="U31">
        <v>-4.3929000000000086E-2</v>
      </c>
      <c r="V31">
        <v>0.19955700000000001</v>
      </c>
      <c r="W31">
        <v>-0.80624499999999999</v>
      </c>
      <c r="X31">
        <v>-0.35328399999999999</v>
      </c>
      <c r="Y31">
        <v>-0.52713399999999999</v>
      </c>
      <c r="Z31">
        <v>-9.9165999999999949E-2</v>
      </c>
    </row>
    <row r="32" spans="6:26">
      <c r="F32">
        <v>2.7885999999999998E-2</v>
      </c>
      <c r="G32">
        <v>3.1143999999999991E-2</v>
      </c>
      <c r="H32">
        <v>-0.17657000000000006</v>
      </c>
      <c r="I32">
        <v>5.0538999999999987E-2</v>
      </c>
      <c r="J32">
        <v>-1.3916999999999917E-2</v>
      </c>
      <c r="K32">
        <v>0.12009799999999995</v>
      </c>
      <c r="L32">
        <v>-0.11281500000000005</v>
      </c>
      <c r="M32">
        <v>2.9305000000000064E-2</v>
      </c>
      <c r="N32">
        <v>0.18670300000000009</v>
      </c>
      <c r="O32">
        <v>0.24205600000000005</v>
      </c>
      <c r="Q32">
        <v>-0.66979700000000009</v>
      </c>
      <c r="R32">
        <v>-5.1999000000000004E-2</v>
      </c>
      <c r="S32">
        <v>-0.51125799999999999</v>
      </c>
      <c r="T32">
        <v>-0.50023600000000001</v>
      </c>
      <c r="U32">
        <v>-2.8241999999999962E-2</v>
      </c>
      <c r="V32">
        <v>0.185082</v>
      </c>
      <c r="W32">
        <v>-0.85333799999999993</v>
      </c>
      <c r="X32">
        <v>-0.337586</v>
      </c>
      <c r="Y32">
        <v>-0.56454599999999999</v>
      </c>
      <c r="Z32">
        <v>-0.12307499999999993</v>
      </c>
    </row>
    <row r="33" spans="6:26">
      <c r="F33">
        <v>1.648599999999999E-2</v>
      </c>
      <c r="G33">
        <v>2.7173000000000003E-2</v>
      </c>
      <c r="H33">
        <v>-0.18529899999999999</v>
      </c>
      <c r="I33">
        <v>5.5799999999999275E-4</v>
      </c>
      <c r="J33">
        <v>-3.1775000000000095E-2</v>
      </c>
      <c r="K33">
        <v>0.12646400000000005</v>
      </c>
      <c r="L33">
        <v>-0.11210799999999994</v>
      </c>
      <c r="M33">
        <v>-1.5096000000000004E-2</v>
      </c>
      <c r="N33">
        <v>0.172322</v>
      </c>
      <c r="O33">
        <v>0.25818399999999997</v>
      </c>
      <c r="Q33">
        <v>-0.6656510000000001</v>
      </c>
      <c r="R33">
        <v>-5.2139000000000005E-2</v>
      </c>
      <c r="S33">
        <v>-0.51744200000000007</v>
      </c>
      <c r="T33">
        <v>-0.50826000000000005</v>
      </c>
      <c r="U33">
        <v>-7.4874999999999997E-2</v>
      </c>
      <c r="V33">
        <v>0.18351800000000004</v>
      </c>
      <c r="W33">
        <v>-0.80367100000000002</v>
      </c>
      <c r="X33">
        <v>-0.33050200000000007</v>
      </c>
      <c r="Y33">
        <v>-0.49540699999999999</v>
      </c>
      <c r="Z33">
        <v>-0.129164</v>
      </c>
    </row>
    <row r="34" spans="6:26">
      <c r="F34">
        <v>4.5495000000000008E-2</v>
      </c>
      <c r="G34">
        <v>2.5735000000000001E-2</v>
      </c>
      <c r="H34">
        <v>-0.193019</v>
      </c>
      <c r="I34">
        <v>2.0960000000000038E-2</v>
      </c>
      <c r="J34">
        <v>-3.2795000000000074E-2</v>
      </c>
      <c r="K34">
        <v>0.12547800000000006</v>
      </c>
      <c r="L34">
        <v>-0.12331600000000004</v>
      </c>
      <c r="M34">
        <v>-3.0216999999999983E-2</v>
      </c>
      <c r="N34">
        <v>0.185611</v>
      </c>
      <c r="O34">
        <v>0.25827</v>
      </c>
      <c r="Q34">
        <v>-0.73234999999999995</v>
      </c>
      <c r="R34">
        <v>-4.7441000000000004E-2</v>
      </c>
      <c r="T34">
        <v>-0.494201</v>
      </c>
      <c r="U34">
        <v>-6.7528000000000019E-2</v>
      </c>
      <c r="V34">
        <v>0.19585000000000002</v>
      </c>
      <c r="W34">
        <v>-0.79223299999999997</v>
      </c>
      <c r="X34">
        <v>-0.362817</v>
      </c>
      <c r="Y34">
        <v>-0.55681199999999986</v>
      </c>
      <c r="Z34">
        <v>-0.15536899999999992</v>
      </c>
    </row>
    <row r="35" spans="6:26">
      <c r="F35">
        <v>4.4622999999999989E-2</v>
      </c>
      <c r="G35">
        <v>6.8763999999999992E-2</v>
      </c>
      <c r="H35">
        <v>-0.19439499999999998</v>
      </c>
      <c r="I35">
        <v>-1.7829999999999929E-2</v>
      </c>
      <c r="J35">
        <v>-3.8769000000000005E-2</v>
      </c>
      <c r="K35">
        <v>0.14137400000000003</v>
      </c>
      <c r="L35">
        <v>-0.12256399999999996</v>
      </c>
      <c r="M35">
        <v>2.5979999999999562E-3</v>
      </c>
      <c r="N35">
        <v>0.15462999999999999</v>
      </c>
      <c r="O35">
        <v>0.28037100000000009</v>
      </c>
      <c r="Q35">
        <v>-0.76574399999999998</v>
      </c>
      <c r="R35">
        <v>-7.8615000000000004E-2</v>
      </c>
      <c r="T35">
        <v>-0.53426700000000005</v>
      </c>
      <c r="U35">
        <v>-6.2436999999999902E-2</v>
      </c>
      <c r="V35">
        <v>0.18266100000000007</v>
      </c>
      <c r="W35">
        <v>-0.84705100000000011</v>
      </c>
      <c r="X35">
        <v>-0.35953400000000002</v>
      </c>
      <c r="Y35">
        <v>-0.54299399999999998</v>
      </c>
      <c r="Z35">
        <v>-0.17243999999999995</v>
      </c>
    </row>
    <row r="36" spans="6:26">
      <c r="F36">
        <v>4.260499999999999E-2</v>
      </c>
      <c r="G36">
        <v>6.4548000000000008E-2</v>
      </c>
      <c r="H36">
        <v>-0.20641099999999996</v>
      </c>
      <c r="I36">
        <v>1.3349000000000047E-2</v>
      </c>
      <c r="J36">
        <v>-4.4662000000000035E-2</v>
      </c>
      <c r="K36">
        <v>0.13249900000000003</v>
      </c>
      <c r="L36">
        <v>-0.12796199999999999</v>
      </c>
      <c r="M36">
        <v>1.067599999999993E-2</v>
      </c>
      <c r="N36">
        <v>0.16575599999999999</v>
      </c>
      <c r="O36">
        <v>0.28900300000000018</v>
      </c>
      <c r="Q36">
        <v>-0.79552999999999996</v>
      </c>
      <c r="R36">
        <v>-0.10160400000000001</v>
      </c>
      <c r="T36">
        <v>-0.54474900000000004</v>
      </c>
      <c r="U36">
        <v>-7.913100000000009E-2</v>
      </c>
      <c r="V36">
        <v>0.18650400000000003</v>
      </c>
      <c r="W36">
        <v>-0.82863699999999996</v>
      </c>
      <c r="X36">
        <v>-0.37681700000000001</v>
      </c>
      <c r="Y36">
        <v>-0.52524000000000004</v>
      </c>
      <c r="Z36">
        <v>-0.19266599999999995</v>
      </c>
    </row>
    <row r="37" spans="6:26">
      <c r="F37">
        <v>4.5741999999999991E-2</v>
      </c>
      <c r="G37">
        <v>2.947E-2</v>
      </c>
      <c r="H37">
        <v>-0.19907600000000003</v>
      </c>
      <c r="I37">
        <v>-1.8658999999999992E-2</v>
      </c>
      <c r="J37">
        <v>-5.635799999999995E-2</v>
      </c>
      <c r="K37">
        <v>0.121611</v>
      </c>
      <c r="L37">
        <v>-0.13281899999999996</v>
      </c>
      <c r="M37">
        <v>-5.43100000000004E-3</v>
      </c>
      <c r="N37">
        <v>0.14994999999999994</v>
      </c>
      <c r="O37">
        <v>0.27561400000000003</v>
      </c>
      <c r="Q37">
        <v>-0.87271700000000008</v>
      </c>
      <c r="R37">
        <v>-9.9788000000000016E-2</v>
      </c>
      <c r="T37">
        <v>-0.56157400000000002</v>
      </c>
      <c r="U37">
        <v>-5.87639999999999E-2</v>
      </c>
      <c r="V37">
        <v>0.16985400000000003</v>
      </c>
      <c r="W37">
        <v>-0.74544600000000005</v>
      </c>
      <c r="X37">
        <v>-0.39430799999999999</v>
      </c>
      <c r="Y37">
        <v>-0.56362299999999999</v>
      </c>
      <c r="Z37">
        <v>-0.14228499999999997</v>
      </c>
    </row>
    <row r="38" spans="6:26">
      <c r="F38">
        <v>5.7581999999999994E-2</v>
      </c>
      <c r="G38">
        <v>4.778099999999999E-2</v>
      </c>
      <c r="H38">
        <v>-0.22126499999999999</v>
      </c>
      <c r="I38">
        <v>1.5331999999999993E-2</v>
      </c>
      <c r="J38">
        <v>-6.3844000000000053E-2</v>
      </c>
      <c r="K38">
        <v>0.12209600000000001</v>
      </c>
      <c r="L38">
        <v>-0.13684799999999997</v>
      </c>
      <c r="M38">
        <v>1.4389999999999873E-2</v>
      </c>
      <c r="N38">
        <v>0.136293</v>
      </c>
      <c r="O38">
        <v>0.26764599999999994</v>
      </c>
      <c r="Q38">
        <v>-0.92171499999999995</v>
      </c>
      <c r="R38">
        <v>-0.142676</v>
      </c>
      <c r="T38">
        <v>-0.53586300000000009</v>
      </c>
      <c r="U38">
        <v>-8.6649000000000115E-2</v>
      </c>
      <c r="V38">
        <v>0.18074800000000005</v>
      </c>
      <c r="W38">
        <v>-0.813855</v>
      </c>
      <c r="X38">
        <v>-0.37310800000000005</v>
      </c>
      <c r="Y38">
        <v>-0.53707700000000003</v>
      </c>
      <c r="Z38">
        <v>-0.14838000000000001</v>
      </c>
    </row>
    <row r="39" spans="6:26">
      <c r="F39">
        <v>5.6992999999999995E-2</v>
      </c>
      <c r="G39">
        <v>5.5459999999999995E-2</v>
      </c>
      <c r="H39">
        <v>-0.217943</v>
      </c>
      <c r="I39">
        <v>-1.0531999999999925E-2</v>
      </c>
      <c r="J39">
        <v>-5.8537000000000033E-2</v>
      </c>
      <c r="K39">
        <v>0.12928499999999998</v>
      </c>
      <c r="L39">
        <v>-0.14499999999999999</v>
      </c>
      <c r="M39">
        <v>1.2259999999998854E-3</v>
      </c>
      <c r="N39">
        <v>0.14121600000000001</v>
      </c>
      <c r="O39">
        <v>0.28015300000000004</v>
      </c>
      <c r="Q39">
        <v>-0.90050299999999994</v>
      </c>
      <c r="R39">
        <v>-0.17344700000000002</v>
      </c>
      <c r="T39">
        <v>-0.57260100000000003</v>
      </c>
      <c r="U39">
        <v>-8.8877999999999929E-2</v>
      </c>
      <c r="V39">
        <v>0.17359100000000002</v>
      </c>
      <c r="X39">
        <v>-0.39978999999999998</v>
      </c>
      <c r="Y39">
        <v>-0.588507</v>
      </c>
      <c r="Z39">
        <v>-0.20881499999999995</v>
      </c>
    </row>
    <row r="40" spans="6:26">
      <c r="F40">
        <v>6.711499999999998E-2</v>
      </c>
      <c r="G40">
        <v>3.5750999999999991E-2</v>
      </c>
      <c r="H40">
        <v>-0.22489300000000004</v>
      </c>
      <c r="I40">
        <v>1.6173000000000003E-2</v>
      </c>
      <c r="J40">
        <v>-6.7826999999999998E-2</v>
      </c>
      <c r="K40">
        <v>0.12695299999999998</v>
      </c>
      <c r="L40">
        <v>-0.160769</v>
      </c>
      <c r="M40">
        <v>-2.6166000000000054E-2</v>
      </c>
      <c r="N40">
        <v>0.12584299999999995</v>
      </c>
      <c r="O40">
        <v>0.29170600000000013</v>
      </c>
      <c r="Q40">
        <v>-0.99124100000000004</v>
      </c>
      <c r="R40">
        <v>-0.143292</v>
      </c>
      <c r="T40">
        <v>-0.56312699999999993</v>
      </c>
      <c r="U40">
        <v>-0.10182500000000005</v>
      </c>
      <c r="V40">
        <v>0.18207699999999999</v>
      </c>
      <c r="X40">
        <v>-0.40454200000000001</v>
      </c>
      <c r="Y40">
        <v>-0.55539499999999997</v>
      </c>
      <c r="Z40">
        <v>-0.21013099999999998</v>
      </c>
    </row>
    <row r="41" spans="6:26">
      <c r="F41">
        <v>6.5483E-2</v>
      </c>
      <c r="G41">
        <v>9.0505000000000002E-2</v>
      </c>
      <c r="H41">
        <v>-0.23205200000000004</v>
      </c>
      <c r="I41">
        <v>-5.2069999999999938E-3</v>
      </c>
      <c r="J41">
        <v>-5.4787000000000037E-2</v>
      </c>
      <c r="K41">
        <v>0.13042600000000004</v>
      </c>
      <c r="L41">
        <v>-0.15943399999999996</v>
      </c>
      <c r="M41">
        <v>4.6776000000000068E-2</v>
      </c>
      <c r="N41">
        <v>0.12519300000000011</v>
      </c>
      <c r="O41">
        <v>0.29129099999999997</v>
      </c>
      <c r="Q41">
        <v>-1.0353859999999999</v>
      </c>
      <c r="R41">
        <v>-0.22359700000000002</v>
      </c>
      <c r="T41">
        <v>-0.59423099999999995</v>
      </c>
      <c r="U41">
        <v>-9.6965999999999899E-2</v>
      </c>
      <c r="V41">
        <v>0.18993600000000005</v>
      </c>
      <c r="X41">
        <v>-0.44315300000000002</v>
      </c>
      <c r="Y41">
        <v>-0.60846299999999998</v>
      </c>
      <c r="Z41">
        <v>-0.17684699999999998</v>
      </c>
    </row>
    <row r="42" spans="6:26">
      <c r="F42">
        <v>5.0403999999999997E-2</v>
      </c>
      <c r="G42">
        <v>6.6997999999999988E-2</v>
      </c>
      <c r="H42">
        <v>-0.25390999999999997</v>
      </c>
      <c r="I42">
        <v>3.9051000000000044E-2</v>
      </c>
      <c r="J42">
        <v>-4.9798000000000002E-2</v>
      </c>
      <c r="K42">
        <v>0.11399300000000005</v>
      </c>
      <c r="L42">
        <v>-0.17185799999999996</v>
      </c>
      <c r="M42">
        <v>2.766300000000001E-2</v>
      </c>
      <c r="N42">
        <v>9.5393000000000144E-2</v>
      </c>
      <c r="O42">
        <v>0.31166499999999997</v>
      </c>
      <c r="Q42">
        <v>-1.0818109999999999</v>
      </c>
      <c r="R42">
        <v>-0.22476200000000002</v>
      </c>
      <c r="T42">
        <v>-0.58769499999999997</v>
      </c>
      <c r="U42">
        <v>-0.11057200000000011</v>
      </c>
      <c r="V42">
        <v>0.209394</v>
      </c>
      <c r="X42">
        <v>-0.47055000000000008</v>
      </c>
      <c r="Y42">
        <v>-0.57653299999999996</v>
      </c>
      <c r="Z42">
        <v>-0.16892300000000002</v>
      </c>
    </row>
    <row r="43" spans="6:26">
      <c r="F43">
        <v>6.9264999999999993E-2</v>
      </c>
      <c r="G43">
        <v>8.5661000000000001E-2</v>
      </c>
      <c r="H43">
        <v>-0.25221500000000002</v>
      </c>
      <c r="I43">
        <v>2.5561000000000035E-2</v>
      </c>
      <c r="J43">
        <v>-3.5094000000000049E-2</v>
      </c>
      <c r="K43">
        <v>0.12962599999999999</v>
      </c>
      <c r="L43">
        <v>-0.18117999999999995</v>
      </c>
      <c r="M43">
        <v>3.2002999999999927E-2</v>
      </c>
      <c r="N43">
        <v>7.7976000000000004E-2</v>
      </c>
      <c r="O43">
        <v>0.29980999999999997</v>
      </c>
      <c r="Q43">
        <v>-1.160509</v>
      </c>
      <c r="R43">
        <v>-0.24927299999999999</v>
      </c>
      <c r="T43">
        <v>-0.58726500000000004</v>
      </c>
      <c r="U43">
        <v>-0.10145599999999991</v>
      </c>
      <c r="V43">
        <v>0.20503999999999997</v>
      </c>
      <c r="X43">
        <v>-0.45082100000000003</v>
      </c>
      <c r="Y43">
        <v>-0.57053599999999993</v>
      </c>
      <c r="Z43">
        <v>-0.21909299999999995</v>
      </c>
    </row>
    <row r="44" spans="6:26">
      <c r="F44">
        <v>7.7638000000000013E-2</v>
      </c>
      <c r="G44">
        <v>7.3571999999999999E-2</v>
      </c>
      <c r="H44">
        <v>-0.280144</v>
      </c>
      <c r="I44">
        <v>-3.4286999999999922E-2</v>
      </c>
      <c r="J44">
        <v>-5.5779999999999975E-2</v>
      </c>
      <c r="K44">
        <v>0.11588300000000004</v>
      </c>
      <c r="L44">
        <v>-0.21143600000000004</v>
      </c>
      <c r="M44">
        <v>-1.7826000000000022E-2</v>
      </c>
      <c r="N44">
        <v>7.115700000000004E-2</v>
      </c>
      <c r="O44">
        <v>0.30198900000000006</v>
      </c>
      <c r="Q44">
        <v>-1.1866569999999999</v>
      </c>
      <c r="R44">
        <v>-0.30793799999999999</v>
      </c>
      <c r="T44">
        <v>-0.61745000000000005</v>
      </c>
      <c r="U44">
        <v>-0.11838400000000002</v>
      </c>
      <c r="V44">
        <v>0.1555</v>
      </c>
      <c r="X44">
        <v>-0.48458100000000004</v>
      </c>
      <c r="Y44">
        <v>-0.57786199999999999</v>
      </c>
      <c r="Z44">
        <v>-0.21209499999999992</v>
      </c>
    </row>
    <row r="45" spans="6:26">
      <c r="F45">
        <v>8.3257000000000012E-2</v>
      </c>
      <c r="G45">
        <v>9.0663999999999995E-2</v>
      </c>
      <c r="H45">
        <v>-0.29043599999999997</v>
      </c>
      <c r="I45">
        <v>2.0088000000000078E-2</v>
      </c>
      <c r="J45">
        <v>-4.1305000000000064E-2</v>
      </c>
      <c r="K45">
        <v>0.12807000000000004</v>
      </c>
      <c r="L45">
        <v>-0.20540599999999995</v>
      </c>
      <c r="M45">
        <v>4.2625999999999976E-2</v>
      </c>
      <c r="N45">
        <v>6.2845000000000137E-2</v>
      </c>
      <c r="O45">
        <v>0.31153400000000009</v>
      </c>
      <c r="Q45">
        <v>-1.2545819999999999</v>
      </c>
      <c r="R45">
        <v>-0.27461000000000002</v>
      </c>
      <c r="T45">
        <v>-0.59819800000000001</v>
      </c>
      <c r="U45">
        <v>-8.3329999999999932E-2</v>
      </c>
      <c r="V45">
        <v>0.22320299999999998</v>
      </c>
      <c r="X45">
        <v>-0.461559</v>
      </c>
      <c r="Y45">
        <v>-0.56417899999999999</v>
      </c>
      <c r="Z45">
        <v>-0.21611199999999997</v>
      </c>
    </row>
    <row r="46" spans="6:26">
      <c r="F46">
        <v>8.0995999999999985E-2</v>
      </c>
      <c r="G46">
        <v>0.11078799999999998</v>
      </c>
      <c r="H46">
        <v>-0.29044700000000001</v>
      </c>
      <c r="I46">
        <v>-7.0499999999992726E-4</v>
      </c>
      <c r="J46">
        <v>-3.6713999999999941E-2</v>
      </c>
      <c r="K46">
        <v>0.11275700000000007</v>
      </c>
      <c r="L46">
        <v>-0.23346400000000006</v>
      </c>
      <c r="M46">
        <v>7.9949999999998911E-3</v>
      </c>
      <c r="N46">
        <v>5.447799999999995E-2</v>
      </c>
      <c r="O46">
        <v>0.30685500000000004</v>
      </c>
      <c r="Q46">
        <v>-1.2839859999999998</v>
      </c>
      <c r="R46">
        <v>0</v>
      </c>
      <c r="T46">
        <v>-0.61737400000000009</v>
      </c>
      <c r="U46">
        <v>-0.12901399999999991</v>
      </c>
      <c r="V46">
        <v>0.17866899999999999</v>
      </c>
      <c r="X46">
        <v>-0.48800300000000008</v>
      </c>
      <c r="Y46">
        <v>-0.575492</v>
      </c>
      <c r="Z46">
        <v>-0.26139000000000001</v>
      </c>
    </row>
    <row r="47" spans="6:26">
      <c r="F47">
        <v>7.7549000000000007E-2</v>
      </c>
      <c r="G47">
        <v>0.124459</v>
      </c>
      <c r="H47">
        <v>-0.297315</v>
      </c>
      <c r="I47">
        <v>-5.7139999999999422E-3</v>
      </c>
      <c r="J47">
        <v>-2.8781999999999926E-2</v>
      </c>
      <c r="K47">
        <v>0.11334100000000001</v>
      </c>
      <c r="L47">
        <v>-0.23615900000000001</v>
      </c>
      <c r="M47">
        <v>2.4047000000000027E-2</v>
      </c>
      <c r="N47">
        <v>3.481299999999999E-2</v>
      </c>
      <c r="O47">
        <v>0.31190300000000004</v>
      </c>
      <c r="Q47">
        <v>-1.3668709999999999</v>
      </c>
      <c r="R47">
        <v>0</v>
      </c>
      <c r="T47">
        <v>-0.64922900000000006</v>
      </c>
      <c r="U47">
        <v>-9.5256000000000091E-2</v>
      </c>
      <c r="V47">
        <v>0.199236</v>
      </c>
      <c r="X47">
        <v>-0.46349599999999996</v>
      </c>
      <c r="Y47">
        <v>-0.49930099999999994</v>
      </c>
      <c r="Z47">
        <v>-0.18800599999999998</v>
      </c>
    </row>
    <row r="48" spans="6:26">
      <c r="F48">
        <v>9.0609999999999982E-2</v>
      </c>
      <c r="G48">
        <v>9.5317000000000013E-2</v>
      </c>
      <c r="H48">
        <v>-0.31921499999999997</v>
      </c>
      <c r="I48">
        <v>-6.9099999999999683E-3</v>
      </c>
      <c r="J48">
        <v>-2.6144000000000008E-2</v>
      </c>
      <c r="K48">
        <v>0.10533699999999999</v>
      </c>
      <c r="L48">
        <v>-0.25325400000000003</v>
      </c>
      <c r="M48">
        <v>-3.0946000000000026E-2</v>
      </c>
      <c r="N48">
        <v>2.9586000000000015E-2</v>
      </c>
      <c r="O48">
        <v>0.31561900000000015</v>
      </c>
      <c r="Q48">
        <v>-1.372911</v>
      </c>
      <c r="R48">
        <v>0</v>
      </c>
      <c r="T48">
        <v>-0.60699099999999995</v>
      </c>
      <c r="U48">
        <v>-9.6353000000000064E-2</v>
      </c>
      <c r="V48">
        <v>0.20739700000000005</v>
      </c>
      <c r="X48">
        <v>-0.50878000000000001</v>
      </c>
      <c r="Y48">
        <v>-0.52615999999999996</v>
      </c>
      <c r="Z48">
        <v>-0.19686699999999996</v>
      </c>
    </row>
    <row r="49" spans="6:26">
      <c r="F49">
        <v>8.3475999999999995E-2</v>
      </c>
      <c r="G49">
        <v>0.11504399999999998</v>
      </c>
      <c r="H49">
        <v>-0.32497599999999999</v>
      </c>
      <c r="I49">
        <v>-3.9370000000000117E-3</v>
      </c>
      <c r="J49">
        <v>-3.8213999999999942E-2</v>
      </c>
      <c r="K49">
        <v>0.10275000000000001</v>
      </c>
      <c r="L49">
        <v>-0.25113000000000002</v>
      </c>
      <c r="M49">
        <v>-6.0050000000001092E-3</v>
      </c>
      <c r="N49">
        <v>2.4686000000000034E-2</v>
      </c>
      <c r="O49">
        <v>0.31326900000000002</v>
      </c>
      <c r="Q49">
        <v>-1.472418</v>
      </c>
      <c r="R49">
        <v>0</v>
      </c>
      <c r="T49">
        <v>0</v>
      </c>
      <c r="U49">
        <v>-0.12618200000000002</v>
      </c>
      <c r="V49">
        <v>0.14244000000000007</v>
      </c>
      <c r="X49">
        <v>0</v>
      </c>
      <c r="Y49">
        <v>-0.49696099999999999</v>
      </c>
      <c r="Z49">
        <v>-0.24206499999999995</v>
      </c>
    </row>
    <row r="50" spans="6:26">
      <c r="F50">
        <v>8.0925999999999984E-2</v>
      </c>
      <c r="G50">
        <v>0.13502400000000001</v>
      </c>
      <c r="H50">
        <v>-0.34057100000000001</v>
      </c>
      <c r="I50">
        <v>2.7600000000006732E-4</v>
      </c>
      <c r="J50">
        <v>-1.7336999999999988E-2</v>
      </c>
      <c r="K50">
        <v>0.10034500000000003</v>
      </c>
      <c r="L50">
        <v>-0.27787099999999998</v>
      </c>
      <c r="M50">
        <v>-1.2750000000000001E-2</v>
      </c>
      <c r="N50">
        <v>1.9820000000000049E-2</v>
      </c>
      <c r="O50">
        <v>0.3243410000000001</v>
      </c>
      <c r="Q50">
        <v>0</v>
      </c>
      <c r="R50">
        <v>0</v>
      </c>
      <c r="T50">
        <v>0</v>
      </c>
      <c r="U50">
        <v>-0.13475199999999996</v>
      </c>
      <c r="V50">
        <v>0.17046299999999998</v>
      </c>
      <c r="X50">
        <v>0</v>
      </c>
      <c r="Y50">
        <v>-0.50830500000000001</v>
      </c>
      <c r="Z50">
        <v>-0.22269599999999992</v>
      </c>
    </row>
    <row r="51" spans="6:26">
      <c r="F51">
        <v>9.0413999999999994E-2</v>
      </c>
      <c r="G51">
        <v>0.12787899999999999</v>
      </c>
      <c r="H51">
        <v>-0.35041000000000005</v>
      </c>
      <c r="I51">
        <v>3.0163000000000013E-2</v>
      </c>
      <c r="J51">
        <v>-7.0499999999999547E-3</v>
      </c>
      <c r="K51">
        <v>0.10312400000000002</v>
      </c>
      <c r="L51">
        <v>-0.28271500000000005</v>
      </c>
      <c r="M51">
        <v>-3.7298999999999978E-2</v>
      </c>
      <c r="N51">
        <v>-2.4239999999999783E-3</v>
      </c>
      <c r="O51">
        <v>0.31534000000000018</v>
      </c>
      <c r="Q51">
        <v>0</v>
      </c>
      <c r="R51">
        <v>0</v>
      </c>
      <c r="T51">
        <v>0</v>
      </c>
      <c r="U51">
        <v>-0.14422499999999991</v>
      </c>
      <c r="V51">
        <v>0.17163999999999999</v>
      </c>
      <c r="X51">
        <v>0</v>
      </c>
      <c r="Z51">
        <v>-0.27860600000000002</v>
      </c>
    </row>
    <row r="52" spans="6:26">
      <c r="F52">
        <v>8.4846999999999978E-2</v>
      </c>
      <c r="G52">
        <v>0.111739</v>
      </c>
      <c r="H52">
        <v>-0.37149500000000002</v>
      </c>
      <c r="I52">
        <v>-1.1509000000000014E-2</v>
      </c>
      <c r="J52">
        <v>-2.1690000000000966E-3</v>
      </c>
      <c r="K52">
        <v>8.2904999999999979E-2</v>
      </c>
      <c r="L52">
        <v>-0.31701599999999996</v>
      </c>
      <c r="M52">
        <v>-5.9215000000000031E-2</v>
      </c>
      <c r="N52">
        <v>-1.5115999999999985E-2</v>
      </c>
      <c r="O52">
        <v>0.31780400000000009</v>
      </c>
      <c r="Q52">
        <v>0</v>
      </c>
      <c r="R52">
        <v>0</v>
      </c>
      <c r="T52">
        <v>0</v>
      </c>
      <c r="U52">
        <v>-9.3400000000000094E-2</v>
      </c>
      <c r="V52">
        <v>0.13912599999999997</v>
      </c>
      <c r="X52">
        <v>0</v>
      </c>
      <c r="Z52">
        <v>-0.25730599999999992</v>
      </c>
    </row>
    <row r="53" spans="6:26">
      <c r="F53">
        <v>8.5608000000000004E-2</v>
      </c>
      <c r="G53">
        <v>0.13356999999999999</v>
      </c>
      <c r="H53">
        <v>-0.36187599999999998</v>
      </c>
      <c r="I53">
        <v>8.859000000000037E-3</v>
      </c>
      <c r="J53">
        <v>5.9729999999999566E-3</v>
      </c>
      <c r="K53">
        <v>8.6204000000000072E-2</v>
      </c>
      <c r="L53">
        <v>-0.31484400000000007</v>
      </c>
      <c r="M53">
        <v>-7.7841999999999981E-2</v>
      </c>
      <c r="N53">
        <v>-1.8274000000000002E-2</v>
      </c>
      <c r="O53">
        <v>0.31298100000000001</v>
      </c>
      <c r="Q53">
        <v>0</v>
      </c>
      <c r="R53">
        <v>0</v>
      </c>
      <c r="T53">
        <v>0</v>
      </c>
      <c r="U53">
        <v>-0.1183889999999999</v>
      </c>
      <c r="V53">
        <v>0.14521400000000007</v>
      </c>
      <c r="X53">
        <v>0</v>
      </c>
      <c r="Z53">
        <v>-0.30731099999999995</v>
      </c>
    </row>
    <row r="54" spans="6:26">
      <c r="F54">
        <v>9.1787000000000007E-2</v>
      </c>
      <c r="G54">
        <v>0.120905</v>
      </c>
      <c r="H54">
        <v>-0.383799</v>
      </c>
      <c r="I54">
        <v>-2.5761999999999945E-2</v>
      </c>
      <c r="J54">
        <v>1.3757000000000063E-2</v>
      </c>
      <c r="K54">
        <v>7.0457999999999965E-2</v>
      </c>
      <c r="L54">
        <v>-0.32668200000000003</v>
      </c>
      <c r="M54">
        <v>-9.5471999999999987E-2</v>
      </c>
      <c r="N54">
        <v>-1.3278999999999997E-2</v>
      </c>
      <c r="O54">
        <v>0.30326500000000012</v>
      </c>
      <c r="Q54">
        <v>0</v>
      </c>
      <c r="R54">
        <v>0</v>
      </c>
      <c r="T54">
        <v>0</v>
      </c>
      <c r="U54">
        <v>-0.12297900000000005</v>
      </c>
      <c r="V54">
        <v>0.11961199999999997</v>
      </c>
      <c r="X54">
        <v>0</v>
      </c>
      <c r="Z54">
        <v>-0.29420599999999991</v>
      </c>
    </row>
    <row r="55" spans="6:26">
      <c r="F55">
        <v>0.10460499999999999</v>
      </c>
      <c r="G55">
        <v>0.11671000000000001</v>
      </c>
      <c r="H55">
        <v>-0.38086700000000001</v>
      </c>
      <c r="I55">
        <v>1.4461999999999989E-2</v>
      </c>
      <c r="J55">
        <v>1.6816000000000032E-2</v>
      </c>
      <c r="K55">
        <v>5.9475000000000021E-2</v>
      </c>
      <c r="L55">
        <v>-0.35236000000000001</v>
      </c>
      <c r="M55">
        <v>-9.945400000000007E-2</v>
      </c>
      <c r="N55">
        <v>-2.3653999999999998E-2</v>
      </c>
      <c r="O55">
        <v>0.30333100000000013</v>
      </c>
      <c r="Q55">
        <v>0</v>
      </c>
      <c r="R55">
        <v>0</v>
      </c>
      <c r="T55">
        <v>0</v>
      </c>
      <c r="U55">
        <v>-0.127029</v>
      </c>
      <c r="V55">
        <v>0.13572000000000004</v>
      </c>
      <c r="X55">
        <v>0</v>
      </c>
      <c r="Z55">
        <v>-0.29379899999999998</v>
      </c>
    </row>
    <row r="56" spans="6:26">
      <c r="F56">
        <v>7.9030000000000003E-2</v>
      </c>
      <c r="G56">
        <v>0.124989</v>
      </c>
      <c r="H56">
        <v>-0.36937599999999998</v>
      </c>
      <c r="I56">
        <v>-3.1799999999999502E-3</v>
      </c>
      <c r="J56">
        <v>2.3703999999999951E-2</v>
      </c>
      <c r="K56">
        <v>6.6288999999999987E-2</v>
      </c>
      <c r="L56">
        <v>-0.36526100000000006</v>
      </c>
      <c r="M56">
        <v>-0.10858400000000006</v>
      </c>
      <c r="N56">
        <v>-3.5955999999999905E-2</v>
      </c>
      <c r="O56">
        <v>0.29688900000000013</v>
      </c>
      <c r="Q56">
        <v>0</v>
      </c>
      <c r="R56">
        <v>0</v>
      </c>
      <c r="T56">
        <v>0</v>
      </c>
      <c r="U56">
        <v>-0.11618900000000008</v>
      </c>
      <c r="V56">
        <v>0.13999900000000004</v>
      </c>
      <c r="X56">
        <v>0</v>
      </c>
      <c r="Z56">
        <v>-0.31648699999999996</v>
      </c>
    </row>
    <row r="57" spans="6:26">
      <c r="F57">
        <v>9.8736999999999991E-2</v>
      </c>
      <c r="G57">
        <v>0.13275200000000001</v>
      </c>
      <c r="H57">
        <v>-0.41522199999999998</v>
      </c>
      <c r="I57">
        <v>2.2629999999999997E-2</v>
      </c>
      <c r="J57">
        <v>3.0061999999999898E-2</v>
      </c>
      <c r="K57">
        <v>6.0921000000000051E-2</v>
      </c>
      <c r="L57">
        <v>-0.37293700000000002</v>
      </c>
      <c r="M57">
        <v>-0.13614700000000005</v>
      </c>
      <c r="N57">
        <v>-3.8414999999999963E-2</v>
      </c>
      <c r="O57">
        <v>0.29871399999999992</v>
      </c>
      <c r="Q57">
        <v>0</v>
      </c>
      <c r="R57">
        <v>0</v>
      </c>
      <c r="T57">
        <v>0</v>
      </c>
      <c r="U57">
        <v>0</v>
      </c>
      <c r="V57">
        <v>0.11380899999999997</v>
      </c>
      <c r="Z57">
        <v>-0.3032439999999999</v>
      </c>
    </row>
    <row r="58" spans="6:26">
      <c r="F58">
        <v>9.7147999999999998E-2</v>
      </c>
      <c r="G58">
        <v>0.13806000000000002</v>
      </c>
      <c r="H58">
        <v>-0.41734900000000003</v>
      </c>
      <c r="I58">
        <v>1.5420000000000301E-3</v>
      </c>
      <c r="J58">
        <v>3.0772999999999912E-2</v>
      </c>
      <c r="K58">
        <v>5.3360000000000012E-2</v>
      </c>
      <c r="L58">
        <v>-0.39497100000000002</v>
      </c>
      <c r="M58">
        <v>-0.12514300000000003</v>
      </c>
      <c r="N58">
        <v>-6.168099999999993E-2</v>
      </c>
      <c r="O58">
        <v>0.27700400000000014</v>
      </c>
      <c r="Q58">
        <v>0</v>
      </c>
      <c r="R58">
        <v>0</v>
      </c>
      <c r="T58">
        <v>0</v>
      </c>
      <c r="U58">
        <v>0</v>
      </c>
      <c r="V58">
        <v>6.2839000000000061E-2</v>
      </c>
      <c r="Z58">
        <v>-0.32593499999999997</v>
      </c>
    </row>
    <row r="59" spans="6:26">
      <c r="F59">
        <v>9.1776999999999984E-2</v>
      </c>
      <c r="G59">
        <v>0.152228</v>
      </c>
      <c r="H59">
        <v>-0.41993900000000001</v>
      </c>
      <c r="I59">
        <v>3.7707999999999971E-2</v>
      </c>
      <c r="J59">
        <v>3.9867999999999938E-2</v>
      </c>
      <c r="K59">
        <v>4.3133000000000039E-2</v>
      </c>
      <c r="L59">
        <v>-0.40731599999999996</v>
      </c>
      <c r="M59">
        <v>-0.14921500000000004</v>
      </c>
      <c r="N59">
        <v>-4.9594999999999917E-2</v>
      </c>
      <c r="O59">
        <v>0.2762750000000001</v>
      </c>
      <c r="Q59">
        <v>0</v>
      </c>
      <c r="R59">
        <v>0</v>
      </c>
      <c r="T59">
        <v>0</v>
      </c>
      <c r="U59">
        <v>0</v>
      </c>
      <c r="V59">
        <v>9.6714000000000064E-2</v>
      </c>
      <c r="Z59">
        <v>-0.38882700000000003</v>
      </c>
    </row>
    <row r="60" spans="6:26">
      <c r="F60">
        <v>8.9950999999999989E-2</v>
      </c>
      <c r="G60">
        <v>0.17296600000000001</v>
      </c>
      <c r="I60">
        <v>2.6581000000000018E-2</v>
      </c>
      <c r="J60">
        <v>4.5789999999999963E-2</v>
      </c>
      <c r="K60">
        <v>3.4682999999999992E-2</v>
      </c>
      <c r="L60">
        <v>-0.42030900000000004</v>
      </c>
      <c r="M60">
        <v>-0.14726300000000003</v>
      </c>
      <c r="N60">
        <v>-5.5606999999999969E-2</v>
      </c>
      <c r="O60">
        <v>0.27294700000000011</v>
      </c>
      <c r="Q60">
        <v>0</v>
      </c>
      <c r="R60">
        <v>0</v>
      </c>
      <c r="T60">
        <v>0</v>
      </c>
      <c r="U60">
        <v>0</v>
      </c>
      <c r="V60">
        <v>0.12253300000000002</v>
      </c>
      <c r="Z60">
        <v>-0.34080099999999997</v>
      </c>
    </row>
    <row r="61" spans="6:26">
      <c r="F61">
        <v>6.8493999999999999E-2</v>
      </c>
      <c r="G61">
        <v>0.17896000000000001</v>
      </c>
      <c r="I61">
        <v>1.3883000000000038E-2</v>
      </c>
      <c r="J61">
        <v>5.4432999999999995E-2</v>
      </c>
      <c r="K61">
        <v>4.057000000000005E-2</v>
      </c>
      <c r="L61">
        <v>-0.42052</v>
      </c>
      <c r="M61">
        <v>-0.15443500000000007</v>
      </c>
      <c r="N61">
        <v>-6.8818999999999964E-2</v>
      </c>
      <c r="O61">
        <v>0.24617399999999998</v>
      </c>
      <c r="Q61">
        <v>0</v>
      </c>
      <c r="R61">
        <v>0</v>
      </c>
      <c r="T61">
        <v>0</v>
      </c>
      <c r="U61">
        <v>0</v>
      </c>
      <c r="Z61">
        <v>-0.38498799999999994</v>
      </c>
    </row>
    <row r="62" spans="6:26">
      <c r="F62">
        <v>8.4818999999999992E-2</v>
      </c>
      <c r="G62">
        <v>0.180534</v>
      </c>
      <c r="I62">
        <v>4.090000000000032E-3</v>
      </c>
      <c r="J62">
        <v>5.6090999999999898E-2</v>
      </c>
      <c r="K62">
        <v>3.331899999999996E-2</v>
      </c>
      <c r="L62">
        <v>-0.45588600000000001</v>
      </c>
      <c r="M62">
        <v>-0.16959400000000005</v>
      </c>
      <c r="N62">
        <v>-7.6895999999999964E-2</v>
      </c>
      <c r="O62">
        <v>0.24759900000000015</v>
      </c>
      <c r="Q62">
        <v>0</v>
      </c>
      <c r="R62">
        <v>0</v>
      </c>
      <c r="T62">
        <v>0</v>
      </c>
      <c r="U62">
        <v>0</v>
      </c>
      <c r="Z62">
        <v>0</v>
      </c>
    </row>
    <row r="63" spans="6:26">
      <c r="F63">
        <v>8.020300000000001E-2</v>
      </c>
      <c r="G63">
        <v>0.16944399999999998</v>
      </c>
      <c r="I63">
        <v>2.7840000000000031E-2</v>
      </c>
      <c r="J63">
        <v>5.3715999999999896E-2</v>
      </c>
      <c r="K63">
        <v>2.5783999999999991E-2</v>
      </c>
      <c r="L63">
        <v>-0.46059100000000003</v>
      </c>
      <c r="M63">
        <v>-0.19327900000000001</v>
      </c>
      <c r="N63">
        <v>-7.8471999999999986E-2</v>
      </c>
      <c r="O63">
        <v>0.23998199999999997</v>
      </c>
      <c r="Q63">
        <v>0</v>
      </c>
      <c r="R63">
        <v>0</v>
      </c>
      <c r="T63">
        <v>0</v>
      </c>
      <c r="U63">
        <v>0</v>
      </c>
      <c r="Z63">
        <v>0</v>
      </c>
    </row>
    <row r="64" spans="6:26">
      <c r="F64">
        <v>7.9260999999999998E-2</v>
      </c>
      <c r="G64">
        <v>0.16893900000000001</v>
      </c>
      <c r="I64">
        <v>2.2312000000000012E-2</v>
      </c>
      <c r="J64">
        <v>6.064899999999989E-2</v>
      </c>
      <c r="K64">
        <v>3.8350000000000023E-2</v>
      </c>
      <c r="M64">
        <v>-0.15829499999999996</v>
      </c>
      <c r="N64">
        <v>-9.5099999999999907E-2</v>
      </c>
      <c r="O64">
        <v>0.222721</v>
      </c>
      <c r="Q64">
        <v>0</v>
      </c>
      <c r="R64">
        <v>0</v>
      </c>
      <c r="U64">
        <v>0</v>
      </c>
      <c r="Z64">
        <v>0</v>
      </c>
    </row>
    <row r="65" spans="6:26">
      <c r="F65">
        <v>7.3294999999999985E-2</v>
      </c>
      <c r="G65">
        <v>0.171625</v>
      </c>
      <c r="I65">
        <v>1.5234000000000037E-2</v>
      </c>
      <c r="J65">
        <v>7.8898999999999886E-2</v>
      </c>
      <c r="K65">
        <v>1.8802999999999997E-2</v>
      </c>
      <c r="M65">
        <v>-0.15892200000000004</v>
      </c>
      <c r="N65">
        <v>-9.8862999999999951E-2</v>
      </c>
      <c r="O65">
        <v>0.19617200000000004</v>
      </c>
      <c r="Q65">
        <v>0</v>
      </c>
      <c r="R65">
        <v>0</v>
      </c>
      <c r="U65">
        <v>0</v>
      </c>
      <c r="Z65">
        <v>0</v>
      </c>
    </row>
    <row r="66" spans="6:26">
      <c r="F66">
        <v>4.3913999999999988E-2</v>
      </c>
      <c r="G66">
        <v>0.17034100000000002</v>
      </c>
      <c r="I66">
        <v>3.0022000000000049E-2</v>
      </c>
      <c r="J66">
        <v>6.4732999999999943E-2</v>
      </c>
      <c r="K66">
        <v>2.1177999999999999E-2</v>
      </c>
      <c r="M66">
        <v>-0.16317899999999999</v>
      </c>
      <c r="N66">
        <v>-8.0452999999999983E-2</v>
      </c>
      <c r="O66">
        <v>0.19782500000000006</v>
      </c>
      <c r="Q66">
        <v>0</v>
      </c>
      <c r="R66">
        <v>0</v>
      </c>
      <c r="U66">
        <v>0</v>
      </c>
      <c r="Z66">
        <v>0</v>
      </c>
    </row>
    <row r="67" spans="6:26">
      <c r="F67">
        <v>7.2160000000000002E-2</v>
      </c>
      <c r="G67">
        <v>0.18132699999999999</v>
      </c>
      <c r="I67">
        <v>2.6182999999999994E-2</v>
      </c>
      <c r="J67">
        <v>7.4075000000000044E-2</v>
      </c>
      <c r="K67">
        <v>1.6518000000000029E-2</v>
      </c>
      <c r="M67">
        <v>-0.16320200000000001</v>
      </c>
      <c r="N67">
        <v>-8.8738999999999915E-2</v>
      </c>
      <c r="O67">
        <v>0.18032000000000017</v>
      </c>
      <c r="Q67">
        <v>0</v>
      </c>
      <c r="R67">
        <v>0</v>
      </c>
      <c r="U67">
        <v>0</v>
      </c>
      <c r="Z67">
        <v>0</v>
      </c>
    </row>
    <row r="68" spans="6:26">
      <c r="F68">
        <v>4.2573000000000007E-2</v>
      </c>
      <c r="G68">
        <v>0.18266499999999999</v>
      </c>
      <c r="I68">
        <v>5.3430000000000751E-3</v>
      </c>
      <c r="J68">
        <v>9.0692999999999982E-2</v>
      </c>
      <c r="K68">
        <v>2.5017000000000053E-2</v>
      </c>
      <c r="M68">
        <v>-0.14604100000000006</v>
      </c>
      <c r="N68">
        <v>-0.11072899999999992</v>
      </c>
      <c r="O68">
        <v>0.17640499999999998</v>
      </c>
      <c r="R68">
        <v>0</v>
      </c>
      <c r="U68">
        <v>0</v>
      </c>
      <c r="Z68">
        <v>0</v>
      </c>
    </row>
    <row r="69" spans="6:26">
      <c r="F69">
        <v>4.515000000000001E-2</v>
      </c>
      <c r="G69">
        <v>0.17821999999999999</v>
      </c>
      <c r="I69">
        <v>-1.4770999999999958E-2</v>
      </c>
      <c r="J69">
        <v>8.9855000000000018E-2</v>
      </c>
      <c r="K69">
        <v>8.4060000000000627E-3</v>
      </c>
      <c r="M69">
        <v>-0.14481899999999998</v>
      </c>
      <c r="N69">
        <v>-9.8192000000000015E-2</v>
      </c>
      <c r="O69">
        <v>0.15898299999999996</v>
      </c>
      <c r="R69">
        <v>0</v>
      </c>
      <c r="U69">
        <v>0</v>
      </c>
    </row>
    <row r="70" spans="6:26">
      <c r="F70">
        <v>2.7573999999999984E-2</v>
      </c>
      <c r="G70">
        <v>0.18049299999999999</v>
      </c>
      <c r="I70">
        <v>-2.6396999999999934E-2</v>
      </c>
      <c r="J70">
        <v>0.10830199999999991</v>
      </c>
      <c r="K70">
        <v>-2.1100000000000138E-3</v>
      </c>
      <c r="M70">
        <v>-0.11889400000000001</v>
      </c>
      <c r="N70">
        <v>-0.11954699999999992</v>
      </c>
      <c r="O70">
        <v>0.15642100000000006</v>
      </c>
      <c r="R70">
        <v>0</v>
      </c>
    </row>
    <row r="71" spans="6:26">
      <c r="F71">
        <v>2.3459000000000004E-2</v>
      </c>
      <c r="G71">
        <v>0.16913900000000001</v>
      </c>
      <c r="I71">
        <v>-1.7728999999999929E-2</v>
      </c>
      <c r="J71">
        <v>0.11553800000000002</v>
      </c>
      <c r="K71">
        <v>9.5700000000000507E-3</v>
      </c>
      <c r="M71">
        <v>-0.115673</v>
      </c>
      <c r="N71">
        <v>-0.12414199999999995</v>
      </c>
      <c r="O71">
        <v>0.130798</v>
      </c>
      <c r="R71">
        <v>0</v>
      </c>
    </row>
    <row r="72" spans="6:26">
      <c r="F72">
        <v>1.9924999999999984E-2</v>
      </c>
      <c r="G72">
        <v>0.185782</v>
      </c>
      <c r="I72">
        <v>-1.5461000000000013E-2</v>
      </c>
      <c r="J72">
        <v>0.1156769999999999</v>
      </c>
      <c r="K72">
        <v>-6.6539999999999967E-3</v>
      </c>
      <c r="M72">
        <v>-8.7345000000000034E-2</v>
      </c>
      <c r="N72">
        <v>-0.11664099999999997</v>
      </c>
      <c r="O72">
        <v>0.1487750000000001</v>
      </c>
    </row>
    <row r="73" spans="6:26">
      <c r="F73">
        <v>6.3580000000000043E-3</v>
      </c>
      <c r="G73">
        <v>0.19300800000000001</v>
      </c>
      <c r="I73">
        <v>-3.9569999999999939E-2</v>
      </c>
      <c r="J73">
        <v>0.12286200000000008</v>
      </c>
      <c r="K73">
        <v>-7.7029999999999746E-3</v>
      </c>
      <c r="M73">
        <v>-8.2231999999999972E-2</v>
      </c>
      <c r="N73">
        <v>-0.119726</v>
      </c>
      <c r="O73">
        <v>0.12338200000000006</v>
      </c>
    </row>
    <row r="74" spans="6:26">
      <c r="F74">
        <v>1.8640000000000043E-3</v>
      </c>
      <c r="G74">
        <v>0.182809</v>
      </c>
      <c r="I74">
        <v>-2.844799999999998E-2</v>
      </c>
      <c r="J74">
        <v>0.130769</v>
      </c>
      <c r="K74">
        <v>-2.148000000000002E-2</v>
      </c>
      <c r="M74">
        <v>-7.1959000000000065E-2</v>
      </c>
      <c r="N74">
        <v>-0.14781899999999995</v>
      </c>
      <c r="O74">
        <v>0.11794100000000003</v>
      </c>
    </row>
    <row r="75" spans="6:26">
      <c r="F75">
        <v>-2.0618000000000011E-2</v>
      </c>
      <c r="G75">
        <v>0.18875400000000001</v>
      </c>
      <c r="I75">
        <v>-6.5156999999999923E-2</v>
      </c>
      <c r="J75">
        <v>0.14814100000000008</v>
      </c>
      <c r="K75">
        <v>-8.9209999999999359E-3</v>
      </c>
      <c r="M75">
        <v>-6.2370999999999982E-2</v>
      </c>
      <c r="N75">
        <v>-0.14778299999999991</v>
      </c>
      <c r="O75">
        <v>0.10718200000000001</v>
      </c>
    </row>
    <row r="76" spans="6:26">
      <c r="F76">
        <v>-3.6681000000000012E-2</v>
      </c>
      <c r="G76">
        <v>0.19348099999999999</v>
      </c>
      <c r="I76">
        <v>-4.7235999999999993E-2</v>
      </c>
      <c r="J76">
        <v>0.15824700000000008</v>
      </c>
      <c r="K76">
        <v>-2.9184999999999947E-2</v>
      </c>
      <c r="M76">
        <v>-5.8197000000000006E-2</v>
      </c>
      <c r="N76">
        <v>-0.1597589999999999</v>
      </c>
      <c r="O76">
        <v>9.2393000000000031E-2</v>
      </c>
    </row>
    <row r="77" spans="6:26">
      <c r="F77">
        <v>-3.6938000000000006E-2</v>
      </c>
      <c r="G77">
        <v>0.193636</v>
      </c>
      <c r="I77">
        <v>-5.1597999999999956E-2</v>
      </c>
      <c r="J77">
        <v>0.1534380000000001</v>
      </c>
      <c r="K77">
        <v>-2.6758000000000039E-2</v>
      </c>
      <c r="M77">
        <v>-4.9456000000000021E-2</v>
      </c>
      <c r="N77">
        <v>-0.16219700000000001</v>
      </c>
      <c r="O77">
        <v>0.10374500000000011</v>
      </c>
    </row>
    <row r="78" spans="6:26">
      <c r="F78">
        <v>-4.9948000000000006E-2</v>
      </c>
      <c r="G78">
        <v>0.192276</v>
      </c>
      <c r="I78">
        <v>-5.2886999999999948E-2</v>
      </c>
      <c r="J78">
        <v>0.17359999999999992</v>
      </c>
      <c r="K78">
        <v>-3.0562000000000013E-2</v>
      </c>
      <c r="M78">
        <v>-5.7449000000000069E-2</v>
      </c>
      <c r="N78">
        <v>-0.15286199999999997</v>
      </c>
      <c r="O78">
        <v>9.4360000000000124E-2</v>
      </c>
    </row>
    <row r="79" spans="6:26">
      <c r="F79">
        <v>-6.6364000000000006E-2</v>
      </c>
      <c r="G79">
        <v>0.19792599999999999</v>
      </c>
      <c r="I79">
        <v>-8.0304999999999946E-2</v>
      </c>
      <c r="J79">
        <v>0.16279700000000003</v>
      </c>
      <c r="K79">
        <v>-3.1275999999999957E-2</v>
      </c>
      <c r="M79">
        <v>-0.11758799999999997</v>
      </c>
      <c r="N79">
        <v>-0.18653999999999996</v>
      </c>
      <c r="O79">
        <v>7.4768000000000029E-2</v>
      </c>
    </row>
    <row r="80" spans="6:26">
      <c r="G80">
        <v>0.19301699999999999</v>
      </c>
      <c r="I80">
        <v>-6.7762999999999921E-2</v>
      </c>
      <c r="J80">
        <v>0.17254500000000009</v>
      </c>
      <c r="K80">
        <v>-3.4559999999999945E-2</v>
      </c>
      <c r="M80">
        <v>-4.9855999999999998E-2</v>
      </c>
      <c r="N80">
        <v>-0.19701599999999997</v>
      </c>
      <c r="O80">
        <v>6.6817999999999989E-2</v>
      </c>
    </row>
    <row r="81" spans="7:14">
      <c r="G81">
        <v>0.206373</v>
      </c>
      <c r="I81">
        <v>-8.885299999999996E-2</v>
      </c>
      <c r="J81">
        <v>0.17274700000000007</v>
      </c>
      <c r="K81">
        <v>-2.6444999999999937E-2</v>
      </c>
      <c r="M81">
        <v>-5.5080000000000039E-2</v>
      </c>
      <c r="N81">
        <v>-0.19279199999999991</v>
      </c>
    </row>
    <row r="82" spans="7:14">
      <c r="G82">
        <v>0.198022</v>
      </c>
      <c r="I82">
        <v>-8.6379000000000025E-2</v>
      </c>
      <c r="J82">
        <v>0.18301999999999999</v>
      </c>
      <c r="K82">
        <v>-2.541700000000003E-2</v>
      </c>
      <c r="M82">
        <v>-6.1341999999999987E-2</v>
      </c>
      <c r="N82">
        <v>-0.21438499999999999</v>
      </c>
    </row>
    <row r="83" spans="7:14">
      <c r="G83">
        <v>0.20089400000000002</v>
      </c>
      <c r="I83">
        <v>-9.9740000000000009E-2</v>
      </c>
      <c r="J83">
        <v>0.18392000000000008</v>
      </c>
      <c r="K83">
        <v>-3.1192999999999985E-2</v>
      </c>
      <c r="M83">
        <v>-6.1989000000000037E-2</v>
      </c>
    </row>
    <row r="84" spans="7:14">
      <c r="G84">
        <v>0.199794</v>
      </c>
      <c r="I84">
        <v>-0.10929800000000001</v>
      </c>
      <c r="J84">
        <v>0.17557999999999993</v>
      </c>
      <c r="K84">
        <v>-1.1649000000000001E-2</v>
      </c>
      <c r="M84">
        <v>-7.3618000000000058E-2</v>
      </c>
    </row>
    <row r="85" spans="7:14">
      <c r="G85">
        <v>0.205735</v>
      </c>
      <c r="I85">
        <v>-0.107255</v>
      </c>
      <c r="J85">
        <v>0.184722</v>
      </c>
      <c r="K85">
        <v>-1.3070000000000165E-3</v>
      </c>
      <c r="M85">
        <v>-8.4231E-2</v>
      </c>
    </row>
    <row r="86" spans="7:14">
      <c r="G86">
        <v>0.20857300000000001</v>
      </c>
      <c r="I86">
        <v>-9.3648000000000023E-2</v>
      </c>
      <c r="J86">
        <v>0.1671969999999999</v>
      </c>
      <c r="K86">
        <v>-4.6899999999993724E-4</v>
      </c>
      <c r="M86">
        <v>-9.5173000000000008E-2</v>
      </c>
    </row>
    <row r="87" spans="7:14">
      <c r="G87">
        <v>0.20943300000000001</v>
      </c>
      <c r="I87">
        <v>-0.12491099999999995</v>
      </c>
      <c r="K87">
        <v>6.479000000000042E-3</v>
      </c>
      <c r="M87">
        <v>-0.10810900000000004</v>
      </c>
    </row>
    <row r="88" spans="7:14">
      <c r="G88">
        <v>0.214001</v>
      </c>
      <c r="I88">
        <v>-0.11969600000000002</v>
      </c>
      <c r="K88">
        <v>2.7529999999999975E-2</v>
      </c>
      <c r="M88">
        <v>-0.12182600000000002</v>
      </c>
    </row>
    <row r="89" spans="7:14">
      <c r="G89">
        <v>0.206374</v>
      </c>
      <c r="I89">
        <v>-0.11507499999999993</v>
      </c>
      <c r="K89">
        <v>3.6166000000000052E-2</v>
      </c>
      <c r="M89">
        <v>-0.11605600000000005</v>
      </c>
    </row>
    <row r="90" spans="7:14">
      <c r="G90">
        <v>0.217694</v>
      </c>
      <c r="I90">
        <v>-0.12598100000000001</v>
      </c>
      <c r="K90">
        <v>4.1994000000000031E-2</v>
      </c>
      <c r="M90">
        <v>-0.13104499999999997</v>
      </c>
    </row>
    <row r="91" spans="7:14">
      <c r="G91">
        <v>0.21961600000000001</v>
      </c>
      <c r="I91">
        <v>-0.128438</v>
      </c>
      <c r="K91">
        <v>4.7465000000000035E-2</v>
      </c>
      <c r="M91">
        <v>-0.14075099999999999</v>
      </c>
    </row>
    <row r="92" spans="7:14">
      <c r="G92">
        <v>0.21193800000000002</v>
      </c>
      <c r="I92">
        <v>-0.13803199999999993</v>
      </c>
      <c r="K92">
        <v>5.2166000000000053E-2</v>
      </c>
      <c r="M92">
        <v>-0.14161199999999996</v>
      </c>
    </row>
    <row r="93" spans="7:14">
      <c r="G93">
        <v>0.21066699999999999</v>
      </c>
      <c r="I93">
        <v>-0.13054200000000002</v>
      </c>
      <c r="K93">
        <v>5.5270999999999959E-2</v>
      </c>
      <c r="M93">
        <v>-0.15548900000000004</v>
      </c>
    </row>
    <row r="94" spans="7:14">
      <c r="G94">
        <v>0.219026</v>
      </c>
      <c r="I94">
        <v>-0.14031099999999994</v>
      </c>
      <c r="K94">
        <v>7.9798000000000008E-2</v>
      </c>
      <c r="M94">
        <v>-0.16434199999999999</v>
      </c>
    </row>
    <row r="95" spans="7:14">
      <c r="G95">
        <v>0.216442</v>
      </c>
      <c r="I95">
        <v>-0.14196399999999995</v>
      </c>
      <c r="K95">
        <v>8.1969000000000056E-2</v>
      </c>
      <c r="M95">
        <v>-0.16922000000000004</v>
      </c>
    </row>
    <row r="96" spans="7:14">
      <c r="G96">
        <v>0.21722099999999997</v>
      </c>
      <c r="I96">
        <v>-0.14386599999999999</v>
      </c>
    </row>
    <row r="97" spans="7:9">
      <c r="G97">
        <v>0.21499999999999997</v>
      </c>
      <c r="I97">
        <v>-0.13831200000000002</v>
      </c>
    </row>
    <row r="98" spans="7:9">
      <c r="G98">
        <v>0.22164200000000003</v>
      </c>
      <c r="I98">
        <v>-0.14640199999999992</v>
      </c>
    </row>
    <row r="99" spans="7:9">
      <c r="G99">
        <v>0.21341900000000003</v>
      </c>
      <c r="I99">
        <v>-0.14971399999999996</v>
      </c>
    </row>
    <row r="100" spans="7:9">
      <c r="I100">
        <v>-0.15570200000000001</v>
      </c>
    </row>
    <row r="101" spans="7:9">
      <c r="I101">
        <v>-0.16214900000000002</v>
      </c>
    </row>
    <row r="102" spans="7:9">
      <c r="I102">
        <v>-0.159606</v>
      </c>
    </row>
    <row r="103" spans="7:9">
      <c r="I103">
        <v>-0.15842099999999995</v>
      </c>
    </row>
    <row r="104" spans="7:9">
      <c r="I104">
        <v>-0.16168599999999991</v>
      </c>
    </row>
    <row r="105" spans="7:9">
      <c r="I105">
        <v>-0.157524</v>
      </c>
    </row>
    <row r="106" spans="7:9">
      <c r="I106">
        <v>-0.16988199999999995</v>
      </c>
    </row>
    <row r="107" spans="7:9">
      <c r="I107">
        <v>-0.16451299999999994</v>
      </c>
    </row>
    <row r="108" spans="7:9">
      <c r="I108">
        <v>-0.18209600000000001</v>
      </c>
    </row>
    <row r="109" spans="7:9">
      <c r="I109">
        <v>-0.18239099999999997</v>
      </c>
    </row>
    <row r="110" spans="7:9">
      <c r="I110">
        <v>-0.19014</v>
      </c>
    </row>
  </sheetData>
  <phoneticPr fontId="1"/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A49F37B-9DA3-4C0D-9C5A-B9595ADDDAE7}">
  <dimension ref="A1:AI261"/>
  <sheetViews>
    <sheetView topLeftCell="H3" zoomScale="70" zoomScaleNormal="70" workbookViewId="0">
      <selection activeCell="AE3" sqref="AE3"/>
    </sheetView>
  </sheetViews>
  <sheetFormatPr defaultRowHeight="18.75"/>
  <cols>
    <col min="1" max="1" width="24.25" style="3" bestFit="1" customWidth="1"/>
    <col min="2" max="2" width="13.25" style="3" bestFit="1" customWidth="1"/>
    <col min="3" max="3" width="19" style="3" bestFit="1" customWidth="1"/>
    <col min="4" max="4" width="13.125" style="3" bestFit="1" customWidth="1"/>
    <col min="5" max="5" width="9.5" style="3" bestFit="1" customWidth="1"/>
    <col min="6" max="6" width="8.75" style="3" bestFit="1" customWidth="1"/>
    <col min="7" max="8" width="19.25" style="3" bestFit="1" customWidth="1"/>
    <col min="9" max="9" width="7.75" style="3" bestFit="1" customWidth="1"/>
    <col min="10" max="10" width="10.5" bestFit="1" customWidth="1"/>
    <col min="11" max="11" width="10.75" bestFit="1" customWidth="1"/>
    <col min="12" max="12" width="10.5" bestFit="1" customWidth="1"/>
    <col min="13" max="13" width="10.75" bestFit="1" customWidth="1"/>
    <col min="14" max="15" width="9.375" customWidth="1"/>
    <col min="16" max="16" width="13.25" bestFit="1" customWidth="1"/>
    <col min="17" max="17" width="12.625" bestFit="1" customWidth="1"/>
    <col min="30" max="30" width="8.75" style="2"/>
    <col min="31" max="31" width="22.25" style="8" customWidth="1"/>
    <col min="32" max="32" width="25.75" bestFit="1" customWidth="1"/>
    <col min="33" max="33" width="26.75" bestFit="1" customWidth="1"/>
  </cols>
  <sheetData>
    <row r="1" spans="1:35">
      <c r="A1" s="16" t="s">
        <v>0</v>
      </c>
      <c r="B1" s="16"/>
      <c r="C1" s="16"/>
      <c r="D1" s="16"/>
      <c r="E1" s="16"/>
      <c r="F1" s="16"/>
      <c r="G1" s="16"/>
      <c r="H1" s="16"/>
      <c r="I1" s="16"/>
      <c r="J1" s="16"/>
      <c r="K1" s="16"/>
      <c r="L1" s="16"/>
      <c r="M1" s="16"/>
      <c r="N1" s="1"/>
      <c r="O1" s="1"/>
      <c r="P1" s="1"/>
      <c r="Q1" s="1"/>
      <c r="R1" s="1"/>
      <c r="AE1" s="17"/>
      <c r="AF1" s="17"/>
      <c r="AG1" s="17"/>
    </row>
    <row r="2" spans="1:35">
      <c r="B2" s="16" t="s">
        <v>1</v>
      </c>
      <c r="C2" s="16"/>
      <c r="D2" s="16"/>
      <c r="E2" s="16" t="s">
        <v>2</v>
      </c>
      <c r="F2" s="16"/>
      <c r="G2" s="16"/>
      <c r="H2" s="16"/>
      <c r="I2" s="16"/>
      <c r="J2" s="17" t="s">
        <v>3</v>
      </c>
      <c r="K2" s="17"/>
      <c r="L2" s="17" t="s">
        <v>4</v>
      </c>
      <c r="M2" s="17"/>
      <c r="N2" s="17" t="s">
        <v>5</v>
      </c>
      <c r="O2" s="17"/>
      <c r="P2" s="4"/>
      <c r="Q2" s="4"/>
      <c r="R2" s="4"/>
      <c r="AE2" s="5"/>
      <c r="AF2" s="17" t="s">
        <v>6</v>
      </c>
      <c r="AG2" s="17"/>
    </row>
    <row r="3" spans="1:35">
      <c r="A3" s="6" t="s">
        <v>7</v>
      </c>
      <c r="B3" s="6" t="s">
        <v>8</v>
      </c>
      <c r="C3" s="6" t="s">
        <v>9</v>
      </c>
      <c r="D3" s="6" t="s">
        <v>10</v>
      </c>
      <c r="E3" s="6" t="s">
        <v>11</v>
      </c>
      <c r="F3" s="6" t="s">
        <v>12</v>
      </c>
      <c r="G3" s="6" t="s">
        <v>13</v>
      </c>
      <c r="H3" s="6" t="s">
        <v>14</v>
      </c>
      <c r="I3" s="6" t="s">
        <v>15</v>
      </c>
      <c r="J3" s="6" t="s">
        <v>16</v>
      </c>
      <c r="K3" s="6" t="s">
        <v>17</v>
      </c>
      <c r="L3" s="6" t="s">
        <v>18</v>
      </c>
      <c r="M3" s="6" t="s">
        <v>19</v>
      </c>
      <c r="N3" s="3" t="s">
        <v>20</v>
      </c>
      <c r="O3" s="3" t="s">
        <v>21</v>
      </c>
      <c r="P3" s="3" t="s">
        <v>2321</v>
      </c>
      <c r="Q3" s="3" t="s">
        <v>2322</v>
      </c>
      <c r="R3" s="3"/>
      <c r="AE3" s="6" t="s">
        <v>10</v>
      </c>
      <c r="AF3" s="7" t="s">
        <v>22</v>
      </c>
      <c r="AG3" s="7" t="s">
        <v>23</v>
      </c>
      <c r="AH3" t="s">
        <v>24</v>
      </c>
      <c r="AI3" t="s">
        <v>25</v>
      </c>
    </row>
    <row r="4" spans="1:35">
      <c r="A4" s="9" t="s">
        <v>28</v>
      </c>
      <c r="B4" s="3" t="str">
        <f>MID(A4,12,8)&amp;"."&amp;RIGHT(A4,3)</f>
        <v>14:54:38.059</v>
      </c>
      <c r="C4" s="3">
        <f>LEFT(B4,2)*3600+MID(B4,4,2)*60+RIGHT(B4,6)</f>
        <v>53678.059000000001</v>
      </c>
      <c r="D4" s="3">
        <f>C4-$C$4</f>
        <v>0</v>
      </c>
      <c r="E4" s="3">
        <v>171.048</v>
      </c>
      <c r="F4" s="3">
        <v>2384.3000000000002</v>
      </c>
      <c r="G4" s="3">
        <v>13807.5</v>
      </c>
      <c r="H4" s="3">
        <v>810</v>
      </c>
      <c r="I4" s="3">
        <v>464</v>
      </c>
      <c r="J4">
        <f t="shared" ref="J4:J67" si="0">ROUND(E4*COS(0.7*PI()/180)-F4*SIN(0.7*PI()/180),3)</f>
        <v>141.90600000000001</v>
      </c>
      <c r="K4">
        <f t="shared" ref="K4:K67" si="1">ROUND(E4*SIN(0.7*PI()/180)+F4*COS(0.7*PI()/180),3)</f>
        <v>2386.212</v>
      </c>
      <c r="L4">
        <f>J4-$J$4</f>
        <v>0</v>
      </c>
      <c r="M4">
        <f>K4-$K$4</f>
        <v>0</v>
      </c>
      <c r="N4">
        <f>L4*0.001</f>
        <v>0</v>
      </c>
      <c r="O4">
        <f>M4*0.001</f>
        <v>0</v>
      </c>
      <c r="P4">
        <f>IF(O4&gt;15,"",N4)</f>
        <v>0</v>
      </c>
      <c r="Q4" t="str">
        <f>IF(O4&lt;15,"",N4)</f>
        <v/>
      </c>
      <c r="AE4">
        <v>0</v>
      </c>
      <c r="AF4">
        <v>-26.739999771118164</v>
      </c>
      <c r="AG4">
        <v>-9.9999997764825821E-3</v>
      </c>
      <c r="AH4">
        <f>AF4</f>
        <v>-26.739999771118164</v>
      </c>
      <c r="AI4">
        <f>AG4</f>
        <v>-9.9999997764825821E-3</v>
      </c>
    </row>
    <row r="5" spans="1:35">
      <c r="A5" s="3" t="s">
        <v>29</v>
      </c>
      <c r="B5" s="3" t="str">
        <f t="shared" ref="B5:B68" si="2">MID(A5,12,8)&amp;"."&amp;RIGHT(A5,3)</f>
        <v>14:54:38.154</v>
      </c>
      <c r="C5" s="3">
        <f t="shared" ref="C5:C68" si="3">LEFT(B5,2)*3600+MID(B5,4,2)*60+RIGHT(B5,6)</f>
        <v>53678.154000000002</v>
      </c>
      <c r="D5" s="3">
        <f t="shared" ref="D5:D68" si="4">C5-$C$4</f>
        <v>9.5000000001164153E-2</v>
      </c>
      <c r="E5" s="3">
        <v>168.74100000000001</v>
      </c>
      <c r="F5" s="3">
        <v>2475.3200000000002</v>
      </c>
      <c r="G5" s="3">
        <v>13739</v>
      </c>
      <c r="H5" s="3">
        <v>865</v>
      </c>
      <c r="I5" s="3">
        <v>927</v>
      </c>
      <c r="J5">
        <f t="shared" si="0"/>
        <v>138.48699999999999</v>
      </c>
      <c r="K5">
        <f t="shared" si="1"/>
        <v>2477.1970000000001</v>
      </c>
      <c r="L5">
        <f t="shared" ref="L5:L68" si="5">J5-$J$4</f>
        <v>-3.4190000000000111</v>
      </c>
      <c r="M5">
        <f t="shared" ref="M5:M68" si="6">K5-$K$4</f>
        <v>90.985000000000127</v>
      </c>
      <c r="N5">
        <f t="shared" ref="N5:O68" si="7">L5*0.001</f>
        <v>-3.419000000000011E-3</v>
      </c>
      <c r="O5">
        <f t="shared" si="7"/>
        <v>9.0985000000000135E-2</v>
      </c>
      <c r="P5">
        <f t="shared" ref="P5:P68" si="8">IF(O5&gt;15,"",N5)</f>
        <v>-3.419000000000011E-3</v>
      </c>
      <c r="Q5" t="str">
        <f t="shared" ref="Q5:Q68" si="9">IF(O5&lt;15,"",N5)</f>
        <v/>
      </c>
      <c r="AE5">
        <v>6.4000000000000001E-2</v>
      </c>
      <c r="AF5">
        <v>-29.149999618530273</v>
      </c>
      <c r="AG5">
        <v>1.5900000333786011</v>
      </c>
      <c r="AH5">
        <f t="shared" ref="AH5:AH68" si="10">AF5</f>
        <v>-29.149999618530273</v>
      </c>
      <c r="AI5">
        <f t="shared" ref="AI5:AI68" si="11">AG5</f>
        <v>1.5900000333786011</v>
      </c>
    </row>
    <row r="6" spans="1:35">
      <c r="A6" s="3" t="s">
        <v>30</v>
      </c>
      <c r="B6" s="3" t="str">
        <f t="shared" si="2"/>
        <v>14:54:38.245</v>
      </c>
      <c r="C6" s="3">
        <f t="shared" si="3"/>
        <v>53678.245000000003</v>
      </c>
      <c r="D6" s="3">
        <f t="shared" si="4"/>
        <v>0.1860000000015134</v>
      </c>
      <c r="E6" s="3">
        <v>209.584</v>
      </c>
      <c r="F6" s="3">
        <v>2616.31</v>
      </c>
      <c r="G6" s="3">
        <v>13605</v>
      </c>
      <c r="H6" s="3">
        <v>773</v>
      </c>
      <c r="I6" s="3">
        <v>462.5</v>
      </c>
      <c r="J6">
        <f t="shared" si="0"/>
        <v>177.60499999999999</v>
      </c>
      <c r="K6">
        <f t="shared" si="1"/>
        <v>2618.6750000000002</v>
      </c>
      <c r="L6">
        <f t="shared" si="5"/>
        <v>35.698999999999984</v>
      </c>
      <c r="M6">
        <f t="shared" si="6"/>
        <v>232.46300000000019</v>
      </c>
      <c r="N6">
        <f t="shared" si="7"/>
        <v>3.5698999999999988E-2</v>
      </c>
      <c r="O6">
        <f t="shared" si="7"/>
        <v>0.2324630000000002</v>
      </c>
      <c r="P6">
        <f t="shared" si="8"/>
        <v>3.5698999999999988E-2</v>
      </c>
      <c r="Q6" t="str">
        <f t="shared" si="9"/>
        <v/>
      </c>
      <c r="AE6">
        <v>0.13600000000000001</v>
      </c>
      <c r="AF6">
        <v>-29.149999618530273</v>
      </c>
      <c r="AG6">
        <v>1.5900000333786011</v>
      </c>
      <c r="AH6">
        <f t="shared" si="10"/>
        <v>-29.149999618530273</v>
      </c>
      <c r="AI6">
        <f t="shared" si="11"/>
        <v>1.5900000333786011</v>
      </c>
    </row>
    <row r="7" spans="1:35">
      <c r="A7" s="3" t="s">
        <v>31</v>
      </c>
      <c r="B7" s="3" t="str">
        <f t="shared" si="2"/>
        <v>14:54:38.339</v>
      </c>
      <c r="C7" s="3">
        <f t="shared" si="3"/>
        <v>53678.339</v>
      </c>
      <c r="D7" s="3">
        <f t="shared" si="4"/>
        <v>0.27999999999883585</v>
      </c>
      <c r="E7" s="3">
        <v>166.959</v>
      </c>
      <c r="F7" s="3">
        <v>2748.71</v>
      </c>
      <c r="G7" s="3">
        <v>13532</v>
      </c>
      <c r="H7" s="3">
        <v>796.5</v>
      </c>
      <c r="I7" s="3">
        <v>461.5</v>
      </c>
      <c r="J7">
        <f t="shared" si="0"/>
        <v>133.36600000000001</v>
      </c>
      <c r="K7">
        <f t="shared" si="1"/>
        <v>2750.5450000000001</v>
      </c>
      <c r="L7">
        <f t="shared" si="5"/>
        <v>-8.539999999999992</v>
      </c>
      <c r="M7">
        <f t="shared" si="6"/>
        <v>364.33300000000008</v>
      </c>
      <c r="N7">
        <f t="shared" si="7"/>
        <v>-8.539999999999992E-3</v>
      </c>
      <c r="O7">
        <f t="shared" si="7"/>
        <v>0.36433300000000007</v>
      </c>
      <c r="P7">
        <f t="shared" si="8"/>
        <v>-8.539999999999992E-3</v>
      </c>
      <c r="Q7" t="str">
        <f t="shared" si="9"/>
        <v/>
      </c>
      <c r="AE7">
        <v>0.184</v>
      </c>
      <c r="AF7">
        <v>-29.350000381469727</v>
      </c>
      <c r="AG7">
        <v>0.41999998688697815</v>
      </c>
      <c r="AH7">
        <f t="shared" si="10"/>
        <v>-29.350000381469727</v>
      </c>
      <c r="AI7">
        <f t="shared" si="11"/>
        <v>0.41999998688697815</v>
      </c>
    </row>
    <row r="8" spans="1:35">
      <c r="A8" s="3" t="s">
        <v>32</v>
      </c>
      <c r="B8" s="3" t="str">
        <f t="shared" si="2"/>
        <v>14:54:38.433</v>
      </c>
      <c r="C8" s="3">
        <f t="shared" si="3"/>
        <v>53678.432999999997</v>
      </c>
      <c r="D8" s="3">
        <f t="shared" si="4"/>
        <v>0.37399999999615829</v>
      </c>
      <c r="E8" s="3">
        <v>161.22200000000001</v>
      </c>
      <c r="F8" s="3">
        <v>2921.31</v>
      </c>
      <c r="G8" s="3">
        <v>13405.5</v>
      </c>
      <c r="H8" s="3">
        <v>794.5</v>
      </c>
      <c r="I8" s="3">
        <v>460.25</v>
      </c>
      <c r="J8">
        <f t="shared" si="0"/>
        <v>125.52</v>
      </c>
      <c r="K8">
        <f t="shared" si="1"/>
        <v>2923.0619999999999</v>
      </c>
      <c r="L8">
        <f t="shared" si="5"/>
        <v>-16.38600000000001</v>
      </c>
      <c r="M8">
        <f t="shared" si="6"/>
        <v>536.84999999999991</v>
      </c>
      <c r="N8">
        <f t="shared" si="7"/>
        <v>-1.6386000000000012E-2</v>
      </c>
      <c r="O8">
        <f t="shared" si="7"/>
        <v>0.53684999999999994</v>
      </c>
      <c r="P8">
        <f t="shared" si="8"/>
        <v>-1.6386000000000012E-2</v>
      </c>
      <c r="Q8" t="str">
        <f t="shared" si="9"/>
        <v/>
      </c>
      <c r="AE8">
        <v>0.26600000000000001</v>
      </c>
      <c r="AF8">
        <v>-28.780000686645508</v>
      </c>
      <c r="AG8">
        <v>-7.0000000298023224E-2</v>
      </c>
      <c r="AH8">
        <f t="shared" si="10"/>
        <v>-28.780000686645508</v>
      </c>
      <c r="AI8">
        <f t="shared" si="11"/>
        <v>-7.0000000298023224E-2</v>
      </c>
    </row>
    <row r="9" spans="1:35">
      <c r="A9" s="3" t="s">
        <v>33</v>
      </c>
      <c r="B9" s="3" t="str">
        <f t="shared" si="2"/>
        <v>14:54:38.525</v>
      </c>
      <c r="C9" s="3">
        <f t="shared" si="3"/>
        <v>53678.525000000001</v>
      </c>
      <c r="D9" s="3">
        <f t="shared" si="4"/>
        <v>0.46600000000034925</v>
      </c>
      <c r="E9" s="3">
        <v>186.49100000000001</v>
      </c>
      <c r="F9" s="3">
        <v>3038.14</v>
      </c>
      <c r="G9" s="3">
        <v>13301</v>
      </c>
      <c r="H9" s="3">
        <v>877</v>
      </c>
      <c r="I9" s="3">
        <v>919.5</v>
      </c>
      <c r="J9">
        <f t="shared" si="0"/>
        <v>149.36000000000001</v>
      </c>
      <c r="K9">
        <f t="shared" si="1"/>
        <v>3040.192</v>
      </c>
      <c r="L9">
        <f t="shared" si="5"/>
        <v>7.4540000000000077</v>
      </c>
      <c r="M9">
        <f t="shared" si="6"/>
        <v>653.98</v>
      </c>
      <c r="N9">
        <f t="shared" si="7"/>
        <v>7.4540000000000075E-3</v>
      </c>
      <c r="O9">
        <f t="shared" si="7"/>
        <v>0.65398000000000001</v>
      </c>
      <c r="P9">
        <f t="shared" si="8"/>
        <v>7.4540000000000075E-3</v>
      </c>
      <c r="Q9" t="str">
        <f t="shared" si="9"/>
        <v/>
      </c>
      <c r="AE9">
        <v>0.34</v>
      </c>
      <c r="AF9">
        <v>-28.780000686645508</v>
      </c>
      <c r="AG9">
        <v>-7.0000000298023224E-2</v>
      </c>
      <c r="AH9">
        <f t="shared" si="10"/>
        <v>-28.780000686645508</v>
      </c>
      <c r="AI9">
        <f t="shared" si="11"/>
        <v>-7.0000000298023224E-2</v>
      </c>
    </row>
    <row r="10" spans="1:35">
      <c r="A10" s="3" t="s">
        <v>34</v>
      </c>
      <c r="B10" s="3" t="str">
        <f t="shared" si="2"/>
        <v>14:54:38.617</v>
      </c>
      <c r="C10" s="3">
        <f t="shared" si="3"/>
        <v>53678.616999999998</v>
      </c>
      <c r="D10" s="3">
        <f t="shared" si="4"/>
        <v>0.55799999999726424</v>
      </c>
      <c r="E10" s="3">
        <v>187.55</v>
      </c>
      <c r="F10" s="3">
        <v>3212.78</v>
      </c>
      <c r="G10" s="3">
        <v>13170</v>
      </c>
      <c r="H10" s="3">
        <v>878</v>
      </c>
      <c r="I10" s="3">
        <v>918.5</v>
      </c>
      <c r="J10">
        <f t="shared" si="0"/>
        <v>148.285</v>
      </c>
      <c r="K10">
        <f t="shared" si="1"/>
        <v>3214.8319999999999</v>
      </c>
      <c r="L10">
        <f t="shared" si="5"/>
        <v>6.3789999999999907</v>
      </c>
      <c r="M10">
        <f t="shared" si="6"/>
        <v>828.61999999999989</v>
      </c>
      <c r="N10">
        <f t="shared" si="7"/>
        <v>6.3789999999999906E-3</v>
      </c>
      <c r="O10">
        <f t="shared" si="7"/>
        <v>0.82861999999999991</v>
      </c>
      <c r="P10">
        <f t="shared" si="8"/>
        <v>6.3789999999999906E-3</v>
      </c>
      <c r="Q10" t="str">
        <f t="shared" si="9"/>
        <v/>
      </c>
      <c r="AE10">
        <v>0.40400000000000003</v>
      </c>
      <c r="AF10">
        <v>-28.430000305175781</v>
      </c>
      <c r="AG10">
        <v>-0.40000000596046448</v>
      </c>
      <c r="AH10">
        <f t="shared" si="10"/>
        <v>-28.430000305175781</v>
      </c>
      <c r="AI10">
        <f t="shared" si="11"/>
        <v>-0.40000000596046448</v>
      </c>
    </row>
    <row r="11" spans="1:35">
      <c r="A11" s="3" t="s">
        <v>35</v>
      </c>
      <c r="B11" s="3" t="str">
        <f t="shared" si="2"/>
        <v>14:54:38.710</v>
      </c>
      <c r="C11" s="3">
        <f t="shared" si="3"/>
        <v>53678.71</v>
      </c>
      <c r="D11" s="3">
        <f t="shared" si="4"/>
        <v>0.65099999999802094</v>
      </c>
      <c r="E11" s="3">
        <v>186.053</v>
      </c>
      <c r="F11" s="3">
        <v>3296.55</v>
      </c>
      <c r="G11" s="3">
        <v>13109</v>
      </c>
      <c r="H11" s="3">
        <v>818.5</v>
      </c>
      <c r="I11" s="3">
        <v>458</v>
      </c>
      <c r="J11">
        <f t="shared" si="0"/>
        <v>145.76499999999999</v>
      </c>
      <c r="K11">
        <f t="shared" si="1"/>
        <v>3298.5770000000002</v>
      </c>
      <c r="L11">
        <f t="shared" si="5"/>
        <v>3.8589999999999804</v>
      </c>
      <c r="M11">
        <f t="shared" si="6"/>
        <v>912.36500000000024</v>
      </c>
      <c r="N11">
        <f t="shared" si="7"/>
        <v>3.8589999999999805E-3</v>
      </c>
      <c r="O11">
        <f t="shared" si="7"/>
        <v>0.9123650000000002</v>
      </c>
      <c r="P11">
        <f t="shared" si="8"/>
        <v>3.8589999999999805E-3</v>
      </c>
      <c r="Q11" t="str">
        <f t="shared" si="9"/>
        <v/>
      </c>
      <c r="AE11">
        <v>0.47699999999999998</v>
      </c>
      <c r="AF11">
        <v>-30.909999847412109</v>
      </c>
      <c r="AG11">
        <v>3.380000114440918</v>
      </c>
      <c r="AH11">
        <f t="shared" si="10"/>
        <v>-30.909999847412109</v>
      </c>
      <c r="AI11">
        <f t="shared" si="11"/>
        <v>3.380000114440918</v>
      </c>
    </row>
    <row r="12" spans="1:35">
      <c r="A12" s="3" t="s">
        <v>36</v>
      </c>
      <c r="B12" s="3" t="str">
        <f t="shared" si="2"/>
        <v>14:54:38.806</v>
      </c>
      <c r="C12" s="3">
        <f t="shared" si="3"/>
        <v>53678.805999999997</v>
      </c>
      <c r="D12" s="3">
        <f t="shared" si="4"/>
        <v>0.74699999999575084</v>
      </c>
      <c r="E12" s="3">
        <v>200.108</v>
      </c>
      <c r="F12" s="3">
        <v>3480.34</v>
      </c>
      <c r="G12" s="3">
        <v>12964</v>
      </c>
      <c r="H12" s="3">
        <v>795.5</v>
      </c>
      <c r="I12" s="3">
        <v>456.5</v>
      </c>
      <c r="J12">
        <f t="shared" si="0"/>
        <v>157.57400000000001</v>
      </c>
      <c r="K12">
        <f t="shared" si="1"/>
        <v>3482.5250000000001</v>
      </c>
      <c r="L12">
        <f t="shared" si="5"/>
        <v>15.668000000000006</v>
      </c>
      <c r="M12">
        <f t="shared" si="6"/>
        <v>1096.3130000000001</v>
      </c>
      <c r="N12">
        <f t="shared" si="7"/>
        <v>1.5668000000000008E-2</v>
      </c>
      <c r="O12">
        <f t="shared" si="7"/>
        <v>1.0963130000000001</v>
      </c>
      <c r="P12">
        <f t="shared" si="8"/>
        <v>1.5668000000000008E-2</v>
      </c>
      <c r="Q12" t="str">
        <f t="shared" si="9"/>
        <v/>
      </c>
      <c r="AE12">
        <v>0.56299999999999994</v>
      </c>
      <c r="AF12">
        <v>-29.610000610351563</v>
      </c>
      <c r="AG12">
        <v>3.7899999618530273</v>
      </c>
      <c r="AH12">
        <f t="shared" si="10"/>
        <v>-29.610000610351563</v>
      </c>
      <c r="AI12">
        <f t="shared" si="11"/>
        <v>3.7899999618530273</v>
      </c>
    </row>
    <row r="13" spans="1:35">
      <c r="A13" s="3" t="s">
        <v>37</v>
      </c>
      <c r="B13" s="3" t="str">
        <f t="shared" si="2"/>
        <v>14:54:38.898</v>
      </c>
      <c r="C13" s="3">
        <f t="shared" si="3"/>
        <v>53678.898000000001</v>
      </c>
      <c r="D13" s="3">
        <f t="shared" si="4"/>
        <v>0.83899999999994179</v>
      </c>
      <c r="E13" s="3">
        <v>167.696</v>
      </c>
      <c r="F13" s="3">
        <v>3611.06</v>
      </c>
      <c r="G13" s="3">
        <v>12890.5</v>
      </c>
      <c r="H13" s="3">
        <v>819.5</v>
      </c>
      <c r="I13" s="3">
        <v>455.25</v>
      </c>
      <c r="J13">
        <f t="shared" si="0"/>
        <v>123.56699999999999</v>
      </c>
      <c r="K13">
        <f t="shared" si="1"/>
        <v>3612.8389999999999</v>
      </c>
      <c r="L13">
        <f t="shared" si="5"/>
        <v>-18.339000000000013</v>
      </c>
      <c r="M13">
        <f t="shared" si="6"/>
        <v>1226.627</v>
      </c>
      <c r="N13">
        <f t="shared" si="7"/>
        <v>-1.8339000000000012E-2</v>
      </c>
      <c r="O13">
        <f t="shared" si="7"/>
        <v>1.2266269999999999</v>
      </c>
      <c r="P13">
        <f t="shared" si="8"/>
        <v>-1.8339000000000012E-2</v>
      </c>
      <c r="Q13" t="str">
        <f t="shared" si="9"/>
        <v/>
      </c>
      <c r="AE13">
        <v>0.64700000000000002</v>
      </c>
      <c r="AF13">
        <v>-28.100000381469727</v>
      </c>
      <c r="AG13">
        <v>3.6500000953674316</v>
      </c>
      <c r="AH13">
        <f t="shared" si="10"/>
        <v>-28.100000381469727</v>
      </c>
      <c r="AI13">
        <f t="shared" si="11"/>
        <v>3.6500000953674316</v>
      </c>
    </row>
    <row r="14" spans="1:35">
      <c r="A14" s="3" t="s">
        <v>38</v>
      </c>
      <c r="B14" s="3" t="str">
        <f t="shared" si="2"/>
        <v>14:54:38.991</v>
      </c>
      <c r="C14" s="3">
        <f t="shared" si="3"/>
        <v>53678.991000000002</v>
      </c>
      <c r="D14" s="3">
        <f t="shared" si="4"/>
        <v>0.93200000000069849</v>
      </c>
      <c r="E14" s="3">
        <v>182.607</v>
      </c>
      <c r="F14" s="3">
        <v>3789.22</v>
      </c>
      <c r="G14" s="3">
        <v>12751</v>
      </c>
      <c r="H14" s="3">
        <v>828</v>
      </c>
      <c r="I14" s="3">
        <v>454</v>
      </c>
      <c r="J14">
        <f t="shared" si="0"/>
        <v>136.30000000000001</v>
      </c>
      <c r="K14">
        <f t="shared" si="1"/>
        <v>3791.1680000000001</v>
      </c>
      <c r="L14">
        <f t="shared" si="5"/>
        <v>-5.6059999999999945</v>
      </c>
      <c r="M14">
        <f t="shared" si="6"/>
        <v>1404.9560000000001</v>
      </c>
      <c r="N14">
        <f t="shared" si="7"/>
        <v>-5.6059999999999947E-3</v>
      </c>
      <c r="O14">
        <f t="shared" si="7"/>
        <v>1.4049560000000001</v>
      </c>
      <c r="P14">
        <f t="shared" si="8"/>
        <v>-5.6059999999999947E-3</v>
      </c>
      <c r="Q14" t="str">
        <f t="shared" si="9"/>
        <v/>
      </c>
      <c r="AE14">
        <v>0.71099999999999997</v>
      </c>
      <c r="AF14">
        <v>-28.100000381469727</v>
      </c>
      <c r="AG14">
        <v>3.6500000953674316</v>
      </c>
      <c r="AH14">
        <f t="shared" si="10"/>
        <v>-28.100000381469727</v>
      </c>
      <c r="AI14">
        <f t="shared" si="11"/>
        <v>3.6500000953674316</v>
      </c>
    </row>
    <row r="15" spans="1:35">
      <c r="A15" s="3" t="s">
        <v>39</v>
      </c>
      <c r="B15" s="3" t="str">
        <f t="shared" si="2"/>
        <v>14:54:39.084</v>
      </c>
      <c r="C15" s="3">
        <f t="shared" si="3"/>
        <v>53679.084000000003</v>
      </c>
      <c r="D15" s="3">
        <f t="shared" si="4"/>
        <v>1.0250000000014552</v>
      </c>
      <c r="E15" s="3">
        <v>155.596</v>
      </c>
      <c r="F15" s="3">
        <v>3920.95</v>
      </c>
      <c r="G15" s="3">
        <v>12675</v>
      </c>
      <c r="H15" s="3">
        <v>786.5</v>
      </c>
      <c r="I15" s="3">
        <v>453</v>
      </c>
      <c r="J15">
        <f t="shared" si="0"/>
        <v>107.682</v>
      </c>
      <c r="K15">
        <f t="shared" si="1"/>
        <v>3922.558</v>
      </c>
      <c r="L15">
        <f t="shared" si="5"/>
        <v>-34.224000000000004</v>
      </c>
      <c r="M15">
        <f t="shared" si="6"/>
        <v>1536.346</v>
      </c>
      <c r="N15">
        <f t="shared" si="7"/>
        <v>-3.4224000000000004E-2</v>
      </c>
      <c r="O15">
        <f t="shared" si="7"/>
        <v>1.536346</v>
      </c>
      <c r="P15">
        <f t="shared" si="8"/>
        <v>-3.4224000000000004E-2</v>
      </c>
      <c r="Q15" t="str">
        <f t="shared" si="9"/>
        <v/>
      </c>
      <c r="AE15">
        <v>0.79</v>
      </c>
      <c r="AF15">
        <v>-22.950000762939453</v>
      </c>
      <c r="AG15">
        <v>3.5999999046325684</v>
      </c>
      <c r="AH15">
        <f t="shared" si="10"/>
        <v>-22.950000762939453</v>
      </c>
      <c r="AI15">
        <f t="shared" si="11"/>
        <v>3.5999999046325684</v>
      </c>
    </row>
    <row r="16" spans="1:35">
      <c r="A16" s="3" t="s">
        <v>40</v>
      </c>
      <c r="B16" s="3" t="str">
        <f t="shared" si="2"/>
        <v>14:54:39.178</v>
      </c>
      <c r="C16" s="3">
        <f t="shared" si="3"/>
        <v>53679.178</v>
      </c>
      <c r="D16" s="3">
        <f t="shared" si="4"/>
        <v>1.1189999999987776</v>
      </c>
      <c r="E16" s="3">
        <v>192.208</v>
      </c>
      <c r="F16" s="3">
        <v>4114.8999999999996</v>
      </c>
      <c r="G16" s="3">
        <v>12511</v>
      </c>
      <c r="H16" s="3">
        <v>825</v>
      </c>
      <c r="I16" s="3">
        <v>451.5</v>
      </c>
      <c r="J16">
        <f t="shared" si="0"/>
        <v>141.922</v>
      </c>
      <c r="K16">
        <f t="shared" si="1"/>
        <v>4116.9409999999998</v>
      </c>
      <c r="L16">
        <f t="shared" si="5"/>
        <v>1.5999999999991132E-2</v>
      </c>
      <c r="M16">
        <f t="shared" si="6"/>
        <v>1730.7289999999998</v>
      </c>
      <c r="N16">
        <f t="shared" si="7"/>
        <v>1.5999999999991133E-5</v>
      </c>
      <c r="O16">
        <f t="shared" si="7"/>
        <v>1.7307289999999997</v>
      </c>
      <c r="P16">
        <f t="shared" si="8"/>
        <v>1.5999999999991133E-5</v>
      </c>
      <c r="Q16" t="str">
        <f t="shared" si="9"/>
        <v/>
      </c>
      <c r="AE16">
        <v>0.84699999999999998</v>
      </c>
      <c r="AF16">
        <v>-21.290000915527344</v>
      </c>
      <c r="AG16">
        <v>4.8600001335144043</v>
      </c>
      <c r="AH16">
        <f t="shared" si="10"/>
        <v>-21.290000915527344</v>
      </c>
      <c r="AI16">
        <f t="shared" si="11"/>
        <v>4.8600001335144043</v>
      </c>
    </row>
    <row r="17" spans="1:35">
      <c r="A17" s="3" t="s">
        <v>41</v>
      </c>
      <c r="B17" s="3" t="str">
        <f t="shared" si="2"/>
        <v>14:54:39.273</v>
      </c>
      <c r="C17" s="3">
        <f t="shared" si="3"/>
        <v>53679.273000000001</v>
      </c>
      <c r="D17" s="3">
        <f t="shared" si="4"/>
        <v>1.2139999999999418</v>
      </c>
      <c r="E17" s="3">
        <v>175.001</v>
      </c>
      <c r="F17" s="3">
        <v>4251.6099999999997</v>
      </c>
      <c r="G17" s="3">
        <v>12426.5</v>
      </c>
      <c r="H17" s="3">
        <v>820.5</v>
      </c>
      <c r="I17" s="3">
        <v>450.5</v>
      </c>
      <c r="J17">
        <f t="shared" si="0"/>
        <v>123.04600000000001</v>
      </c>
      <c r="K17">
        <f t="shared" si="1"/>
        <v>4253.4309999999996</v>
      </c>
      <c r="L17">
        <f t="shared" si="5"/>
        <v>-18.86</v>
      </c>
      <c r="M17">
        <f t="shared" si="6"/>
        <v>1867.2189999999996</v>
      </c>
      <c r="N17">
        <f t="shared" si="7"/>
        <v>-1.8859999999999998E-2</v>
      </c>
      <c r="O17">
        <f t="shared" si="7"/>
        <v>1.8672189999999997</v>
      </c>
      <c r="P17">
        <f t="shared" si="8"/>
        <v>-1.8859999999999998E-2</v>
      </c>
      <c r="Q17" t="str">
        <f t="shared" si="9"/>
        <v/>
      </c>
      <c r="AE17">
        <v>0.92200000000000004</v>
      </c>
      <c r="AF17">
        <v>-21.290000915527344</v>
      </c>
      <c r="AG17">
        <v>4.8600001335144043</v>
      </c>
      <c r="AH17">
        <f t="shared" si="10"/>
        <v>-21.290000915527344</v>
      </c>
      <c r="AI17">
        <f t="shared" si="11"/>
        <v>4.8600001335144043</v>
      </c>
    </row>
    <row r="18" spans="1:35">
      <c r="A18" s="3" t="s">
        <v>42</v>
      </c>
      <c r="B18" s="3" t="str">
        <f t="shared" si="2"/>
        <v>14:54:39.363</v>
      </c>
      <c r="C18" s="3">
        <f t="shared" si="3"/>
        <v>53679.362999999998</v>
      </c>
      <c r="D18" s="3">
        <f t="shared" si="4"/>
        <v>1.3039999999964493</v>
      </c>
      <c r="E18" s="3">
        <v>203.53</v>
      </c>
      <c r="F18" s="3">
        <v>4430.87</v>
      </c>
      <c r="G18" s="3">
        <v>12280.5</v>
      </c>
      <c r="H18" s="3">
        <v>837</v>
      </c>
      <c r="I18" s="3">
        <v>449</v>
      </c>
      <c r="J18">
        <f t="shared" si="0"/>
        <v>149.38300000000001</v>
      </c>
      <c r="K18">
        <f t="shared" si="1"/>
        <v>4433.0259999999998</v>
      </c>
      <c r="L18">
        <f t="shared" si="5"/>
        <v>7.4770000000000039</v>
      </c>
      <c r="M18">
        <f t="shared" si="6"/>
        <v>2046.8139999999999</v>
      </c>
      <c r="N18">
        <f t="shared" si="7"/>
        <v>7.4770000000000036E-3</v>
      </c>
      <c r="O18">
        <f t="shared" si="7"/>
        <v>2.0468139999999999</v>
      </c>
      <c r="P18">
        <f t="shared" si="8"/>
        <v>7.4770000000000036E-3</v>
      </c>
      <c r="Q18" t="str">
        <f t="shared" si="9"/>
        <v/>
      </c>
      <c r="AE18">
        <v>0.97899999999999998</v>
      </c>
      <c r="AF18">
        <v>-21.719999313354492</v>
      </c>
      <c r="AG18">
        <v>3.3499999046325684</v>
      </c>
      <c r="AH18">
        <f t="shared" si="10"/>
        <v>-21.719999313354492</v>
      </c>
      <c r="AI18">
        <f t="shared" si="11"/>
        <v>3.3499999046325684</v>
      </c>
    </row>
    <row r="19" spans="1:35">
      <c r="A19" s="3" t="s">
        <v>43</v>
      </c>
      <c r="B19" s="3" t="str">
        <f t="shared" si="2"/>
        <v>14:54:39.458</v>
      </c>
      <c r="C19" s="3">
        <f t="shared" si="3"/>
        <v>53679.457999999999</v>
      </c>
      <c r="D19" s="3">
        <f t="shared" si="4"/>
        <v>1.3989999999976135</v>
      </c>
      <c r="E19" s="3">
        <v>180.39500000000001</v>
      </c>
      <c r="F19" s="3">
        <v>4557.04</v>
      </c>
      <c r="G19" s="3">
        <v>12209.5</v>
      </c>
      <c r="H19" s="3">
        <v>822</v>
      </c>
      <c r="I19" s="3">
        <v>448</v>
      </c>
      <c r="J19">
        <f t="shared" si="0"/>
        <v>124.708</v>
      </c>
      <c r="K19">
        <f t="shared" si="1"/>
        <v>4558.9040000000005</v>
      </c>
      <c r="L19">
        <f t="shared" si="5"/>
        <v>-17.198000000000008</v>
      </c>
      <c r="M19">
        <f t="shared" si="6"/>
        <v>2172.6920000000005</v>
      </c>
      <c r="N19">
        <f t="shared" si="7"/>
        <v>-1.7198000000000008E-2</v>
      </c>
      <c r="O19">
        <f t="shared" si="7"/>
        <v>2.1726920000000005</v>
      </c>
      <c r="P19">
        <f t="shared" si="8"/>
        <v>-1.7198000000000008E-2</v>
      </c>
      <c r="Q19" t="str">
        <f t="shared" si="9"/>
        <v/>
      </c>
      <c r="AE19">
        <v>1.0469999999999999</v>
      </c>
      <c r="AF19">
        <v>-19.520000457763672</v>
      </c>
      <c r="AG19">
        <v>2.3499999046325684</v>
      </c>
      <c r="AH19">
        <f t="shared" si="10"/>
        <v>-19.520000457763672</v>
      </c>
      <c r="AI19">
        <f t="shared" si="11"/>
        <v>2.3499999046325684</v>
      </c>
    </row>
    <row r="20" spans="1:35">
      <c r="A20" s="3" t="s">
        <v>44</v>
      </c>
      <c r="B20" s="3" t="str">
        <f t="shared" si="2"/>
        <v>14:54:39.551</v>
      </c>
      <c r="C20" s="3">
        <f t="shared" si="3"/>
        <v>53679.550999999999</v>
      </c>
      <c r="D20" s="3">
        <f t="shared" si="4"/>
        <v>1.4919999999983702</v>
      </c>
      <c r="E20" s="3">
        <v>204.67400000000001</v>
      </c>
      <c r="F20" s="3">
        <v>4726.12</v>
      </c>
      <c r="G20" s="3">
        <v>12075.5</v>
      </c>
      <c r="H20" s="3">
        <v>830.5</v>
      </c>
      <c r="I20" s="3">
        <v>446.5</v>
      </c>
      <c r="J20">
        <f t="shared" si="0"/>
        <v>146.91999999999999</v>
      </c>
      <c r="K20">
        <f t="shared" si="1"/>
        <v>4728.268</v>
      </c>
      <c r="L20">
        <f t="shared" si="5"/>
        <v>5.0139999999999816</v>
      </c>
      <c r="M20">
        <f t="shared" si="6"/>
        <v>2342.056</v>
      </c>
      <c r="N20">
        <f t="shared" si="7"/>
        <v>5.013999999999982E-3</v>
      </c>
      <c r="O20">
        <f t="shared" si="7"/>
        <v>2.3420559999999999</v>
      </c>
      <c r="P20">
        <f t="shared" si="8"/>
        <v>5.013999999999982E-3</v>
      </c>
      <c r="Q20" t="str">
        <f t="shared" si="9"/>
        <v/>
      </c>
      <c r="AE20">
        <v>1.131</v>
      </c>
      <c r="AF20">
        <v>-19.530000686645508</v>
      </c>
      <c r="AG20">
        <v>3.9100000858306885</v>
      </c>
      <c r="AH20">
        <f t="shared" si="10"/>
        <v>-19.530000686645508</v>
      </c>
      <c r="AI20">
        <f t="shared" si="11"/>
        <v>3.9100000858306885</v>
      </c>
    </row>
    <row r="21" spans="1:35">
      <c r="A21" s="3" t="s">
        <v>45</v>
      </c>
      <c r="B21" s="3" t="str">
        <f t="shared" si="2"/>
        <v>14:54:39.643</v>
      </c>
      <c r="C21" s="3">
        <f t="shared" si="3"/>
        <v>53679.642999999996</v>
      </c>
      <c r="D21" s="3">
        <f t="shared" si="4"/>
        <v>1.5839999999952852</v>
      </c>
      <c r="E21" s="3">
        <v>193.33</v>
      </c>
      <c r="F21" s="3">
        <v>4859.25</v>
      </c>
      <c r="G21" s="3">
        <v>11993</v>
      </c>
      <c r="H21" s="3">
        <v>840.5</v>
      </c>
      <c r="I21" s="3">
        <v>445.5</v>
      </c>
      <c r="J21">
        <f t="shared" si="0"/>
        <v>133.94999999999999</v>
      </c>
      <c r="K21">
        <f t="shared" si="1"/>
        <v>4861.2489999999998</v>
      </c>
      <c r="L21">
        <f t="shared" si="5"/>
        <v>-7.9560000000000173</v>
      </c>
      <c r="M21">
        <f t="shared" si="6"/>
        <v>2475.0369999999998</v>
      </c>
      <c r="N21">
        <f t="shared" si="7"/>
        <v>-7.9560000000000169E-3</v>
      </c>
      <c r="O21">
        <f t="shared" si="7"/>
        <v>2.4750369999999999</v>
      </c>
      <c r="P21">
        <f t="shared" si="8"/>
        <v>-7.9560000000000169E-3</v>
      </c>
      <c r="Q21" t="str">
        <f t="shared" si="9"/>
        <v/>
      </c>
      <c r="AE21">
        <v>1.1839999999999999</v>
      </c>
      <c r="AF21">
        <v>-23.75</v>
      </c>
      <c r="AG21">
        <v>-0.10999999940395355</v>
      </c>
      <c r="AH21">
        <f t="shared" si="10"/>
        <v>-23.75</v>
      </c>
      <c r="AI21">
        <f t="shared" si="11"/>
        <v>-0.10999999940395355</v>
      </c>
    </row>
    <row r="22" spans="1:35">
      <c r="A22" s="3" t="s">
        <v>46</v>
      </c>
      <c r="B22" s="3" t="str">
        <f t="shared" si="2"/>
        <v>14:54:39.737</v>
      </c>
      <c r="C22" s="3">
        <f t="shared" si="3"/>
        <v>53679.737000000001</v>
      </c>
      <c r="D22" s="3">
        <f t="shared" si="4"/>
        <v>1.6779999999998836</v>
      </c>
      <c r="E22" s="3">
        <v>192.488</v>
      </c>
      <c r="F22" s="3">
        <v>5139.03</v>
      </c>
      <c r="G22" s="3">
        <v>11805.5</v>
      </c>
      <c r="H22" s="3">
        <v>806</v>
      </c>
      <c r="I22" s="3">
        <v>443.5</v>
      </c>
      <c r="J22">
        <f t="shared" si="0"/>
        <v>129.69</v>
      </c>
      <c r="K22">
        <f t="shared" si="1"/>
        <v>5140.9979999999996</v>
      </c>
      <c r="L22">
        <f t="shared" si="5"/>
        <v>-12.216000000000008</v>
      </c>
      <c r="M22">
        <f t="shared" si="6"/>
        <v>2754.7859999999996</v>
      </c>
      <c r="N22">
        <f t="shared" si="7"/>
        <v>-1.2216000000000008E-2</v>
      </c>
      <c r="O22">
        <f t="shared" si="7"/>
        <v>2.7547859999999997</v>
      </c>
      <c r="P22">
        <f t="shared" si="8"/>
        <v>-1.2216000000000008E-2</v>
      </c>
      <c r="Q22" t="str">
        <f t="shared" si="9"/>
        <v/>
      </c>
      <c r="AE22">
        <v>1.264</v>
      </c>
      <c r="AF22">
        <v>-20.350000381469727</v>
      </c>
      <c r="AG22">
        <v>4.8299999237060547</v>
      </c>
      <c r="AH22">
        <f t="shared" si="10"/>
        <v>-20.350000381469727</v>
      </c>
      <c r="AI22">
        <f t="shared" si="11"/>
        <v>4.8299999237060547</v>
      </c>
    </row>
    <row r="23" spans="1:35">
      <c r="A23" s="3" t="s">
        <v>47</v>
      </c>
      <c r="B23" s="3" t="str">
        <f t="shared" si="2"/>
        <v>14:54:39.829</v>
      </c>
      <c r="C23" s="3">
        <f t="shared" si="3"/>
        <v>53679.828999999998</v>
      </c>
      <c r="D23" s="3">
        <f t="shared" si="4"/>
        <v>1.7699999999967986</v>
      </c>
      <c r="E23" s="3">
        <v>211.75399999999999</v>
      </c>
      <c r="F23" s="3">
        <v>5224.82</v>
      </c>
      <c r="G23" s="3">
        <v>11734</v>
      </c>
      <c r="H23" s="3">
        <v>907</v>
      </c>
      <c r="I23" s="3">
        <v>885.5</v>
      </c>
      <c r="J23">
        <f t="shared" si="0"/>
        <v>147.90700000000001</v>
      </c>
      <c r="K23">
        <f t="shared" si="1"/>
        <v>5227.0169999999998</v>
      </c>
      <c r="L23">
        <f t="shared" si="5"/>
        <v>6.0010000000000048</v>
      </c>
      <c r="M23">
        <f t="shared" si="6"/>
        <v>2840.8049999999998</v>
      </c>
      <c r="N23">
        <f t="shared" si="7"/>
        <v>6.0010000000000046E-3</v>
      </c>
      <c r="O23">
        <f t="shared" si="7"/>
        <v>2.840805</v>
      </c>
      <c r="P23">
        <f t="shared" si="8"/>
        <v>6.0010000000000046E-3</v>
      </c>
      <c r="Q23" t="str">
        <f t="shared" si="9"/>
        <v/>
      </c>
      <c r="AE23">
        <v>1.3280000000000001</v>
      </c>
      <c r="AF23">
        <v>-33.5</v>
      </c>
      <c r="AG23">
        <v>11.159999847412109</v>
      </c>
      <c r="AH23">
        <f t="shared" si="10"/>
        <v>-33.5</v>
      </c>
      <c r="AI23">
        <f t="shared" si="11"/>
        <v>11.159999847412109</v>
      </c>
    </row>
    <row r="24" spans="1:35">
      <c r="A24" s="3" t="s">
        <v>48</v>
      </c>
      <c r="B24" s="3" t="str">
        <f t="shared" si="2"/>
        <v>14:54:39.924</v>
      </c>
      <c r="C24" s="3">
        <f t="shared" si="3"/>
        <v>53679.923999999999</v>
      </c>
      <c r="D24" s="3">
        <f t="shared" si="4"/>
        <v>1.8649999999979627</v>
      </c>
      <c r="E24" s="3">
        <v>226.375</v>
      </c>
      <c r="F24" s="3">
        <v>5440.1</v>
      </c>
      <c r="G24" s="3">
        <v>11581.5</v>
      </c>
      <c r="H24" s="3">
        <v>856.5</v>
      </c>
      <c r="I24" s="3">
        <v>440.75</v>
      </c>
      <c r="J24">
        <f t="shared" si="0"/>
        <v>159.89599999999999</v>
      </c>
      <c r="K24">
        <f t="shared" si="1"/>
        <v>5442.46</v>
      </c>
      <c r="L24">
        <f t="shared" si="5"/>
        <v>17.989999999999981</v>
      </c>
      <c r="M24">
        <f t="shared" si="6"/>
        <v>3056.248</v>
      </c>
      <c r="N24">
        <f t="shared" si="7"/>
        <v>1.7989999999999982E-2</v>
      </c>
      <c r="O24">
        <f t="shared" si="7"/>
        <v>3.0562480000000001</v>
      </c>
      <c r="P24">
        <f t="shared" si="8"/>
        <v>1.7989999999999982E-2</v>
      </c>
      <c r="Q24" t="str">
        <f t="shared" si="9"/>
        <v/>
      </c>
      <c r="AE24">
        <v>1.405</v>
      </c>
      <c r="AF24">
        <v>-17.260000228881836</v>
      </c>
      <c r="AG24">
        <v>1.0499999523162842</v>
      </c>
      <c r="AH24">
        <f t="shared" si="10"/>
        <v>-17.260000228881836</v>
      </c>
      <c r="AI24">
        <f t="shared" si="11"/>
        <v>1.0499999523162842</v>
      </c>
    </row>
    <row r="25" spans="1:35">
      <c r="A25" s="3" t="s">
        <v>49</v>
      </c>
      <c r="B25" s="3" t="str">
        <f t="shared" si="2"/>
        <v>14:54:40.015</v>
      </c>
      <c r="C25" s="3">
        <f t="shared" si="3"/>
        <v>53680.014999999999</v>
      </c>
      <c r="D25" s="3">
        <f t="shared" si="4"/>
        <v>1.955999999998312</v>
      </c>
      <c r="E25" s="3">
        <v>220.232</v>
      </c>
      <c r="F25" s="3">
        <v>5567.39</v>
      </c>
      <c r="G25" s="3">
        <v>11503.5</v>
      </c>
      <c r="H25" s="3">
        <v>852</v>
      </c>
      <c r="I25" s="3">
        <v>439.25</v>
      </c>
      <c r="J25">
        <f t="shared" si="0"/>
        <v>152.19900000000001</v>
      </c>
      <c r="K25">
        <f t="shared" si="1"/>
        <v>5569.665</v>
      </c>
      <c r="L25">
        <f t="shared" si="5"/>
        <v>10.293000000000006</v>
      </c>
      <c r="M25">
        <f t="shared" si="6"/>
        <v>3183.453</v>
      </c>
      <c r="N25">
        <f t="shared" si="7"/>
        <v>1.0293000000000007E-2</v>
      </c>
      <c r="O25">
        <f t="shared" si="7"/>
        <v>3.1834530000000001</v>
      </c>
      <c r="P25">
        <f t="shared" si="8"/>
        <v>1.0293000000000007E-2</v>
      </c>
      <c r="Q25" t="str">
        <f t="shared" si="9"/>
        <v/>
      </c>
      <c r="AE25">
        <v>1.48</v>
      </c>
      <c r="AF25">
        <v>-21.440000534057617</v>
      </c>
      <c r="AG25">
        <v>5.2199997901916504</v>
      </c>
      <c r="AH25">
        <f t="shared" si="10"/>
        <v>-21.440000534057617</v>
      </c>
      <c r="AI25">
        <f t="shared" si="11"/>
        <v>5.2199997901916504</v>
      </c>
    </row>
    <row r="26" spans="1:35">
      <c r="A26" s="3" t="s">
        <v>50</v>
      </c>
      <c r="B26" s="3" t="str">
        <f t="shared" si="2"/>
        <v>14:54:40.107</v>
      </c>
      <c r="C26" s="3">
        <f t="shared" si="3"/>
        <v>53680.107000000004</v>
      </c>
      <c r="D26" s="3">
        <f t="shared" si="4"/>
        <v>2.0480000000025029</v>
      </c>
      <c r="E26" s="3">
        <v>243.60400000000001</v>
      </c>
      <c r="F26" s="3">
        <v>5781.78</v>
      </c>
      <c r="G26" s="3">
        <v>11348</v>
      </c>
      <c r="H26" s="3">
        <v>918</v>
      </c>
      <c r="I26" s="3">
        <v>876.5</v>
      </c>
      <c r="J26">
        <f t="shared" si="0"/>
        <v>172.95</v>
      </c>
      <c r="K26">
        <f t="shared" si="1"/>
        <v>5784.3249999999998</v>
      </c>
      <c r="L26">
        <f t="shared" si="5"/>
        <v>31.043999999999983</v>
      </c>
      <c r="M26">
        <f t="shared" si="6"/>
        <v>3398.1129999999998</v>
      </c>
      <c r="N26">
        <f t="shared" si="7"/>
        <v>3.1043999999999985E-2</v>
      </c>
      <c r="O26">
        <f t="shared" si="7"/>
        <v>3.3981129999999999</v>
      </c>
      <c r="P26">
        <f t="shared" si="8"/>
        <v>3.1043999999999985E-2</v>
      </c>
      <c r="Q26" t="str">
        <f t="shared" si="9"/>
        <v/>
      </c>
      <c r="AE26">
        <v>1.57</v>
      </c>
      <c r="AF26">
        <v>-23.5</v>
      </c>
      <c r="AG26">
        <v>5.7300000190734863</v>
      </c>
      <c r="AH26">
        <f t="shared" si="10"/>
        <v>-23.5</v>
      </c>
      <c r="AI26">
        <f t="shared" si="11"/>
        <v>5.7300000190734863</v>
      </c>
    </row>
    <row r="27" spans="1:35">
      <c r="A27" s="3" t="s">
        <v>51</v>
      </c>
      <c r="B27" s="3" t="str">
        <f t="shared" si="2"/>
        <v>14:54:40.200</v>
      </c>
      <c r="C27" s="3">
        <f t="shared" si="3"/>
        <v>53680.2</v>
      </c>
      <c r="D27" s="3">
        <f t="shared" si="4"/>
        <v>2.1409999999959837</v>
      </c>
      <c r="E27" s="3">
        <v>238.45599999999999</v>
      </c>
      <c r="F27" s="3">
        <v>5905.04</v>
      </c>
      <c r="G27" s="3">
        <v>11274</v>
      </c>
      <c r="H27" s="3">
        <v>927</v>
      </c>
      <c r="I27" s="3">
        <v>874.5</v>
      </c>
      <c r="J27">
        <f t="shared" si="0"/>
        <v>166.29599999999999</v>
      </c>
      <c r="K27">
        <f t="shared" si="1"/>
        <v>5907.5129999999999</v>
      </c>
      <c r="L27">
        <f t="shared" si="5"/>
        <v>24.389999999999986</v>
      </c>
      <c r="M27">
        <f t="shared" si="6"/>
        <v>3521.3009999999999</v>
      </c>
      <c r="N27">
        <f t="shared" si="7"/>
        <v>2.4389999999999988E-2</v>
      </c>
      <c r="O27">
        <f t="shared" si="7"/>
        <v>3.5213009999999998</v>
      </c>
      <c r="P27">
        <f t="shared" si="8"/>
        <v>2.4389999999999988E-2</v>
      </c>
      <c r="Q27" t="str">
        <f t="shared" si="9"/>
        <v/>
      </c>
      <c r="AE27">
        <v>1.671</v>
      </c>
      <c r="AF27">
        <v>-23.5</v>
      </c>
      <c r="AG27">
        <v>5.7300000190734863</v>
      </c>
      <c r="AH27">
        <f t="shared" si="10"/>
        <v>-23.5</v>
      </c>
      <c r="AI27">
        <f t="shared" si="11"/>
        <v>5.7300000190734863</v>
      </c>
    </row>
    <row r="28" spans="1:35">
      <c r="A28" s="3" t="s">
        <v>52</v>
      </c>
      <c r="B28" s="3" t="str">
        <f t="shared" si="2"/>
        <v>14:54:40.295</v>
      </c>
      <c r="C28" s="3">
        <f t="shared" si="3"/>
        <v>53680.294999999998</v>
      </c>
      <c r="D28" s="3">
        <f t="shared" si="4"/>
        <v>2.2359999999971478</v>
      </c>
      <c r="E28" s="3">
        <v>238.108</v>
      </c>
      <c r="F28" s="3">
        <v>6154.46</v>
      </c>
      <c r="G28" s="3">
        <v>11119</v>
      </c>
      <c r="H28" s="3">
        <v>929</v>
      </c>
      <c r="I28" s="3">
        <v>872</v>
      </c>
      <c r="J28">
        <f t="shared" si="0"/>
        <v>162.90100000000001</v>
      </c>
      <c r="K28">
        <f t="shared" si="1"/>
        <v>6156.91</v>
      </c>
      <c r="L28">
        <f t="shared" si="5"/>
        <v>20.995000000000005</v>
      </c>
      <c r="M28">
        <f t="shared" si="6"/>
        <v>3770.6979999999999</v>
      </c>
      <c r="N28">
        <f t="shared" si="7"/>
        <v>2.0995000000000007E-2</v>
      </c>
      <c r="O28">
        <f t="shared" si="7"/>
        <v>3.7706979999999999</v>
      </c>
      <c r="P28">
        <f t="shared" si="8"/>
        <v>2.0995000000000007E-2</v>
      </c>
      <c r="Q28" t="str">
        <f t="shared" si="9"/>
        <v/>
      </c>
      <c r="AE28">
        <v>1.7330000000000001</v>
      </c>
      <c r="AF28">
        <v>-18.920000076293945</v>
      </c>
      <c r="AG28">
        <v>6.2699999809265137</v>
      </c>
      <c r="AH28">
        <f t="shared" si="10"/>
        <v>-18.920000076293945</v>
      </c>
      <c r="AI28">
        <f t="shared" si="11"/>
        <v>6.2699999809265137</v>
      </c>
    </row>
    <row r="29" spans="1:35">
      <c r="A29" s="3" t="s">
        <v>53</v>
      </c>
      <c r="B29" s="3" t="str">
        <f t="shared" si="2"/>
        <v>14:54:40.390</v>
      </c>
      <c r="C29" s="3">
        <f t="shared" si="3"/>
        <v>53680.39</v>
      </c>
      <c r="D29" s="3">
        <f t="shared" si="4"/>
        <v>2.330999999998312</v>
      </c>
      <c r="E29" s="3">
        <v>222.572</v>
      </c>
      <c r="F29" s="3">
        <v>6325.48</v>
      </c>
      <c r="G29" s="3">
        <v>11027</v>
      </c>
      <c r="H29" s="3">
        <v>833</v>
      </c>
      <c r="I29" s="3">
        <v>433</v>
      </c>
      <c r="J29">
        <f t="shared" si="0"/>
        <v>145.27699999999999</v>
      </c>
      <c r="K29">
        <f t="shared" si="1"/>
        <v>6327.7269999999999</v>
      </c>
      <c r="L29">
        <f t="shared" si="5"/>
        <v>3.3709999999999809</v>
      </c>
      <c r="M29">
        <f t="shared" si="6"/>
        <v>3941.5149999999999</v>
      </c>
      <c r="N29">
        <f t="shared" si="7"/>
        <v>3.3709999999999808E-3</v>
      </c>
      <c r="O29">
        <f t="shared" si="7"/>
        <v>3.9415149999999999</v>
      </c>
      <c r="P29">
        <f t="shared" si="8"/>
        <v>3.3709999999999808E-3</v>
      </c>
      <c r="Q29" t="str">
        <f t="shared" si="9"/>
        <v/>
      </c>
      <c r="AE29">
        <v>1.806</v>
      </c>
      <c r="AF29">
        <v>-8.3400001525878906</v>
      </c>
      <c r="AG29">
        <v>2.9500000476837158</v>
      </c>
      <c r="AH29">
        <f t="shared" si="10"/>
        <v>-8.3400001525878906</v>
      </c>
      <c r="AI29">
        <f t="shared" si="11"/>
        <v>2.9500000476837158</v>
      </c>
    </row>
    <row r="30" spans="1:35">
      <c r="A30" s="3" t="s">
        <v>54</v>
      </c>
      <c r="B30" s="3" t="str">
        <f t="shared" si="2"/>
        <v>14:54:40.482</v>
      </c>
      <c r="C30" s="3">
        <f t="shared" si="3"/>
        <v>53680.482000000004</v>
      </c>
      <c r="D30" s="3">
        <f t="shared" si="4"/>
        <v>2.4230000000025029</v>
      </c>
      <c r="E30" s="3">
        <v>254.03700000000001</v>
      </c>
      <c r="F30" s="3">
        <v>6528.33</v>
      </c>
      <c r="G30" s="3">
        <v>10880</v>
      </c>
      <c r="H30" s="3">
        <v>934</v>
      </c>
      <c r="I30" s="3">
        <v>863</v>
      </c>
      <c r="J30">
        <f t="shared" si="0"/>
        <v>174.261</v>
      </c>
      <c r="K30">
        <f t="shared" si="1"/>
        <v>6530.9459999999999</v>
      </c>
      <c r="L30">
        <f t="shared" si="5"/>
        <v>32.35499999999999</v>
      </c>
      <c r="M30">
        <f t="shared" si="6"/>
        <v>4144.7340000000004</v>
      </c>
      <c r="N30">
        <f t="shared" si="7"/>
        <v>3.2354999999999988E-2</v>
      </c>
      <c r="O30">
        <f t="shared" si="7"/>
        <v>4.1447340000000006</v>
      </c>
      <c r="P30">
        <f t="shared" si="8"/>
        <v>3.2354999999999988E-2</v>
      </c>
      <c r="Q30" t="str">
        <f t="shared" si="9"/>
        <v/>
      </c>
      <c r="AE30">
        <v>1.8740000000000001</v>
      </c>
      <c r="AF30">
        <v>-8.3400001525878906</v>
      </c>
      <c r="AG30">
        <v>2.9500000476837158</v>
      </c>
      <c r="AH30">
        <f t="shared" si="10"/>
        <v>-8.3400001525878906</v>
      </c>
      <c r="AI30">
        <f t="shared" si="11"/>
        <v>2.9500000476837158</v>
      </c>
    </row>
    <row r="31" spans="1:35">
      <c r="A31" s="3" t="s">
        <v>55</v>
      </c>
      <c r="B31" s="3" t="str">
        <f t="shared" si="2"/>
        <v>14:54:40.575</v>
      </c>
      <c r="C31" s="3">
        <f t="shared" si="3"/>
        <v>53680.574999999997</v>
      </c>
      <c r="D31" s="3">
        <f t="shared" si="4"/>
        <v>2.5159999999959837</v>
      </c>
      <c r="E31" s="3">
        <v>266.66199999999998</v>
      </c>
      <c r="F31" s="3">
        <v>6654.86</v>
      </c>
      <c r="G31" s="3">
        <v>10795</v>
      </c>
      <c r="H31" s="3">
        <v>938</v>
      </c>
      <c r="I31" s="3">
        <v>860</v>
      </c>
      <c r="J31">
        <f t="shared" si="0"/>
        <v>185.34</v>
      </c>
      <c r="K31">
        <f t="shared" si="1"/>
        <v>6657.6210000000001</v>
      </c>
      <c r="L31">
        <f t="shared" si="5"/>
        <v>43.433999999999997</v>
      </c>
      <c r="M31">
        <f t="shared" si="6"/>
        <v>4271.4089999999997</v>
      </c>
      <c r="N31">
        <f t="shared" si="7"/>
        <v>4.3434E-2</v>
      </c>
      <c r="O31">
        <f t="shared" si="7"/>
        <v>4.2714089999999993</v>
      </c>
      <c r="P31">
        <f t="shared" si="8"/>
        <v>4.3434E-2</v>
      </c>
      <c r="Q31" t="str">
        <f t="shared" si="9"/>
        <v/>
      </c>
      <c r="AE31">
        <v>1.9490000000000001</v>
      </c>
      <c r="AF31">
        <v>-22.760000228881836</v>
      </c>
      <c r="AG31">
        <v>5.679999828338623</v>
      </c>
      <c r="AH31">
        <f t="shared" si="10"/>
        <v>-22.760000228881836</v>
      </c>
      <c r="AI31">
        <f t="shared" si="11"/>
        <v>5.679999828338623</v>
      </c>
    </row>
    <row r="32" spans="1:35">
      <c r="A32" s="3" t="s">
        <v>56</v>
      </c>
      <c r="B32" s="3" t="str">
        <f t="shared" si="2"/>
        <v>14:54:40.667</v>
      </c>
      <c r="C32" s="3">
        <f t="shared" si="3"/>
        <v>53680.667000000001</v>
      </c>
      <c r="D32" s="3">
        <f t="shared" si="4"/>
        <v>2.6080000000001746</v>
      </c>
      <c r="E32" s="3">
        <v>254.511</v>
      </c>
      <c r="F32" s="3">
        <v>6932.96</v>
      </c>
      <c r="G32" s="3">
        <v>10644</v>
      </c>
      <c r="H32" s="3">
        <v>841.5</v>
      </c>
      <c r="I32" s="3">
        <v>427.25</v>
      </c>
      <c r="J32">
        <f t="shared" si="0"/>
        <v>169.792</v>
      </c>
      <c r="K32">
        <f t="shared" si="1"/>
        <v>6935.5519999999997</v>
      </c>
      <c r="L32">
        <f t="shared" si="5"/>
        <v>27.885999999999996</v>
      </c>
      <c r="M32">
        <f t="shared" si="6"/>
        <v>4549.34</v>
      </c>
      <c r="N32">
        <f t="shared" si="7"/>
        <v>2.7885999999999998E-2</v>
      </c>
      <c r="O32">
        <f t="shared" si="7"/>
        <v>4.5493399999999999</v>
      </c>
      <c r="P32">
        <f t="shared" si="8"/>
        <v>2.7885999999999998E-2</v>
      </c>
      <c r="Q32" t="str">
        <f t="shared" si="9"/>
        <v/>
      </c>
      <c r="AE32">
        <v>2.0299999999999998</v>
      </c>
      <c r="AF32">
        <v>-21.270000457763672</v>
      </c>
      <c r="AG32">
        <v>4.25</v>
      </c>
      <c r="AH32">
        <f t="shared" si="10"/>
        <v>-21.270000457763672</v>
      </c>
      <c r="AI32">
        <f t="shared" si="11"/>
        <v>4.25</v>
      </c>
    </row>
    <row r="33" spans="1:35">
      <c r="A33" s="3" t="s">
        <v>57</v>
      </c>
      <c r="B33" s="3" t="str">
        <f t="shared" si="2"/>
        <v>14:54:40.760</v>
      </c>
      <c r="C33" s="3">
        <f t="shared" si="3"/>
        <v>53680.76</v>
      </c>
      <c r="D33" s="3">
        <f t="shared" si="4"/>
        <v>2.7010000000009313</v>
      </c>
      <c r="E33" s="3">
        <v>244.40100000000001</v>
      </c>
      <c r="F33" s="3">
        <v>7038.59</v>
      </c>
      <c r="G33" s="3">
        <v>10592.5</v>
      </c>
      <c r="H33" s="3">
        <v>862</v>
      </c>
      <c r="I33" s="3">
        <v>424.5</v>
      </c>
      <c r="J33">
        <f t="shared" si="0"/>
        <v>158.392</v>
      </c>
      <c r="K33">
        <f t="shared" si="1"/>
        <v>7041.0510000000004</v>
      </c>
      <c r="L33">
        <f t="shared" si="5"/>
        <v>16.48599999999999</v>
      </c>
      <c r="M33">
        <f t="shared" si="6"/>
        <v>4654.8389999999999</v>
      </c>
      <c r="N33">
        <f t="shared" si="7"/>
        <v>1.648599999999999E-2</v>
      </c>
      <c r="O33">
        <f t="shared" si="7"/>
        <v>4.6548389999999999</v>
      </c>
      <c r="P33">
        <f t="shared" si="8"/>
        <v>1.648599999999999E-2</v>
      </c>
      <c r="Q33" t="str">
        <f t="shared" si="9"/>
        <v/>
      </c>
      <c r="AE33">
        <v>2.129</v>
      </c>
      <c r="AF33">
        <v>-19.420000076293945</v>
      </c>
      <c r="AG33">
        <v>3.4900000095367432</v>
      </c>
      <c r="AH33">
        <f t="shared" si="10"/>
        <v>-19.420000076293945</v>
      </c>
      <c r="AI33">
        <f t="shared" si="11"/>
        <v>3.4900000095367432</v>
      </c>
    </row>
    <row r="34" spans="1:35">
      <c r="A34" s="3" t="s">
        <v>58</v>
      </c>
      <c r="B34" s="3" t="str">
        <f t="shared" si="2"/>
        <v>14:54:40.854</v>
      </c>
      <c r="C34" s="3">
        <f t="shared" si="3"/>
        <v>53680.853999999999</v>
      </c>
      <c r="D34" s="3">
        <f t="shared" si="4"/>
        <v>2.7949999999982538</v>
      </c>
      <c r="E34" s="3">
        <v>276.36799999999999</v>
      </c>
      <c r="F34" s="3">
        <v>7280.53</v>
      </c>
      <c r="G34" s="3">
        <v>10431.5</v>
      </c>
      <c r="H34" s="3">
        <v>884</v>
      </c>
      <c r="I34" s="3">
        <v>422.5</v>
      </c>
      <c r="J34">
        <f t="shared" si="0"/>
        <v>187.40100000000001</v>
      </c>
      <c r="K34">
        <f t="shared" si="1"/>
        <v>7283.3630000000003</v>
      </c>
      <c r="L34">
        <f t="shared" si="5"/>
        <v>45.495000000000005</v>
      </c>
      <c r="M34">
        <f t="shared" si="6"/>
        <v>4897.1509999999998</v>
      </c>
      <c r="N34">
        <f t="shared" si="7"/>
        <v>4.5495000000000008E-2</v>
      </c>
      <c r="O34">
        <f t="shared" si="7"/>
        <v>4.897151</v>
      </c>
      <c r="P34">
        <f t="shared" si="8"/>
        <v>4.5495000000000008E-2</v>
      </c>
      <c r="Q34" t="str">
        <f t="shared" si="9"/>
        <v/>
      </c>
      <c r="AE34">
        <v>2.2570000000000001</v>
      </c>
      <c r="AF34">
        <v>-19.420000076293945</v>
      </c>
      <c r="AG34">
        <v>3.4900000095367432</v>
      </c>
      <c r="AH34">
        <f t="shared" si="10"/>
        <v>-19.420000076293945</v>
      </c>
      <c r="AI34">
        <f t="shared" si="11"/>
        <v>3.4900000095367432</v>
      </c>
    </row>
    <row r="35" spans="1:35">
      <c r="A35" s="3" t="s">
        <v>59</v>
      </c>
      <c r="B35" s="3" t="str">
        <f t="shared" si="2"/>
        <v>14:54:40.947</v>
      </c>
      <c r="C35" s="3">
        <f t="shared" si="3"/>
        <v>53680.947</v>
      </c>
      <c r="D35" s="3">
        <f t="shared" si="4"/>
        <v>2.8879999999990105</v>
      </c>
      <c r="E35" s="3">
        <v>276.822</v>
      </c>
      <c r="F35" s="3">
        <v>7389.07</v>
      </c>
      <c r="G35" s="3">
        <v>10372</v>
      </c>
      <c r="H35" s="3">
        <v>879.5</v>
      </c>
      <c r="I35" s="3">
        <v>420.75</v>
      </c>
      <c r="J35">
        <f t="shared" si="0"/>
        <v>186.529</v>
      </c>
      <c r="K35">
        <f t="shared" si="1"/>
        <v>7391.9</v>
      </c>
      <c r="L35">
        <f t="shared" si="5"/>
        <v>44.62299999999999</v>
      </c>
      <c r="M35">
        <f t="shared" si="6"/>
        <v>5005.6880000000001</v>
      </c>
      <c r="N35">
        <f t="shared" si="7"/>
        <v>4.4622999999999989E-2</v>
      </c>
      <c r="O35">
        <f t="shared" si="7"/>
        <v>5.0056880000000001</v>
      </c>
      <c r="P35">
        <f t="shared" si="8"/>
        <v>4.4622999999999989E-2</v>
      </c>
      <c r="Q35" t="str">
        <f t="shared" si="9"/>
        <v/>
      </c>
      <c r="AE35">
        <v>2.323</v>
      </c>
      <c r="AF35">
        <v>-10.710000038146973</v>
      </c>
      <c r="AG35">
        <v>3.809999942779541</v>
      </c>
      <c r="AH35">
        <f t="shared" si="10"/>
        <v>-10.710000038146973</v>
      </c>
      <c r="AI35">
        <f t="shared" si="11"/>
        <v>3.809999942779541</v>
      </c>
    </row>
    <row r="36" spans="1:35">
      <c r="A36" s="3" t="s">
        <v>60</v>
      </c>
      <c r="B36" s="3" t="str">
        <f t="shared" si="2"/>
        <v>14:54:41.040</v>
      </c>
      <c r="C36" s="3">
        <f t="shared" si="3"/>
        <v>53681.04</v>
      </c>
      <c r="D36" s="3">
        <f t="shared" si="4"/>
        <v>2.9809999999997672</v>
      </c>
      <c r="E36" s="3">
        <v>278.69799999999998</v>
      </c>
      <c r="F36" s="3">
        <v>7707.79</v>
      </c>
      <c r="G36" s="3">
        <v>10201.5</v>
      </c>
      <c r="H36" s="3">
        <v>885.5</v>
      </c>
      <c r="I36" s="3">
        <v>418.25</v>
      </c>
      <c r="J36">
        <f t="shared" si="0"/>
        <v>184.511</v>
      </c>
      <c r="K36">
        <f t="shared" si="1"/>
        <v>7710.62</v>
      </c>
      <c r="L36">
        <f t="shared" si="5"/>
        <v>42.60499999999999</v>
      </c>
      <c r="M36">
        <f t="shared" si="6"/>
        <v>5324.4079999999994</v>
      </c>
      <c r="N36">
        <f t="shared" si="7"/>
        <v>4.260499999999999E-2</v>
      </c>
      <c r="O36">
        <f t="shared" si="7"/>
        <v>5.3244079999999991</v>
      </c>
      <c r="P36">
        <f t="shared" si="8"/>
        <v>4.260499999999999E-2</v>
      </c>
      <c r="Q36" t="str">
        <f t="shared" si="9"/>
        <v/>
      </c>
      <c r="AE36">
        <v>2.3740000000000001</v>
      </c>
      <c r="AF36">
        <v>-17.729999542236328</v>
      </c>
      <c r="AG36">
        <v>3.2300000190734863</v>
      </c>
      <c r="AH36">
        <f t="shared" si="10"/>
        <v>-17.729999542236328</v>
      </c>
      <c r="AI36">
        <f t="shared" si="11"/>
        <v>3.2300000190734863</v>
      </c>
    </row>
    <row r="37" spans="1:35">
      <c r="A37" s="3" t="s">
        <v>61</v>
      </c>
      <c r="B37" s="3" t="str">
        <f t="shared" si="2"/>
        <v>14:54:41.135</v>
      </c>
      <c r="C37" s="3">
        <f t="shared" si="3"/>
        <v>53681.135000000002</v>
      </c>
      <c r="D37" s="3">
        <f t="shared" si="4"/>
        <v>3.0760000000009313</v>
      </c>
      <c r="E37" s="3">
        <v>283.13299999999998</v>
      </c>
      <c r="F37" s="3">
        <v>7813.99</v>
      </c>
      <c r="G37" s="3">
        <v>10143</v>
      </c>
      <c r="H37" s="3">
        <v>885</v>
      </c>
      <c r="I37" s="3">
        <v>415.75</v>
      </c>
      <c r="J37">
        <f t="shared" si="0"/>
        <v>187.648</v>
      </c>
      <c r="K37">
        <f t="shared" si="1"/>
        <v>7816.866</v>
      </c>
      <c r="L37">
        <f t="shared" si="5"/>
        <v>45.74199999999999</v>
      </c>
      <c r="M37">
        <f t="shared" si="6"/>
        <v>5430.6540000000005</v>
      </c>
      <c r="N37">
        <f t="shared" si="7"/>
        <v>4.5741999999999991E-2</v>
      </c>
      <c r="O37">
        <f t="shared" si="7"/>
        <v>5.4306540000000005</v>
      </c>
      <c r="P37">
        <f t="shared" si="8"/>
        <v>4.5741999999999991E-2</v>
      </c>
      <c r="Q37" t="str">
        <f t="shared" si="9"/>
        <v/>
      </c>
      <c r="AE37">
        <v>2.4540000000000002</v>
      </c>
      <c r="AF37">
        <v>-17.729999542236328</v>
      </c>
      <c r="AG37">
        <v>3.2300000190734863</v>
      </c>
      <c r="AH37">
        <f t="shared" si="10"/>
        <v>-17.729999542236328</v>
      </c>
      <c r="AI37">
        <f t="shared" si="11"/>
        <v>3.2300000190734863</v>
      </c>
    </row>
    <row r="38" spans="1:35">
      <c r="A38" s="3" t="s">
        <v>62</v>
      </c>
      <c r="B38" s="3" t="str">
        <f t="shared" si="2"/>
        <v>14:54:41.229</v>
      </c>
      <c r="C38" s="3">
        <f t="shared" si="3"/>
        <v>53681.228999999999</v>
      </c>
      <c r="D38" s="3">
        <f t="shared" si="4"/>
        <v>3.1699999999982538</v>
      </c>
      <c r="E38" s="3">
        <v>298.18400000000003</v>
      </c>
      <c r="F38" s="3">
        <v>8076.75</v>
      </c>
      <c r="G38" s="3">
        <v>9998</v>
      </c>
      <c r="H38" s="3">
        <v>952</v>
      </c>
      <c r="I38" s="3">
        <v>828.5</v>
      </c>
      <c r="J38">
        <f t="shared" si="0"/>
        <v>199.488</v>
      </c>
      <c r="K38">
        <f t="shared" si="1"/>
        <v>8079.79</v>
      </c>
      <c r="L38">
        <f t="shared" si="5"/>
        <v>57.581999999999994</v>
      </c>
      <c r="M38">
        <f t="shared" si="6"/>
        <v>5693.5779999999995</v>
      </c>
      <c r="N38">
        <f t="shared" si="7"/>
        <v>5.7581999999999994E-2</v>
      </c>
      <c r="O38">
        <f t="shared" si="7"/>
        <v>5.6935779999999996</v>
      </c>
      <c r="P38">
        <f t="shared" si="8"/>
        <v>5.7581999999999994E-2</v>
      </c>
      <c r="Q38" t="str">
        <f t="shared" si="9"/>
        <v/>
      </c>
      <c r="AE38">
        <v>2.5680000000000001</v>
      </c>
      <c r="AF38">
        <v>-4.4499998092651367</v>
      </c>
      <c r="AG38">
        <v>6.4099998474121094</v>
      </c>
      <c r="AH38">
        <f t="shared" si="10"/>
        <v>-4.4499998092651367</v>
      </c>
      <c r="AI38">
        <f t="shared" si="11"/>
        <v>6.4099998474121094</v>
      </c>
    </row>
    <row r="39" spans="1:35">
      <c r="A39" s="3" t="s">
        <v>63</v>
      </c>
      <c r="B39" s="3" t="str">
        <f t="shared" si="2"/>
        <v>14:54:41.323</v>
      </c>
      <c r="C39" s="3">
        <f t="shared" si="3"/>
        <v>53681.322999999997</v>
      </c>
      <c r="D39" s="3">
        <f t="shared" si="4"/>
        <v>3.2639999999955762</v>
      </c>
      <c r="E39" s="3">
        <v>299.428</v>
      </c>
      <c r="F39" s="3">
        <v>8226.75</v>
      </c>
      <c r="G39" s="3">
        <v>9924</v>
      </c>
      <c r="H39" s="3">
        <v>891.5</v>
      </c>
      <c r="I39" s="3">
        <v>411.75</v>
      </c>
      <c r="J39">
        <f t="shared" si="0"/>
        <v>198.899</v>
      </c>
      <c r="K39">
        <f t="shared" si="1"/>
        <v>8229.7939999999999</v>
      </c>
      <c r="L39">
        <f t="shared" si="5"/>
        <v>56.992999999999995</v>
      </c>
      <c r="M39">
        <f t="shared" si="6"/>
        <v>5843.5820000000003</v>
      </c>
      <c r="N39">
        <f t="shared" si="7"/>
        <v>5.6992999999999995E-2</v>
      </c>
      <c r="O39">
        <f t="shared" si="7"/>
        <v>5.8435820000000005</v>
      </c>
      <c r="P39">
        <f t="shared" si="8"/>
        <v>5.6992999999999995E-2</v>
      </c>
      <c r="Q39" t="str">
        <f t="shared" si="9"/>
        <v/>
      </c>
      <c r="AE39">
        <v>2.6440000000000001</v>
      </c>
      <c r="AF39">
        <v>-4.4499998092651367</v>
      </c>
      <c r="AG39">
        <v>6.4099998474121094</v>
      </c>
      <c r="AH39">
        <f t="shared" si="10"/>
        <v>-4.4499998092651367</v>
      </c>
      <c r="AI39">
        <f t="shared" si="11"/>
        <v>6.4099998474121094</v>
      </c>
    </row>
    <row r="40" spans="1:35">
      <c r="A40" s="3" t="s">
        <v>64</v>
      </c>
      <c r="B40" s="3" t="str">
        <f t="shared" si="2"/>
        <v>14:54:41.415</v>
      </c>
      <c r="C40" s="3">
        <f t="shared" si="3"/>
        <v>53681.415000000001</v>
      </c>
      <c r="D40" s="3">
        <f t="shared" si="4"/>
        <v>3.3559999999997672</v>
      </c>
      <c r="E40" s="3">
        <v>312.61599999999999</v>
      </c>
      <c r="F40" s="3">
        <v>8477.6299999999992</v>
      </c>
      <c r="G40" s="3">
        <v>9794</v>
      </c>
      <c r="H40" s="3">
        <v>955</v>
      </c>
      <c r="I40" s="3">
        <v>820</v>
      </c>
      <c r="J40">
        <f t="shared" si="0"/>
        <v>209.02099999999999</v>
      </c>
      <c r="K40">
        <f t="shared" si="1"/>
        <v>8480.8169999999991</v>
      </c>
      <c r="L40">
        <f t="shared" si="5"/>
        <v>67.114999999999981</v>
      </c>
      <c r="M40">
        <f t="shared" si="6"/>
        <v>6094.6049999999996</v>
      </c>
      <c r="N40">
        <f t="shared" si="7"/>
        <v>6.711499999999998E-2</v>
      </c>
      <c r="O40">
        <f t="shared" si="7"/>
        <v>6.0946049999999996</v>
      </c>
      <c r="P40">
        <f t="shared" si="8"/>
        <v>6.711499999999998E-2</v>
      </c>
      <c r="Q40" t="str">
        <f t="shared" si="9"/>
        <v/>
      </c>
      <c r="AE40">
        <v>2.71</v>
      </c>
      <c r="AF40">
        <v>-15.560000419616699</v>
      </c>
      <c r="AG40">
        <v>7.6599998474121094</v>
      </c>
      <c r="AH40">
        <f t="shared" si="10"/>
        <v>-15.560000419616699</v>
      </c>
      <c r="AI40">
        <f t="shared" si="11"/>
        <v>7.6599998474121094</v>
      </c>
    </row>
    <row r="41" spans="1:35">
      <c r="A41" s="3" t="s">
        <v>65</v>
      </c>
      <c r="B41" s="3" t="str">
        <f t="shared" si="2"/>
        <v>14:54:41.508</v>
      </c>
      <c r="C41" s="3">
        <f t="shared" si="3"/>
        <v>53681.508000000002</v>
      </c>
      <c r="D41" s="3">
        <f t="shared" si="4"/>
        <v>3.4490000000005239</v>
      </c>
      <c r="E41" s="3">
        <v>312.738</v>
      </c>
      <c r="F41" s="3">
        <v>8621.26</v>
      </c>
      <c r="G41" s="3">
        <v>9728.5</v>
      </c>
      <c r="H41" s="3">
        <v>897.5</v>
      </c>
      <c r="I41" s="3">
        <v>406.75</v>
      </c>
      <c r="J41">
        <f t="shared" si="0"/>
        <v>207.38900000000001</v>
      </c>
      <c r="K41">
        <f t="shared" si="1"/>
        <v>8624.4369999999999</v>
      </c>
      <c r="L41">
        <f t="shared" si="5"/>
        <v>65.483000000000004</v>
      </c>
      <c r="M41">
        <f t="shared" si="6"/>
        <v>6238.2250000000004</v>
      </c>
      <c r="N41">
        <f t="shared" si="7"/>
        <v>6.5483E-2</v>
      </c>
      <c r="O41">
        <f t="shared" si="7"/>
        <v>6.2382250000000008</v>
      </c>
      <c r="P41">
        <f t="shared" si="8"/>
        <v>6.5483E-2</v>
      </c>
      <c r="Q41" t="str">
        <f t="shared" si="9"/>
        <v/>
      </c>
      <c r="AE41">
        <v>2.7679999999999998</v>
      </c>
      <c r="AF41">
        <v>-15.560000419616699</v>
      </c>
      <c r="AG41">
        <v>7.6599998474121094</v>
      </c>
      <c r="AH41">
        <f t="shared" si="10"/>
        <v>-15.560000419616699</v>
      </c>
      <c r="AI41">
        <f t="shared" si="11"/>
        <v>7.6599998474121094</v>
      </c>
    </row>
    <row r="42" spans="1:35">
      <c r="A42" s="3" t="s">
        <v>66</v>
      </c>
      <c r="B42" s="3" t="str">
        <f t="shared" si="2"/>
        <v>14:54:41.602</v>
      </c>
      <c r="C42" s="3">
        <f t="shared" si="3"/>
        <v>53681.601999999999</v>
      </c>
      <c r="D42" s="3">
        <f t="shared" si="4"/>
        <v>3.5429999999978463</v>
      </c>
      <c r="E42" s="3">
        <v>301.03100000000001</v>
      </c>
      <c r="F42" s="3">
        <v>8897.2999999999993</v>
      </c>
      <c r="G42" s="3">
        <v>9618</v>
      </c>
      <c r="H42" s="3">
        <v>872</v>
      </c>
      <c r="I42" s="3">
        <v>403.25</v>
      </c>
      <c r="J42">
        <f t="shared" si="0"/>
        <v>192.31</v>
      </c>
      <c r="K42">
        <f t="shared" si="1"/>
        <v>8900.3140000000003</v>
      </c>
      <c r="L42">
        <f t="shared" si="5"/>
        <v>50.403999999999996</v>
      </c>
      <c r="M42">
        <f t="shared" si="6"/>
        <v>6514.1020000000008</v>
      </c>
      <c r="N42">
        <f t="shared" si="7"/>
        <v>5.0403999999999997E-2</v>
      </c>
      <c r="O42">
        <f t="shared" si="7"/>
        <v>6.5141020000000012</v>
      </c>
      <c r="P42">
        <f t="shared" si="8"/>
        <v>5.0403999999999997E-2</v>
      </c>
      <c r="Q42" t="str">
        <f t="shared" si="9"/>
        <v/>
      </c>
      <c r="AE42">
        <v>2.84</v>
      </c>
      <c r="AF42">
        <v>-16.850000381469727</v>
      </c>
      <c r="AG42">
        <v>6.4899997711181641</v>
      </c>
      <c r="AH42">
        <f t="shared" si="10"/>
        <v>-16.850000381469727</v>
      </c>
      <c r="AI42">
        <f t="shared" si="11"/>
        <v>6.4899997711181641</v>
      </c>
    </row>
    <row r="43" spans="1:35">
      <c r="A43" s="3" t="s">
        <v>67</v>
      </c>
      <c r="B43" s="3" t="str">
        <f t="shared" si="2"/>
        <v>14:54:41.696</v>
      </c>
      <c r="C43" s="3">
        <f t="shared" si="3"/>
        <v>53681.696000000004</v>
      </c>
      <c r="D43" s="3">
        <f t="shared" si="4"/>
        <v>3.6370000000024447</v>
      </c>
      <c r="E43" s="3">
        <v>321.69900000000001</v>
      </c>
      <c r="F43" s="3">
        <v>9045.07</v>
      </c>
      <c r="G43" s="3">
        <v>9537</v>
      </c>
      <c r="H43" s="3">
        <v>961</v>
      </c>
      <c r="I43" s="3">
        <v>803.5</v>
      </c>
      <c r="J43">
        <f t="shared" si="0"/>
        <v>211.17099999999999</v>
      </c>
      <c r="K43">
        <f t="shared" si="1"/>
        <v>9048.3250000000007</v>
      </c>
      <c r="L43">
        <f t="shared" si="5"/>
        <v>69.264999999999986</v>
      </c>
      <c r="M43">
        <f t="shared" si="6"/>
        <v>6662.1130000000012</v>
      </c>
      <c r="N43">
        <f t="shared" si="7"/>
        <v>6.9264999999999993E-2</v>
      </c>
      <c r="O43">
        <f t="shared" si="7"/>
        <v>6.6621130000000015</v>
      </c>
      <c r="P43">
        <f t="shared" si="8"/>
        <v>6.9264999999999993E-2</v>
      </c>
      <c r="Q43" t="str">
        <f t="shared" si="9"/>
        <v/>
      </c>
      <c r="AE43">
        <v>2.9060000000000001</v>
      </c>
      <c r="AF43">
        <v>-16.850000381469727</v>
      </c>
      <c r="AG43">
        <v>6.4899997711181641</v>
      </c>
      <c r="AH43">
        <f t="shared" si="10"/>
        <v>-16.850000381469727</v>
      </c>
      <c r="AI43">
        <f t="shared" si="11"/>
        <v>6.4899997711181641</v>
      </c>
    </row>
    <row r="44" spans="1:35">
      <c r="A44" s="3" t="s">
        <v>68</v>
      </c>
      <c r="B44" s="3" t="str">
        <f t="shared" si="2"/>
        <v>14:54:41.790</v>
      </c>
      <c r="C44" s="3">
        <f t="shared" si="3"/>
        <v>53681.79</v>
      </c>
      <c r="D44" s="3">
        <f t="shared" si="4"/>
        <v>3.7309999999997672</v>
      </c>
      <c r="E44" s="3">
        <v>333.447</v>
      </c>
      <c r="F44" s="3">
        <v>9321.27</v>
      </c>
      <c r="G44" s="3">
        <v>9415</v>
      </c>
      <c r="H44" s="3">
        <v>963</v>
      </c>
      <c r="I44" s="3">
        <v>800</v>
      </c>
      <c r="J44">
        <f t="shared" si="0"/>
        <v>219.54400000000001</v>
      </c>
      <c r="K44">
        <f t="shared" si="1"/>
        <v>9324.6479999999992</v>
      </c>
      <c r="L44">
        <f t="shared" si="5"/>
        <v>77.638000000000005</v>
      </c>
      <c r="M44">
        <f t="shared" si="6"/>
        <v>6938.4359999999997</v>
      </c>
      <c r="N44">
        <f t="shared" si="7"/>
        <v>7.7638000000000013E-2</v>
      </c>
      <c r="O44">
        <f t="shared" si="7"/>
        <v>6.9384360000000003</v>
      </c>
      <c r="P44">
        <f t="shared" si="8"/>
        <v>7.7638000000000013E-2</v>
      </c>
      <c r="Q44" t="str">
        <f t="shared" si="9"/>
        <v/>
      </c>
      <c r="AE44">
        <v>2.97</v>
      </c>
      <c r="AF44">
        <v>-25.639999389648438</v>
      </c>
      <c r="AG44">
        <v>0.6600000262260437</v>
      </c>
      <c r="AH44">
        <f t="shared" si="10"/>
        <v>-25.639999389648438</v>
      </c>
      <c r="AI44">
        <f t="shared" si="11"/>
        <v>0.6600000262260437</v>
      </c>
    </row>
    <row r="45" spans="1:35">
      <c r="A45" s="3" t="s">
        <v>69</v>
      </c>
      <c r="B45" s="3" t="str">
        <f t="shared" si="2"/>
        <v>14:54:41.882</v>
      </c>
      <c r="C45" s="3">
        <f t="shared" si="3"/>
        <v>53681.881999999998</v>
      </c>
      <c r="D45" s="3">
        <f t="shared" si="4"/>
        <v>3.8229999999966822</v>
      </c>
      <c r="E45" s="3">
        <v>340.72899999999998</v>
      </c>
      <c r="F45" s="3">
        <v>9457.39</v>
      </c>
      <c r="G45" s="3">
        <v>9356</v>
      </c>
      <c r="H45" s="3">
        <v>895</v>
      </c>
      <c r="I45" s="3">
        <v>396.25</v>
      </c>
      <c r="J45">
        <f t="shared" si="0"/>
        <v>225.16300000000001</v>
      </c>
      <c r="K45">
        <f t="shared" si="1"/>
        <v>9460.8469999999998</v>
      </c>
      <c r="L45">
        <f t="shared" si="5"/>
        <v>83.257000000000005</v>
      </c>
      <c r="M45">
        <f t="shared" si="6"/>
        <v>7074.6350000000002</v>
      </c>
      <c r="N45">
        <f t="shared" si="7"/>
        <v>8.3257000000000012E-2</v>
      </c>
      <c r="O45">
        <f t="shared" si="7"/>
        <v>7.0746350000000007</v>
      </c>
      <c r="P45">
        <f t="shared" si="8"/>
        <v>8.3257000000000012E-2</v>
      </c>
      <c r="Q45" t="str">
        <f t="shared" si="9"/>
        <v/>
      </c>
      <c r="AE45">
        <v>3.05</v>
      </c>
      <c r="AF45">
        <v>-22.799999237060547</v>
      </c>
      <c r="AG45">
        <v>-0.10999999940395355</v>
      </c>
      <c r="AH45">
        <f t="shared" si="10"/>
        <v>-22.799999237060547</v>
      </c>
      <c r="AI45">
        <f t="shared" si="11"/>
        <v>-0.10999999940395355</v>
      </c>
    </row>
    <row r="46" spans="1:35">
      <c r="A46" s="3" t="s">
        <v>70</v>
      </c>
      <c r="B46" s="3" t="str">
        <f t="shared" si="2"/>
        <v>14:54:41.975</v>
      </c>
      <c r="C46" s="3">
        <f t="shared" si="3"/>
        <v>53681.974999999999</v>
      </c>
      <c r="D46" s="3">
        <f t="shared" si="4"/>
        <v>3.9159999999974389</v>
      </c>
      <c r="E46" s="3">
        <v>341.67200000000003</v>
      </c>
      <c r="F46" s="3">
        <v>9719.6299999999992</v>
      </c>
      <c r="G46" s="3">
        <v>9259</v>
      </c>
      <c r="H46" s="3">
        <v>889.5</v>
      </c>
      <c r="I46" s="3">
        <v>392</v>
      </c>
      <c r="J46">
        <f t="shared" si="0"/>
        <v>222.90199999999999</v>
      </c>
      <c r="K46">
        <f t="shared" si="1"/>
        <v>9723.0789999999997</v>
      </c>
      <c r="L46">
        <f t="shared" si="5"/>
        <v>80.995999999999981</v>
      </c>
      <c r="M46">
        <f t="shared" si="6"/>
        <v>7336.8670000000002</v>
      </c>
      <c r="N46">
        <f t="shared" si="7"/>
        <v>8.0995999999999985E-2</v>
      </c>
      <c r="O46">
        <f t="shared" si="7"/>
        <v>7.3368670000000007</v>
      </c>
      <c r="P46">
        <f t="shared" si="8"/>
        <v>8.0995999999999985E-2</v>
      </c>
      <c r="Q46" t="str">
        <f t="shared" si="9"/>
        <v/>
      </c>
      <c r="T46" t="s">
        <v>71</v>
      </c>
      <c r="AE46">
        <v>3.1309999999999998</v>
      </c>
      <c r="AF46">
        <v>-22.799999237060547</v>
      </c>
      <c r="AG46">
        <v>-0.10999999940395355</v>
      </c>
      <c r="AH46">
        <f t="shared" si="10"/>
        <v>-22.799999237060547</v>
      </c>
      <c r="AI46">
        <f t="shared" si="11"/>
        <v>-0.10999999940395355</v>
      </c>
    </row>
    <row r="47" spans="1:35">
      <c r="A47" s="3" t="s">
        <v>72</v>
      </c>
      <c r="B47" s="3" t="str">
        <f t="shared" si="2"/>
        <v>14:54:42.068</v>
      </c>
      <c r="C47" s="3">
        <f t="shared" si="3"/>
        <v>53682.067999999999</v>
      </c>
      <c r="D47" s="3">
        <f t="shared" si="4"/>
        <v>4.0089999999981956</v>
      </c>
      <c r="E47" s="3">
        <v>339.79300000000001</v>
      </c>
      <c r="F47" s="3">
        <v>9847.94</v>
      </c>
      <c r="G47" s="3">
        <v>9216</v>
      </c>
      <c r="H47" s="3">
        <v>957</v>
      </c>
      <c r="I47" s="3">
        <v>781</v>
      </c>
      <c r="J47">
        <f t="shared" si="0"/>
        <v>219.45500000000001</v>
      </c>
      <c r="K47">
        <f t="shared" si="1"/>
        <v>9851.3559999999998</v>
      </c>
      <c r="L47">
        <f t="shared" si="5"/>
        <v>77.549000000000007</v>
      </c>
      <c r="M47">
        <f t="shared" si="6"/>
        <v>7465.1440000000002</v>
      </c>
      <c r="N47">
        <f t="shared" si="7"/>
        <v>7.7549000000000007E-2</v>
      </c>
      <c r="O47">
        <f t="shared" si="7"/>
        <v>7.4651440000000004</v>
      </c>
      <c r="P47">
        <f t="shared" si="8"/>
        <v>7.7549000000000007E-2</v>
      </c>
      <c r="Q47" t="str">
        <f t="shared" si="9"/>
        <v/>
      </c>
      <c r="AE47">
        <v>3.1989999999999998</v>
      </c>
      <c r="AF47">
        <v>-22.989999771118164</v>
      </c>
      <c r="AG47">
        <v>3.5699999332427979</v>
      </c>
      <c r="AH47">
        <f t="shared" si="10"/>
        <v>-22.989999771118164</v>
      </c>
      <c r="AI47">
        <f t="shared" si="11"/>
        <v>3.5699999332427979</v>
      </c>
    </row>
    <row r="48" spans="1:35">
      <c r="A48" s="3" t="s">
        <v>73</v>
      </c>
      <c r="B48" s="3" t="str">
        <f t="shared" si="2"/>
        <v>14:54:42.162</v>
      </c>
      <c r="C48" s="3">
        <f t="shared" si="3"/>
        <v>53682.161999999997</v>
      </c>
      <c r="D48" s="3">
        <f t="shared" si="4"/>
        <v>4.102999999995518</v>
      </c>
      <c r="E48" s="3">
        <v>356.03</v>
      </c>
      <c r="F48" s="3">
        <v>10107.799999999999</v>
      </c>
      <c r="G48" s="3">
        <v>9115</v>
      </c>
      <c r="H48" s="3">
        <v>930</v>
      </c>
      <c r="I48" s="3">
        <v>777.5</v>
      </c>
      <c r="J48">
        <f t="shared" si="0"/>
        <v>232.51599999999999</v>
      </c>
      <c r="K48">
        <f t="shared" si="1"/>
        <v>10111.395</v>
      </c>
      <c r="L48">
        <f t="shared" si="5"/>
        <v>90.609999999999985</v>
      </c>
      <c r="M48">
        <f t="shared" si="6"/>
        <v>7725.1830000000009</v>
      </c>
      <c r="N48">
        <f t="shared" si="7"/>
        <v>9.0609999999999982E-2</v>
      </c>
      <c r="O48">
        <f t="shared" si="7"/>
        <v>7.7251830000000012</v>
      </c>
      <c r="P48">
        <f t="shared" si="8"/>
        <v>9.0609999999999982E-2</v>
      </c>
      <c r="Q48" t="str">
        <f t="shared" si="9"/>
        <v/>
      </c>
      <c r="AE48">
        <v>3.262</v>
      </c>
      <c r="AF48">
        <v>-22.989999771118164</v>
      </c>
      <c r="AG48">
        <v>3.5699999332427979</v>
      </c>
      <c r="AH48">
        <f t="shared" si="10"/>
        <v>-22.989999771118164</v>
      </c>
      <c r="AI48">
        <f t="shared" si="11"/>
        <v>3.5699999332427979</v>
      </c>
    </row>
    <row r="49" spans="1:35">
      <c r="A49" s="3" t="s">
        <v>74</v>
      </c>
      <c r="B49" s="3" t="str">
        <f t="shared" si="2"/>
        <v>14:54:42.258</v>
      </c>
      <c r="C49" s="3">
        <f t="shared" si="3"/>
        <v>53682.258000000002</v>
      </c>
      <c r="D49" s="3">
        <f t="shared" si="4"/>
        <v>4.1990000000005239</v>
      </c>
      <c r="E49" s="3">
        <v>351.42</v>
      </c>
      <c r="F49" s="3">
        <v>10314.5</v>
      </c>
      <c r="G49" s="3">
        <v>9056</v>
      </c>
      <c r="H49" s="3">
        <v>874</v>
      </c>
      <c r="I49" s="3">
        <v>384.5</v>
      </c>
      <c r="J49">
        <f t="shared" si="0"/>
        <v>225.38200000000001</v>
      </c>
      <c r="K49">
        <f t="shared" si="1"/>
        <v>10318.023999999999</v>
      </c>
      <c r="L49">
        <f t="shared" si="5"/>
        <v>83.475999999999999</v>
      </c>
      <c r="M49">
        <f t="shared" si="6"/>
        <v>7931.8119999999999</v>
      </c>
      <c r="N49">
        <f t="shared" si="7"/>
        <v>8.3475999999999995E-2</v>
      </c>
      <c r="O49">
        <f t="shared" si="7"/>
        <v>7.9318119999999999</v>
      </c>
      <c r="P49">
        <f t="shared" si="8"/>
        <v>8.3475999999999995E-2</v>
      </c>
      <c r="Q49" t="str">
        <f t="shared" si="9"/>
        <v/>
      </c>
      <c r="AE49">
        <v>3.3109999999999999</v>
      </c>
      <c r="AF49">
        <v>-26.430000305175781</v>
      </c>
      <c r="AG49">
        <v>3.8199999332427979</v>
      </c>
      <c r="AH49">
        <f t="shared" si="10"/>
        <v>-26.430000305175781</v>
      </c>
      <c r="AI49">
        <f t="shared" si="11"/>
        <v>3.8199999332427979</v>
      </c>
    </row>
    <row r="50" spans="1:35">
      <c r="A50" s="3" t="s">
        <v>75</v>
      </c>
      <c r="B50" s="3" t="str">
        <f t="shared" si="2"/>
        <v>14:54:42.347</v>
      </c>
      <c r="C50" s="3">
        <f t="shared" si="3"/>
        <v>53682.347000000002</v>
      </c>
      <c r="D50" s="3">
        <f t="shared" si="4"/>
        <v>4.2880000000004657</v>
      </c>
      <c r="E50" s="3">
        <v>352.38</v>
      </c>
      <c r="F50" s="3">
        <v>10601.8</v>
      </c>
      <c r="G50" s="3">
        <v>8974</v>
      </c>
      <c r="H50" s="3">
        <v>925</v>
      </c>
      <c r="I50" s="3">
        <v>763.5</v>
      </c>
      <c r="J50">
        <f t="shared" si="0"/>
        <v>222.83199999999999</v>
      </c>
      <c r="K50">
        <f t="shared" si="1"/>
        <v>10605.314</v>
      </c>
      <c r="L50">
        <f t="shared" si="5"/>
        <v>80.925999999999988</v>
      </c>
      <c r="M50">
        <f t="shared" si="6"/>
        <v>8219.1020000000008</v>
      </c>
      <c r="N50">
        <f t="shared" si="7"/>
        <v>8.0925999999999984E-2</v>
      </c>
      <c r="O50">
        <f t="shared" si="7"/>
        <v>8.2191020000000012</v>
      </c>
      <c r="P50">
        <f t="shared" si="8"/>
        <v>8.0925999999999984E-2</v>
      </c>
      <c r="Q50" t="str">
        <f t="shared" si="9"/>
        <v/>
      </c>
      <c r="AE50">
        <v>3.3849999999999998</v>
      </c>
      <c r="AF50">
        <v>-32.240001678466797</v>
      </c>
      <c r="AG50">
        <v>-1.6499999761581421</v>
      </c>
      <c r="AH50">
        <f t="shared" si="10"/>
        <v>-32.240001678466797</v>
      </c>
      <c r="AI50">
        <f t="shared" si="11"/>
        <v>-1.6499999761581421</v>
      </c>
    </row>
    <row r="51" spans="1:35">
      <c r="A51" s="3" t="s">
        <v>76</v>
      </c>
      <c r="B51" s="3" t="str">
        <f t="shared" si="2"/>
        <v>14:54:42.442</v>
      </c>
      <c r="C51" s="3">
        <f t="shared" si="3"/>
        <v>53682.442000000003</v>
      </c>
      <c r="D51" s="3">
        <f t="shared" si="4"/>
        <v>4.3830000000016298</v>
      </c>
      <c r="E51" s="3">
        <v>363.38900000000001</v>
      </c>
      <c r="F51" s="3">
        <v>10726.2</v>
      </c>
      <c r="G51" s="3">
        <v>8931</v>
      </c>
      <c r="H51" s="3">
        <v>863.5</v>
      </c>
      <c r="I51" s="3">
        <v>377.25</v>
      </c>
      <c r="J51">
        <f t="shared" si="0"/>
        <v>232.32</v>
      </c>
      <c r="K51">
        <f t="shared" si="1"/>
        <v>10729.839</v>
      </c>
      <c r="L51">
        <f t="shared" si="5"/>
        <v>90.413999999999987</v>
      </c>
      <c r="M51">
        <f t="shared" si="6"/>
        <v>8343.6270000000004</v>
      </c>
      <c r="N51">
        <f t="shared" si="7"/>
        <v>9.0413999999999994E-2</v>
      </c>
      <c r="O51">
        <f t="shared" si="7"/>
        <v>8.3436270000000015</v>
      </c>
      <c r="P51">
        <f t="shared" si="8"/>
        <v>9.0413999999999994E-2</v>
      </c>
      <c r="Q51" t="str">
        <f t="shared" si="9"/>
        <v/>
      </c>
      <c r="AE51">
        <v>3.5190000000000001</v>
      </c>
      <c r="AF51">
        <v>-32.240001678466797</v>
      </c>
      <c r="AG51">
        <v>-1.6499999761581421</v>
      </c>
      <c r="AH51">
        <f t="shared" si="10"/>
        <v>-32.240001678466797</v>
      </c>
      <c r="AI51">
        <f t="shared" si="11"/>
        <v>-1.6499999761581421</v>
      </c>
    </row>
    <row r="52" spans="1:35">
      <c r="A52" s="3" t="s">
        <v>77</v>
      </c>
      <c r="B52" s="3" t="str">
        <f t="shared" si="2"/>
        <v>14:54:42.535</v>
      </c>
      <c r="C52" s="3">
        <f t="shared" si="3"/>
        <v>53682.535000000003</v>
      </c>
      <c r="D52" s="3">
        <f t="shared" si="4"/>
        <v>4.4760000000023865</v>
      </c>
      <c r="E52" s="3">
        <v>361.23500000000001</v>
      </c>
      <c r="F52" s="3">
        <v>11005.6</v>
      </c>
      <c r="G52" s="3">
        <v>8866</v>
      </c>
      <c r="H52" s="3">
        <v>920</v>
      </c>
      <c r="I52" s="3">
        <v>750.5</v>
      </c>
      <c r="J52">
        <f t="shared" si="0"/>
        <v>226.75299999999999</v>
      </c>
      <c r="K52">
        <f t="shared" si="1"/>
        <v>11009.191999999999</v>
      </c>
      <c r="L52">
        <f t="shared" si="5"/>
        <v>84.84699999999998</v>
      </c>
      <c r="M52">
        <f t="shared" si="6"/>
        <v>8622.98</v>
      </c>
      <c r="N52">
        <f t="shared" si="7"/>
        <v>8.4846999999999978E-2</v>
      </c>
      <c r="O52">
        <f t="shared" si="7"/>
        <v>8.6229800000000001</v>
      </c>
      <c r="P52">
        <f t="shared" si="8"/>
        <v>8.4846999999999978E-2</v>
      </c>
      <c r="Q52" t="str">
        <f t="shared" si="9"/>
        <v/>
      </c>
      <c r="AE52">
        <v>3.5819999999999999</v>
      </c>
      <c r="AF52">
        <v>-35.860000610351563</v>
      </c>
      <c r="AG52">
        <v>-2.7100000381469727</v>
      </c>
      <c r="AH52">
        <f t="shared" si="10"/>
        <v>-35.860000610351563</v>
      </c>
      <c r="AI52">
        <f t="shared" si="11"/>
        <v>-2.7100000381469727</v>
      </c>
    </row>
    <row r="53" spans="1:35">
      <c r="A53" s="3" t="s">
        <v>78</v>
      </c>
      <c r="B53" s="3" t="str">
        <f t="shared" si="2"/>
        <v>14:54:42.627</v>
      </c>
      <c r="C53" s="3">
        <f t="shared" si="3"/>
        <v>53682.627</v>
      </c>
      <c r="D53" s="3">
        <f t="shared" si="4"/>
        <v>4.5679999999993015</v>
      </c>
      <c r="E53" s="3">
        <v>363.935</v>
      </c>
      <c r="F53" s="3">
        <v>11164.3</v>
      </c>
      <c r="G53" s="3">
        <v>8829</v>
      </c>
      <c r="H53" s="3">
        <v>916</v>
      </c>
      <c r="I53" s="3">
        <v>745</v>
      </c>
      <c r="J53">
        <f t="shared" si="0"/>
        <v>227.51400000000001</v>
      </c>
      <c r="K53">
        <f t="shared" si="1"/>
        <v>11167.913</v>
      </c>
      <c r="L53">
        <f t="shared" si="5"/>
        <v>85.608000000000004</v>
      </c>
      <c r="M53">
        <f t="shared" si="6"/>
        <v>8781.7010000000009</v>
      </c>
      <c r="N53">
        <f t="shared" si="7"/>
        <v>8.5608000000000004E-2</v>
      </c>
      <c r="O53">
        <f t="shared" si="7"/>
        <v>8.7817010000000018</v>
      </c>
      <c r="P53">
        <f t="shared" si="8"/>
        <v>8.5608000000000004E-2</v>
      </c>
      <c r="Q53" t="str">
        <f t="shared" si="9"/>
        <v/>
      </c>
      <c r="AE53">
        <v>3.661</v>
      </c>
      <c r="AF53">
        <v>-13.979999542236328</v>
      </c>
      <c r="AG53">
        <v>-4.0199999809265137</v>
      </c>
      <c r="AH53">
        <f t="shared" si="10"/>
        <v>-13.979999542236328</v>
      </c>
      <c r="AI53">
        <f t="shared" si="11"/>
        <v>-4.0199999809265137</v>
      </c>
    </row>
    <row r="54" spans="1:35">
      <c r="A54" s="3" t="s">
        <v>79</v>
      </c>
      <c r="B54" s="3" t="str">
        <f t="shared" si="2"/>
        <v>14:54:42.722</v>
      </c>
      <c r="C54" s="3">
        <f t="shared" si="3"/>
        <v>53682.722000000002</v>
      </c>
      <c r="D54" s="3">
        <f t="shared" si="4"/>
        <v>4.6630000000004657</v>
      </c>
      <c r="E54" s="3">
        <v>373.48500000000001</v>
      </c>
      <c r="F54" s="3">
        <v>11440.1</v>
      </c>
      <c r="G54" s="3">
        <v>8766.5</v>
      </c>
      <c r="H54" s="3">
        <v>853</v>
      </c>
      <c r="I54" s="3">
        <v>367.5</v>
      </c>
      <c r="J54">
        <f t="shared" si="0"/>
        <v>233.69300000000001</v>
      </c>
      <c r="K54">
        <f t="shared" si="1"/>
        <v>11443.808999999999</v>
      </c>
      <c r="L54">
        <f t="shared" si="5"/>
        <v>91.787000000000006</v>
      </c>
      <c r="M54">
        <f t="shared" si="6"/>
        <v>9057.5969999999998</v>
      </c>
      <c r="N54">
        <f t="shared" si="7"/>
        <v>9.1787000000000007E-2</v>
      </c>
      <c r="O54">
        <f t="shared" si="7"/>
        <v>9.0575969999999995</v>
      </c>
      <c r="P54">
        <f t="shared" si="8"/>
        <v>9.1787000000000007E-2</v>
      </c>
      <c r="Q54" t="str">
        <f t="shared" si="9"/>
        <v/>
      </c>
      <c r="AE54">
        <v>3.7189999999999999</v>
      </c>
      <c r="AF54">
        <v>-13.979999542236328</v>
      </c>
      <c r="AG54">
        <v>-4.0199999809265137</v>
      </c>
      <c r="AH54">
        <f t="shared" si="10"/>
        <v>-13.979999542236328</v>
      </c>
      <c r="AI54">
        <f t="shared" si="11"/>
        <v>-4.0199999809265137</v>
      </c>
    </row>
    <row r="55" spans="1:35">
      <c r="A55" s="3" t="s">
        <v>80</v>
      </c>
      <c r="B55" s="3" t="str">
        <f t="shared" si="2"/>
        <v>14:54:42.814</v>
      </c>
      <c r="C55" s="3">
        <f t="shared" si="3"/>
        <v>53682.813999999998</v>
      </c>
      <c r="D55" s="3">
        <f t="shared" si="4"/>
        <v>4.7549999999973807</v>
      </c>
      <c r="E55" s="3">
        <v>387.75400000000002</v>
      </c>
      <c r="F55" s="3">
        <v>11558.8</v>
      </c>
      <c r="G55" s="3">
        <v>8732</v>
      </c>
      <c r="H55" s="3">
        <v>882</v>
      </c>
      <c r="I55" s="3">
        <v>730</v>
      </c>
      <c r="J55">
        <f t="shared" si="0"/>
        <v>246.511</v>
      </c>
      <c r="K55">
        <f t="shared" si="1"/>
        <v>11562.674999999999</v>
      </c>
      <c r="L55">
        <f t="shared" si="5"/>
        <v>104.60499999999999</v>
      </c>
      <c r="M55">
        <f t="shared" si="6"/>
        <v>9176.4629999999997</v>
      </c>
      <c r="N55">
        <f t="shared" si="7"/>
        <v>0.10460499999999999</v>
      </c>
      <c r="O55">
        <f t="shared" si="7"/>
        <v>9.176463</v>
      </c>
      <c r="P55">
        <f t="shared" si="8"/>
        <v>0.10460499999999999</v>
      </c>
      <c r="Q55" t="str">
        <f t="shared" si="9"/>
        <v/>
      </c>
      <c r="AE55">
        <v>3.774</v>
      </c>
      <c r="AF55">
        <v>-15.479999542236328</v>
      </c>
      <c r="AG55">
        <v>-2.8399999141693115</v>
      </c>
      <c r="AH55">
        <f t="shared" si="10"/>
        <v>-15.479999542236328</v>
      </c>
      <c r="AI55">
        <f t="shared" si="11"/>
        <v>-2.8399999141693115</v>
      </c>
    </row>
    <row r="56" spans="1:35">
      <c r="A56" s="3" t="s">
        <v>81</v>
      </c>
      <c r="B56" s="3" t="str">
        <f t="shared" si="2"/>
        <v>14:54:42.909</v>
      </c>
      <c r="C56" s="3">
        <f t="shared" si="3"/>
        <v>53682.909</v>
      </c>
      <c r="D56" s="3">
        <f t="shared" si="4"/>
        <v>4.8499999999985448</v>
      </c>
      <c r="E56" s="3">
        <v>366.834</v>
      </c>
      <c r="F56" s="3">
        <v>11940</v>
      </c>
      <c r="G56" s="3">
        <v>8698</v>
      </c>
      <c r="H56" s="3">
        <v>900</v>
      </c>
      <c r="I56" s="3">
        <v>724</v>
      </c>
      <c r="J56">
        <f t="shared" si="0"/>
        <v>220.93600000000001</v>
      </c>
      <c r="K56">
        <f t="shared" si="1"/>
        <v>11943.591</v>
      </c>
      <c r="L56">
        <f t="shared" si="5"/>
        <v>79.03</v>
      </c>
      <c r="M56">
        <f t="shared" si="6"/>
        <v>9557.3790000000008</v>
      </c>
      <c r="N56">
        <f t="shared" si="7"/>
        <v>7.9030000000000003E-2</v>
      </c>
      <c r="O56">
        <f t="shared" si="7"/>
        <v>9.557379000000001</v>
      </c>
      <c r="P56">
        <f t="shared" si="8"/>
        <v>7.9030000000000003E-2</v>
      </c>
      <c r="Q56" t="str">
        <f t="shared" si="9"/>
        <v/>
      </c>
      <c r="AE56">
        <v>3.8530000000000002</v>
      </c>
      <c r="AF56">
        <v>-14.539999961853027</v>
      </c>
      <c r="AG56">
        <v>-4.940000057220459</v>
      </c>
      <c r="AH56">
        <f t="shared" si="10"/>
        <v>-14.539999961853027</v>
      </c>
      <c r="AI56">
        <f t="shared" si="11"/>
        <v>-4.940000057220459</v>
      </c>
    </row>
    <row r="57" spans="1:35">
      <c r="A57" s="3" t="s">
        <v>82</v>
      </c>
      <c r="B57" s="3" t="str">
        <f t="shared" si="2"/>
        <v>14:54:43.002</v>
      </c>
      <c r="C57" s="3">
        <f t="shared" si="3"/>
        <v>53683.002</v>
      </c>
      <c r="D57" s="3">
        <f t="shared" si="4"/>
        <v>4.9429999999993015</v>
      </c>
      <c r="E57" s="3">
        <v>388.435</v>
      </c>
      <c r="F57" s="3">
        <v>12094.9</v>
      </c>
      <c r="G57" s="3">
        <v>8659</v>
      </c>
      <c r="H57" s="3">
        <v>878</v>
      </c>
      <c r="I57" s="3">
        <v>718</v>
      </c>
      <c r="J57">
        <f t="shared" si="0"/>
        <v>240.643</v>
      </c>
      <c r="K57">
        <f t="shared" si="1"/>
        <v>12098.743</v>
      </c>
      <c r="L57">
        <f t="shared" si="5"/>
        <v>98.736999999999995</v>
      </c>
      <c r="M57">
        <f t="shared" si="6"/>
        <v>9712.5310000000009</v>
      </c>
      <c r="N57">
        <f t="shared" si="7"/>
        <v>9.8736999999999991E-2</v>
      </c>
      <c r="O57">
        <f t="shared" si="7"/>
        <v>9.7125310000000002</v>
      </c>
      <c r="P57">
        <f t="shared" si="8"/>
        <v>9.8736999999999991E-2</v>
      </c>
      <c r="Q57" t="str">
        <f t="shared" si="9"/>
        <v/>
      </c>
      <c r="AE57">
        <v>3.9420000000000002</v>
      </c>
      <c r="AF57">
        <v>-34.849998474121094</v>
      </c>
      <c r="AG57">
        <v>-7.559999942779541</v>
      </c>
      <c r="AH57">
        <f t="shared" si="10"/>
        <v>-34.849998474121094</v>
      </c>
      <c r="AI57">
        <f t="shared" si="11"/>
        <v>-7.559999942779541</v>
      </c>
    </row>
    <row r="58" spans="1:35">
      <c r="A58" s="3" t="s">
        <v>83</v>
      </c>
      <c r="B58" s="3" t="str">
        <f t="shared" si="2"/>
        <v>14:54:43.095</v>
      </c>
      <c r="C58" s="3">
        <f t="shared" si="3"/>
        <v>53683.095000000001</v>
      </c>
      <c r="D58" s="3">
        <f t="shared" si="4"/>
        <v>5.0360000000000582</v>
      </c>
      <c r="E58" s="3">
        <v>389.625</v>
      </c>
      <c r="F58" s="3">
        <v>12322.3</v>
      </c>
      <c r="G58" s="3">
        <v>8637</v>
      </c>
      <c r="H58" s="3">
        <v>878</v>
      </c>
      <c r="I58" s="3">
        <v>712</v>
      </c>
      <c r="J58">
        <f t="shared" si="0"/>
        <v>239.054</v>
      </c>
      <c r="K58">
        <f t="shared" si="1"/>
        <v>12326.14</v>
      </c>
      <c r="L58">
        <f t="shared" si="5"/>
        <v>97.147999999999996</v>
      </c>
      <c r="M58">
        <f t="shared" si="6"/>
        <v>9939.9279999999999</v>
      </c>
      <c r="N58">
        <f t="shared" si="7"/>
        <v>9.7147999999999998E-2</v>
      </c>
      <c r="O58">
        <f t="shared" si="7"/>
        <v>9.9399280000000001</v>
      </c>
      <c r="P58">
        <f t="shared" si="8"/>
        <v>9.7147999999999998E-2</v>
      </c>
      <c r="Q58" t="str">
        <f t="shared" si="9"/>
        <v/>
      </c>
      <c r="AE58">
        <v>3.9990000000000001</v>
      </c>
      <c r="AF58">
        <v>-34.849998474121094</v>
      </c>
      <c r="AG58">
        <v>-7.559999942779541</v>
      </c>
      <c r="AH58">
        <f t="shared" si="10"/>
        <v>-34.849998474121094</v>
      </c>
      <c r="AI58">
        <f t="shared" si="11"/>
        <v>-7.559999942779541</v>
      </c>
    </row>
    <row r="59" spans="1:35">
      <c r="A59" s="3" t="s">
        <v>84</v>
      </c>
      <c r="B59" s="3" t="str">
        <f t="shared" si="2"/>
        <v>14:54:43.187</v>
      </c>
      <c r="C59" s="3">
        <f t="shared" si="3"/>
        <v>53683.186999999998</v>
      </c>
      <c r="D59" s="3">
        <f t="shared" si="4"/>
        <v>5.1279999999969732</v>
      </c>
      <c r="E59" s="3">
        <v>386.09699999999998</v>
      </c>
      <c r="F59" s="3">
        <v>12473.2</v>
      </c>
      <c r="G59" s="3">
        <v>8630</v>
      </c>
      <c r="H59" s="3">
        <v>891</v>
      </c>
      <c r="I59" s="3">
        <v>705.5</v>
      </c>
      <c r="J59">
        <f t="shared" si="0"/>
        <v>233.68299999999999</v>
      </c>
      <c r="K59">
        <f t="shared" si="1"/>
        <v>12476.986000000001</v>
      </c>
      <c r="L59">
        <f t="shared" si="5"/>
        <v>91.776999999999987</v>
      </c>
      <c r="M59">
        <f t="shared" si="6"/>
        <v>10090.774000000001</v>
      </c>
      <c r="N59">
        <f t="shared" si="7"/>
        <v>9.1776999999999984E-2</v>
      </c>
      <c r="O59">
        <f t="shared" si="7"/>
        <v>10.090774000000001</v>
      </c>
      <c r="P59">
        <f t="shared" si="8"/>
        <v>9.1776999999999984E-2</v>
      </c>
      <c r="Q59" t="str">
        <f t="shared" si="9"/>
        <v/>
      </c>
      <c r="AE59">
        <v>4.0670000000000002</v>
      </c>
      <c r="AF59">
        <v>-29.440000534057617</v>
      </c>
      <c r="AG59">
        <v>-2.2300000190734863</v>
      </c>
      <c r="AH59">
        <f t="shared" si="10"/>
        <v>-29.440000534057617</v>
      </c>
      <c r="AI59">
        <f t="shared" si="11"/>
        <v>-2.2300000190734863</v>
      </c>
    </row>
    <row r="60" spans="1:35">
      <c r="A60" s="3" t="s">
        <v>85</v>
      </c>
      <c r="B60" s="3" t="str">
        <f t="shared" si="2"/>
        <v>14:54:43.280</v>
      </c>
      <c r="C60" s="3">
        <f t="shared" si="3"/>
        <v>53683.28</v>
      </c>
      <c r="D60" s="3">
        <f t="shared" si="4"/>
        <v>5.2209999999977299</v>
      </c>
      <c r="E60" s="3">
        <v>387.952</v>
      </c>
      <c r="F60" s="3">
        <v>12774.5</v>
      </c>
      <c r="G60" s="3">
        <v>8615</v>
      </c>
      <c r="H60" s="3">
        <v>910</v>
      </c>
      <c r="I60" s="3">
        <v>697.5</v>
      </c>
      <c r="J60">
        <f t="shared" si="0"/>
        <v>231.857</v>
      </c>
      <c r="K60">
        <f t="shared" si="1"/>
        <v>12778.286</v>
      </c>
      <c r="L60">
        <f t="shared" si="5"/>
        <v>89.950999999999993</v>
      </c>
      <c r="M60">
        <f t="shared" si="6"/>
        <v>10392.074000000001</v>
      </c>
      <c r="N60">
        <f t="shared" si="7"/>
        <v>8.9950999999999989E-2</v>
      </c>
      <c r="O60">
        <f t="shared" si="7"/>
        <v>10.392074000000001</v>
      </c>
      <c r="P60">
        <f t="shared" si="8"/>
        <v>8.9950999999999989E-2</v>
      </c>
      <c r="Q60" t="str">
        <f t="shared" si="9"/>
        <v/>
      </c>
      <c r="AE60">
        <v>4.1289999999999996</v>
      </c>
      <c r="AF60">
        <v>-24.049999237060547</v>
      </c>
      <c r="AG60">
        <v>-1.440000057220459</v>
      </c>
      <c r="AH60">
        <f t="shared" si="10"/>
        <v>-24.049999237060547</v>
      </c>
      <c r="AI60">
        <f t="shared" si="11"/>
        <v>-1.440000057220459</v>
      </c>
    </row>
    <row r="61" spans="1:35">
      <c r="A61" s="3" t="s">
        <v>86</v>
      </c>
      <c r="B61" s="3" t="str">
        <f t="shared" si="2"/>
        <v>14:54:43.375</v>
      </c>
      <c r="C61" s="3">
        <f t="shared" si="3"/>
        <v>53683.375</v>
      </c>
      <c r="D61" s="3">
        <f t="shared" si="4"/>
        <v>5.3159999999988941</v>
      </c>
      <c r="E61" s="3">
        <v>368.32900000000001</v>
      </c>
      <c r="F61" s="3">
        <v>12924.7</v>
      </c>
      <c r="G61" s="3">
        <v>8632</v>
      </c>
      <c r="H61" s="3">
        <v>914</v>
      </c>
      <c r="I61" s="3">
        <v>691</v>
      </c>
      <c r="J61">
        <f t="shared" si="0"/>
        <v>210.4</v>
      </c>
      <c r="K61">
        <f t="shared" si="1"/>
        <v>12928.235000000001</v>
      </c>
      <c r="L61">
        <f t="shared" si="5"/>
        <v>68.494</v>
      </c>
      <c r="M61">
        <f t="shared" si="6"/>
        <v>10542.023000000001</v>
      </c>
      <c r="N61">
        <f t="shared" si="7"/>
        <v>6.8493999999999999E-2</v>
      </c>
      <c r="O61">
        <f t="shared" si="7"/>
        <v>10.542023000000002</v>
      </c>
      <c r="P61">
        <f t="shared" si="8"/>
        <v>6.8493999999999999E-2</v>
      </c>
      <c r="Q61" t="str">
        <f t="shared" si="9"/>
        <v/>
      </c>
      <c r="AE61">
        <v>4.2039999999999997</v>
      </c>
      <c r="AF61">
        <v>-39.610000610351563</v>
      </c>
      <c r="AG61">
        <v>-0.82999998331069946</v>
      </c>
      <c r="AH61">
        <f t="shared" si="10"/>
        <v>-39.610000610351563</v>
      </c>
      <c r="AI61">
        <f t="shared" si="11"/>
        <v>-0.82999998331069946</v>
      </c>
    </row>
    <row r="62" spans="1:35">
      <c r="A62" s="3" t="s">
        <v>87</v>
      </c>
      <c r="B62" s="3" t="str">
        <f t="shared" si="2"/>
        <v>14:54:43.466</v>
      </c>
      <c r="C62" s="3">
        <f t="shared" si="3"/>
        <v>53683.466</v>
      </c>
      <c r="D62" s="3">
        <f t="shared" si="4"/>
        <v>5.4069999999992433</v>
      </c>
      <c r="E62" s="3">
        <v>389.24900000000002</v>
      </c>
      <c r="F62" s="3">
        <v>13300.7</v>
      </c>
      <c r="G62" s="3">
        <v>8616</v>
      </c>
      <c r="H62" s="3">
        <v>890</v>
      </c>
      <c r="I62" s="3">
        <v>683</v>
      </c>
      <c r="J62">
        <f t="shared" si="0"/>
        <v>226.72499999999999</v>
      </c>
      <c r="K62">
        <f t="shared" si="1"/>
        <v>13304.463</v>
      </c>
      <c r="L62">
        <f t="shared" si="5"/>
        <v>84.818999999999988</v>
      </c>
      <c r="M62">
        <f t="shared" si="6"/>
        <v>10918.251</v>
      </c>
      <c r="N62">
        <f t="shared" si="7"/>
        <v>8.4818999999999992E-2</v>
      </c>
      <c r="O62">
        <f t="shared" si="7"/>
        <v>10.918251</v>
      </c>
      <c r="P62">
        <f t="shared" si="8"/>
        <v>8.4818999999999992E-2</v>
      </c>
      <c r="Q62" t="str">
        <f t="shared" si="9"/>
        <v/>
      </c>
      <c r="AE62">
        <v>4.266</v>
      </c>
      <c r="AF62">
        <v>-52.080001831054688</v>
      </c>
      <c r="AG62">
        <v>-6.130000114440918</v>
      </c>
      <c r="AH62">
        <f t="shared" si="10"/>
        <v>-52.080001831054688</v>
      </c>
      <c r="AI62">
        <f t="shared" si="11"/>
        <v>-6.130000114440918</v>
      </c>
    </row>
    <row r="63" spans="1:35">
      <c r="A63" s="3" t="s">
        <v>88</v>
      </c>
      <c r="B63" s="3" t="str">
        <f t="shared" si="2"/>
        <v>14:54:43.559</v>
      </c>
      <c r="C63" s="3">
        <f t="shared" si="3"/>
        <v>53683.559000000001</v>
      </c>
      <c r="D63" s="3">
        <f t="shared" si="4"/>
        <v>5.5</v>
      </c>
      <c r="E63" s="3">
        <v>386.01400000000001</v>
      </c>
      <c r="F63" s="3">
        <v>13413.8</v>
      </c>
      <c r="G63" s="3">
        <v>8624</v>
      </c>
      <c r="H63" s="3">
        <v>868</v>
      </c>
      <c r="I63" s="3">
        <v>334.75</v>
      </c>
      <c r="J63">
        <f t="shared" si="0"/>
        <v>222.10900000000001</v>
      </c>
      <c r="K63">
        <f t="shared" si="1"/>
        <v>13417.514999999999</v>
      </c>
      <c r="L63">
        <f t="shared" si="5"/>
        <v>80.203000000000003</v>
      </c>
      <c r="M63">
        <f t="shared" si="6"/>
        <v>11031.303</v>
      </c>
      <c r="N63">
        <f t="shared" si="7"/>
        <v>8.020300000000001E-2</v>
      </c>
      <c r="O63">
        <f t="shared" si="7"/>
        <v>11.031302999999999</v>
      </c>
      <c r="P63">
        <f t="shared" si="8"/>
        <v>8.020300000000001E-2</v>
      </c>
      <c r="Q63" t="str">
        <f t="shared" si="9"/>
        <v/>
      </c>
      <c r="AE63">
        <v>4.3330000000000002</v>
      </c>
      <c r="AF63">
        <v>-52.080001831054688</v>
      </c>
      <c r="AG63">
        <v>-6.130000114440918</v>
      </c>
      <c r="AH63">
        <f t="shared" si="10"/>
        <v>-52.080001831054688</v>
      </c>
      <c r="AI63">
        <f t="shared" si="11"/>
        <v>-6.130000114440918</v>
      </c>
    </row>
    <row r="64" spans="1:35">
      <c r="A64" s="3" t="s">
        <v>89</v>
      </c>
      <c r="B64" s="3" t="str">
        <f t="shared" si="2"/>
        <v>14:54:43.652</v>
      </c>
      <c r="C64" s="3">
        <f t="shared" si="3"/>
        <v>53683.652000000002</v>
      </c>
      <c r="D64" s="3">
        <f t="shared" si="4"/>
        <v>5.5930000000007567</v>
      </c>
      <c r="E64" s="3">
        <v>388.75799999999998</v>
      </c>
      <c r="F64" s="3">
        <v>13715.5</v>
      </c>
      <c r="G64" s="3">
        <v>8641</v>
      </c>
      <c r="H64" s="3">
        <v>878.5</v>
      </c>
      <c r="I64" s="3">
        <v>329</v>
      </c>
      <c r="J64">
        <f t="shared" si="0"/>
        <v>221.167</v>
      </c>
      <c r="K64">
        <f t="shared" si="1"/>
        <v>13719.226000000001</v>
      </c>
      <c r="L64">
        <f t="shared" si="5"/>
        <v>79.260999999999996</v>
      </c>
      <c r="M64">
        <f t="shared" si="6"/>
        <v>11333.014000000001</v>
      </c>
      <c r="N64">
        <f t="shared" si="7"/>
        <v>7.9260999999999998E-2</v>
      </c>
      <c r="O64">
        <f t="shared" si="7"/>
        <v>11.333014000000002</v>
      </c>
      <c r="P64">
        <f t="shared" si="8"/>
        <v>7.9260999999999998E-2</v>
      </c>
      <c r="Q64" t="str">
        <f t="shared" si="9"/>
        <v/>
      </c>
      <c r="AE64">
        <v>4.407</v>
      </c>
      <c r="AF64">
        <v>-52.060001373291016</v>
      </c>
      <c r="AG64">
        <v>-4.4899997711181641</v>
      </c>
      <c r="AH64">
        <f t="shared" si="10"/>
        <v>-52.060001373291016</v>
      </c>
      <c r="AI64">
        <f t="shared" si="11"/>
        <v>-4.4899997711181641</v>
      </c>
    </row>
    <row r="65" spans="1:35">
      <c r="A65" s="3" t="s">
        <v>90</v>
      </c>
      <c r="B65" s="3" t="str">
        <f t="shared" si="2"/>
        <v>14:54:43.742</v>
      </c>
      <c r="C65" s="3">
        <f t="shared" si="3"/>
        <v>53683.741999999998</v>
      </c>
      <c r="D65" s="3">
        <f t="shared" si="4"/>
        <v>5.6829999999972642</v>
      </c>
      <c r="E65" s="3">
        <v>384.649</v>
      </c>
      <c r="F65" s="3">
        <v>13867.5</v>
      </c>
      <c r="G65" s="3">
        <v>8659</v>
      </c>
      <c r="H65" s="3">
        <v>878.5</v>
      </c>
      <c r="I65" s="3">
        <v>325.5</v>
      </c>
      <c r="J65">
        <f t="shared" si="0"/>
        <v>215.20099999999999</v>
      </c>
      <c r="K65">
        <f t="shared" si="1"/>
        <v>13871.164000000001</v>
      </c>
      <c r="L65">
        <f t="shared" si="5"/>
        <v>73.294999999999987</v>
      </c>
      <c r="M65">
        <f t="shared" si="6"/>
        <v>11484.952000000001</v>
      </c>
      <c r="N65">
        <f t="shared" si="7"/>
        <v>7.3294999999999985E-2</v>
      </c>
      <c r="O65">
        <f t="shared" si="7"/>
        <v>11.484952000000002</v>
      </c>
      <c r="P65">
        <f t="shared" si="8"/>
        <v>7.3294999999999985E-2</v>
      </c>
      <c r="Q65" t="str">
        <f t="shared" si="9"/>
        <v/>
      </c>
      <c r="AE65">
        <v>4.4829999999999997</v>
      </c>
      <c r="AF65">
        <v>-52.060001373291016</v>
      </c>
      <c r="AG65">
        <v>-4.4899997711181641</v>
      </c>
      <c r="AH65">
        <f t="shared" si="10"/>
        <v>-52.060001373291016</v>
      </c>
      <c r="AI65">
        <f t="shared" si="11"/>
        <v>-4.4899997711181641</v>
      </c>
    </row>
    <row r="66" spans="1:35">
      <c r="A66" s="3" t="s">
        <v>91</v>
      </c>
      <c r="B66" s="3" t="str">
        <f t="shared" si="2"/>
        <v>14:54:43.836</v>
      </c>
      <c r="C66" s="3">
        <f t="shared" si="3"/>
        <v>53683.836000000003</v>
      </c>
      <c r="D66" s="3">
        <f t="shared" si="4"/>
        <v>5.7770000000018626</v>
      </c>
      <c r="E66" s="3">
        <v>358.56700000000001</v>
      </c>
      <c r="F66" s="3">
        <v>14137.7</v>
      </c>
      <c r="G66" s="3">
        <v>8716</v>
      </c>
      <c r="H66" s="3">
        <v>923</v>
      </c>
      <c r="I66" s="3">
        <v>646.5</v>
      </c>
      <c r="J66">
        <f t="shared" si="0"/>
        <v>185.82</v>
      </c>
      <c r="K66">
        <f t="shared" si="1"/>
        <v>14141.026</v>
      </c>
      <c r="L66">
        <f t="shared" si="5"/>
        <v>43.913999999999987</v>
      </c>
      <c r="M66">
        <f t="shared" si="6"/>
        <v>11754.814</v>
      </c>
      <c r="N66">
        <f t="shared" si="7"/>
        <v>4.3913999999999988E-2</v>
      </c>
      <c r="O66">
        <f t="shared" si="7"/>
        <v>11.754814000000001</v>
      </c>
      <c r="P66">
        <f t="shared" si="8"/>
        <v>4.3913999999999988E-2</v>
      </c>
      <c r="Q66" t="str">
        <f t="shared" si="9"/>
        <v/>
      </c>
      <c r="AE66">
        <v>4.5590000000000002</v>
      </c>
      <c r="AF66">
        <v>-56.520000457763672</v>
      </c>
      <c r="AG66">
        <v>-6.7699999809265137</v>
      </c>
      <c r="AH66">
        <f t="shared" si="10"/>
        <v>-56.520000457763672</v>
      </c>
      <c r="AI66">
        <f t="shared" si="11"/>
        <v>-6.7699999809265137</v>
      </c>
    </row>
    <row r="67" spans="1:35">
      <c r="A67" s="3" t="s">
        <v>92</v>
      </c>
      <c r="B67" s="3" t="str">
        <f t="shared" si="2"/>
        <v>14:54:43.929</v>
      </c>
      <c r="C67" s="3">
        <f t="shared" si="3"/>
        <v>53683.928999999996</v>
      </c>
      <c r="D67" s="3">
        <f t="shared" si="4"/>
        <v>5.8699999999953434</v>
      </c>
      <c r="E67" s="3">
        <v>388.63900000000001</v>
      </c>
      <c r="F67" s="3">
        <v>14287</v>
      </c>
      <c r="G67" s="3">
        <v>8707</v>
      </c>
      <c r="H67" s="3">
        <v>939</v>
      </c>
      <c r="I67" s="3">
        <v>643</v>
      </c>
      <c r="J67">
        <f t="shared" si="0"/>
        <v>214.066</v>
      </c>
      <c r="K67">
        <f t="shared" si="1"/>
        <v>14290.682000000001</v>
      </c>
      <c r="L67">
        <f t="shared" si="5"/>
        <v>72.16</v>
      </c>
      <c r="M67">
        <f t="shared" si="6"/>
        <v>11904.470000000001</v>
      </c>
      <c r="N67">
        <f t="shared" si="7"/>
        <v>7.2160000000000002E-2</v>
      </c>
      <c r="O67">
        <f t="shared" si="7"/>
        <v>11.904470000000002</v>
      </c>
      <c r="P67">
        <f t="shared" si="8"/>
        <v>7.2160000000000002E-2</v>
      </c>
      <c r="Q67" t="str">
        <f t="shared" si="9"/>
        <v/>
      </c>
      <c r="AE67">
        <v>4.625</v>
      </c>
      <c r="AF67">
        <v>-45.659999847412109</v>
      </c>
      <c r="AG67">
        <v>-8.3000001907348633</v>
      </c>
      <c r="AH67">
        <f t="shared" si="10"/>
        <v>-45.659999847412109</v>
      </c>
      <c r="AI67">
        <f t="shared" si="11"/>
        <v>-8.3000001907348633</v>
      </c>
    </row>
    <row r="68" spans="1:35">
      <c r="A68" s="3" t="s">
        <v>93</v>
      </c>
      <c r="B68" s="3" t="str">
        <f t="shared" si="2"/>
        <v>14:54:44.024</v>
      </c>
      <c r="C68" s="3">
        <f t="shared" si="3"/>
        <v>53684.023999999998</v>
      </c>
      <c r="D68" s="3">
        <f t="shared" si="4"/>
        <v>5.9649999999965075</v>
      </c>
      <c r="E68" s="3">
        <v>363.35899999999998</v>
      </c>
      <c r="F68" s="3">
        <v>14639.7</v>
      </c>
      <c r="G68" s="3">
        <v>8791</v>
      </c>
      <c r="H68" s="3">
        <v>887</v>
      </c>
      <c r="I68" s="3">
        <v>316</v>
      </c>
      <c r="J68">
        <f t="shared" ref="J68:J131" si="12">ROUND(E68*COS(0.7*PI()/180)-F68*SIN(0.7*PI()/180),3)</f>
        <v>184.47900000000001</v>
      </c>
      <c r="K68">
        <f t="shared" ref="K68:K131" si="13">ROUND(E68*SIN(0.7*PI()/180)+F68*COS(0.7*PI()/180),3)</f>
        <v>14643.047</v>
      </c>
      <c r="L68">
        <f t="shared" si="5"/>
        <v>42.573000000000008</v>
      </c>
      <c r="M68">
        <f t="shared" si="6"/>
        <v>12256.835000000001</v>
      </c>
      <c r="N68">
        <f t="shared" si="7"/>
        <v>4.2573000000000007E-2</v>
      </c>
      <c r="O68">
        <f t="shared" si="7"/>
        <v>12.256835000000001</v>
      </c>
      <c r="P68">
        <f t="shared" si="8"/>
        <v>4.2573000000000007E-2</v>
      </c>
      <c r="Q68" t="str">
        <f t="shared" si="9"/>
        <v/>
      </c>
      <c r="AE68">
        <v>4.6950000000000003</v>
      </c>
      <c r="AF68">
        <v>-58.130001068115234</v>
      </c>
      <c r="AG68">
        <v>-6.7899999618530273</v>
      </c>
      <c r="AH68">
        <f t="shared" si="10"/>
        <v>-58.130001068115234</v>
      </c>
      <c r="AI68">
        <f t="shared" si="11"/>
        <v>-6.7899999618530273</v>
      </c>
    </row>
    <row r="69" spans="1:35">
      <c r="A69" s="3" t="s">
        <v>94</v>
      </c>
      <c r="B69" s="3" t="str">
        <f t="shared" ref="B69:B132" si="14">MID(A69,12,8)&amp;"."&amp;RIGHT(A69,3)</f>
        <v>14:54:44.116</v>
      </c>
      <c r="C69" s="3">
        <f t="shared" ref="C69:C132" si="15">LEFT(B69,2)*3600+MID(B69,4,2)*60+RIGHT(B69,6)</f>
        <v>53684.116000000002</v>
      </c>
      <c r="D69" s="3">
        <f t="shared" ref="D69:D132" si="16">C69-$C$4</f>
        <v>6.0570000000006985</v>
      </c>
      <c r="E69" s="3">
        <v>367.84</v>
      </c>
      <c r="F69" s="3">
        <v>14795.5</v>
      </c>
      <c r="G69" s="3">
        <v>8817</v>
      </c>
      <c r="H69" s="3">
        <v>903.5</v>
      </c>
      <c r="I69" s="3">
        <v>310.75</v>
      </c>
      <c r="J69">
        <f t="shared" si="12"/>
        <v>187.05600000000001</v>
      </c>
      <c r="K69">
        <f t="shared" si="13"/>
        <v>14798.89</v>
      </c>
      <c r="L69">
        <f t="shared" ref="L69:L132" si="17">J69-$J$4</f>
        <v>45.150000000000006</v>
      </c>
      <c r="M69">
        <f t="shared" ref="M69:M132" si="18">K69-$K$4</f>
        <v>12412.678</v>
      </c>
      <c r="N69">
        <f t="shared" ref="N69:O132" si="19">L69*0.001</f>
        <v>4.515000000000001E-2</v>
      </c>
      <c r="O69">
        <f t="shared" si="19"/>
        <v>12.412678</v>
      </c>
      <c r="P69">
        <f t="shared" ref="P69:P132" si="20">IF(O69&gt;15,"",N69)</f>
        <v>4.515000000000001E-2</v>
      </c>
      <c r="Q69" t="str">
        <f t="shared" ref="Q69:Q132" si="21">IF(O69&lt;15,"",N69)</f>
        <v/>
      </c>
      <c r="AE69">
        <v>4.7679999999999998</v>
      </c>
      <c r="AF69">
        <v>-57.400001525878906</v>
      </c>
      <c r="AG69">
        <v>-8.4200000762939453</v>
      </c>
      <c r="AH69">
        <f t="shared" ref="AH69:AH132" si="22">AF69</f>
        <v>-57.400001525878906</v>
      </c>
      <c r="AI69">
        <f t="shared" ref="AI69:AI132" si="23">AG69</f>
        <v>-8.4200000762939453</v>
      </c>
    </row>
    <row r="70" spans="1:35">
      <c r="A70" s="3" t="s">
        <v>95</v>
      </c>
      <c r="B70" s="3" t="str">
        <f t="shared" si="14"/>
        <v>14:54:44.210</v>
      </c>
      <c r="C70" s="3">
        <f t="shared" si="15"/>
        <v>53684.21</v>
      </c>
      <c r="D70" s="3">
        <f t="shared" si="16"/>
        <v>6.1509999999980209</v>
      </c>
      <c r="E70" s="3">
        <v>353.68700000000001</v>
      </c>
      <c r="F70" s="3">
        <v>15075.8</v>
      </c>
      <c r="G70" s="3">
        <v>8892</v>
      </c>
      <c r="H70" s="3">
        <v>969</v>
      </c>
      <c r="I70" s="3">
        <v>616.5</v>
      </c>
      <c r="J70">
        <f t="shared" si="12"/>
        <v>169.48</v>
      </c>
      <c r="K70">
        <f t="shared" si="13"/>
        <v>15078.995999999999</v>
      </c>
      <c r="L70">
        <f t="shared" si="17"/>
        <v>27.573999999999984</v>
      </c>
      <c r="M70">
        <f t="shared" si="18"/>
        <v>12692.784</v>
      </c>
      <c r="N70">
        <f t="shared" si="19"/>
        <v>2.7573999999999984E-2</v>
      </c>
      <c r="O70">
        <f t="shared" si="19"/>
        <v>12.692784</v>
      </c>
      <c r="P70">
        <f t="shared" si="20"/>
        <v>2.7573999999999984E-2</v>
      </c>
      <c r="Q70" t="str">
        <f t="shared" si="21"/>
        <v/>
      </c>
      <c r="AE70">
        <v>4.827</v>
      </c>
      <c r="AF70">
        <v>-60.540000915527344</v>
      </c>
      <c r="AG70">
        <v>-10.289999961853027</v>
      </c>
      <c r="AH70">
        <f t="shared" si="22"/>
        <v>-60.540000915527344</v>
      </c>
      <c r="AI70">
        <f t="shared" si="23"/>
        <v>-10.289999961853027</v>
      </c>
    </row>
    <row r="71" spans="1:35">
      <c r="A71" s="3" t="s">
        <v>96</v>
      </c>
      <c r="B71" s="3" t="str">
        <f t="shared" si="14"/>
        <v>14:54:44.305</v>
      </c>
      <c r="C71" s="3">
        <f t="shared" si="15"/>
        <v>53684.305</v>
      </c>
      <c r="D71" s="3">
        <f t="shared" si="16"/>
        <v>6.2459999999991851</v>
      </c>
      <c r="E71" s="3">
        <v>351.53699999999998</v>
      </c>
      <c r="F71" s="3">
        <v>15236.6</v>
      </c>
      <c r="G71" s="3">
        <v>8933</v>
      </c>
      <c r="H71" s="3">
        <v>980</v>
      </c>
      <c r="I71" s="3">
        <v>612.5</v>
      </c>
      <c r="J71">
        <f t="shared" si="12"/>
        <v>165.36500000000001</v>
      </c>
      <c r="K71">
        <f t="shared" si="13"/>
        <v>15239.758</v>
      </c>
      <c r="L71">
        <f t="shared" si="17"/>
        <v>23.459000000000003</v>
      </c>
      <c r="M71">
        <f t="shared" si="18"/>
        <v>12853.546</v>
      </c>
      <c r="N71">
        <f t="shared" si="19"/>
        <v>2.3459000000000004E-2</v>
      </c>
      <c r="O71">
        <f t="shared" si="19"/>
        <v>12.853546</v>
      </c>
      <c r="P71">
        <f t="shared" si="20"/>
        <v>2.3459000000000004E-2</v>
      </c>
      <c r="Q71" t="str">
        <f t="shared" si="21"/>
        <v/>
      </c>
      <c r="AE71">
        <v>4.899</v>
      </c>
      <c r="AF71">
        <v>-64.290000915527344</v>
      </c>
      <c r="AG71">
        <v>-12.460000038146973</v>
      </c>
      <c r="AH71">
        <f t="shared" si="22"/>
        <v>-64.290000915527344</v>
      </c>
      <c r="AI71">
        <f t="shared" si="23"/>
        <v>-12.460000038146973</v>
      </c>
    </row>
    <row r="72" spans="1:35">
      <c r="A72" s="3" t="s">
        <v>97</v>
      </c>
      <c r="B72" s="3" t="str">
        <f t="shared" si="14"/>
        <v>14:54:44.396</v>
      </c>
      <c r="C72" s="3">
        <f t="shared" si="15"/>
        <v>53684.396000000001</v>
      </c>
      <c r="D72" s="3">
        <f t="shared" si="16"/>
        <v>6.3369999999995343</v>
      </c>
      <c r="E72" s="3">
        <v>351.47500000000002</v>
      </c>
      <c r="F72" s="3">
        <v>15520.8</v>
      </c>
      <c r="G72" s="3">
        <v>9008.5</v>
      </c>
      <c r="H72" s="3">
        <v>907.5</v>
      </c>
      <c r="I72" s="3">
        <v>301.25</v>
      </c>
      <c r="J72">
        <f t="shared" si="12"/>
        <v>161.83099999999999</v>
      </c>
      <c r="K72">
        <f t="shared" si="13"/>
        <v>15523.936</v>
      </c>
      <c r="L72">
        <f t="shared" si="17"/>
        <v>19.924999999999983</v>
      </c>
      <c r="M72">
        <f t="shared" si="18"/>
        <v>13137.724</v>
      </c>
      <c r="N72">
        <f t="shared" si="19"/>
        <v>1.9924999999999984E-2</v>
      </c>
      <c r="O72">
        <f t="shared" si="19"/>
        <v>13.137724</v>
      </c>
      <c r="P72">
        <f t="shared" si="20"/>
        <v>1.9924999999999984E-2</v>
      </c>
      <c r="Q72" t="str">
        <f t="shared" si="21"/>
        <v/>
      </c>
      <c r="AE72">
        <v>4.9710000000000001</v>
      </c>
      <c r="AF72">
        <v>-64.290000915527344</v>
      </c>
      <c r="AG72">
        <v>-12.460000038146973</v>
      </c>
      <c r="AH72">
        <f t="shared" si="22"/>
        <v>-64.290000915527344</v>
      </c>
      <c r="AI72">
        <f t="shared" si="23"/>
        <v>-12.460000038146973</v>
      </c>
    </row>
    <row r="73" spans="1:35">
      <c r="A73" s="3" t="s">
        <v>98</v>
      </c>
      <c r="B73" s="3" t="str">
        <f t="shared" si="14"/>
        <v>14:54:44.490</v>
      </c>
      <c r="C73" s="3">
        <f t="shared" si="15"/>
        <v>53684.49</v>
      </c>
      <c r="D73" s="3">
        <f t="shared" si="16"/>
        <v>6.4309999999968568</v>
      </c>
      <c r="E73" s="3">
        <v>339.96199999999999</v>
      </c>
      <c r="F73" s="3">
        <v>15689</v>
      </c>
      <c r="G73" s="3">
        <v>9068</v>
      </c>
      <c r="H73" s="3">
        <v>912.5</v>
      </c>
      <c r="I73" s="3">
        <v>296.75</v>
      </c>
      <c r="J73">
        <f t="shared" si="12"/>
        <v>148.26400000000001</v>
      </c>
      <c r="K73">
        <f t="shared" si="13"/>
        <v>15691.982</v>
      </c>
      <c r="L73">
        <f t="shared" si="17"/>
        <v>6.3580000000000041</v>
      </c>
      <c r="M73">
        <f t="shared" si="18"/>
        <v>13305.77</v>
      </c>
      <c r="N73">
        <f t="shared" si="19"/>
        <v>6.3580000000000043E-3</v>
      </c>
      <c r="O73">
        <f t="shared" si="19"/>
        <v>13.305770000000001</v>
      </c>
      <c r="P73">
        <f t="shared" si="20"/>
        <v>6.3580000000000043E-3</v>
      </c>
      <c r="Q73" t="str">
        <f t="shared" si="21"/>
        <v/>
      </c>
      <c r="AE73">
        <v>5.0380000000000003</v>
      </c>
      <c r="AF73">
        <v>-55.110000610351563</v>
      </c>
      <c r="AG73">
        <v>-9.0900001525878906</v>
      </c>
      <c r="AH73">
        <f t="shared" si="22"/>
        <v>-55.110000610351563</v>
      </c>
      <c r="AI73">
        <f t="shared" si="23"/>
        <v>-9.0900001525878906</v>
      </c>
    </row>
    <row r="74" spans="1:35">
      <c r="A74" s="3" t="s">
        <v>99</v>
      </c>
      <c r="B74" s="3" t="str">
        <f t="shared" si="14"/>
        <v>14:54:44.584</v>
      </c>
      <c r="C74" s="3">
        <f t="shared" si="15"/>
        <v>53684.584000000003</v>
      </c>
      <c r="D74" s="3">
        <f t="shared" si="16"/>
        <v>6.5250000000014552</v>
      </c>
      <c r="E74" s="3">
        <v>339.05</v>
      </c>
      <c r="F74" s="3">
        <v>15982.2</v>
      </c>
      <c r="G74" s="3">
        <v>9160</v>
      </c>
      <c r="H74" s="3">
        <v>988</v>
      </c>
      <c r="I74" s="3">
        <v>589</v>
      </c>
      <c r="J74">
        <f t="shared" si="12"/>
        <v>143.77000000000001</v>
      </c>
      <c r="K74">
        <f t="shared" si="13"/>
        <v>15985.148999999999</v>
      </c>
      <c r="L74">
        <f t="shared" si="17"/>
        <v>1.8640000000000043</v>
      </c>
      <c r="M74">
        <f t="shared" si="18"/>
        <v>13598.937</v>
      </c>
      <c r="N74">
        <f t="shared" si="19"/>
        <v>1.8640000000000043E-3</v>
      </c>
      <c r="O74">
        <f t="shared" si="19"/>
        <v>13.598936999999999</v>
      </c>
      <c r="P74">
        <f t="shared" si="20"/>
        <v>1.8640000000000043E-3</v>
      </c>
      <c r="Q74" t="str">
        <f t="shared" si="21"/>
        <v/>
      </c>
      <c r="AE74">
        <v>5.0949999999999998</v>
      </c>
      <c r="AF74">
        <v>-62.029998779296875</v>
      </c>
      <c r="AG74">
        <v>-10.630000114440918</v>
      </c>
      <c r="AH74">
        <f t="shared" si="22"/>
        <v>-62.029998779296875</v>
      </c>
      <c r="AI74">
        <f t="shared" si="23"/>
        <v>-10.630000114440918</v>
      </c>
    </row>
    <row r="75" spans="1:35">
      <c r="A75" s="3" t="s">
        <v>100</v>
      </c>
      <c r="B75" s="3" t="str">
        <f t="shared" si="14"/>
        <v>14:54:44.677</v>
      </c>
      <c r="C75" s="3">
        <f t="shared" si="15"/>
        <v>53684.677000000003</v>
      </c>
      <c r="D75" s="3">
        <f t="shared" si="16"/>
        <v>6.6180000000022119</v>
      </c>
      <c r="E75" s="3">
        <v>318.214</v>
      </c>
      <c r="F75" s="3">
        <v>16117.1</v>
      </c>
      <c r="G75" s="3">
        <v>9224.5</v>
      </c>
      <c r="H75" s="3">
        <v>900.5</v>
      </c>
      <c r="I75" s="3">
        <v>291</v>
      </c>
      <c r="J75">
        <f t="shared" si="12"/>
        <v>121.288</v>
      </c>
      <c r="K75">
        <f t="shared" si="13"/>
        <v>16119.785</v>
      </c>
      <c r="L75">
        <f t="shared" si="17"/>
        <v>-20.618000000000009</v>
      </c>
      <c r="M75">
        <f t="shared" si="18"/>
        <v>13733.573</v>
      </c>
      <c r="N75">
        <f t="shared" si="19"/>
        <v>-2.0618000000000011E-2</v>
      </c>
      <c r="O75">
        <f t="shared" si="19"/>
        <v>13.733573</v>
      </c>
      <c r="P75">
        <f t="shared" si="20"/>
        <v>-2.0618000000000011E-2</v>
      </c>
      <c r="Q75" t="str">
        <f t="shared" si="21"/>
        <v/>
      </c>
      <c r="AE75">
        <v>5.1749999999999998</v>
      </c>
      <c r="AF75">
        <v>-62.029998779296875</v>
      </c>
      <c r="AG75">
        <v>-10.630000114440918</v>
      </c>
      <c r="AH75">
        <f t="shared" si="22"/>
        <v>-62.029998779296875</v>
      </c>
      <c r="AI75">
        <f t="shared" si="23"/>
        <v>-10.630000114440918</v>
      </c>
    </row>
    <row r="76" spans="1:35">
      <c r="A76" s="3" t="s">
        <v>101</v>
      </c>
      <c r="B76" s="3" t="str">
        <f t="shared" si="14"/>
        <v>14:54:44.770</v>
      </c>
      <c r="C76" s="3">
        <f t="shared" si="15"/>
        <v>53684.77</v>
      </c>
      <c r="D76" s="3">
        <f t="shared" si="16"/>
        <v>6.7109999999956926</v>
      </c>
      <c r="E76" s="3">
        <v>306.44200000000001</v>
      </c>
      <c r="F76" s="3">
        <v>16468.400000000001</v>
      </c>
      <c r="G76" s="3">
        <v>9360</v>
      </c>
      <c r="H76" s="3">
        <v>903.5</v>
      </c>
      <c r="I76" s="3">
        <v>286.5</v>
      </c>
      <c r="J76">
        <f t="shared" si="12"/>
        <v>105.22499999999999</v>
      </c>
      <c r="K76">
        <f t="shared" si="13"/>
        <v>16470.915000000001</v>
      </c>
      <c r="L76">
        <f t="shared" si="17"/>
        <v>-36.681000000000012</v>
      </c>
      <c r="M76">
        <f t="shared" si="18"/>
        <v>14084.703000000001</v>
      </c>
      <c r="N76">
        <f t="shared" si="19"/>
        <v>-3.6681000000000012E-2</v>
      </c>
      <c r="O76">
        <f t="shared" si="19"/>
        <v>14.084703000000001</v>
      </c>
      <c r="P76">
        <f t="shared" si="20"/>
        <v>-3.6681000000000012E-2</v>
      </c>
      <c r="Q76" t="str">
        <f t="shared" si="21"/>
        <v/>
      </c>
      <c r="AE76">
        <v>5.2389999999999999</v>
      </c>
      <c r="AF76">
        <v>-67.150001525878906</v>
      </c>
      <c r="AG76">
        <v>-9.8100004196166992</v>
      </c>
      <c r="AH76">
        <f t="shared" si="22"/>
        <v>-67.150001525878906</v>
      </c>
      <c r="AI76">
        <f t="shared" si="23"/>
        <v>-9.8100004196166992</v>
      </c>
    </row>
    <row r="77" spans="1:35">
      <c r="A77" s="3" t="s">
        <v>102</v>
      </c>
      <c r="B77" s="3" t="str">
        <f t="shared" si="14"/>
        <v>14:54:44.862</v>
      </c>
      <c r="C77" s="3">
        <f t="shared" si="15"/>
        <v>53684.862000000001</v>
      </c>
      <c r="D77" s="3">
        <f t="shared" si="16"/>
        <v>6.8029999999998836</v>
      </c>
      <c r="E77" s="3">
        <v>308.339</v>
      </c>
      <c r="F77" s="3">
        <v>16644.7</v>
      </c>
      <c r="G77" s="3">
        <v>9425</v>
      </c>
      <c r="H77" s="3">
        <v>889.5</v>
      </c>
      <c r="I77" s="3">
        <v>283</v>
      </c>
      <c r="J77">
        <f t="shared" si="12"/>
        <v>104.968</v>
      </c>
      <c r="K77">
        <f t="shared" si="13"/>
        <v>16647.224999999999</v>
      </c>
      <c r="L77">
        <f t="shared" si="17"/>
        <v>-36.938000000000002</v>
      </c>
      <c r="M77">
        <f t="shared" si="18"/>
        <v>14261.012999999999</v>
      </c>
      <c r="N77">
        <f t="shared" si="19"/>
        <v>-3.6938000000000006E-2</v>
      </c>
      <c r="O77">
        <f t="shared" si="19"/>
        <v>14.261013</v>
      </c>
      <c r="P77">
        <f t="shared" si="20"/>
        <v>-3.6938000000000006E-2</v>
      </c>
      <c r="Q77" t="str">
        <f t="shared" si="21"/>
        <v/>
      </c>
      <c r="AE77">
        <v>5.3170000000000002</v>
      </c>
      <c r="AF77">
        <v>-61.279998779296875</v>
      </c>
      <c r="AG77">
        <v>-8.7299995422363281</v>
      </c>
      <c r="AH77">
        <f t="shared" si="22"/>
        <v>-61.279998779296875</v>
      </c>
      <c r="AI77">
        <f t="shared" si="23"/>
        <v>-8.7299995422363281</v>
      </c>
    </row>
    <row r="78" spans="1:35">
      <c r="A78" s="3" t="s">
        <v>103</v>
      </c>
      <c r="B78" s="3" t="str">
        <f t="shared" si="14"/>
        <v>14:54:44.956</v>
      </c>
      <c r="C78" s="3">
        <f t="shared" si="15"/>
        <v>53684.955999999998</v>
      </c>
      <c r="D78" s="3">
        <f t="shared" si="16"/>
        <v>6.896999999997206</v>
      </c>
      <c r="E78" s="3">
        <v>298.68799999999999</v>
      </c>
      <c r="F78" s="3">
        <v>16919.7</v>
      </c>
      <c r="G78" s="3">
        <v>9543.5</v>
      </c>
      <c r="H78" s="3">
        <v>905</v>
      </c>
      <c r="I78" s="3">
        <v>279.5</v>
      </c>
      <c r="J78">
        <f t="shared" si="12"/>
        <v>91.957999999999998</v>
      </c>
      <c r="K78">
        <f t="shared" si="13"/>
        <v>16922.085999999999</v>
      </c>
      <c r="L78">
        <f t="shared" si="17"/>
        <v>-49.948000000000008</v>
      </c>
      <c r="M78">
        <f t="shared" si="18"/>
        <v>14535.874</v>
      </c>
      <c r="N78">
        <f t="shared" si="19"/>
        <v>-4.9948000000000006E-2</v>
      </c>
      <c r="O78">
        <f t="shared" si="19"/>
        <v>14.535874</v>
      </c>
      <c r="P78">
        <f t="shared" si="20"/>
        <v>-4.9948000000000006E-2</v>
      </c>
      <c r="Q78" t="str">
        <f t="shared" si="21"/>
        <v/>
      </c>
      <c r="AE78">
        <v>5.4020000000000001</v>
      </c>
      <c r="AF78">
        <v>-65.389999389648438</v>
      </c>
      <c r="AG78">
        <v>-6.6999998092651367</v>
      </c>
      <c r="AH78">
        <f t="shared" si="22"/>
        <v>-65.389999389648438</v>
      </c>
      <c r="AI78">
        <f t="shared" si="23"/>
        <v>-6.6999998092651367</v>
      </c>
    </row>
    <row r="79" spans="1:35">
      <c r="A79" s="3" t="s">
        <v>104</v>
      </c>
      <c r="B79" s="3" t="str">
        <f t="shared" si="14"/>
        <v>14:54:45.048</v>
      </c>
      <c r="C79" s="3">
        <f t="shared" si="15"/>
        <v>53685.048000000003</v>
      </c>
      <c r="D79" s="3">
        <f t="shared" si="16"/>
        <v>6.989000000001397</v>
      </c>
      <c r="E79" s="3">
        <v>284.03800000000001</v>
      </c>
      <c r="F79" s="3">
        <v>17064.3</v>
      </c>
      <c r="G79" s="3">
        <v>9617</v>
      </c>
      <c r="H79" s="3">
        <v>969</v>
      </c>
      <c r="I79" s="3">
        <v>556</v>
      </c>
      <c r="J79">
        <f t="shared" si="12"/>
        <v>75.542000000000002</v>
      </c>
      <c r="K79">
        <f t="shared" si="13"/>
        <v>17066.496999999999</v>
      </c>
      <c r="L79">
        <f t="shared" si="17"/>
        <v>-66.364000000000004</v>
      </c>
      <c r="M79">
        <f t="shared" si="18"/>
        <v>14680.285</v>
      </c>
      <c r="N79">
        <f t="shared" si="19"/>
        <v>-6.6364000000000006E-2</v>
      </c>
      <c r="O79">
        <f t="shared" si="19"/>
        <v>14.680285</v>
      </c>
      <c r="P79">
        <f t="shared" si="20"/>
        <v>-6.6364000000000006E-2</v>
      </c>
      <c r="Q79" t="str">
        <f t="shared" si="21"/>
        <v/>
      </c>
      <c r="AE79">
        <v>5.508</v>
      </c>
      <c r="AF79">
        <v>-61.470001220703125</v>
      </c>
      <c r="AG79">
        <v>-4.9000000953674316</v>
      </c>
      <c r="AH79">
        <f t="shared" si="22"/>
        <v>-61.470001220703125</v>
      </c>
      <c r="AI79">
        <f t="shared" si="23"/>
        <v>-4.9000000953674316</v>
      </c>
    </row>
    <row r="80" spans="1:35">
      <c r="A80" s="3" t="s">
        <v>105</v>
      </c>
      <c r="B80" s="3" t="str">
        <f t="shared" si="14"/>
        <v>14:54:45.142</v>
      </c>
      <c r="C80" s="3">
        <f t="shared" si="15"/>
        <v>53685.142</v>
      </c>
      <c r="D80" s="3">
        <f t="shared" si="16"/>
        <v>7.0829999999987194</v>
      </c>
      <c r="E80" s="3">
        <v>278.82299999999998</v>
      </c>
      <c r="F80" s="3">
        <v>17395.900000000001</v>
      </c>
      <c r="G80" s="3">
        <v>9766.5</v>
      </c>
      <c r="H80" s="3">
        <v>882</v>
      </c>
      <c r="I80" s="3">
        <v>274</v>
      </c>
      <c r="J80">
        <f t="shared" si="12"/>
        <v>66.275999999999996</v>
      </c>
      <c r="K80">
        <f t="shared" si="13"/>
        <v>17398.008000000002</v>
      </c>
      <c r="L80">
        <f t="shared" si="17"/>
        <v>-75.63000000000001</v>
      </c>
      <c r="M80">
        <f t="shared" si="18"/>
        <v>15011.796000000002</v>
      </c>
      <c r="N80">
        <f t="shared" si="19"/>
        <v>-7.5630000000000017E-2</v>
      </c>
      <c r="O80">
        <f t="shared" si="19"/>
        <v>15.011796000000002</v>
      </c>
      <c r="P80" t="str">
        <f t="shared" si="20"/>
        <v/>
      </c>
      <c r="Q80">
        <f t="shared" si="21"/>
        <v>-7.5630000000000017E-2</v>
      </c>
      <c r="AE80">
        <v>5.5640000000000001</v>
      </c>
      <c r="AF80">
        <v>-61.470001220703125</v>
      </c>
      <c r="AG80">
        <v>-4.9000000953674316</v>
      </c>
      <c r="AH80">
        <f t="shared" si="22"/>
        <v>-61.470001220703125</v>
      </c>
      <c r="AI80">
        <f t="shared" si="23"/>
        <v>-4.9000000953674316</v>
      </c>
    </row>
    <row r="81" spans="1:35">
      <c r="A81" s="3" t="s">
        <v>106</v>
      </c>
      <c r="B81" s="3" t="str">
        <f t="shared" si="14"/>
        <v>14:54:45.235</v>
      </c>
      <c r="C81" s="3">
        <f t="shared" si="15"/>
        <v>53685.235000000001</v>
      </c>
      <c r="D81" s="3">
        <f t="shared" si="16"/>
        <v>7.1759999999994761</v>
      </c>
      <c r="E81" s="3">
        <v>278.02199999999999</v>
      </c>
      <c r="F81" s="3">
        <v>17540.400000000001</v>
      </c>
      <c r="G81" s="3">
        <v>9833</v>
      </c>
      <c r="H81" s="3">
        <v>959</v>
      </c>
      <c r="I81" s="3">
        <v>544.5</v>
      </c>
      <c r="J81">
        <f t="shared" si="12"/>
        <v>63.71</v>
      </c>
      <c r="K81">
        <f t="shared" si="13"/>
        <v>17542.488000000001</v>
      </c>
      <c r="L81">
        <f t="shared" si="17"/>
        <v>-78.195999999999998</v>
      </c>
      <c r="M81">
        <f t="shared" si="18"/>
        <v>15156.276000000002</v>
      </c>
      <c r="N81">
        <f t="shared" si="19"/>
        <v>-7.8196000000000002E-2</v>
      </c>
      <c r="O81">
        <f t="shared" si="19"/>
        <v>15.156276000000002</v>
      </c>
      <c r="P81" t="str">
        <f t="shared" si="20"/>
        <v/>
      </c>
      <c r="Q81">
        <f t="shared" si="21"/>
        <v>-7.8196000000000002E-2</v>
      </c>
      <c r="AE81">
        <v>5.6360000000000001</v>
      </c>
      <c r="AF81">
        <v>-66.760002136230469</v>
      </c>
      <c r="AG81">
        <v>-6.5100002288818359</v>
      </c>
      <c r="AH81">
        <f t="shared" si="22"/>
        <v>-66.760002136230469</v>
      </c>
      <c r="AI81">
        <f t="shared" si="23"/>
        <v>-6.5100002288818359</v>
      </c>
    </row>
    <row r="82" spans="1:35">
      <c r="A82" s="3" t="s">
        <v>107</v>
      </c>
      <c r="B82" s="3" t="str">
        <f t="shared" si="14"/>
        <v>14:54:45.327</v>
      </c>
      <c r="C82" s="3">
        <f t="shared" si="15"/>
        <v>53685.326999999997</v>
      </c>
      <c r="D82" s="3">
        <f t="shared" si="16"/>
        <v>7.2679999999963911</v>
      </c>
      <c r="E82" s="3">
        <v>271.29500000000002</v>
      </c>
      <c r="F82" s="3">
        <v>17838.400000000001</v>
      </c>
      <c r="G82" s="3">
        <v>9980</v>
      </c>
      <c r="H82" s="3">
        <v>952</v>
      </c>
      <c r="I82" s="3">
        <v>540</v>
      </c>
      <c r="J82">
        <f t="shared" si="12"/>
        <v>53.343000000000004</v>
      </c>
      <c r="K82">
        <f t="shared" si="13"/>
        <v>17840.383000000002</v>
      </c>
      <c r="L82">
        <f t="shared" si="17"/>
        <v>-88.563000000000002</v>
      </c>
      <c r="M82">
        <f t="shared" si="18"/>
        <v>15454.171000000002</v>
      </c>
      <c r="N82">
        <f t="shared" si="19"/>
        <v>-8.8563000000000003E-2</v>
      </c>
      <c r="O82">
        <f t="shared" si="19"/>
        <v>15.454171000000002</v>
      </c>
      <c r="P82" t="str">
        <f t="shared" si="20"/>
        <v/>
      </c>
      <c r="Q82">
        <f t="shared" si="21"/>
        <v>-8.8563000000000003E-2</v>
      </c>
      <c r="AE82">
        <v>5.726</v>
      </c>
      <c r="AF82">
        <v>-66.769996643066406</v>
      </c>
      <c r="AG82">
        <v>-8.3000001907348633</v>
      </c>
      <c r="AH82">
        <f t="shared" si="22"/>
        <v>-66.769996643066406</v>
      </c>
      <c r="AI82">
        <f t="shared" si="23"/>
        <v>-8.3000001907348633</v>
      </c>
    </row>
    <row r="83" spans="1:35">
      <c r="A83" s="3" t="s">
        <v>108</v>
      </c>
      <c r="B83" s="3" t="str">
        <f t="shared" si="14"/>
        <v>14:54:45.420</v>
      </c>
      <c r="C83" s="3">
        <f t="shared" si="15"/>
        <v>53685.42</v>
      </c>
      <c r="D83" s="3">
        <f t="shared" si="16"/>
        <v>7.3609999999971478</v>
      </c>
      <c r="E83" s="3">
        <v>272.51799999999997</v>
      </c>
      <c r="F83" s="3">
        <v>17988.2</v>
      </c>
      <c r="G83" s="3">
        <v>10052.5</v>
      </c>
      <c r="H83" s="3">
        <v>865</v>
      </c>
      <c r="I83" s="3">
        <v>266.25</v>
      </c>
      <c r="J83">
        <f t="shared" si="12"/>
        <v>52.735999999999997</v>
      </c>
      <c r="K83">
        <f t="shared" si="13"/>
        <v>17990.187000000002</v>
      </c>
      <c r="L83">
        <f t="shared" si="17"/>
        <v>-89.170000000000016</v>
      </c>
      <c r="M83">
        <f t="shared" si="18"/>
        <v>15603.975000000002</v>
      </c>
      <c r="N83">
        <f t="shared" si="19"/>
        <v>-8.9170000000000013E-2</v>
      </c>
      <c r="O83">
        <f t="shared" si="19"/>
        <v>15.603975000000002</v>
      </c>
      <c r="P83" t="str">
        <f t="shared" si="20"/>
        <v/>
      </c>
      <c r="Q83">
        <f t="shared" si="21"/>
        <v>-8.9170000000000013E-2</v>
      </c>
      <c r="AE83">
        <v>5.81</v>
      </c>
      <c r="AF83">
        <v>-66.769996643066406</v>
      </c>
      <c r="AG83">
        <v>-8.3000001907348633</v>
      </c>
      <c r="AH83">
        <f t="shared" si="22"/>
        <v>-66.769996643066406</v>
      </c>
      <c r="AI83">
        <f t="shared" si="23"/>
        <v>-8.3000001907348633</v>
      </c>
    </row>
    <row r="84" spans="1:35">
      <c r="A84" s="3" t="s">
        <v>109</v>
      </c>
      <c r="B84" s="3" t="str">
        <f t="shared" si="14"/>
        <v>14:54:45.514</v>
      </c>
      <c r="C84" s="3">
        <f t="shared" si="15"/>
        <v>53685.514000000003</v>
      </c>
      <c r="D84" s="3">
        <f t="shared" si="16"/>
        <v>7.4550000000017462</v>
      </c>
      <c r="E84" s="3">
        <v>238.94900000000001</v>
      </c>
      <c r="F84" s="3">
        <v>18316.3</v>
      </c>
      <c r="G84" s="3">
        <v>10248</v>
      </c>
      <c r="H84" s="3">
        <v>889.5</v>
      </c>
      <c r="I84" s="3">
        <v>262</v>
      </c>
      <c r="J84">
        <f t="shared" si="12"/>
        <v>15.161</v>
      </c>
      <c r="K84">
        <f t="shared" si="13"/>
        <v>18317.851999999999</v>
      </c>
      <c r="L84">
        <f t="shared" si="17"/>
        <v>-126.745</v>
      </c>
      <c r="M84">
        <f t="shared" si="18"/>
        <v>15931.64</v>
      </c>
      <c r="N84">
        <f t="shared" si="19"/>
        <v>-0.126745</v>
      </c>
      <c r="O84">
        <f t="shared" si="19"/>
        <v>15.93164</v>
      </c>
      <c r="P84" t="str">
        <f t="shared" si="20"/>
        <v/>
      </c>
      <c r="Q84">
        <f t="shared" si="21"/>
        <v>-0.126745</v>
      </c>
      <c r="AE84">
        <v>5.8739999999999997</v>
      </c>
      <c r="AF84">
        <v>-61.459999084472656</v>
      </c>
      <c r="AG84">
        <v>-5.2600002288818359</v>
      </c>
      <c r="AH84">
        <f t="shared" si="22"/>
        <v>-61.459999084472656</v>
      </c>
      <c r="AI84">
        <f t="shared" si="23"/>
        <v>-5.2600002288818359</v>
      </c>
    </row>
    <row r="85" spans="1:35">
      <c r="A85" s="3" t="s">
        <v>110</v>
      </c>
      <c r="B85" s="3" t="str">
        <f t="shared" si="14"/>
        <v>14:54:45.605</v>
      </c>
      <c r="C85" s="3">
        <f t="shared" si="15"/>
        <v>53685.605000000003</v>
      </c>
      <c r="D85" s="3">
        <f t="shared" si="16"/>
        <v>7.5460000000020955</v>
      </c>
      <c r="E85" s="3">
        <v>232.87899999999999</v>
      </c>
      <c r="F85" s="3">
        <v>18478.3</v>
      </c>
      <c r="G85" s="3">
        <v>10338</v>
      </c>
      <c r="H85" s="3">
        <v>955</v>
      </c>
      <c r="I85" s="3">
        <v>521</v>
      </c>
      <c r="J85">
        <f t="shared" si="12"/>
        <v>7.1120000000000001</v>
      </c>
      <c r="K85">
        <f t="shared" si="13"/>
        <v>18479.766</v>
      </c>
      <c r="L85">
        <f t="shared" si="17"/>
        <v>-134.79400000000001</v>
      </c>
      <c r="M85">
        <f t="shared" si="18"/>
        <v>16093.554</v>
      </c>
      <c r="N85">
        <f t="shared" si="19"/>
        <v>-0.13479400000000002</v>
      </c>
      <c r="O85">
        <f t="shared" si="19"/>
        <v>16.093554000000001</v>
      </c>
      <c r="P85" t="str">
        <f t="shared" si="20"/>
        <v/>
      </c>
      <c r="Q85">
        <f t="shared" si="21"/>
        <v>-0.13479400000000002</v>
      </c>
      <c r="AE85">
        <v>5.9219999999999997</v>
      </c>
      <c r="AF85">
        <v>-68.260002136230469</v>
      </c>
      <c r="AG85">
        <v>-9.9600000381469727</v>
      </c>
      <c r="AH85">
        <f t="shared" si="22"/>
        <v>-68.260002136230469</v>
      </c>
      <c r="AI85">
        <f t="shared" si="23"/>
        <v>-9.9600000381469727</v>
      </c>
    </row>
    <row r="86" spans="1:35">
      <c r="A86" s="3" t="s">
        <v>111</v>
      </c>
      <c r="B86" s="3" t="str">
        <f t="shared" si="14"/>
        <v>14:54:45.698</v>
      </c>
      <c r="C86" s="3">
        <f t="shared" si="15"/>
        <v>53685.697999999997</v>
      </c>
      <c r="D86" s="3">
        <f t="shared" si="16"/>
        <v>7.6389999999955762</v>
      </c>
      <c r="E86" s="3">
        <v>206.96100000000001</v>
      </c>
      <c r="F86" s="3">
        <v>18765</v>
      </c>
      <c r="G86" s="3">
        <v>10514.5</v>
      </c>
      <c r="H86" s="3">
        <v>878</v>
      </c>
      <c r="I86" s="3">
        <v>257</v>
      </c>
      <c r="J86">
        <f t="shared" si="12"/>
        <v>-22.306000000000001</v>
      </c>
      <c r="K86">
        <f t="shared" si="13"/>
        <v>18766.128000000001</v>
      </c>
      <c r="L86">
        <f t="shared" si="17"/>
        <v>-164.21200000000002</v>
      </c>
      <c r="M86">
        <f t="shared" si="18"/>
        <v>16379.916000000001</v>
      </c>
      <c r="N86">
        <f t="shared" si="19"/>
        <v>-0.16421200000000002</v>
      </c>
      <c r="O86">
        <f t="shared" si="19"/>
        <v>16.379916000000001</v>
      </c>
      <c r="P86" t="str">
        <f t="shared" si="20"/>
        <v/>
      </c>
      <c r="Q86">
        <f t="shared" si="21"/>
        <v>-0.16421200000000002</v>
      </c>
      <c r="AE86">
        <v>5.9950000000000001</v>
      </c>
      <c r="AF86">
        <v>-68.260002136230469</v>
      </c>
      <c r="AG86">
        <v>-9.9600000381469727</v>
      </c>
      <c r="AH86">
        <f t="shared" si="22"/>
        <v>-68.260002136230469</v>
      </c>
      <c r="AI86">
        <f t="shared" si="23"/>
        <v>-9.9600000381469727</v>
      </c>
    </row>
    <row r="87" spans="1:35">
      <c r="A87" s="3" t="s">
        <v>112</v>
      </c>
      <c r="B87" s="3" t="str">
        <f t="shared" si="14"/>
        <v>14:54:45.792</v>
      </c>
      <c r="C87" s="3">
        <f t="shared" si="15"/>
        <v>53685.792000000001</v>
      </c>
      <c r="D87" s="3">
        <f t="shared" si="16"/>
        <v>7.7330000000001746</v>
      </c>
      <c r="E87" s="3">
        <v>208.05699999999999</v>
      </c>
      <c r="F87" s="3">
        <v>18930.2</v>
      </c>
      <c r="G87" s="3">
        <v>10605</v>
      </c>
      <c r="H87" s="3">
        <v>942</v>
      </c>
      <c r="I87" s="3">
        <v>511</v>
      </c>
      <c r="J87">
        <f t="shared" si="12"/>
        <v>-23.228999999999999</v>
      </c>
      <c r="K87">
        <f t="shared" si="13"/>
        <v>18931.329000000002</v>
      </c>
      <c r="L87">
        <f t="shared" si="17"/>
        <v>-165.13499999999999</v>
      </c>
      <c r="M87">
        <f t="shared" si="18"/>
        <v>16545.117000000002</v>
      </c>
      <c r="N87">
        <f t="shared" si="19"/>
        <v>-0.165135</v>
      </c>
      <c r="O87">
        <f t="shared" si="19"/>
        <v>16.545117000000001</v>
      </c>
      <c r="P87" t="str">
        <f t="shared" si="20"/>
        <v/>
      </c>
      <c r="Q87">
        <f t="shared" si="21"/>
        <v>-0.165135</v>
      </c>
      <c r="AE87">
        <v>6.0519999999999996</v>
      </c>
      <c r="AF87">
        <v>-71.900001525878906</v>
      </c>
      <c r="AG87">
        <v>-11.600000381469727</v>
      </c>
      <c r="AH87">
        <f t="shared" si="22"/>
        <v>-71.900001525878906</v>
      </c>
      <c r="AI87">
        <f t="shared" si="23"/>
        <v>-11.600000381469727</v>
      </c>
    </row>
    <row r="88" spans="1:35">
      <c r="A88" s="3" t="s">
        <v>113</v>
      </c>
      <c r="B88" s="3" t="str">
        <f t="shared" si="14"/>
        <v>14:54:45.886</v>
      </c>
      <c r="C88" s="3">
        <f t="shared" si="15"/>
        <v>53685.885999999999</v>
      </c>
      <c r="D88" s="3">
        <f t="shared" si="16"/>
        <v>7.8269999999974971</v>
      </c>
      <c r="E88" s="3">
        <v>192.62</v>
      </c>
      <c r="F88" s="3">
        <v>19224.5</v>
      </c>
      <c r="G88" s="3">
        <v>10785</v>
      </c>
      <c r="H88" s="3">
        <v>874.5</v>
      </c>
      <c r="I88" s="3">
        <v>252</v>
      </c>
      <c r="J88">
        <f t="shared" si="12"/>
        <v>-42.26</v>
      </c>
      <c r="K88">
        <f t="shared" si="13"/>
        <v>19225.419000000002</v>
      </c>
      <c r="L88">
        <f t="shared" si="17"/>
        <v>-184.166</v>
      </c>
      <c r="M88">
        <f t="shared" si="18"/>
        <v>16839.207000000002</v>
      </c>
      <c r="N88">
        <f t="shared" si="19"/>
        <v>-0.184166</v>
      </c>
      <c r="O88">
        <f t="shared" si="19"/>
        <v>16.839207000000002</v>
      </c>
      <c r="P88" t="str">
        <f t="shared" si="20"/>
        <v/>
      </c>
      <c r="Q88">
        <f t="shared" si="21"/>
        <v>-0.184166</v>
      </c>
      <c r="AE88">
        <v>6.1280000000000001</v>
      </c>
      <c r="AF88">
        <v>-68.629997253417969</v>
      </c>
      <c r="AG88">
        <v>-11.350000381469727</v>
      </c>
      <c r="AH88">
        <f t="shared" si="22"/>
        <v>-68.629997253417969</v>
      </c>
      <c r="AI88">
        <f t="shared" si="23"/>
        <v>-11.350000381469727</v>
      </c>
    </row>
    <row r="89" spans="1:35">
      <c r="A89" s="3" t="s">
        <v>114</v>
      </c>
      <c r="B89" s="3" t="str">
        <f t="shared" si="14"/>
        <v>14:54:45.978</v>
      </c>
      <c r="C89" s="3">
        <f t="shared" si="15"/>
        <v>53685.978000000003</v>
      </c>
      <c r="D89" s="3">
        <f t="shared" si="16"/>
        <v>7.919000000001688</v>
      </c>
      <c r="E89" s="3">
        <v>168.52799999999999</v>
      </c>
      <c r="F89" s="3">
        <v>19357.7</v>
      </c>
      <c r="G89" s="3">
        <v>10882</v>
      </c>
      <c r="H89" s="3">
        <v>860.5</v>
      </c>
      <c r="I89" s="3">
        <v>249.5</v>
      </c>
      <c r="J89">
        <f t="shared" si="12"/>
        <v>-67.977999999999994</v>
      </c>
      <c r="K89">
        <f t="shared" si="13"/>
        <v>19358.313999999998</v>
      </c>
      <c r="L89">
        <f t="shared" si="17"/>
        <v>-209.88400000000001</v>
      </c>
      <c r="M89">
        <f t="shared" si="18"/>
        <v>16972.101999999999</v>
      </c>
      <c r="N89">
        <f t="shared" si="19"/>
        <v>-0.20988400000000001</v>
      </c>
      <c r="O89">
        <f t="shared" si="19"/>
        <v>16.972102</v>
      </c>
      <c r="P89" t="str">
        <f t="shared" si="20"/>
        <v/>
      </c>
      <c r="Q89">
        <f t="shared" si="21"/>
        <v>-0.20988400000000001</v>
      </c>
      <c r="AE89">
        <v>6.218</v>
      </c>
      <c r="AF89">
        <v>-68.629997253417969</v>
      </c>
      <c r="AG89">
        <v>-11.350000381469727</v>
      </c>
      <c r="AH89">
        <f t="shared" si="22"/>
        <v>-68.629997253417969</v>
      </c>
      <c r="AI89">
        <f t="shared" si="23"/>
        <v>-11.350000381469727</v>
      </c>
    </row>
    <row r="90" spans="1:35">
      <c r="A90" s="3" t="s">
        <v>115</v>
      </c>
      <c r="B90" s="3" t="str">
        <f t="shared" si="14"/>
        <v>14:54:46.072</v>
      </c>
      <c r="C90" s="3">
        <f t="shared" si="15"/>
        <v>53686.072</v>
      </c>
      <c r="D90" s="3">
        <f t="shared" si="16"/>
        <v>8.0129999999990105</v>
      </c>
      <c r="E90" s="3">
        <v>157.50800000000001</v>
      </c>
      <c r="F90" s="3">
        <v>19663.3</v>
      </c>
      <c r="G90" s="3">
        <v>11072</v>
      </c>
      <c r="H90" s="3">
        <v>929</v>
      </c>
      <c r="I90" s="3">
        <v>496</v>
      </c>
      <c r="J90">
        <f t="shared" si="12"/>
        <v>-82.73</v>
      </c>
      <c r="K90">
        <f t="shared" si="13"/>
        <v>19663.757000000001</v>
      </c>
      <c r="L90">
        <f t="shared" si="17"/>
        <v>-224.63600000000002</v>
      </c>
      <c r="M90">
        <f t="shared" si="18"/>
        <v>17277.545000000002</v>
      </c>
      <c r="N90">
        <f t="shared" si="19"/>
        <v>-0.22463600000000003</v>
      </c>
      <c r="O90">
        <f t="shared" si="19"/>
        <v>17.277545000000003</v>
      </c>
      <c r="P90" t="str">
        <f t="shared" si="20"/>
        <v/>
      </c>
      <c r="Q90">
        <f t="shared" si="21"/>
        <v>-0.22463600000000003</v>
      </c>
      <c r="AE90">
        <v>6.2839999999999998</v>
      </c>
      <c r="AF90">
        <v>-71.519996643066406</v>
      </c>
      <c r="AG90">
        <v>-9.7799997329711914</v>
      </c>
      <c r="AH90">
        <f t="shared" si="22"/>
        <v>-71.519996643066406</v>
      </c>
      <c r="AI90">
        <f t="shared" si="23"/>
        <v>-9.7799997329711914</v>
      </c>
    </row>
    <row r="91" spans="1:35">
      <c r="A91" s="3" t="s">
        <v>116</v>
      </c>
      <c r="B91" s="3" t="str">
        <f t="shared" si="14"/>
        <v>14:54:46.164</v>
      </c>
      <c r="C91" s="3">
        <f t="shared" si="15"/>
        <v>53686.163999999997</v>
      </c>
      <c r="D91" s="3">
        <f t="shared" si="16"/>
        <v>8.1049999999959255</v>
      </c>
      <c r="E91" s="3">
        <v>176.358</v>
      </c>
      <c r="F91" s="3">
        <v>19831.900000000001</v>
      </c>
      <c r="G91" s="3">
        <v>11159.5</v>
      </c>
      <c r="H91" s="3">
        <v>860</v>
      </c>
      <c r="I91" s="3">
        <v>245.5</v>
      </c>
      <c r="J91">
        <f t="shared" si="12"/>
        <v>-65.941999999999993</v>
      </c>
      <c r="K91">
        <f t="shared" si="13"/>
        <v>19832.575000000001</v>
      </c>
      <c r="L91">
        <f t="shared" si="17"/>
        <v>-207.84800000000001</v>
      </c>
      <c r="M91">
        <f t="shared" si="18"/>
        <v>17446.363000000001</v>
      </c>
      <c r="N91">
        <f t="shared" si="19"/>
        <v>-0.207848</v>
      </c>
      <c r="O91">
        <f t="shared" si="19"/>
        <v>17.446363000000002</v>
      </c>
      <c r="P91" t="str">
        <f t="shared" si="20"/>
        <v/>
      </c>
      <c r="Q91">
        <f t="shared" si="21"/>
        <v>-0.207848</v>
      </c>
      <c r="AE91">
        <v>6.3419999999999996</v>
      </c>
      <c r="AF91">
        <v>-72.620002746582031</v>
      </c>
      <c r="AG91">
        <v>-11.369999885559082</v>
      </c>
      <c r="AH91">
        <f t="shared" si="22"/>
        <v>-72.620002746582031</v>
      </c>
      <c r="AI91">
        <f t="shared" si="23"/>
        <v>-11.369999885559082</v>
      </c>
    </row>
    <row r="92" spans="1:35">
      <c r="A92" s="3" t="s">
        <v>117</v>
      </c>
      <c r="B92" s="3" t="str">
        <f t="shared" si="14"/>
        <v>14:54:46.256</v>
      </c>
      <c r="C92" s="3">
        <f t="shared" si="15"/>
        <v>53686.256000000001</v>
      </c>
      <c r="D92" s="3">
        <f t="shared" si="16"/>
        <v>8.1970000000001164</v>
      </c>
      <c r="E92" s="3">
        <v>141.31299999999999</v>
      </c>
      <c r="F92" s="3">
        <v>20173.599999999999</v>
      </c>
      <c r="G92" s="3">
        <v>11399</v>
      </c>
      <c r="H92" s="3">
        <v>913</v>
      </c>
      <c r="I92" s="3">
        <v>487.5</v>
      </c>
      <c r="J92">
        <f t="shared" si="12"/>
        <v>-105.158</v>
      </c>
      <c r="K92">
        <f t="shared" si="13"/>
        <v>20173.821</v>
      </c>
      <c r="L92">
        <f t="shared" si="17"/>
        <v>-247.06400000000002</v>
      </c>
      <c r="M92">
        <f t="shared" si="18"/>
        <v>17787.609</v>
      </c>
      <c r="N92">
        <f t="shared" si="19"/>
        <v>-0.24706400000000003</v>
      </c>
      <c r="O92">
        <f t="shared" si="19"/>
        <v>17.787609</v>
      </c>
      <c r="P92" t="str">
        <f t="shared" si="20"/>
        <v/>
      </c>
      <c r="Q92">
        <f t="shared" si="21"/>
        <v>-0.24706400000000003</v>
      </c>
      <c r="AE92">
        <v>6.4059999999999997</v>
      </c>
      <c r="AF92">
        <v>-72.620002746582031</v>
      </c>
      <c r="AG92">
        <v>-11.369999885559082</v>
      </c>
      <c r="AH92">
        <f t="shared" si="22"/>
        <v>-72.620002746582031</v>
      </c>
      <c r="AI92">
        <f t="shared" si="23"/>
        <v>-11.369999885559082</v>
      </c>
    </row>
    <row r="93" spans="1:35">
      <c r="A93" s="3" t="s">
        <v>118</v>
      </c>
      <c r="B93" s="3" t="str">
        <f t="shared" si="14"/>
        <v>14:54:46.349</v>
      </c>
      <c r="C93" s="3">
        <f t="shared" si="15"/>
        <v>53686.349000000002</v>
      </c>
      <c r="D93" s="3">
        <f t="shared" si="16"/>
        <v>8.2900000000008731</v>
      </c>
      <c r="E93" s="3">
        <v>133.262</v>
      </c>
      <c r="F93" s="3">
        <v>20309.2</v>
      </c>
      <c r="G93" s="3">
        <v>11491</v>
      </c>
      <c r="H93" s="3">
        <v>915</v>
      </c>
      <c r="I93" s="3">
        <v>484</v>
      </c>
      <c r="J93">
        <f t="shared" si="12"/>
        <v>-114.86499999999999</v>
      </c>
      <c r="K93">
        <f t="shared" si="13"/>
        <v>20309.312000000002</v>
      </c>
      <c r="L93">
        <f t="shared" si="17"/>
        <v>-256.77100000000002</v>
      </c>
      <c r="M93">
        <f t="shared" si="18"/>
        <v>17923.100000000002</v>
      </c>
      <c r="N93">
        <f t="shared" si="19"/>
        <v>-0.25677100000000003</v>
      </c>
      <c r="O93">
        <f t="shared" si="19"/>
        <v>17.923100000000002</v>
      </c>
      <c r="P93" t="str">
        <f t="shared" si="20"/>
        <v/>
      </c>
      <c r="Q93">
        <f t="shared" si="21"/>
        <v>-0.25677100000000003</v>
      </c>
      <c r="AE93">
        <v>6.4550000000000001</v>
      </c>
      <c r="AF93">
        <v>-72.620002746582031</v>
      </c>
      <c r="AG93">
        <v>-11.369999885559082</v>
      </c>
      <c r="AH93">
        <f t="shared" si="22"/>
        <v>-72.620002746582031</v>
      </c>
      <c r="AI93">
        <f t="shared" si="23"/>
        <v>-11.369999885559082</v>
      </c>
    </row>
    <row r="94" spans="1:35">
      <c r="A94" s="3" t="s">
        <v>119</v>
      </c>
      <c r="B94" s="3" t="str">
        <f t="shared" si="14"/>
        <v>14:54:46.442</v>
      </c>
      <c r="C94" s="3">
        <f t="shared" si="15"/>
        <v>53686.442000000003</v>
      </c>
      <c r="D94" s="3">
        <f t="shared" si="16"/>
        <v>8.3830000000016298</v>
      </c>
      <c r="E94" s="3">
        <v>109.333</v>
      </c>
      <c r="F94" s="3">
        <v>20593.3</v>
      </c>
      <c r="G94" s="3">
        <v>11692</v>
      </c>
      <c r="H94" s="3">
        <v>911</v>
      </c>
      <c r="I94" s="3">
        <v>480.5</v>
      </c>
      <c r="J94">
        <f t="shared" si="12"/>
        <v>-142.26400000000001</v>
      </c>
      <c r="K94">
        <f t="shared" si="13"/>
        <v>20593.098999999998</v>
      </c>
      <c r="L94">
        <f t="shared" si="17"/>
        <v>-284.17</v>
      </c>
      <c r="M94">
        <f t="shared" si="18"/>
        <v>18206.886999999999</v>
      </c>
      <c r="N94">
        <f t="shared" si="19"/>
        <v>-0.28417000000000003</v>
      </c>
      <c r="O94">
        <f t="shared" si="19"/>
        <v>18.206886999999998</v>
      </c>
      <c r="P94" t="str">
        <f t="shared" si="20"/>
        <v/>
      </c>
      <c r="Q94">
        <f t="shared" si="21"/>
        <v>-0.28417000000000003</v>
      </c>
      <c r="AE94">
        <v>6.5119999999999996</v>
      </c>
      <c r="AF94">
        <v>-79.279998779296875</v>
      </c>
      <c r="AG94">
        <v>-11.439999580383301</v>
      </c>
      <c r="AH94">
        <f t="shared" si="22"/>
        <v>-79.279998779296875</v>
      </c>
      <c r="AI94">
        <f t="shared" si="23"/>
        <v>-11.439999580383301</v>
      </c>
    </row>
    <row r="95" spans="1:35">
      <c r="A95" s="3" t="s">
        <v>120</v>
      </c>
      <c r="B95" s="3" t="str">
        <f t="shared" si="14"/>
        <v>14:54:46.535</v>
      </c>
      <c r="C95" s="3">
        <f t="shared" si="15"/>
        <v>53686.535000000003</v>
      </c>
      <c r="D95" s="3">
        <f t="shared" si="16"/>
        <v>8.4760000000023865</v>
      </c>
      <c r="E95" s="3">
        <v>98.955200000000005</v>
      </c>
      <c r="F95" s="3">
        <v>20737.599999999999</v>
      </c>
      <c r="G95" s="3">
        <v>11794</v>
      </c>
      <c r="H95" s="3">
        <v>907</v>
      </c>
      <c r="I95" s="3">
        <v>477</v>
      </c>
      <c r="J95">
        <f t="shared" si="12"/>
        <v>-154.40299999999999</v>
      </c>
      <c r="K95">
        <f t="shared" si="13"/>
        <v>20737.260999999999</v>
      </c>
      <c r="L95">
        <f t="shared" si="17"/>
        <v>-296.30899999999997</v>
      </c>
      <c r="M95">
        <f t="shared" si="18"/>
        <v>18351.048999999999</v>
      </c>
      <c r="N95">
        <f t="shared" si="19"/>
        <v>-0.29630899999999999</v>
      </c>
      <c r="O95">
        <f t="shared" si="19"/>
        <v>18.351049</v>
      </c>
      <c r="P95" t="str">
        <f t="shared" si="20"/>
        <v/>
      </c>
      <c r="Q95">
        <f t="shared" si="21"/>
        <v>-0.29630899999999999</v>
      </c>
      <c r="AE95">
        <v>6.57</v>
      </c>
      <c r="AF95">
        <v>-71.410003662109375</v>
      </c>
      <c r="AG95">
        <v>-10.920000076293945</v>
      </c>
      <c r="AH95">
        <f t="shared" si="22"/>
        <v>-71.410003662109375</v>
      </c>
      <c r="AI95">
        <f t="shared" si="23"/>
        <v>-10.920000076293945</v>
      </c>
    </row>
    <row r="96" spans="1:35">
      <c r="A96" s="3" t="s">
        <v>121</v>
      </c>
      <c r="B96" s="3" t="str">
        <f t="shared" si="14"/>
        <v>14:54:46.628</v>
      </c>
      <c r="C96" s="3">
        <f t="shared" si="15"/>
        <v>53686.627999999997</v>
      </c>
      <c r="D96" s="3">
        <f t="shared" si="16"/>
        <v>8.5689999999958673</v>
      </c>
      <c r="E96" s="3">
        <v>72.601200000000006</v>
      </c>
      <c r="F96" s="3">
        <v>21038.3</v>
      </c>
      <c r="G96" s="3">
        <v>12013</v>
      </c>
      <c r="H96" s="3">
        <v>897</v>
      </c>
      <c r="I96" s="3">
        <v>473</v>
      </c>
      <c r="J96">
        <f t="shared" si="12"/>
        <v>-184.429</v>
      </c>
      <c r="K96">
        <f t="shared" si="13"/>
        <v>21037.616999999998</v>
      </c>
      <c r="L96">
        <f t="shared" si="17"/>
        <v>-326.33500000000004</v>
      </c>
      <c r="M96">
        <f t="shared" si="18"/>
        <v>18651.404999999999</v>
      </c>
      <c r="N96">
        <f t="shared" si="19"/>
        <v>-0.32633500000000004</v>
      </c>
      <c r="O96">
        <f t="shared" si="19"/>
        <v>18.651405</v>
      </c>
      <c r="P96" t="str">
        <f t="shared" si="20"/>
        <v/>
      </c>
      <c r="Q96">
        <f t="shared" si="21"/>
        <v>-0.32633500000000004</v>
      </c>
      <c r="AE96">
        <v>6.6390000000000002</v>
      </c>
      <c r="AF96">
        <v>-71.410003662109375</v>
      </c>
      <c r="AG96">
        <v>-10.920000076293945</v>
      </c>
      <c r="AH96">
        <f t="shared" si="22"/>
        <v>-71.410003662109375</v>
      </c>
      <c r="AI96">
        <f t="shared" si="23"/>
        <v>-10.920000076293945</v>
      </c>
    </row>
    <row r="97" spans="1:35">
      <c r="A97" s="3" t="s">
        <v>122</v>
      </c>
      <c r="B97" s="3" t="str">
        <f t="shared" si="14"/>
        <v>14:54:46.721</v>
      </c>
      <c r="C97" s="3">
        <f t="shared" si="15"/>
        <v>53686.720999999998</v>
      </c>
      <c r="D97" s="3">
        <f t="shared" si="16"/>
        <v>8.661999999996624</v>
      </c>
      <c r="E97" s="3">
        <v>78.206900000000005</v>
      </c>
      <c r="F97" s="3">
        <v>21175.3</v>
      </c>
      <c r="G97" s="3">
        <v>12101</v>
      </c>
      <c r="H97" s="3">
        <v>901</v>
      </c>
      <c r="I97" s="3">
        <v>469.5</v>
      </c>
      <c r="J97">
        <f t="shared" si="12"/>
        <v>-180.49799999999999</v>
      </c>
      <c r="K97">
        <f t="shared" si="13"/>
        <v>21174.674999999999</v>
      </c>
      <c r="L97">
        <f t="shared" si="17"/>
        <v>-322.404</v>
      </c>
      <c r="M97">
        <f t="shared" si="18"/>
        <v>18788.463</v>
      </c>
      <c r="N97">
        <f t="shared" si="19"/>
        <v>-0.32240400000000002</v>
      </c>
      <c r="O97">
        <f t="shared" si="19"/>
        <v>18.788463</v>
      </c>
      <c r="P97" t="str">
        <f t="shared" si="20"/>
        <v/>
      </c>
      <c r="Q97">
        <f t="shared" si="21"/>
        <v>-0.32240400000000002</v>
      </c>
      <c r="AE97">
        <v>6.7080000000000002</v>
      </c>
      <c r="AF97">
        <v>-62.540000915527344</v>
      </c>
      <c r="AG97">
        <v>-5.7600002288818359</v>
      </c>
      <c r="AH97">
        <f t="shared" si="22"/>
        <v>-62.540000915527344</v>
      </c>
      <c r="AI97">
        <f t="shared" si="23"/>
        <v>-5.7600002288818359</v>
      </c>
    </row>
    <row r="98" spans="1:35">
      <c r="A98" s="3" t="s">
        <v>123</v>
      </c>
      <c r="B98" s="3" t="str">
        <f t="shared" si="14"/>
        <v>14:54:46.813</v>
      </c>
      <c r="C98" s="3">
        <f t="shared" si="15"/>
        <v>53686.813000000002</v>
      </c>
      <c r="D98" s="3">
        <f t="shared" si="16"/>
        <v>8.7540000000008149</v>
      </c>
      <c r="E98" s="3">
        <v>54.683300000000003</v>
      </c>
      <c r="F98" s="3">
        <v>21488.799999999999</v>
      </c>
      <c r="G98" s="3">
        <v>12332</v>
      </c>
      <c r="H98" s="3">
        <v>889</v>
      </c>
      <c r="I98" s="3">
        <v>465.5</v>
      </c>
      <c r="J98">
        <f t="shared" si="12"/>
        <v>-207.84899999999999</v>
      </c>
      <c r="K98">
        <f t="shared" si="13"/>
        <v>21487.864000000001</v>
      </c>
      <c r="L98">
        <f t="shared" si="17"/>
        <v>-349.755</v>
      </c>
      <c r="M98">
        <f t="shared" si="18"/>
        <v>19101.652000000002</v>
      </c>
      <c r="N98">
        <f t="shared" si="19"/>
        <v>-0.34975499999999998</v>
      </c>
      <c r="O98">
        <f t="shared" si="19"/>
        <v>19.101652000000001</v>
      </c>
      <c r="P98" t="str">
        <f t="shared" si="20"/>
        <v/>
      </c>
      <c r="Q98">
        <f t="shared" si="21"/>
        <v>-0.34975499999999998</v>
      </c>
      <c r="AE98">
        <v>6.7560000000000002</v>
      </c>
      <c r="AF98">
        <v>-71.480003356933594</v>
      </c>
      <c r="AG98">
        <v>-8.6400003433227539</v>
      </c>
      <c r="AH98">
        <f t="shared" si="22"/>
        <v>-71.480003356933594</v>
      </c>
      <c r="AI98">
        <f t="shared" si="23"/>
        <v>-8.6400003433227539</v>
      </c>
    </row>
    <row r="99" spans="1:35">
      <c r="A99" s="3" t="s">
        <v>124</v>
      </c>
      <c r="B99" s="3" t="str">
        <f t="shared" si="14"/>
        <v>14:54:46.908</v>
      </c>
      <c r="C99" s="3">
        <f t="shared" si="15"/>
        <v>53686.908000000003</v>
      </c>
      <c r="D99" s="3">
        <f t="shared" si="16"/>
        <v>8.8490000000019791</v>
      </c>
      <c r="E99" s="3">
        <v>27.674700000000001</v>
      </c>
      <c r="F99" s="3">
        <v>21664.5</v>
      </c>
      <c r="G99" s="3">
        <v>12473</v>
      </c>
      <c r="H99" s="3">
        <v>887</v>
      </c>
      <c r="I99" s="3">
        <v>462</v>
      </c>
      <c r="J99">
        <f t="shared" si="12"/>
        <v>-237.00299999999999</v>
      </c>
      <c r="K99">
        <f t="shared" si="13"/>
        <v>21663.221000000001</v>
      </c>
      <c r="L99">
        <f t="shared" si="17"/>
        <v>-378.90899999999999</v>
      </c>
      <c r="M99">
        <f t="shared" si="18"/>
        <v>19277.009000000002</v>
      </c>
      <c r="N99">
        <f t="shared" si="19"/>
        <v>-0.378909</v>
      </c>
      <c r="O99">
        <f t="shared" si="19"/>
        <v>19.277009000000003</v>
      </c>
      <c r="P99" t="str">
        <f t="shared" si="20"/>
        <v/>
      </c>
      <c r="Q99">
        <f t="shared" si="21"/>
        <v>-0.378909</v>
      </c>
      <c r="AE99">
        <v>6.8369999999999997</v>
      </c>
      <c r="AF99">
        <v>-63.020000457763672</v>
      </c>
      <c r="AG99">
        <v>-5.6100001335144043</v>
      </c>
      <c r="AH99">
        <f t="shared" si="22"/>
        <v>-63.020000457763672</v>
      </c>
      <c r="AI99">
        <f t="shared" si="23"/>
        <v>-5.6100001335144043</v>
      </c>
    </row>
    <row r="100" spans="1:35">
      <c r="A100" s="3" t="s">
        <v>125</v>
      </c>
      <c r="B100" s="3" t="str">
        <f t="shared" si="14"/>
        <v>14:54:47.000</v>
      </c>
      <c r="C100" s="3">
        <f t="shared" si="15"/>
        <v>53687</v>
      </c>
      <c r="D100" s="3">
        <f t="shared" si="16"/>
        <v>8.9409999999988941</v>
      </c>
      <c r="E100" s="3">
        <v>28.936299999999999</v>
      </c>
      <c r="F100" s="3">
        <v>21971.1</v>
      </c>
      <c r="G100" s="3">
        <v>12687</v>
      </c>
      <c r="H100" s="3">
        <v>883</v>
      </c>
      <c r="I100" s="3">
        <v>458</v>
      </c>
      <c r="J100">
        <f t="shared" si="12"/>
        <v>-239.48699999999999</v>
      </c>
      <c r="K100">
        <f t="shared" si="13"/>
        <v>21969.813999999998</v>
      </c>
      <c r="L100">
        <f t="shared" si="17"/>
        <v>-381.39300000000003</v>
      </c>
      <c r="M100">
        <f t="shared" si="18"/>
        <v>19583.601999999999</v>
      </c>
      <c r="N100">
        <f t="shared" si="19"/>
        <v>-0.38139300000000004</v>
      </c>
      <c r="O100">
        <f t="shared" si="19"/>
        <v>19.583601999999999</v>
      </c>
      <c r="P100" t="str">
        <f t="shared" si="20"/>
        <v/>
      </c>
      <c r="Q100">
        <f t="shared" si="21"/>
        <v>-0.38139300000000004</v>
      </c>
      <c r="AE100">
        <v>6.9260000000000002</v>
      </c>
      <c r="AF100">
        <v>-63.020000457763672</v>
      </c>
      <c r="AG100">
        <v>-5.6100001335144043</v>
      </c>
      <c r="AH100">
        <f t="shared" si="22"/>
        <v>-63.020000457763672</v>
      </c>
      <c r="AI100">
        <f t="shared" si="23"/>
        <v>-5.6100001335144043</v>
      </c>
    </row>
    <row r="101" spans="1:35">
      <c r="A101" s="3" t="s">
        <v>126</v>
      </c>
      <c r="B101" s="3" t="str">
        <f t="shared" si="14"/>
        <v>14:54:47.093</v>
      </c>
      <c r="C101" s="3">
        <f t="shared" si="15"/>
        <v>53687.093000000001</v>
      </c>
      <c r="D101" s="3">
        <f t="shared" si="16"/>
        <v>9.0339999999996508</v>
      </c>
      <c r="E101" s="3">
        <v>-18.674600000000002</v>
      </c>
      <c r="F101" s="3">
        <v>22097.8</v>
      </c>
      <c r="G101" s="3">
        <v>12810.5</v>
      </c>
      <c r="H101" s="3">
        <v>813</v>
      </c>
      <c r="I101" s="3">
        <v>226</v>
      </c>
      <c r="J101">
        <f t="shared" si="12"/>
        <v>-288.642</v>
      </c>
      <c r="K101">
        <f t="shared" si="13"/>
        <v>22095.922999999999</v>
      </c>
      <c r="L101">
        <f t="shared" si="17"/>
        <v>-430.548</v>
      </c>
      <c r="M101">
        <f t="shared" si="18"/>
        <v>19709.710999999999</v>
      </c>
      <c r="N101">
        <f t="shared" si="19"/>
        <v>-0.43054799999999999</v>
      </c>
      <c r="O101">
        <f t="shared" si="19"/>
        <v>19.709710999999999</v>
      </c>
      <c r="P101" t="str">
        <f t="shared" si="20"/>
        <v/>
      </c>
      <c r="Q101">
        <f t="shared" si="21"/>
        <v>-0.43054799999999999</v>
      </c>
      <c r="AE101">
        <v>6.9930000000000003</v>
      </c>
      <c r="AF101">
        <v>-60.569999694824219</v>
      </c>
      <c r="AG101">
        <v>-7.8400001525878906</v>
      </c>
      <c r="AH101">
        <f t="shared" si="22"/>
        <v>-60.569999694824219</v>
      </c>
      <c r="AI101">
        <f t="shared" si="23"/>
        <v>-7.8400001525878906</v>
      </c>
    </row>
    <row r="102" spans="1:35">
      <c r="A102" s="3" t="s">
        <v>127</v>
      </c>
      <c r="B102" s="3" t="str">
        <f t="shared" si="14"/>
        <v>14:54:47.186</v>
      </c>
      <c r="C102" s="3">
        <f t="shared" si="15"/>
        <v>53687.186000000002</v>
      </c>
      <c r="D102" s="3">
        <f t="shared" si="16"/>
        <v>9.1270000000004075</v>
      </c>
      <c r="E102" s="3">
        <v>-18.627400000000002</v>
      </c>
      <c r="F102" s="3">
        <v>22421</v>
      </c>
      <c r="G102" s="3">
        <v>13042</v>
      </c>
      <c r="H102" s="3">
        <v>801.5</v>
      </c>
      <c r="I102" s="3">
        <v>223.5</v>
      </c>
      <c r="J102">
        <f t="shared" si="12"/>
        <v>-292.54300000000001</v>
      </c>
      <c r="K102">
        <f t="shared" si="13"/>
        <v>22419.098999999998</v>
      </c>
      <c r="L102">
        <f t="shared" si="17"/>
        <v>-434.44900000000001</v>
      </c>
      <c r="M102">
        <f t="shared" si="18"/>
        <v>20032.886999999999</v>
      </c>
      <c r="N102">
        <f t="shared" si="19"/>
        <v>-0.43444900000000003</v>
      </c>
      <c r="O102">
        <f t="shared" si="19"/>
        <v>20.032886999999999</v>
      </c>
      <c r="P102" t="str">
        <f t="shared" si="20"/>
        <v/>
      </c>
      <c r="Q102">
        <f t="shared" si="21"/>
        <v>-0.43444900000000003</v>
      </c>
      <c r="AE102">
        <v>7.05</v>
      </c>
      <c r="AF102">
        <v>-45.409999847412109</v>
      </c>
      <c r="AG102">
        <v>2.4700000286102295</v>
      </c>
      <c r="AH102">
        <f t="shared" si="22"/>
        <v>-45.409999847412109</v>
      </c>
      <c r="AI102">
        <f t="shared" si="23"/>
        <v>2.4700000286102295</v>
      </c>
    </row>
    <row r="103" spans="1:35">
      <c r="A103" s="3" t="s">
        <v>128</v>
      </c>
      <c r="B103" s="3" t="str">
        <f t="shared" si="14"/>
        <v>14:54:47.281</v>
      </c>
      <c r="C103" s="3">
        <f t="shared" si="15"/>
        <v>53687.281000000003</v>
      </c>
      <c r="D103" s="3">
        <f t="shared" si="16"/>
        <v>9.2220000000015716</v>
      </c>
      <c r="E103" s="3">
        <v>-62.188000000000002</v>
      </c>
      <c r="F103" s="3">
        <v>22549.599999999999</v>
      </c>
      <c r="G103" s="3">
        <v>13165</v>
      </c>
      <c r="H103" s="3">
        <v>869</v>
      </c>
      <c r="I103" s="3">
        <v>445.5</v>
      </c>
      <c r="J103">
        <f t="shared" si="12"/>
        <v>-337.67200000000003</v>
      </c>
      <c r="K103">
        <f t="shared" si="13"/>
        <v>22547.156999999999</v>
      </c>
      <c r="L103">
        <f t="shared" si="17"/>
        <v>-479.57800000000003</v>
      </c>
      <c r="M103">
        <f t="shared" si="18"/>
        <v>20160.945</v>
      </c>
      <c r="N103">
        <f t="shared" si="19"/>
        <v>-0.47957800000000006</v>
      </c>
      <c r="O103">
        <f t="shared" si="19"/>
        <v>20.160945000000002</v>
      </c>
      <c r="P103" t="str">
        <f t="shared" si="20"/>
        <v/>
      </c>
      <c r="Q103">
        <f t="shared" si="21"/>
        <v>-0.47957800000000006</v>
      </c>
      <c r="AE103">
        <v>7.1230000000000002</v>
      </c>
      <c r="AF103">
        <v>-45.409999847412109</v>
      </c>
      <c r="AG103">
        <v>2.4700000286102295</v>
      </c>
      <c r="AH103">
        <f t="shared" si="22"/>
        <v>-45.409999847412109</v>
      </c>
      <c r="AI103">
        <f t="shared" si="23"/>
        <v>2.4700000286102295</v>
      </c>
    </row>
    <row r="104" spans="1:35">
      <c r="A104" s="3" t="s">
        <v>129</v>
      </c>
      <c r="B104" s="3" t="str">
        <f t="shared" si="14"/>
        <v>14:54:47.374</v>
      </c>
      <c r="C104" s="3">
        <f t="shared" si="15"/>
        <v>53687.374000000003</v>
      </c>
      <c r="D104" s="3">
        <f t="shared" si="16"/>
        <v>9.3150000000023283</v>
      </c>
      <c r="E104" s="3">
        <v>-104.626</v>
      </c>
      <c r="F104" s="3">
        <v>22849.4</v>
      </c>
      <c r="G104" s="3">
        <v>13413</v>
      </c>
      <c r="H104" s="3">
        <v>810</v>
      </c>
      <c r="I104" s="3">
        <v>220.75</v>
      </c>
      <c r="J104">
        <f t="shared" si="12"/>
        <v>-383.76900000000001</v>
      </c>
      <c r="K104">
        <f t="shared" si="13"/>
        <v>22846.417000000001</v>
      </c>
      <c r="L104">
        <f t="shared" si="17"/>
        <v>-525.67499999999995</v>
      </c>
      <c r="M104">
        <f t="shared" si="18"/>
        <v>20460.205000000002</v>
      </c>
      <c r="N104">
        <f t="shared" si="19"/>
        <v>-0.525675</v>
      </c>
      <c r="O104">
        <f t="shared" si="19"/>
        <v>20.460205000000002</v>
      </c>
      <c r="P104" t="str">
        <f t="shared" si="20"/>
        <v/>
      </c>
      <c r="Q104">
        <f t="shared" si="21"/>
        <v>-0.525675</v>
      </c>
      <c r="AE104">
        <v>7.2039999999999997</v>
      </c>
      <c r="AF104">
        <v>-53.009998321533203</v>
      </c>
      <c r="AG104">
        <v>2.0799999237060547</v>
      </c>
      <c r="AH104">
        <f t="shared" si="22"/>
        <v>-53.009998321533203</v>
      </c>
      <c r="AI104">
        <f t="shared" si="23"/>
        <v>2.0799999237060547</v>
      </c>
    </row>
    <row r="105" spans="1:35">
      <c r="A105" s="3" t="s">
        <v>130</v>
      </c>
      <c r="B105" s="3" t="str">
        <f t="shared" si="14"/>
        <v>14:54:47.464</v>
      </c>
      <c r="C105" s="3">
        <f t="shared" si="15"/>
        <v>53687.464</v>
      </c>
      <c r="D105" s="3">
        <f t="shared" si="16"/>
        <v>9.4049999999988358</v>
      </c>
      <c r="E105" s="3">
        <v>-84.914400000000001</v>
      </c>
      <c r="F105" s="3">
        <v>23001.7</v>
      </c>
      <c r="G105" s="3">
        <v>13512</v>
      </c>
      <c r="H105" s="3">
        <v>787</v>
      </c>
      <c r="I105" s="3">
        <v>219.25</v>
      </c>
      <c r="J105">
        <f t="shared" si="12"/>
        <v>-365.92</v>
      </c>
      <c r="K105">
        <f t="shared" si="13"/>
        <v>22998.946</v>
      </c>
      <c r="L105">
        <f t="shared" si="17"/>
        <v>-507.82600000000002</v>
      </c>
      <c r="M105">
        <f t="shared" si="18"/>
        <v>20612.734</v>
      </c>
      <c r="N105">
        <f t="shared" si="19"/>
        <v>-0.507826</v>
      </c>
      <c r="O105">
        <f t="shared" si="19"/>
        <v>20.612734</v>
      </c>
      <c r="P105" t="str">
        <f t="shared" si="20"/>
        <v/>
      </c>
      <c r="Q105">
        <f t="shared" si="21"/>
        <v>-0.507826</v>
      </c>
      <c r="AE105">
        <v>7.2640000000000002</v>
      </c>
      <c r="AF105">
        <v>-58.900001525878906</v>
      </c>
      <c r="AG105">
        <v>1.5099999904632568</v>
      </c>
      <c r="AH105">
        <f t="shared" si="22"/>
        <v>-58.900001525878906</v>
      </c>
      <c r="AI105">
        <f t="shared" si="23"/>
        <v>1.5099999904632568</v>
      </c>
    </row>
    <row r="106" spans="1:35">
      <c r="A106" s="3" t="s">
        <v>131</v>
      </c>
      <c r="B106" s="3" t="str">
        <f t="shared" si="14"/>
        <v>14:54:47.559</v>
      </c>
      <c r="C106" s="3">
        <f t="shared" si="15"/>
        <v>53687.559000000001</v>
      </c>
      <c r="D106" s="3">
        <f t="shared" si="16"/>
        <v>9.5</v>
      </c>
      <c r="E106" s="3">
        <v>-138.85599999999999</v>
      </c>
      <c r="F106" s="3">
        <v>23329.599999999999</v>
      </c>
      <c r="G106" s="3">
        <v>13792</v>
      </c>
      <c r="H106" s="3">
        <v>858</v>
      </c>
      <c r="I106" s="3">
        <v>436.5</v>
      </c>
      <c r="J106">
        <f t="shared" si="12"/>
        <v>-423.863</v>
      </c>
      <c r="K106">
        <f t="shared" si="13"/>
        <v>23326.163</v>
      </c>
      <c r="L106">
        <f t="shared" si="17"/>
        <v>-565.76900000000001</v>
      </c>
      <c r="M106">
        <f t="shared" si="18"/>
        <v>20939.951000000001</v>
      </c>
      <c r="N106">
        <f t="shared" si="19"/>
        <v>-0.56576899999999997</v>
      </c>
      <c r="O106">
        <f t="shared" si="19"/>
        <v>20.939951000000001</v>
      </c>
      <c r="P106" t="str">
        <f t="shared" si="20"/>
        <v/>
      </c>
      <c r="Q106">
        <f t="shared" si="21"/>
        <v>-0.56576899999999997</v>
      </c>
      <c r="AE106">
        <v>7.33</v>
      </c>
      <c r="AF106">
        <v>-64.510002136230469</v>
      </c>
      <c r="AG106">
        <v>-7.7399997711181641</v>
      </c>
      <c r="AH106">
        <f t="shared" si="22"/>
        <v>-64.510002136230469</v>
      </c>
      <c r="AI106">
        <f t="shared" si="23"/>
        <v>-7.7399997711181641</v>
      </c>
    </row>
    <row r="107" spans="1:35">
      <c r="A107" s="3" t="s">
        <v>132</v>
      </c>
      <c r="B107" s="3" t="str">
        <f t="shared" si="14"/>
        <v>14:54:47.650</v>
      </c>
      <c r="C107" s="3">
        <f t="shared" si="15"/>
        <v>53687.65</v>
      </c>
      <c r="D107" s="3">
        <f t="shared" si="16"/>
        <v>9.5910000000003492</v>
      </c>
      <c r="E107" s="3">
        <v>-176.99600000000001</v>
      </c>
      <c r="F107" s="3">
        <v>23464.400000000001</v>
      </c>
      <c r="G107" s="3">
        <v>13918.5</v>
      </c>
      <c r="H107" s="3">
        <v>802.5</v>
      </c>
      <c r="I107" s="3">
        <v>216.75</v>
      </c>
      <c r="J107">
        <f t="shared" si="12"/>
        <v>-463.64699999999999</v>
      </c>
      <c r="K107">
        <f t="shared" si="13"/>
        <v>23460.486000000001</v>
      </c>
      <c r="L107">
        <f t="shared" si="17"/>
        <v>-605.553</v>
      </c>
      <c r="M107">
        <f t="shared" si="18"/>
        <v>21074.274000000001</v>
      </c>
      <c r="N107">
        <f t="shared" si="19"/>
        <v>-0.60555300000000001</v>
      </c>
      <c r="O107">
        <f t="shared" si="19"/>
        <v>21.074274000000003</v>
      </c>
      <c r="P107" t="str">
        <f t="shared" si="20"/>
        <v/>
      </c>
      <c r="Q107">
        <f t="shared" si="21"/>
        <v>-0.60555300000000001</v>
      </c>
      <c r="AE107">
        <v>7.3940000000000001</v>
      </c>
      <c r="AF107">
        <v>-54.509998321533203</v>
      </c>
      <c r="AG107">
        <v>-1.1599999666213989</v>
      </c>
      <c r="AH107">
        <f t="shared" si="22"/>
        <v>-54.509998321533203</v>
      </c>
      <c r="AI107">
        <f t="shared" si="23"/>
        <v>-1.1599999666213989</v>
      </c>
    </row>
    <row r="108" spans="1:35">
      <c r="A108" s="3" t="s">
        <v>133</v>
      </c>
      <c r="B108" s="3" t="str">
        <f t="shared" si="14"/>
        <v>14:54:47.745</v>
      </c>
      <c r="C108" s="3">
        <f t="shared" si="15"/>
        <v>53687.745000000003</v>
      </c>
      <c r="D108" s="3">
        <f t="shared" si="16"/>
        <v>9.6860000000015134</v>
      </c>
      <c r="E108" s="3">
        <v>-238.10599999999999</v>
      </c>
      <c r="F108" s="3">
        <v>23721.3</v>
      </c>
      <c r="G108" s="3">
        <v>14152.5</v>
      </c>
      <c r="H108" s="3">
        <v>759</v>
      </c>
      <c r="I108" s="3">
        <v>215.25</v>
      </c>
      <c r="J108">
        <f t="shared" si="12"/>
        <v>-527.89099999999996</v>
      </c>
      <c r="K108">
        <f t="shared" si="13"/>
        <v>23716.620999999999</v>
      </c>
      <c r="L108">
        <f t="shared" si="17"/>
        <v>-669.79700000000003</v>
      </c>
      <c r="M108">
        <f t="shared" si="18"/>
        <v>21330.409</v>
      </c>
      <c r="N108">
        <f t="shared" si="19"/>
        <v>-0.66979700000000009</v>
      </c>
      <c r="O108">
        <f t="shared" si="19"/>
        <v>21.330409</v>
      </c>
      <c r="P108" t="str">
        <f t="shared" si="20"/>
        <v/>
      </c>
      <c r="Q108">
        <f t="shared" si="21"/>
        <v>-0.66979700000000009</v>
      </c>
      <c r="AE108">
        <v>7.4560000000000004</v>
      </c>
      <c r="AF108">
        <v>-53.799999237060547</v>
      </c>
      <c r="AG108">
        <v>-6.2699999809265137</v>
      </c>
      <c r="AH108">
        <f t="shared" si="22"/>
        <v>-53.799999237060547</v>
      </c>
      <c r="AI108">
        <f t="shared" si="23"/>
        <v>-6.2699999809265137</v>
      </c>
    </row>
    <row r="109" spans="1:35">
      <c r="A109" s="3" t="s">
        <v>134</v>
      </c>
      <c r="B109" s="3" t="str">
        <f t="shared" si="14"/>
        <v>14:54:47.839</v>
      </c>
      <c r="C109" s="3">
        <f t="shared" si="15"/>
        <v>53687.839</v>
      </c>
      <c r="D109" s="3">
        <f t="shared" si="16"/>
        <v>9.7799999999988358</v>
      </c>
      <c r="E109" s="3">
        <v>-231.715</v>
      </c>
      <c r="F109" s="3">
        <v>23905</v>
      </c>
      <c r="G109" s="3">
        <v>14288</v>
      </c>
      <c r="H109" s="3">
        <v>792</v>
      </c>
      <c r="I109" s="3">
        <v>214</v>
      </c>
      <c r="J109">
        <f t="shared" si="12"/>
        <v>-523.745</v>
      </c>
      <c r="K109">
        <f t="shared" si="13"/>
        <v>23900.384999999998</v>
      </c>
      <c r="L109">
        <f t="shared" si="17"/>
        <v>-665.65100000000007</v>
      </c>
      <c r="M109">
        <f t="shared" si="18"/>
        <v>21514.172999999999</v>
      </c>
      <c r="N109">
        <f t="shared" si="19"/>
        <v>-0.6656510000000001</v>
      </c>
      <c r="O109">
        <f t="shared" si="19"/>
        <v>21.514173</v>
      </c>
      <c r="P109" t="str">
        <f t="shared" si="20"/>
        <v/>
      </c>
      <c r="Q109">
        <f t="shared" si="21"/>
        <v>-0.6656510000000001</v>
      </c>
      <c r="AE109">
        <v>7.524</v>
      </c>
      <c r="AF109">
        <v>-47.330001831054688</v>
      </c>
      <c r="AG109">
        <v>8.6099996566772461</v>
      </c>
      <c r="AH109">
        <f t="shared" si="22"/>
        <v>-47.330001831054688</v>
      </c>
      <c r="AI109">
        <f t="shared" si="23"/>
        <v>8.6099996566772461</v>
      </c>
    </row>
    <row r="110" spans="1:35">
      <c r="A110" s="3" t="s">
        <v>135</v>
      </c>
      <c r="B110" s="3" t="str">
        <f t="shared" si="14"/>
        <v>14:54:47.932</v>
      </c>
      <c r="C110" s="3">
        <f t="shared" si="15"/>
        <v>53687.932000000001</v>
      </c>
      <c r="D110" s="3">
        <f t="shared" si="16"/>
        <v>9.8729999999995925</v>
      </c>
      <c r="E110" s="3">
        <v>-295.10500000000002</v>
      </c>
      <c r="F110" s="3">
        <v>24176.2</v>
      </c>
      <c r="G110" s="3">
        <v>14536.5</v>
      </c>
      <c r="H110" s="3">
        <v>789</v>
      </c>
      <c r="I110" s="3">
        <v>212.75</v>
      </c>
      <c r="J110">
        <f t="shared" si="12"/>
        <v>-590.44399999999996</v>
      </c>
      <c r="K110">
        <f t="shared" si="13"/>
        <v>24170.79</v>
      </c>
      <c r="L110">
        <f t="shared" si="17"/>
        <v>-732.34999999999991</v>
      </c>
      <c r="M110">
        <f t="shared" si="18"/>
        <v>21784.578000000001</v>
      </c>
      <c r="N110">
        <f t="shared" si="19"/>
        <v>-0.73234999999999995</v>
      </c>
      <c r="O110">
        <f t="shared" si="19"/>
        <v>21.784578000000003</v>
      </c>
      <c r="P110" t="str">
        <f t="shared" si="20"/>
        <v/>
      </c>
      <c r="Q110">
        <f t="shared" si="21"/>
        <v>-0.73234999999999995</v>
      </c>
      <c r="AE110">
        <v>7.5750000000000002</v>
      </c>
      <c r="AF110">
        <v>-47.330001831054688</v>
      </c>
      <c r="AG110">
        <v>8.6099996566772461</v>
      </c>
      <c r="AH110">
        <f t="shared" si="22"/>
        <v>-47.330001831054688</v>
      </c>
      <c r="AI110">
        <f t="shared" si="23"/>
        <v>8.6099996566772461</v>
      </c>
    </row>
    <row r="111" spans="1:35">
      <c r="A111" s="3" t="s">
        <v>136</v>
      </c>
      <c r="B111" s="3" t="str">
        <f t="shared" si="14"/>
        <v>14:54:48.026</v>
      </c>
      <c r="C111" s="3">
        <f t="shared" si="15"/>
        <v>53688.025999999998</v>
      </c>
      <c r="D111" s="3">
        <f t="shared" si="16"/>
        <v>9.966999999996915</v>
      </c>
      <c r="E111" s="3">
        <v>-326.815</v>
      </c>
      <c r="F111" s="3">
        <v>24314.3</v>
      </c>
      <c r="G111" s="3">
        <v>14663</v>
      </c>
      <c r="H111" s="3">
        <v>837</v>
      </c>
      <c r="I111" s="3">
        <v>424.5</v>
      </c>
      <c r="J111">
        <f t="shared" si="12"/>
        <v>-623.83799999999997</v>
      </c>
      <c r="K111">
        <f t="shared" si="13"/>
        <v>24308.492999999999</v>
      </c>
      <c r="L111">
        <f t="shared" si="17"/>
        <v>-765.74399999999991</v>
      </c>
      <c r="M111">
        <f t="shared" si="18"/>
        <v>21922.280999999999</v>
      </c>
      <c r="N111">
        <f t="shared" si="19"/>
        <v>-0.76574399999999998</v>
      </c>
      <c r="O111">
        <f t="shared" si="19"/>
        <v>21.922280999999998</v>
      </c>
      <c r="P111" t="str">
        <f t="shared" si="20"/>
        <v/>
      </c>
      <c r="Q111">
        <f t="shared" si="21"/>
        <v>-0.76574399999999998</v>
      </c>
      <c r="AE111">
        <v>7.6310000000000002</v>
      </c>
      <c r="AF111">
        <v>-65.800003051757813</v>
      </c>
      <c r="AG111">
        <v>-5.8299999237060547</v>
      </c>
      <c r="AH111">
        <f t="shared" si="22"/>
        <v>-65.800003051757813</v>
      </c>
      <c r="AI111">
        <f t="shared" si="23"/>
        <v>-5.8299999237060547</v>
      </c>
    </row>
    <row r="112" spans="1:35">
      <c r="A112" s="3" t="s">
        <v>137</v>
      </c>
      <c r="B112" s="3" t="str">
        <f t="shared" si="14"/>
        <v>14:54:48.118</v>
      </c>
      <c r="C112" s="3">
        <f t="shared" si="15"/>
        <v>53688.118000000002</v>
      </c>
      <c r="D112" s="3">
        <f t="shared" si="16"/>
        <v>10.059000000001106</v>
      </c>
      <c r="E112" s="3">
        <v>-352.46600000000001</v>
      </c>
      <c r="F112" s="3">
        <v>24652.9</v>
      </c>
      <c r="G112" s="3">
        <v>14942</v>
      </c>
      <c r="H112" s="3">
        <v>765</v>
      </c>
      <c r="I112" s="3">
        <v>210.75</v>
      </c>
      <c r="J112">
        <f t="shared" si="12"/>
        <v>-653.62400000000002</v>
      </c>
      <c r="K112">
        <f t="shared" si="13"/>
        <v>24646.754000000001</v>
      </c>
      <c r="L112">
        <f t="shared" si="17"/>
        <v>-795.53</v>
      </c>
      <c r="M112">
        <f t="shared" si="18"/>
        <v>22260.542000000001</v>
      </c>
      <c r="N112">
        <f t="shared" si="19"/>
        <v>-0.79552999999999996</v>
      </c>
      <c r="O112">
        <f t="shared" si="19"/>
        <v>22.260542000000001</v>
      </c>
      <c r="P112" t="str">
        <f t="shared" si="20"/>
        <v/>
      </c>
      <c r="Q112">
        <f t="shared" si="21"/>
        <v>-0.79552999999999996</v>
      </c>
      <c r="AE112">
        <v>7.7009999999999996</v>
      </c>
      <c r="AF112">
        <v>-65.800003051757813</v>
      </c>
      <c r="AG112">
        <v>-5.8299999237060547</v>
      </c>
      <c r="AH112">
        <f t="shared" si="22"/>
        <v>-65.800003051757813</v>
      </c>
      <c r="AI112">
        <f t="shared" si="23"/>
        <v>-5.8299999237060547</v>
      </c>
    </row>
    <row r="113" spans="1:35">
      <c r="A113" s="3" t="s">
        <v>138</v>
      </c>
      <c r="B113" s="3" t="str">
        <f t="shared" si="14"/>
        <v>14:54:48.212</v>
      </c>
      <c r="C113" s="3">
        <f t="shared" si="15"/>
        <v>53688.212</v>
      </c>
      <c r="D113" s="3">
        <f t="shared" si="16"/>
        <v>10.152999999998428</v>
      </c>
      <c r="E113" s="3">
        <v>-428.5</v>
      </c>
      <c r="F113" s="3">
        <v>24747.7</v>
      </c>
      <c r="G113" s="3">
        <v>15063.5</v>
      </c>
      <c r="H113" s="3">
        <v>731</v>
      </c>
      <c r="I113" s="3">
        <v>209.75</v>
      </c>
      <c r="J113">
        <f t="shared" si="12"/>
        <v>-730.81100000000004</v>
      </c>
      <c r="K113">
        <f t="shared" si="13"/>
        <v>24740.617999999999</v>
      </c>
      <c r="L113">
        <f t="shared" si="17"/>
        <v>-872.7170000000001</v>
      </c>
      <c r="M113">
        <f t="shared" si="18"/>
        <v>22354.405999999999</v>
      </c>
      <c r="N113">
        <f t="shared" si="19"/>
        <v>-0.87271700000000008</v>
      </c>
      <c r="O113">
        <f t="shared" si="19"/>
        <v>22.354406000000001</v>
      </c>
      <c r="P113" t="str">
        <f t="shared" si="20"/>
        <v/>
      </c>
      <c r="Q113">
        <f t="shared" si="21"/>
        <v>-0.87271700000000008</v>
      </c>
      <c r="AE113">
        <v>7.76</v>
      </c>
      <c r="AF113">
        <v>-69.660003662109375</v>
      </c>
      <c r="AG113">
        <v>-3.5699999332427979</v>
      </c>
      <c r="AH113">
        <f t="shared" si="22"/>
        <v>-69.660003662109375</v>
      </c>
      <c r="AI113">
        <f t="shared" si="23"/>
        <v>-3.5699999332427979</v>
      </c>
    </row>
    <row r="114" spans="1:35">
      <c r="A114" s="3" t="s">
        <v>139</v>
      </c>
      <c r="B114" s="3" t="str">
        <f t="shared" si="14"/>
        <v>14:54:48.306</v>
      </c>
      <c r="C114" s="3">
        <f t="shared" si="15"/>
        <v>53688.305999999997</v>
      </c>
      <c r="D114" s="3">
        <f t="shared" si="16"/>
        <v>10.246999999995751</v>
      </c>
      <c r="E114" s="3">
        <v>-474.19900000000001</v>
      </c>
      <c r="F114" s="3">
        <v>25018</v>
      </c>
      <c r="G114" s="3">
        <v>15303.5</v>
      </c>
      <c r="H114" s="3">
        <v>764</v>
      </c>
      <c r="I114" s="3">
        <v>209</v>
      </c>
      <c r="J114">
        <f t="shared" si="12"/>
        <v>-779.80899999999997</v>
      </c>
      <c r="K114">
        <f t="shared" si="13"/>
        <v>25010.34</v>
      </c>
      <c r="L114">
        <f t="shared" si="17"/>
        <v>-921.71499999999992</v>
      </c>
      <c r="M114">
        <f t="shared" si="18"/>
        <v>22624.128000000001</v>
      </c>
      <c r="N114">
        <f t="shared" si="19"/>
        <v>-0.92171499999999995</v>
      </c>
      <c r="O114">
        <f t="shared" si="19"/>
        <v>22.624128000000002</v>
      </c>
      <c r="P114" t="str">
        <f t="shared" si="20"/>
        <v/>
      </c>
      <c r="Q114">
        <f t="shared" si="21"/>
        <v>-0.92171499999999995</v>
      </c>
      <c r="AE114">
        <v>7.8540000000000001</v>
      </c>
      <c r="AF114">
        <v>-74.480003356933594</v>
      </c>
      <c r="AG114">
        <v>-4.2600002288818359</v>
      </c>
      <c r="AH114">
        <f t="shared" si="22"/>
        <v>-74.480003356933594</v>
      </c>
      <c r="AI114">
        <f t="shared" si="23"/>
        <v>-4.2600002288818359</v>
      </c>
    </row>
    <row r="115" spans="1:35">
      <c r="A115" s="3" t="s">
        <v>140</v>
      </c>
      <c r="B115" s="3" t="str">
        <f t="shared" si="14"/>
        <v>14:54:48.400</v>
      </c>
      <c r="C115" s="3">
        <f t="shared" si="15"/>
        <v>53688.4</v>
      </c>
      <c r="D115" s="3">
        <f t="shared" si="16"/>
        <v>10.341000000000349</v>
      </c>
      <c r="E115" s="3">
        <v>-450.69099999999997</v>
      </c>
      <c r="F115" s="3">
        <v>25205.8</v>
      </c>
      <c r="G115" s="3">
        <v>15437</v>
      </c>
      <c r="H115" s="3">
        <v>723</v>
      </c>
      <c r="I115" s="3">
        <v>207.75</v>
      </c>
      <c r="J115">
        <f t="shared" si="12"/>
        <v>-758.59699999999998</v>
      </c>
      <c r="K115">
        <f t="shared" si="13"/>
        <v>25198.413</v>
      </c>
      <c r="L115">
        <f t="shared" si="17"/>
        <v>-900.50299999999993</v>
      </c>
      <c r="M115">
        <f t="shared" si="18"/>
        <v>22812.201000000001</v>
      </c>
      <c r="N115">
        <f t="shared" si="19"/>
        <v>-0.90050299999999994</v>
      </c>
      <c r="O115">
        <f t="shared" si="19"/>
        <v>22.812201000000002</v>
      </c>
      <c r="P115" t="str">
        <f t="shared" si="20"/>
        <v/>
      </c>
      <c r="Q115">
        <f t="shared" si="21"/>
        <v>-0.90050299999999994</v>
      </c>
      <c r="AE115">
        <v>7.9169999999999998</v>
      </c>
      <c r="AF115">
        <v>-74.480003356933594</v>
      </c>
      <c r="AG115">
        <v>-4.2600002288818359</v>
      </c>
      <c r="AH115">
        <f t="shared" si="22"/>
        <v>-74.480003356933594</v>
      </c>
      <c r="AI115">
        <f t="shared" si="23"/>
        <v>-4.2600002288818359</v>
      </c>
    </row>
    <row r="116" spans="1:35">
      <c r="A116" s="3" t="s">
        <v>141</v>
      </c>
      <c r="B116" s="3" t="str">
        <f t="shared" si="14"/>
        <v>14:54:48.494</v>
      </c>
      <c r="C116" s="3">
        <f t="shared" si="15"/>
        <v>53688.493999999999</v>
      </c>
      <c r="D116" s="3">
        <f t="shared" si="16"/>
        <v>10.434999999997672</v>
      </c>
      <c r="E116" s="3">
        <v>-538.68299999999999</v>
      </c>
      <c r="F116" s="3">
        <v>25431.1</v>
      </c>
      <c r="G116" s="3">
        <v>15669</v>
      </c>
      <c r="H116" s="3">
        <v>819</v>
      </c>
      <c r="I116" s="3">
        <v>414.5</v>
      </c>
      <c r="J116">
        <f t="shared" si="12"/>
        <v>-849.33500000000004</v>
      </c>
      <c r="K116">
        <f t="shared" si="13"/>
        <v>25422.620999999999</v>
      </c>
      <c r="L116">
        <f t="shared" si="17"/>
        <v>-991.24099999999999</v>
      </c>
      <c r="M116">
        <f t="shared" si="18"/>
        <v>23036.409</v>
      </c>
      <c r="N116">
        <f t="shared" si="19"/>
        <v>-0.99124100000000004</v>
      </c>
      <c r="O116">
        <f t="shared" si="19"/>
        <v>23.036408999999999</v>
      </c>
      <c r="P116" t="str">
        <f t="shared" si="20"/>
        <v/>
      </c>
      <c r="Q116">
        <f t="shared" si="21"/>
        <v>-0.99124100000000004</v>
      </c>
      <c r="AE116">
        <v>7.9720000000000004</v>
      </c>
      <c r="AF116">
        <v>-65.919998168945313</v>
      </c>
      <c r="AG116">
        <v>-5.1700000762939453</v>
      </c>
      <c r="AH116">
        <f t="shared" si="22"/>
        <v>-65.919998168945313</v>
      </c>
      <c r="AI116">
        <f t="shared" si="23"/>
        <v>-5.1700000762939453</v>
      </c>
    </row>
    <row r="117" spans="1:35">
      <c r="A117" s="3" t="s">
        <v>142</v>
      </c>
      <c r="B117" s="3" t="str">
        <f t="shared" si="14"/>
        <v>14:54:48.586</v>
      </c>
      <c r="C117" s="3">
        <f t="shared" si="15"/>
        <v>53688.586000000003</v>
      </c>
      <c r="D117" s="3">
        <f t="shared" si="16"/>
        <v>10.527000000001863</v>
      </c>
      <c r="E117" s="3">
        <v>-580.77499999999998</v>
      </c>
      <c r="F117" s="3">
        <v>25599.4</v>
      </c>
      <c r="G117" s="3">
        <v>15828.5</v>
      </c>
      <c r="H117" s="3">
        <v>767.5</v>
      </c>
      <c r="I117" s="3">
        <v>206.25</v>
      </c>
      <c r="J117">
        <f t="shared" si="12"/>
        <v>-893.48</v>
      </c>
      <c r="K117">
        <f t="shared" si="13"/>
        <v>25590.394</v>
      </c>
      <c r="L117">
        <f t="shared" si="17"/>
        <v>-1035.386</v>
      </c>
      <c r="M117">
        <f t="shared" si="18"/>
        <v>23204.182000000001</v>
      </c>
      <c r="N117">
        <f t="shared" si="19"/>
        <v>-1.0353859999999999</v>
      </c>
      <c r="O117">
        <f t="shared" si="19"/>
        <v>23.204181999999999</v>
      </c>
      <c r="P117" t="str">
        <f t="shared" si="20"/>
        <v/>
      </c>
      <c r="Q117">
        <f t="shared" si="21"/>
        <v>-1.0353859999999999</v>
      </c>
      <c r="AE117">
        <v>8.0410000000000004</v>
      </c>
      <c r="AF117">
        <v>-65.919998168945313</v>
      </c>
      <c r="AG117">
        <v>-5.1700000762939453</v>
      </c>
      <c r="AH117">
        <f t="shared" si="22"/>
        <v>-65.919998168945313</v>
      </c>
      <c r="AI117">
        <f t="shared" si="23"/>
        <v>-5.1700000762939453</v>
      </c>
    </row>
    <row r="118" spans="1:35">
      <c r="A118" s="3" t="s">
        <v>143</v>
      </c>
      <c r="B118" s="3" t="str">
        <f t="shared" si="14"/>
        <v>14:54:48.678</v>
      </c>
      <c r="C118" s="3">
        <f t="shared" si="15"/>
        <v>53688.678</v>
      </c>
      <c r="D118" s="3">
        <f t="shared" si="16"/>
        <v>10.618999999998778</v>
      </c>
      <c r="E118" s="3">
        <v>-623.68299999999999</v>
      </c>
      <c r="F118" s="3">
        <v>25887.599999999999</v>
      </c>
      <c r="G118" s="3">
        <v>16084.5</v>
      </c>
      <c r="H118" s="3">
        <v>761.5</v>
      </c>
      <c r="I118" s="3">
        <v>205.25</v>
      </c>
      <c r="J118">
        <f t="shared" si="12"/>
        <v>-939.90499999999997</v>
      </c>
      <c r="K118">
        <f t="shared" si="13"/>
        <v>25878.047999999999</v>
      </c>
      <c r="L118">
        <f t="shared" si="17"/>
        <v>-1081.8109999999999</v>
      </c>
      <c r="M118">
        <f t="shared" si="18"/>
        <v>23491.835999999999</v>
      </c>
      <c r="N118">
        <f t="shared" si="19"/>
        <v>-1.0818109999999999</v>
      </c>
      <c r="O118">
        <f t="shared" si="19"/>
        <v>23.491835999999999</v>
      </c>
      <c r="P118" t="str">
        <f t="shared" si="20"/>
        <v/>
      </c>
      <c r="Q118">
        <f t="shared" si="21"/>
        <v>-1.0818109999999999</v>
      </c>
      <c r="AE118">
        <v>8.093</v>
      </c>
      <c r="AF118">
        <v>-70.069999694824219</v>
      </c>
      <c r="AG118">
        <v>-1.7300000190734863</v>
      </c>
      <c r="AH118">
        <f t="shared" si="22"/>
        <v>-70.069999694824219</v>
      </c>
      <c r="AI118">
        <f t="shared" si="23"/>
        <v>-1.7300000190734863</v>
      </c>
    </row>
    <row r="119" spans="1:35">
      <c r="A119" s="3" t="s">
        <v>144</v>
      </c>
      <c r="B119" s="3" t="str">
        <f t="shared" si="14"/>
        <v>14:54:48.771</v>
      </c>
      <c r="C119" s="3">
        <f t="shared" si="15"/>
        <v>53688.771000000001</v>
      </c>
      <c r="D119" s="3">
        <f t="shared" si="16"/>
        <v>10.711999999999534</v>
      </c>
      <c r="E119" s="3">
        <v>-701.11800000000005</v>
      </c>
      <c r="F119" s="3">
        <v>25991.4</v>
      </c>
      <c r="G119" s="3">
        <v>16214</v>
      </c>
      <c r="H119" s="3">
        <v>735</v>
      </c>
      <c r="I119" s="3">
        <v>204.5</v>
      </c>
      <c r="J119">
        <f t="shared" si="12"/>
        <v>-1018.603</v>
      </c>
      <c r="K119">
        <f t="shared" si="13"/>
        <v>25980.895</v>
      </c>
      <c r="L119">
        <f t="shared" si="17"/>
        <v>-1160.509</v>
      </c>
      <c r="M119">
        <f t="shared" si="18"/>
        <v>23594.683000000001</v>
      </c>
      <c r="N119">
        <f t="shared" si="19"/>
        <v>-1.160509</v>
      </c>
      <c r="O119">
        <f t="shared" si="19"/>
        <v>23.594683</v>
      </c>
      <c r="P119" t="str">
        <f t="shared" si="20"/>
        <v/>
      </c>
      <c r="Q119">
        <f t="shared" si="21"/>
        <v>-1.160509</v>
      </c>
      <c r="AE119">
        <v>8.1769999999999996</v>
      </c>
      <c r="AF119">
        <v>-68.580001831054688</v>
      </c>
      <c r="AG119">
        <v>-9.9799995422363281</v>
      </c>
      <c r="AH119">
        <f t="shared" si="22"/>
        <v>-68.580001831054688</v>
      </c>
      <c r="AI119">
        <f t="shared" si="23"/>
        <v>-9.9799995422363281</v>
      </c>
    </row>
    <row r="120" spans="1:35">
      <c r="A120" s="3" t="s">
        <v>145</v>
      </c>
      <c r="B120" s="3" t="str">
        <f t="shared" si="14"/>
        <v>14:54:48.863</v>
      </c>
      <c r="C120" s="3">
        <f t="shared" si="15"/>
        <v>53688.862999999998</v>
      </c>
      <c r="D120" s="3">
        <f t="shared" si="16"/>
        <v>10.803999999996449</v>
      </c>
      <c r="E120" s="3">
        <v>-723.96299999999997</v>
      </c>
      <c r="F120" s="3">
        <v>26261.9</v>
      </c>
      <c r="G120" s="3">
        <v>16445</v>
      </c>
      <c r="H120" s="3">
        <v>761</v>
      </c>
      <c r="I120" s="3">
        <v>204</v>
      </c>
      <c r="J120">
        <f t="shared" si="12"/>
        <v>-1044.751</v>
      </c>
      <c r="K120">
        <f t="shared" si="13"/>
        <v>26251.095000000001</v>
      </c>
      <c r="L120">
        <f t="shared" si="17"/>
        <v>-1186.6569999999999</v>
      </c>
      <c r="M120">
        <f t="shared" si="18"/>
        <v>23864.883000000002</v>
      </c>
      <c r="N120">
        <f t="shared" si="19"/>
        <v>-1.1866569999999999</v>
      </c>
      <c r="O120">
        <f t="shared" si="19"/>
        <v>23.864883000000003</v>
      </c>
      <c r="P120" t="str">
        <f t="shared" si="20"/>
        <v/>
      </c>
      <c r="Q120">
        <f t="shared" si="21"/>
        <v>-1.1866569999999999</v>
      </c>
      <c r="AE120">
        <v>8.2530000000000001</v>
      </c>
      <c r="AF120">
        <v>-58.959999084472656</v>
      </c>
      <c r="AG120">
        <v>-3.4100000858306885</v>
      </c>
      <c r="AH120">
        <f t="shared" si="22"/>
        <v>-58.959999084472656</v>
      </c>
      <c r="AI120">
        <f t="shared" si="23"/>
        <v>-3.4100000858306885</v>
      </c>
    </row>
    <row r="121" spans="1:35">
      <c r="A121" s="3" t="s">
        <v>146</v>
      </c>
      <c r="B121" s="3" t="str">
        <f t="shared" si="14"/>
        <v>14:54:48.955</v>
      </c>
      <c r="C121" s="3">
        <f t="shared" si="15"/>
        <v>53688.955000000002</v>
      </c>
      <c r="D121" s="3">
        <f t="shared" si="16"/>
        <v>10.89600000000064</v>
      </c>
      <c r="E121" s="3">
        <v>-790.78</v>
      </c>
      <c r="F121" s="3">
        <v>26353</v>
      </c>
      <c r="G121" s="3">
        <v>16558</v>
      </c>
      <c r="H121" s="3">
        <v>704.5</v>
      </c>
      <c r="I121" s="3">
        <v>203.25</v>
      </c>
      <c r="J121">
        <f t="shared" si="12"/>
        <v>-1112.6759999999999</v>
      </c>
      <c r="K121">
        <f t="shared" si="13"/>
        <v>26341.371999999999</v>
      </c>
      <c r="L121">
        <f t="shared" si="17"/>
        <v>-1254.5819999999999</v>
      </c>
      <c r="M121">
        <f t="shared" si="18"/>
        <v>23955.16</v>
      </c>
      <c r="N121">
        <f t="shared" si="19"/>
        <v>-1.2545819999999999</v>
      </c>
      <c r="O121">
        <f t="shared" si="19"/>
        <v>23.955159999999999</v>
      </c>
      <c r="P121" t="str">
        <f t="shared" si="20"/>
        <v/>
      </c>
      <c r="Q121">
        <f t="shared" si="21"/>
        <v>-1.2545819999999999</v>
      </c>
      <c r="AE121">
        <v>8.3130000000000006</v>
      </c>
      <c r="AF121">
        <v>-58.959999084472656</v>
      </c>
      <c r="AG121">
        <v>-3.4100000858306885</v>
      </c>
      <c r="AH121">
        <f t="shared" si="22"/>
        <v>-58.959999084472656</v>
      </c>
      <c r="AI121">
        <f t="shared" si="23"/>
        <v>-3.4100000858306885</v>
      </c>
    </row>
    <row r="122" spans="1:35">
      <c r="A122" s="3" t="s">
        <v>147</v>
      </c>
      <c r="B122" s="3" t="str">
        <f t="shared" si="14"/>
        <v>14:54:49.047</v>
      </c>
      <c r="C122" s="3">
        <f t="shared" si="15"/>
        <v>53689.046999999999</v>
      </c>
      <c r="D122" s="3">
        <f t="shared" si="16"/>
        <v>10.987999999997555</v>
      </c>
      <c r="E122" s="3">
        <v>-816.72400000000005</v>
      </c>
      <c r="F122" s="3">
        <v>26636.400000000001</v>
      </c>
      <c r="G122" s="3">
        <v>16802.5</v>
      </c>
      <c r="H122" s="3">
        <v>753.5</v>
      </c>
      <c r="I122" s="3">
        <v>202.75</v>
      </c>
      <c r="J122">
        <f t="shared" si="12"/>
        <v>-1142.08</v>
      </c>
      <c r="K122">
        <f t="shared" si="13"/>
        <v>26624.434000000001</v>
      </c>
      <c r="L122">
        <f t="shared" si="17"/>
        <v>-1283.9859999999999</v>
      </c>
      <c r="M122">
        <f t="shared" si="18"/>
        <v>24238.222000000002</v>
      </c>
      <c r="N122">
        <f t="shared" si="19"/>
        <v>-1.2839859999999998</v>
      </c>
      <c r="O122">
        <f t="shared" si="19"/>
        <v>24.238222</v>
      </c>
      <c r="P122" t="str">
        <f t="shared" si="20"/>
        <v/>
      </c>
      <c r="Q122">
        <f t="shared" si="21"/>
        <v>-1.2839859999999998</v>
      </c>
      <c r="AE122">
        <v>8.3670000000000009</v>
      </c>
      <c r="AF122">
        <v>-67.739997863769531</v>
      </c>
      <c r="AG122">
        <v>-7.6500000953674316</v>
      </c>
      <c r="AH122">
        <f t="shared" si="22"/>
        <v>-67.739997863769531</v>
      </c>
      <c r="AI122">
        <f t="shared" si="23"/>
        <v>-7.6500000953674316</v>
      </c>
    </row>
    <row r="123" spans="1:35">
      <c r="A123" s="3" t="s">
        <v>148</v>
      </c>
      <c r="B123" s="3" t="str">
        <f t="shared" si="14"/>
        <v>14:54:49.141</v>
      </c>
      <c r="C123" s="3">
        <f t="shared" si="15"/>
        <v>53689.141000000003</v>
      </c>
      <c r="D123" s="3">
        <f t="shared" si="16"/>
        <v>11.082000000002154</v>
      </c>
      <c r="E123" s="3">
        <v>-898.23199999999997</v>
      </c>
      <c r="F123" s="3">
        <v>26749.599999999999</v>
      </c>
      <c r="G123" s="3">
        <v>16942</v>
      </c>
      <c r="H123" s="3">
        <v>711</v>
      </c>
      <c r="I123" s="3">
        <v>202</v>
      </c>
      <c r="J123">
        <f t="shared" si="12"/>
        <v>-1224.9649999999999</v>
      </c>
      <c r="K123">
        <f t="shared" si="13"/>
        <v>26736.63</v>
      </c>
      <c r="L123">
        <f t="shared" si="17"/>
        <v>-1366.8709999999999</v>
      </c>
      <c r="M123">
        <f t="shared" si="18"/>
        <v>24350.418000000001</v>
      </c>
      <c r="N123">
        <f t="shared" si="19"/>
        <v>-1.3668709999999999</v>
      </c>
      <c r="O123">
        <f t="shared" si="19"/>
        <v>24.350418000000001</v>
      </c>
      <c r="P123" t="str">
        <f t="shared" si="20"/>
        <v/>
      </c>
      <c r="Q123">
        <f t="shared" si="21"/>
        <v>-1.3668709999999999</v>
      </c>
      <c r="AE123">
        <v>8.4339999999999993</v>
      </c>
      <c r="AF123">
        <v>-68.160003662109375</v>
      </c>
      <c r="AG123">
        <v>-10.989999771118164</v>
      </c>
      <c r="AH123">
        <f t="shared" si="22"/>
        <v>-68.160003662109375</v>
      </c>
      <c r="AI123">
        <f t="shared" si="23"/>
        <v>-10.989999771118164</v>
      </c>
    </row>
    <row r="124" spans="1:35">
      <c r="A124" s="3" t="s">
        <v>149</v>
      </c>
      <c r="B124" s="3" t="str">
        <f t="shared" si="14"/>
        <v>14:54:49.234</v>
      </c>
      <c r="C124" s="3">
        <f t="shared" si="15"/>
        <v>53689.233999999997</v>
      </c>
      <c r="D124" s="3">
        <f t="shared" si="16"/>
        <v>11.174999999995634</v>
      </c>
      <c r="E124" s="3">
        <v>-901.09299999999996</v>
      </c>
      <c r="F124" s="3">
        <v>27009.8</v>
      </c>
      <c r="G124" s="3">
        <v>17155.5</v>
      </c>
      <c r="H124" s="3">
        <v>750.5</v>
      </c>
      <c r="I124" s="3">
        <v>201.5</v>
      </c>
      <c r="J124">
        <f t="shared" si="12"/>
        <v>-1231.0050000000001</v>
      </c>
      <c r="K124">
        <f t="shared" si="13"/>
        <v>26996.776000000002</v>
      </c>
      <c r="L124">
        <f t="shared" si="17"/>
        <v>-1372.9110000000001</v>
      </c>
      <c r="M124">
        <f t="shared" si="18"/>
        <v>24610.564000000002</v>
      </c>
      <c r="N124">
        <f t="shared" si="19"/>
        <v>-1.372911</v>
      </c>
      <c r="O124">
        <f t="shared" si="19"/>
        <v>24.610564000000004</v>
      </c>
      <c r="P124" t="str">
        <f t="shared" si="20"/>
        <v/>
      </c>
      <c r="Q124">
        <f t="shared" si="21"/>
        <v>-1.372911</v>
      </c>
      <c r="AE124">
        <v>8.5299999999999994</v>
      </c>
      <c r="AF124">
        <v>-66.910003662109375</v>
      </c>
      <c r="AG124">
        <v>-11.600000381469727</v>
      </c>
      <c r="AH124">
        <f t="shared" si="22"/>
        <v>-66.910003662109375</v>
      </c>
      <c r="AI124">
        <f t="shared" si="23"/>
        <v>-11.600000381469727</v>
      </c>
    </row>
    <row r="125" spans="1:35">
      <c r="A125" s="3" t="s">
        <v>150</v>
      </c>
      <c r="B125" s="3" t="str">
        <f t="shared" si="14"/>
        <v>14:54:49.327</v>
      </c>
      <c r="C125" s="3">
        <f t="shared" si="15"/>
        <v>53689.326999999997</v>
      </c>
      <c r="D125" s="3">
        <f t="shared" si="16"/>
        <v>11.267999999996391</v>
      </c>
      <c r="E125" s="3">
        <v>-998.91700000000003</v>
      </c>
      <c r="F125" s="3">
        <v>27148.2</v>
      </c>
      <c r="G125" s="3">
        <v>17325</v>
      </c>
      <c r="H125" s="3">
        <v>718.5</v>
      </c>
      <c r="I125" s="3">
        <v>200.75</v>
      </c>
      <c r="J125">
        <f t="shared" si="12"/>
        <v>-1330.5119999999999</v>
      </c>
      <c r="K125">
        <f t="shared" si="13"/>
        <v>27133.97</v>
      </c>
      <c r="L125">
        <f t="shared" si="17"/>
        <v>-1472.4179999999999</v>
      </c>
      <c r="M125">
        <f t="shared" si="18"/>
        <v>24747.758000000002</v>
      </c>
      <c r="N125">
        <f t="shared" si="19"/>
        <v>-1.472418</v>
      </c>
      <c r="O125">
        <f t="shared" si="19"/>
        <v>24.747758000000001</v>
      </c>
      <c r="P125" t="str">
        <f t="shared" si="20"/>
        <v/>
      </c>
      <c r="Q125">
        <f t="shared" si="21"/>
        <v>-1.472418</v>
      </c>
      <c r="AE125">
        <v>8.6080000000000005</v>
      </c>
      <c r="AF125">
        <v>-66.910003662109375</v>
      </c>
      <c r="AG125">
        <v>-11.600000381469727</v>
      </c>
      <c r="AH125">
        <f t="shared" si="22"/>
        <v>-66.910003662109375</v>
      </c>
      <c r="AI125">
        <f t="shared" si="23"/>
        <v>-11.600000381469727</v>
      </c>
    </row>
    <row r="126" spans="1:35">
      <c r="AE126">
        <v>8.6760000000000002</v>
      </c>
      <c r="AF126">
        <v>-57.189998626708984</v>
      </c>
      <c r="AG126">
        <v>-20.510000228881836</v>
      </c>
      <c r="AH126">
        <f t="shared" si="22"/>
        <v>-57.189998626708984</v>
      </c>
      <c r="AI126">
        <f t="shared" si="23"/>
        <v>-20.510000228881836</v>
      </c>
    </row>
    <row r="127" spans="1:35">
      <c r="AE127">
        <v>8.8049999999999997</v>
      </c>
      <c r="AF127">
        <v>-58.799999237060547</v>
      </c>
      <c r="AG127">
        <v>-12.779999732971191</v>
      </c>
      <c r="AH127">
        <f t="shared" si="22"/>
        <v>-58.799999237060547</v>
      </c>
      <c r="AI127">
        <f t="shared" si="23"/>
        <v>-12.779999732971191</v>
      </c>
    </row>
    <row r="128" spans="1:35">
      <c r="AE128">
        <v>8.8949999999999996</v>
      </c>
      <c r="AF128">
        <v>-62.479999542236328</v>
      </c>
      <c r="AG128">
        <v>-15.5</v>
      </c>
      <c r="AH128">
        <f t="shared" si="22"/>
        <v>-62.479999542236328</v>
      </c>
      <c r="AI128">
        <f t="shared" si="23"/>
        <v>-15.5</v>
      </c>
    </row>
    <row r="129" spans="1:35">
      <c r="AE129">
        <v>9.0020000000000007</v>
      </c>
      <c r="AF129">
        <v>-72.089996337890625</v>
      </c>
      <c r="AG129">
        <v>-20.920000076293945</v>
      </c>
      <c r="AH129">
        <f t="shared" si="22"/>
        <v>-72.089996337890625</v>
      </c>
      <c r="AI129">
        <f t="shared" si="23"/>
        <v>-20.920000076293945</v>
      </c>
    </row>
    <row r="130" spans="1:35">
      <c r="AE130">
        <v>9.0869999999999997</v>
      </c>
      <c r="AF130">
        <v>-66.800003051757813</v>
      </c>
      <c r="AG130">
        <v>-16.409999847412109</v>
      </c>
      <c r="AH130">
        <f t="shared" si="22"/>
        <v>-66.800003051757813</v>
      </c>
      <c r="AI130">
        <f t="shared" si="23"/>
        <v>-16.409999847412109</v>
      </c>
    </row>
    <row r="131" spans="1:35">
      <c r="AE131">
        <v>9.1639999999999997</v>
      </c>
      <c r="AF131">
        <v>-66.800003051757813</v>
      </c>
      <c r="AG131">
        <v>-16.409999847412109</v>
      </c>
      <c r="AH131">
        <f t="shared" si="22"/>
        <v>-66.800003051757813</v>
      </c>
      <c r="AI131">
        <f t="shared" si="23"/>
        <v>-16.409999847412109</v>
      </c>
    </row>
    <row r="132" spans="1:35">
      <c r="AE132">
        <v>9.2379999999999995</v>
      </c>
      <c r="AF132">
        <v>3.0499999523162842</v>
      </c>
      <c r="AG132">
        <v>43.310001373291016</v>
      </c>
      <c r="AH132">
        <f t="shared" si="22"/>
        <v>3.0499999523162842</v>
      </c>
      <c r="AI132">
        <f t="shared" si="23"/>
        <v>43.310001373291016</v>
      </c>
    </row>
    <row r="133" spans="1:35">
      <c r="AE133">
        <v>9.3140000000000001</v>
      </c>
      <c r="AF133">
        <v>-81.930000305175781</v>
      </c>
      <c r="AG133">
        <v>-27.170000076293945</v>
      </c>
      <c r="AH133">
        <f t="shared" ref="AH133:AH164" si="24">AF133</f>
        <v>-81.930000305175781</v>
      </c>
      <c r="AI133">
        <f t="shared" ref="AI133:AI164" si="25">AG133</f>
        <v>-27.170000076293945</v>
      </c>
    </row>
    <row r="134" spans="1:35">
      <c r="AE134">
        <v>9.4239999999999995</v>
      </c>
      <c r="AF134">
        <v>-81.930000305175781</v>
      </c>
      <c r="AG134">
        <v>-27.170000076293945</v>
      </c>
      <c r="AH134">
        <f t="shared" si="24"/>
        <v>-81.930000305175781</v>
      </c>
      <c r="AI134">
        <f t="shared" si="25"/>
        <v>-27.170000076293945</v>
      </c>
    </row>
    <row r="135" spans="1:35">
      <c r="AE135">
        <v>9.5079999999999991</v>
      </c>
      <c r="AF135">
        <v>-78.55999755859375</v>
      </c>
      <c r="AG135">
        <v>-18.090000152587891</v>
      </c>
      <c r="AH135">
        <f t="shared" si="24"/>
        <v>-78.55999755859375</v>
      </c>
      <c r="AI135">
        <f t="shared" si="25"/>
        <v>-18.090000152587891</v>
      </c>
    </row>
    <row r="136" spans="1:35">
      <c r="AE136">
        <v>9.5619999999999994</v>
      </c>
      <c r="AF136">
        <v>-78.55999755859375</v>
      </c>
      <c r="AG136">
        <v>-18.090000152587891</v>
      </c>
      <c r="AH136">
        <f t="shared" si="24"/>
        <v>-78.55999755859375</v>
      </c>
      <c r="AI136">
        <f t="shared" si="25"/>
        <v>-18.090000152587891</v>
      </c>
    </row>
    <row r="137" spans="1:35">
      <c r="AE137">
        <v>9.6359999999999992</v>
      </c>
      <c r="AF137">
        <v>-43.090000152587891</v>
      </c>
      <c r="AG137">
        <v>18.329999923706055</v>
      </c>
      <c r="AH137">
        <f t="shared" si="24"/>
        <v>-43.090000152587891</v>
      </c>
      <c r="AI137">
        <f t="shared" si="25"/>
        <v>18.329999923706055</v>
      </c>
    </row>
    <row r="138" spans="1:35">
      <c r="AE138">
        <v>9.6920000000000002</v>
      </c>
      <c r="AF138">
        <v>-39.810001373291016</v>
      </c>
      <c r="AG138">
        <v>10.689999580383301</v>
      </c>
      <c r="AH138">
        <f t="shared" si="24"/>
        <v>-39.810001373291016</v>
      </c>
      <c r="AI138">
        <f t="shared" si="25"/>
        <v>10.689999580383301</v>
      </c>
    </row>
    <row r="139" spans="1:35">
      <c r="AE139">
        <v>9.76</v>
      </c>
      <c r="AF139">
        <v>-39.810001373291016</v>
      </c>
      <c r="AG139">
        <v>10.689999580383301</v>
      </c>
      <c r="AH139">
        <f t="shared" si="24"/>
        <v>-39.810001373291016</v>
      </c>
      <c r="AI139">
        <f t="shared" si="25"/>
        <v>10.689999580383301</v>
      </c>
    </row>
    <row r="140" spans="1:35">
      <c r="AE140">
        <v>9.8309999999999995</v>
      </c>
      <c r="AF140">
        <v>-30.120000839233398</v>
      </c>
      <c r="AG140">
        <v>10.550000190734863</v>
      </c>
      <c r="AH140">
        <f t="shared" si="24"/>
        <v>-30.120000839233398</v>
      </c>
      <c r="AI140">
        <f t="shared" si="25"/>
        <v>10.550000190734863</v>
      </c>
    </row>
    <row r="141" spans="1:35">
      <c r="AE141">
        <v>9.9049999999999994</v>
      </c>
      <c r="AF141">
        <v>-30.120000839233398</v>
      </c>
      <c r="AG141">
        <v>10.550000190734863</v>
      </c>
      <c r="AH141">
        <f t="shared" si="24"/>
        <v>-30.120000839233398</v>
      </c>
      <c r="AI141">
        <f t="shared" si="25"/>
        <v>10.550000190734863</v>
      </c>
    </row>
    <row r="142" spans="1:35">
      <c r="AE142">
        <v>9.9619999999999997</v>
      </c>
      <c r="AF142">
        <v>-13.189999580383301</v>
      </c>
      <c r="AG142">
        <v>6.369999885559082</v>
      </c>
      <c r="AH142">
        <f t="shared" si="24"/>
        <v>-13.189999580383301</v>
      </c>
      <c r="AI142">
        <f t="shared" si="25"/>
        <v>6.369999885559082</v>
      </c>
    </row>
    <row r="143" spans="1:35">
      <c r="AE143">
        <v>10.089</v>
      </c>
      <c r="AF143">
        <v>-13.189999580383301</v>
      </c>
      <c r="AG143">
        <v>6.369999885559082</v>
      </c>
      <c r="AH143">
        <f t="shared" si="24"/>
        <v>-13.189999580383301</v>
      </c>
      <c r="AI143">
        <f t="shared" si="25"/>
        <v>6.369999885559082</v>
      </c>
    </row>
    <row r="144" spans="1:35">
      <c r="A144"/>
      <c r="B144"/>
      <c r="C144"/>
      <c r="D144"/>
      <c r="E144"/>
      <c r="F144"/>
      <c r="G144"/>
      <c r="H144"/>
      <c r="I144"/>
      <c r="R144" s="3"/>
      <c r="AE144">
        <v>10.194000000000001</v>
      </c>
      <c r="AF144">
        <v>-10.260000228881836</v>
      </c>
      <c r="AG144">
        <v>5.1599998474121094</v>
      </c>
      <c r="AH144">
        <f t="shared" si="24"/>
        <v>-10.260000228881836</v>
      </c>
      <c r="AI144">
        <f t="shared" si="25"/>
        <v>5.1599998474121094</v>
      </c>
    </row>
    <row r="145" spans="1:35">
      <c r="A145"/>
      <c r="B145"/>
      <c r="C145"/>
      <c r="D145"/>
      <c r="E145"/>
      <c r="F145"/>
      <c r="G145"/>
      <c r="H145"/>
      <c r="I145"/>
      <c r="R145" s="3"/>
      <c r="AE145">
        <v>10.266999999999999</v>
      </c>
      <c r="AF145">
        <v>-4.559999942779541</v>
      </c>
      <c r="AG145">
        <v>5.75</v>
      </c>
      <c r="AH145">
        <f t="shared" si="24"/>
        <v>-4.559999942779541</v>
      </c>
      <c r="AI145">
        <f t="shared" si="25"/>
        <v>5.75</v>
      </c>
    </row>
    <row r="146" spans="1:35">
      <c r="J146" s="3"/>
      <c r="K146" s="3"/>
      <c r="L146" s="3"/>
      <c r="M146" s="3"/>
      <c r="N146" s="3"/>
      <c r="O146" s="3"/>
      <c r="Q146" s="3"/>
      <c r="R146" s="3"/>
      <c r="AE146">
        <v>10.343</v>
      </c>
      <c r="AF146">
        <v>-3.3199999332427979</v>
      </c>
      <c r="AG146">
        <v>4.6399998664855957</v>
      </c>
      <c r="AH146">
        <f t="shared" si="24"/>
        <v>-3.3199999332427979</v>
      </c>
      <c r="AI146">
        <f t="shared" si="25"/>
        <v>4.6399998664855957</v>
      </c>
    </row>
    <row r="147" spans="1:35">
      <c r="J147" s="3"/>
      <c r="K147" s="3"/>
      <c r="L147" s="3"/>
      <c r="M147" s="3"/>
      <c r="N147" s="3"/>
      <c r="O147" s="3"/>
      <c r="Q147" s="3"/>
      <c r="R147" s="3"/>
      <c r="AE147">
        <v>10.419</v>
      </c>
      <c r="AF147">
        <v>-3.9000000953674316</v>
      </c>
      <c r="AG147">
        <v>2.0399999618530273</v>
      </c>
      <c r="AH147">
        <f t="shared" si="24"/>
        <v>-3.9000000953674316</v>
      </c>
      <c r="AI147">
        <f t="shared" si="25"/>
        <v>2.0399999618530273</v>
      </c>
    </row>
    <row r="148" spans="1:35">
      <c r="J148" s="3"/>
      <c r="K148" s="3"/>
      <c r="L148" s="3"/>
      <c r="M148" s="3"/>
      <c r="N148" s="3"/>
      <c r="O148" s="3"/>
      <c r="Q148" s="3"/>
      <c r="R148" s="3"/>
      <c r="AE148">
        <v>10.481</v>
      </c>
      <c r="AF148">
        <v>-3.9000000953674316</v>
      </c>
      <c r="AG148">
        <v>2.0399999618530273</v>
      </c>
      <c r="AH148">
        <f t="shared" si="24"/>
        <v>-3.9000000953674316</v>
      </c>
      <c r="AI148">
        <f t="shared" si="25"/>
        <v>2.0399999618530273</v>
      </c>
    </row>
    <row r="149" spans="1:35">
      <c r="J149" s="3"/>
      <c r="K149" s="3"/>
      <c r="L149" s="3"/>
      <c r="M149" s="3"/>
      <c r="N149" s="3"/>
      <c r="O149" s="3"/>
      <c r="Q149" s="3"/>
      <c r="R149" s="3"/>
      <c r="AE149">
        <v>10.558999999999999</v>
      </c>
      <c r="AF149">
        <v>-3.9000000953674316</v>
      </c>
      <c r="AG149">
        <v>2.0399999618530273</v>
      </c>
      <c r="AH149">
        <f t="shared" si="24"/>
        <v>-3.9000000953674316</v>
      </c>
      <c r="AI149">
        <f t="shared" si="25"/>
        <v>2.0399999618530273</v>
      </c>
    </row>
    <row r="150" spans="1:35">
      <c r="J150" s="3"/>
      <c r="K150" s="3"/>
      <c r="L150" s="3"/>
      <c r="M150" s="3"/>
      <c r="N150" s="3"/>
      <c r="O150" s="3"/>
      <c r="Q150" s="3"/>
      <c r="R150" s="3"/>
      <c r="AE150">
        <v>10.635999999999999</v>
      </c>
      <c r="AF150">
        <v>-3.4800000190734863</v>
      </c>
      <c r="AG150">
        <v>-0.72000002861022949</v>
      </c>
      <c r="AH150">
        <f t="shared" si="24"/>
        <v>-3.4800000190734863</v>
      </c>
      <c r="AI150">
        <f t="shared" si="25"/>
        <v>-0.72000002861022949</v>
      </c>
    </row>
    <row r="151" spans="1:35">
      <c r="J151" s="3"/>
      <c r="K151" s="3"/>
      <c r="L151" s="3"/>
      <c r="M151" s="3"/>
      <c r="N151" s="3"/>
      <c r="O151" s="3"/>
      <c r="Q151" s="3"/>
      <c r="R151" s="3"/>
      <c r="AE151">
        <v>10.704000000000001</v>
      </c>
      <c r="AF151">
        <v>-6.0199999809265137</v>
      </c>
      <c r="AG151">
        <v>-2.440000057220459</v>
      </c>
      <c r="AH151">
        <f t="shared" si="24"/>
        <v>-6.0199999809265137</v>
      </c>
      <c r="AI151">
        <f t="shared" si="25"/>
        <v>-2.440000057220459</v>
      </c>
    </row>
    <row r="152" spans="1:35">
      <c r="J152" s="3"/>
      <c r="K152" s="3"/>
      <c r="L152" s="3"/>
      <c r="M152" s="3"/>
      <c r="N152" s="3"/>
      <c r="O152" s="3"/>
      <c r="Q152" s="3"/>
      <c r="R152" s="3"/>
      <c r="AE152">
        <v>10.77</v>
      </c>
      <c r="AF152">
        <v>-0.23000000417232513</v>
      </c>
      <c r="AG152">
        <v>9.630000114440918</v>
      </c>
      <c r="AH152">
        <f t="shared" si="24"/>
        <v>-0.23000000417232513</v>
      </c>
      <c r="AI152">
        <f t="shared" si="25"/>
        <v>9.630000114440918</v>
      </c>
    </row>
    <row r="153" spans="1:35">
      <c r="J153" s="3"/>
      <c r="K153" s="3"/>
      <c r="L153" s="3"/>
      <c r="M153" s="3"/>
      <c r="N153" s="3"/>
      <c r="O153" s="3"/>
      <c r="Q153" s="3"/>
      <c r="R153" s="3"/>
      <c r="AE153">
        <v>10.835000000000001</v>
      </c>
      <c r="AF153">
        <v>-0.23000000417232513</v>
      </c>
      <c r="AG153">
        <v>9.630000114440918</v>
      </c>
      <c r="AH153">
        <f t="shared" si="24"/>
        <v>-0.23000000417232513</v>
      </c>
      <c r="AI153">
        <f t="shared" si="25"/>
        <v>9.630000114440918</v>
      </c>
    </row>
    <row r="154" spans="1:35">
      <c r="J154" s="3"/>
      <c r="K154" s="3"/>
      <c r="L154" s="3"/>
      <c r="M154" s="3"/>
      <c r="N154" s="3"/>
      <c r="O154" s="3"/>
      <c r="Q154" s="3"/>
      <c r="R154" s="3"/>
      <c r="AE154">
        <v>10.879</v>
      </c>
      <c r="AF154">
        <v>-4.5900001525878906</v>
      </c>
      <c r="AG154">
        <v>-4.4899997711181641</v>
      </c>
      <c r="AH154">
        <f t="shared" si="24"/>
        <v>-4.5900001525878906</v>
      </c>
      <c r="AI154">
        <f t="shared" si="25"/>
        <v>-4.4899997711181641</v>
      </c>
    </row>
    <row r="155" spans="1:35">
      <c r="J155" s="3"/>
      <c r="K155" s="3"/>
      <c r="L155" s="3"/>
      <c r="M155" s="3"/>
      <c r="N155" s="3"/>
      <c r="O155" s="3"/>
      <c r="Q155" s="3"/>
      <c r="R155" s="3"/>
      <c r="AE155">
        <v>10.951000000000001</v>
      </c>
      <c r="AF155">
        <v>-4.5900001525878906</v>
      </c>
      <c r="AG155">
        <v>-4.4899997711181641</v>
      </c>
      <c r="AH155">
        <f t="shared" si="24"/>
        <v>-4.5900001525878906</v>
      </c>
      <c r="AI155">
        <f t="shared" si="25"/>
        <v>-4.4899997711181641</v>
      </c>
    </row>
    <row r="156" spans="1:35">
      <c r="J156" s="3"/>
      <c r="K156" s="3"/>
      <c r="L156" s="3"/>
      <c r="M156" s="3"/>
      <c r="N156" s="3"/>
      <c r="O156" s="3"/>
      <c r="Q156" s="3"/>
      <c r="R156" s="3"/>
      <c r="AE156">
        <v>11.029</v>
      </c>
      <c r="AF156">
        <v>-6.6700000762939453</v>
      </c>
      <c r="AG156">
        <v>-5.5799999237060547</v>
      </c>
      <c r="AH156">
        <f t="shared" si="24"/>
        <v>-6.6700000762939453</v>
      </c>
      <c r="AI156">
        <f t="shared" si="25"/>
        <v>-5.5799999237060547</v>
      </c>
    </row>
    <row r="157" spans="1:35">
      <c r="J157" s="3"/>
      <c r="K157" s="3"/>
      <c r="L157" s="3"/>
      <c r="M157" s="3"/>
      <c r="N157" s="3"/>
      <c r="O157" s="3"/>
      <c r="Q157" s="3"/>
      <c r="R157" s="3"/>
      <c r="AE157">
        <v>11.089</v>
      </c>
      <c r="AF157">
        <v>-4.7399997711181641</v>
      </c>
      <c r="AG157">
        <v>-3.7599999904632568</v>
      </c>
      <c r="AH157">
        <f t="shared" si="24"/>
        <v>-4.7399997711181641</v>
      </c>
      <c r="AI157">
        <f t="shared" si="25"/>
        <v>-3.7599999904632568</v>
      </c>
    </row>
    <row r="158" spans="1:35">
      <c r="J158" s="3"/>
      <c r="K158" s="3"/>
      <c r="L158" s="3"/>
      <c r="M158" s="3"/>
      <c r="N158" s="3"/>
      <c r="O158" s="3"/>
      <c r="Q158" s="3"/>
      <c r="R158" s="3"/>
      <c r="AE158">
        <v>11.157</v>
      </c>
      <c r="AF158">
        <v>-5.6399998664855957</v>
      </c>
      <c r="AG158">
        <v>-5.7800002098083496</v>
      </c>
      <c r="AH158">
        <f t="shared" si="24"/>
        <v>-5.6399998664855957</v>
      </c>
      <c r="AI158">
        <f t="shared" si="25"/>
        <v>-5.7800002098083496</v>
      </c>
    </row>
    <row r="159" spans="1:35">
      <c r="J159" s="3"/>
      <c r="K159" s="3"/>
      <c r="L159" s="3"/>
      <c r="M159" s="3"/>
      <c r="N159" s="3"/>
      <c r="O159" s="3"/>
      <c r="Q159" s="3"/>
      <c r="R159" s="3"/>
      <c r="AE159">
        <v>11.206</v>
      </c>
      <c r="AF159">
        <v>-6.380000114440918</v>
      </c>
      <c r="AG159">
        <v>-3.8499999046325684</v>
      </c>
      <c r="AH159">
        <f t="shared" si="24"/>
        <v>-6.380000114440918</v>
      </c>
      <c r="AI159">
        <f t="shared" si="25"/>
        <v>-3.8499999046325684</v>
      </c>
    </row>
    <row r="160" spans="1:35">
      <c r="J160" s="3"/>
      <c r="K160" s="3"/>
      <c r="L160" s="3"/>
      <c r="M160" s="3"/>
      <c r="N160" s="3"/>
      <c r="O160" s="3"/>
      <c r="Q160" s="3"/>
      <c r="R160" s="3"/>
      <c r="AE160">
        <v>11.278</v>
      </c>
      <c r="AF160">
        <v>-4.0199999809265137</v>
      </c>
      <c r="AG160">
        <v>-3.5699999332427979</v>
      </c>
      <c r="AH160">
        <f t="shared" si="24"/>
        <v>-4.0199999809265137</v>
      </c>
      <c r="AI160">
        <f t="shared" si="25"/>
        <v>-3.5699999332427979</v>
      </c>
    </row>
    <row r="161" spans="10:31">
      <c r="J161" s="3"/>
      <c r="K161" s="3"/>
      <c r="L161" s="3"/>
      <c r="M161" s="3"/>
      <c r="N161" s="3"/>
      <c r="O161" s="3"/>
      <c r="Q161" s="3"/>
      <c r="R161" s="3"/>
      <c r="AE161"/>
    </row>
    <row r="162" spans="10:31">
      <c r="J162" s="3"/>
      <c r="K162" s="3"/>
      <c r="L162" s="3"/>
      <c r="M162" s="3"/>
      <c r="N162" s="3"/>
      <c r="O162" s="3"/>
      <c r="Q162" s="3"/>
      <c r="R162" s="3"/>
      <c r="AE162"/>
    </row>
    <row r="163" spans="10:31">
      <c r="J163" s="3"/>
      <c r="K163" s="3"/>
      <c r="L163" s="3"/>
      <c r="M163" s="3"/>
      <c r="N163" s="3"/>
      <c r="O163" s="3"/>
      <c r="Q163" s="3"/>
      <c r="R163" s="3"/>
      <c r="AE163"/>
    </row>
    <row r="164" spans="10:31">
      <c r="J164" s="3"/>
      <c r="K164" s="3"/>
      <c r="L164" s="3"/>
      <c r="M164" s="3"/>
      <c r="N164" s="3"/>
      <c r="O164" s="3"/>
      <c r="Q164" s="3"/>
      <c r="R164" s="3"/>
      <c r="AE164" s="12"/>
    </row>
    <row r="165" spans="10:31">
      <c r="J165" s="3"/>
      <c r="K165" s="3"/>
      <c r="L165" s="3"/>
      <c r="M165" s="3"/>
      <c r="N165" s="3"/>
      <c r="O165" s="3"/>
      <c r="Q165" s="3"/>
      <c r="R165" s="3"/>
      <c r="AE165"/>
    </row>
    <row r="166" spans="10:31">
      <c r="J166" s="3"/>
      <c r="K166" s="3"/>
      <c r="L166" s="3"/>
      <c r="M166" s="3"/>
      <c r="N166" s="3"/>
      <c r="O166" s="3"/>
      <c r="Q166" s="3"/>
      <c r="R166" s="3"/>
      <c r="AE166"/>
    </row>
    <row r="167" spans="10:31">
      <c r="J167" s="3"/>
      <c r="K167" s="3"/>
      <c r="L167" s="3"/>
      <c r="M167" s="3"/>
      <c r="N167" s="3"/>
      <c r="O167" s="3"/>
      <c r="Q167" s="3"/>
      <c r="R167" s="3"/>
      <c r="AE167"/>
    </row>
    <row r="168" spans="10:31">
      <c r="J168" s="3"/>
      <c r="K168" s="3"/>
      <c r="L168" s="3"/>
      <c r="M168" s="3"/>
      <c r="N168" s="3"/>
      <c r="O168" s="3"/>
      <c r="Q168" s="3"/>
      <c r="R168" s="3"/>
      <c r="AE168"/>
    </row>
    <row r="169" spans="10:31">
      <c r="J169" s="3"/>
      <c r="K169" s="3"/>
      <c r="L169" s="3"/>
      <c r="M169" s="3"/>
      <c r="N169" s="3"/>
      <c r="O169" s="3"/>
      <c r="Q169" s="3"/>
      <c r="R169" s="3"/>
      <c r="AE169"/>
    </row>
    <row r="170" spans="10:31">
      <c r="J170" s="3"/>
      <c r="K170" s="3"/>
      <c r="L170" s="3"/>
      <c r="M170" s="3"/>
      <c r="N170" s="3"/>
      <c r="O170" s="3"/>
      <c r="Q170" s="3"/>
      <c r="R170" s="3"/>
      <c r="AE170"/>
    </row>
    <row r="171" spans="10:31">
      <c r="J171" s="3"/>
      <c r="K171" s="3"/>
      <c r="L171" s="3"/>
      <c r="M171" s="3"/>
      <c r="N171" s="3"/>
      <c r="O171" s="3"/>
      <c r="Q171" s="3"/>
      <c r="R171" s="3"/>
      <c r="AE171"/>
    </row>
    <row r="172" spans="10:31">
      <c r="J172" s="3"/>
      <c r="K172" s="3"/>
      <c r="L172" s="3"/>
      <c r="M172" s="3"/>
      <c r="N172" s="3"/>
      <c r="O172" s="3"/>
      <c r="Q172" s="3"/>
      <c r="R172" s="3"/>
      <c r="AE172"/>
    </row>
    <row r="173" spans="10:31">
      <c r="J173" s="3"/>
      <c r="K173" s="3"/>
      <c r="L173" s="3"/>
      <c r="M173" s="3"/>
      <c r="N173" s="3"/>
      <c r="O173" s="3"/>
      <c r="Q173" s="3"/>
      <c r="R173" s="3"/>
      <c r="AE173"/>
    </row>
    <row r="174" spans="10:31">
      <c r="J174" s="3"/>
      <c r="K174" s="3"/>
      <c r="L174" s="3"/>
      <c r="M174" s="3"/>
      <c r="N174" s="3"/>
      <c r="O174" s="3"/>
      <c r="Q174" s="3"/>
      <c r="R174" s="3"/>
      <c r="AE174"/>
    </row>
    <row r="175" spans="10:31">
      <c r="J175" s="3"/>
      <c r="K175" s="3"/>
      <c r="L175" s="3"/>
      <c r="M175" s="3"/>
      <c r="N175" s="3"/>
      <c r="O175" s="3"/>
      <c r="Q175" s="3"/>
      <c r="R175" s="3"/>
      <c r="AE175"/>
    </row>
    <row r="176" spans="10:31">
      <c r="J176" s="3"/>
      <c r="K176" s="3"/>
      <c r="L176" s="3"/>
      <c r="M176" s="3"/>
      <c r="N176" s="3"/>
      <c r="O176" s="3"/>
      <c r="Q176" s="3"/>
      <c r="R176" s="3"/>
      <c r="AE176"/>
    </row>
    <row r="177" spans="10:31">
      <c r="J177" s="3"/>
      <c r="K177" s="3"/>
      <c r="L177" s="3"/>
      <c r="M177" s="3"/>
      <c r="N177" s="3"/>
      <c r="O177" s="3"/>
      <c r="Q177" s="3"/>
      <c r="R177" s="3"/>
      <c r="AE177"/>
    </row>
    <row r="178" spans="10:31">
      <c r="J178" s="3"/>
      <c r="K178" s="3"/>
      <c r="L178" s="3"/>
      <c r="M178" s="3"/>
      <c r="N178" s="3"/>
      <c r="O178" s="3"/>
      <c r="Q178" s="3"/>
      <c r="R178" s="3"/>
      <c r="AE178"/>
    </row>
    <row r="179" spans="10:31">
      <c r="J179" s="3"/>
      <c r="K179" s="3"/>
      <c r="L179" s="3"/>
      <c r="M179" s="3"/>
      <c r="N179" s="3"/>
      <c r="O179" s="3"/>
      <c r="Q179" s="3"/>
      <c r="R179" s="3"/>
      <c r="AE179"/>
    </row>
    <row r="180" spans="10:31">
      <c r="J180" s="3"/>
      <c r="K180" s="3"/>
      <c r="L180" s="3"/>
      <c r="M180" s="3"/>
      <c r="N180" s="3"/>
      <c r="O180" s="3"/>
      <c r="Q180" s="3"/>
      <c r="R180" s="3"/>
      <c r="AE180"/>
    </row>
    <row r="181" spans="10:31">
      <c r="J181" s="3"/>
      <c r="K181" s="3"/>
      <c r="L181" s="3"/>
      <c r="M181" s="3"/>
      <c r="N181" s="3"/>
      <c r="O181" s="3"/>
      <c r="Q181" s="3"/>
      <c r="R181" s="3"/>
      <c r="AE181"/>
    </row>
    <row r="182" spans="10:31">
      <c r="J182" s="3"/>
      <c r="K182" s="3"/>
      <c r="L182" s="3"/>
      <c r="M182" s="3"/>
      <c r="N182" s="3"/>
      <c r="O182" s="3"/>
      <c r="Q182" s="3"/>
      <c r="R182" s="3"/>
      <c r="AE182"/>
    </row>
    <row r="183" spans="10:31">
      <c r="J183" s="3"/>
      <c r="K183" s="3"/>
      <c r="L183" s="3"/>
      <c r="M183" s="3"/>
      <c r="N183" s="3"/>
      <c r="O183" s="3"/>
      <c r="Q183" s="3"/>
      <c r="R183" s="3"/>
      <c r="AE183"/>
    </row>
    <row r="184" spans="10:31">
      <c r="J184" s="3"/>
      <c r="K184" s="3"/>
      <c r="L184" s="3"/>
      <c r="M184" s="3"/>
      <c r="N184" s="3"/>
      <c r="O184" s="3"/>
      <c r="Q184" s="3"/>
      <c r="R184" s="3"/>
      <c r="AE184"/>
    </row>
    <row r="185" spans="10:31">
      <c r="J185" s="3"/>
      <c r="K185" s="3"/>
      <c r="L185" s="3"/>
      <c r="M185" s="3"/>
      <c r="N185" s="3"/>
      <c r="O185" s="3"/>
      <c r="Q185" s="3"/>
      <c r="R185" s="3"/>
      <c r="AE185"/>
    </row>
    <row r="186" spans="10:31">
      <c r="J186" s="3"/>
      <c r="K186" s="3"/>
      <c r="L186" s="3"/>
      <c r="M186" s="3"/>
      <c r="N186" s="3"/>
      <c r="O186" s="3"/>
      <c r="Q186" s="3"/>
      <c r="R186" s="3"/>
      <c r="AE186"/>
    </row>
    <row r="187" spans="10:31">
      <c r="J187" s="3"/>
      <c r="K187" s="3"/>
      <c r="L187" s="3"/>
      <c r="M187" s="3"/>
      <c r="N187" s="3"/>
      <c r="O187" s="3"/>
      <c r="Q187" s="3"/>
      <c r="R187" s="3"/>
      <c r="AE187"/>
    </row>
    <row r="188" spans="10:31">
      <c r="J188" s="3"/>
      <c r="K188" s="3"/>
      <c r="L188" s="3"/>
      <c r="M188" s="3"/>
      <c r="N188" s="3"/>
      <c r="O188" s="3"/>
      <c r="Q188" s="3"/>
      <c r="R188" s="3"/>
      <c r="AE188"/>
    </row>
    <row r="189" spans="10:31">
      <c r="J189" s="3"/>
      <c r="K189" s="3"/>
      <c r="L189" s="3"/>
      <c r="M189" s="3"/>
      <c r="N189" s="3"/>
      <c r="O189" s="3"/>
      <c r="Q189" s="3"/>
      <c r="R189" s="3"/>
      <c r="AE189"/>
    </row>
    <row r="190" spans="10:31">
      <c r="J190" s="3"/>
      <c r="K190" s="3"/>
      <c r="L190" s="3"/>
      <c r="M190" s="3"/>
      <c r="N190" s="3"/>
      <c r="O190" s="3"/>
      <c r="Q190" s="3"/>
      <c r="R190" s="3"/>
      <c r="AE190"/>
    </row>
    <row r="191" spans="10:31">
      <c r="J191" s="3"/>
      <c r="K191" s="3"/>
      <c r="L191" s="3"/>
      <c r="M191" s="3"/>
      <c r="N191" s="3"/>
      <c r="O191" s="3"/>
      <c r="Q191" s="3"/>
      <c r="R191" s="3"/>
      <c r="AE191"/>
    </row>
    <row r="192" spans="10:31">
      <c r="J192" s="3"/>
      <c r="K192" s="3"/>
      <c r="L192" s="3"/>
      <c r="M192" s="3"/>
      <c r="N192" s="3"/>
      <c r="O192" s="3"/>
      <c r="Q192" s="3"/>
      <c r="R192" s="3"/>
      <c r="AE192"/>
    </row>
    <row r="193" spans="10:31">
      <c r="J193" s="3"/>
      <c r="K193" s="3"/>
      <c r="L193" s="3"/>
      <c r="M193" s="3"/>
      <c r="N193" s="3"/>
      <c r="O193" s="3"/>
      <c r="Q193" s="3"/>
      <c r="R193" s="3"/>
      <c r="AE193"/>
    </row>
    <row r="194" spans="10:31">
      <c r="J194" s="3"/>
      <c r="K194" s="3"/>
      <c r="L194" s="3"/>
      <c r="M194" s="3"/>
      <c r="N194" s="3"/>
      <c r="O194" s="3"/>
      <c r="Q194" s="3"/>
      <c r="R194" s="3"/>
      <c r="AE194"/>
    </row>
    <row r="195" spans="10:31">
      <c r="J195" s="3"/>
      <c r="K195" s="3"/>
      <c r="L195" s="3"/>
      <c r="M195" s="3"/>
      <c r="N195" s="3"/>
      <c r="O195" s="3"/>
      <c r="Q195" s="3"/>
      <c r="R195" s="3"/>
      <c r="AE195"/>
    </row>
    <row r="196" spans="10:31">
      <c r="J196" s="3"/>
      <c r="K196" s="3"/>
      <c r="L196" s="3"/>
      <c r="M196" s="3"/>
      <c r="N196" s="3"/>
      <c r="O196" s="3"/>
      <c r="Q196" s="3"/>
      <c r="R196" s="3"/>
      <c r="AE196"/>
    </row>
    <row r="197" spans="10:31">
      <c r="J197" s="3"/>
      <c r="K197" s="3"/>
      <c r="L197" s="3"/>
      <c r="M197" s="3"/>
      <c r="N197" s="3"/>
      <c r="O197" s="3"/>
      <c r="Q197" s="3"/>
      <c r="R197" s="3"/>
      <c r="AE197"/>
    </row>
    <row r="198" spans="10:31">
      <c r="J198" s="3"/>
      <c r="K198" s="3"/>
      <c r="L198" s="3"/>
      <c r="M198" s="3"/>
      <c r="N198" s="3"/>
      <c r="O198" s="3"/>
      <c r="Q198" s="3"/>
      <c r="R198" s="3"/>
      <c r="AE198"/>
    </row>
    <row r="199" spans="10:31">
      <c r="J199" s="3"/>
      <c r="K199" s="3"/>
      <c r="L199" s="3"/>
      <c r="M199" s="3"/>
      <c r="N199" s="3"/>
      <c r="O199" s="3"/>
      <c r="Q199" s="3"/>
      <c r="R199" s="3"/>
      <c r="AE199"/>
    </row>
    <row r="200" spans="10:31">
      <c r="J200" s="3"/>
      <c r="K200" s="3"/>
      <c r="L200" s="3"/>
      <c r="M200" s="3"/>
      <c r="N200" s="3"/>
      <c r="O200" s="3"/>
      <c r="Q200" s="3"/>
      <c r="R200" s="3"/>
      <c r="AE200"/>
    </row>
    <row r="201" spans="10:31">
      <c r="J201" s="3"/>
      <c r="K201" s="3"/>
      <c r="L201" s="3"/>
      <c r="M201" s="3"/>
      <c r="N201" s="3"/>
      <c r="O201" s="3"/>
      <c r="Q201" s="3"/>
      <c r="R201" s="3"/>
      <c r="AE201"/>
    </row>
    <row r="202" spans="10:31">
      <c r="J202" s="3"/>
      <c r="K202" s="3"/>
      <c r="L202" s="3"/>
      <c r="M202" s="3"/>
      <c r="N202" s="3"/>
      <c r="O202" s="3"/>
      <c r="Q202" s="3"/>
      <c r="R202" s="3"/>
      <c r="AE202"/>
    </row>
    <row r="203" spans="10:31">
      <c r="J203" s="3"/>
      <c r="K203" s="3"/>
      <c r="L203" s="3"/>
      <c r="M203" s="3"/>
      <c r="N203" s="3"/>
      <c r="O203" s="3"/>
      <c r="Q203" s="3"/>
      <c r="R203" s="3"/>
      <c r="AE203"/>
    </row>
    <row r="204" spans="10:31">
      <c r="J204" s="3"/>
      <c r="K204" s="3"/>
      <c r="L204" s="3"/>
      <c r="M204" s="3"/>
      <c r="N204" s="3"/>
      <c r="O204" s="3"/>
      <c r="Q204" s="3"/>
      <c r="R204" s="3"/>
      <c r="AE204"/>
    </row>
    <row r="205" spans="10:31">
      <c r="J205" s="3"/>
      <c r="K205" s="3"/>
      <c r="L205" s="3"/>
      <c r="M205" s="3"/>
      <c r="N205" s="3"/>
      <c r="O205" s="3"/>
      <c r="Q205" s="3"/>
      <c r="R205" s="3"/>
      <c r="AE205"/>
    </row>
    <row r="206" spans="10:31">
      <c r="J206" s="3"/>
      <c r="K206" s="3"/>
      <c r="L206" s="3"/>
      <c r="M206" s="3"/>
      <c r="N206" s="3"/>
      <c r="O206" s="3"/>
      <c r="Q206" s="3"/>
      <c r="R206" s="3"/>
      <c r="AE206"/>
    </row>
    <row r="207" spans="10:31">
      <c r="J207" s="3"/>
      <c r="K207" s="3"/>
      <c r="L207" s="3"/>
      <c r="M207" s="3"/>
      <c r="N207" s="3"/>
      <c r="O207" s="3"/>
      <c r="Q207" s="3"/>
      <c r="R207" s="3"/>
      <c r="AE207"/>
    </row>
    <row r="208" spans="10:31">
      <c r="J208" s="3"/>
      <c r="K208" s="3"/>
      <c r="L208" s="3"/>
      <c r="M208" s="3"/>
      <c r="N208" s="3"/>
      <c r="O208" s="3"/>
      <c r="Q208" s="3"/>
      <c r="R208" s="3"/>
      <c r="AE208"/>
    </row>
    <row r="209" spans="10:31">
      <c r="J209" s="3"/>
      <c r="K209" s="3"/>
      <c r="L209" s="3"/>
      <c r="M209" s="3"/>
      <c r="N209" s="3"/>
      <c r="O209" s="3"/>
      <c r="Q209" s="3"/>
      <c r="R209" s="3"/>
      <c r="AE209"/>
    </row>
    <row r="210" spans="10:31">
      <c r="J210" s="3"/>
      <c r="K210" s="3"/>
      <c r="L210" s="3"/>
      <c r="M210" s="3"/>
      <c r="N210" s="3"/>
      <c r="O210" s="3"/>
      <c r="Q210" s="3"/>
      <c r="R210" s="3"/>
      <c r="AE210"/>
    </row>
    <row r="211" spans="10:31">
      <c r="J211" s="3"/>
      <c r="K211" s="3"/>
      <c r="L211" s="3"/>
      <c r="M211" s="3"/>
      <c r="N211" s="3"/>
      <c r="O211" s="3"/>
      <c r="Q211" s="3"/>
      <c r="R211" s="3"/>
      <c r="AE211"/>
    </row>
    <row r="212" spans="10:31">
      <c r="J212" s="3"/>
      <c r="K212" s="3"/>
      <c r="L212" s="3"/>
      <c r="M212" s="3"/>
      <c r="N212" s="3"/>
      <c r="O212" s="3"/>
      <c r="Q212" s="3"/>
      <c r="R212" s="3"/>
      <c r="AE212"/>
    </row>
    <row r="213" spans="10:31">
      <c r="J213" s="3"/>
      <c r="K213" s="3"/>
      <c r="L213" s="3"/>
      <c r="M213" s="3"/>
      <c r="N213" s="3"/>
      <c r="O213" s="3"/>
      <c r="Q213" s="3"/>
      <c r="R213" s="3"/>
      <c r="AE213"/>
    </row>
    <row r="214" spans="10:31">
      <c r="J214" s="3"/>
      <c r="K214" s="3"/>
      <c r="L214" s="3"/>
      <c r="M214" s="3"/>
      <c r="N214" s="3"/>
      <c r="O214" s="3"/>
      <c r="Q214" s="3"/>
      <c r="R214" s="3"/>
      <c r="AE214"/>
    </row>
    <row r="215" spans="10:31">
      <c r="J215" s="3"/>
      <c r="K215" s="3"/>
      <c r="L215" s="3"/>
      <c r="M215" s="3"/>
      <c r="N215" s="3"/>
      <c r="O215" s="3"/>
      <c r="Q215" s="3"/>
      <c r="R215" s="3"/>
      <c r="AE215"/>
    </row>
    <row r="216" spans="10:31">
      <c r="J216" s="3"/>
      <c r="K216" s="3"/>
      <c r="L216" s="3"/>
      <c r="M216" s="3"/>
      <c r="N216" s="3"/>
      <c r="O216" s="3"/>
      <c r="Q216" s="3"/>
      <c r="R216" s="3"/>
      <c r="AE216"/>
    </row>
    <row r="217" spans="10:31">
      <c r="J217" s="3"/>
      <c r="K217" s="3"/>
      <c r="L217" s="3"/>
      <c r="M217" s="3"/>
      <c r="N217" s="3"/>
      <c r="O217" s="3"/>
      <c r="Q217" s="3"/>
      <c r="R217" s="3"/>
      <c r="AE217"/>
    </row>
    <row r="218" spans="10:31">
      <c r="J218" s="3"/>
      <c r="K218" s="3"/>
      <c r="L218" s="3"/>
      <c r="M218" s="3"/>
      <c r="N218" s="3"/>
      <c r="O218" s="3"/>
      <c r="Q218" s="3"/>
      <c r="R218" s="3"/>
      <c r="AE218"/>
    </row>
    <row r="219" spans="10:31">
      <c r="J219" s="3"/>
      <c r="K219" s="3"/>
      <c r="L219" s="3"/>
      <c r="M219" s="3"/>
      <c r="N219" s="3"/>
      <c r="O219" s="3"/>
      <c r="Q219" s="3"/>
      <c r="R219" s="3"/>
      <c r="AE219"/>
    </row>
    <row r="220" spans="10:31">
      <c r="J220" s="3"/>
      <c r="K220" s="3"/>
      <c r="L220" s="3"/>
      <c r="M220" s="3"/>
      <c r="N220" s="3"/>
      <c r="O220" s="3"/>
      <c r="Q220" s="3"/>
      <c r="R220" s="3"/>
      <c r="AE220"/>
    </row>
    <row r="221" spans="10:31">
      <c r="J221" s="3"/>
      <c r="K221" s="3"/>
      <c r="L221" s="3"/>
      <c r="M221" s="3"/>
      <c r="N221" s="3"/>
      <c r="O221" s="3"/>
      <c r="Q221" s="3"/>
      <c r="R221" s="3"/>
      <c r="AE221"/>
    </row>
    <row r="222" spans="10:31">
      <c r="J222" s="3"/>
      <c r="K222" s="3"/>
      <c r="L222" s="3"/>
      <c r="M222" s="3"/>
      <c r="N222" s="3"/>
      <c r="O222" s="3"/>
      <c r="Q222" s="3"/>
      <c r="R222" s="3"/>
      <c r="AE222"/>
    </row>
    <row r="223" spans="10:31">
      <c r="J223" s="3"/>
      <c r="K223" s="3"/>
      <c r="L223" s="3"/>
      <c r="M223" s="3"/>
      <c r="N223" s="3"/>
      <c r="O223" s="3"/>
      <c r="Q223" s="3"/>
      <c r="R223" s="3"/>
      <c r="AE223"/>
    </row>
    <row r="224" spans="10:31">
      <c r="J224" s="3"/>
      <c r="K224" s="3"/>
      <c r="L224" s="3"/>
      <c r="M224" s="3"/>
      <c r="N224" s="3"/>
      <c r="O224" s="3"/>
      <c r="Q224" s="3"/>
      <c r="R224" s="3"/>
      <c r="AE224"/>
    </row>
    <row r="225" spans="10:31">
      <c r="J225" s="3"/>
      <c r="K225" s="3"/>
      <c r="L225" s="3"/>
      <c r="M225" s="3"/>
      <c r="N225" s="3"/>
      <c r="O225" s="3"/>
      <c r="Q225" s="3"/>
      <c r="R225" s="3"/>
      <c r="AE225"/>
    </row>
    <row r="226" spans="10:31">
      <c r="J226" s="3"/>
      <c r="K226" s="3"/>
      <c r="L226" s="3"/>
      <c r="M226" s="3"/>
      <c r="N226" s="3"/>
      <c r="O226" s="3"/>
      <c r="Q226" s="3"/>
      <c r="R226" s="3"/>
      <c r="AE226"/>
    </row>
    <row r="227" spans="10:31">
      <c r="J227" s="3"/>
      <c r="K227" s="3"/>
      <c r="L227" s="3"/>
      <c r="M227" s="3"/>
      <c r="N227" s="3"/>
      <c r="O227" s="3"/>
      <c r="Q227" s="3"/>
      <c r="R227" s="3"/>
      <c r="AE227"/>
    </row>
    <row r="228" spans="10:31">
      <c r="J228" s="3"/>
      <c r="K228" s="3"/>
      <c r="L228" s="3"/>
      <c r="M228" s="3"/>
      <c r="N228" s="3"/>
      <c r="O228" s="3"/>
      <c r="Q228" s="3"/>
      <c r="R228" s="3"/>
      <c r="AE228"/>
    </row>
    <row r="229" spans="10:31">
      <c r="J229" s="3"/>
      <c r="K229" s="3"/>
      <c r="L229" s="3"/>
      <c r="M229" s="3"/>
      <c r="N229" s="3"/>
      <c r="O229" s="3"/>
      <c r="Q229" s="3"/>
      <c r="R229" s="3"/>
      <c r="AE229"/>
    </row>
    <row r="230" spans="10:31">
      <c r="J230" s="3"/>
      <c r="K230" s="3"/>
      <c r="L230" s="3"/>
      <c r="M230" s="3"/>
      <c r="N230" s="3"/>
      <c r="O230" s="3"/>
      <c r="Q230" s="3"/>
      <c r="R230" s="3"/>
      <c r="AE230"/>
    </row>
    <row r="231" spans="10:31">
      <c r="J231" s="3"/>
      <c r="K231" s="3"/>
      <c r="L231" s="3"/>
      <c r="M231" s="3"/>
      <c r="N231" s="3"/>
      <c r="O231" s="3"/>
      <c r="Q231" s="3"/>
      <c r="R231" s="3"/>
      <c r="AE231"/>
    </row>
    <row r="232" spans="10:31">
      <c r="J232" s="3"/>
      <c r="K232" s="3"/>
      <c r="L232" s="3"/>
      <c r="M232" s="3"/>
      <c r="N232" s="3"/>
      <c r="O232" s="3"/>
      <c r="Q232" s="3"/>
      <c r="R232" s="3"/>
      <c r="AE232"/>
    </row>
    <row r="233" spans="10:31">
      <c r="J233" s="3"/>
      <c r="K233" s="3"/>
      <c r="L233" s="3"/>
      <c r="M233" s="3"/>
      <c r="N233" s="3"/>
      <c r="O233" s="3"/>
      <c r="Q233" s="3"/>
      <c r="R233" s="3"/>
      <c r="AE233"/>
    </row>
    <row r="234" spans="10:31">
      <c r="J234" s="3"/>
      <c r="K234" s="3"/>
      <c r="L234" s="3"/>
      <c r="M234" s="3"/>
      <c r="N234" s="3"/>
      <c r="O234" s="3"/>
      <c r="Q234" s="3"/>
      <c r="R234" s="3"/>
      <c r="AE234"/>
    </row>
    <row r="235" spans="10:31">
      <c r="J235" s="3"/>
      <c r="K235" s="3"/>
      <c r="L235" s="3"/>
      <c r="M235" s="3"/>
      <c r="N235" s="3"/>
      <c r="O235" s="3"/>
      <c r="Q235" s="3"/>
      <c r="R235" s="3"/>
      <c r="AE235"/>
    </row>
    <row r="236" spans="10:31">
      <c r="J236" s="3"/>
      <c r="K236" s="3"/>
      <c r="L236" s="3"/>
      <c r="M236" s="3"/>
      <c r="N236" s="3"/>
      <c r="O236" s="3"/>
      <c r="Q236" s="3"/>
      <c r="R236" s="3"/>
      <c r="AE236"/>
    </row>
    <row r="237" spans="10:31">
      <c r="J237" s="3"/>
      <c r="K237" s="3"/>
      <c r="L237" s="3"/>
      <c r="M237" s="3"/>
      <c r="N237" s="3"/>
      <c r="O237" s="3"/>
      <c r="Q237" s="3"/>
      <c r="R237" s="3"/>
      <c r="AE237"/>
    </row>
    <row r="238" spans="10:31">
      <c r="J238" s="3"/>
      <c r="K238" s="3"/>
      <c r="L238" s="3"/>
      <c r="M238" s="3"/>
      <c r="N238" s="3"/>
      <c r="O238" s="3"/>
      <c r="Q238" s="3"/>
      <c r="R238" s="3"/>
      <c r="AE238"/>
    </row>
    <row r="239" spans="10:31">
      <c r="J239" s="3"/>
      <c r="K239" s="3"/>
      <c r="L239" s="3"/>
      <c r="M239" s="3"/>
      <c r="N239" s="3"/>
      <c r="O239" s="3"/>
      <c r="Q239" s="3"/>
      <c r="R239" s="3"/>
      <c r="AE239"/>
    </row>
    <row r="240" spans="10:31">
      <c r="J240" s="3"/>
      <c r="K240" s="3"/>
      <c r="L240" s="3"/>
      <c r="M240" s="3"/>
      <c r="N240" s="3"/>
      <c r="O240" s="3"/>
      <c r="Q240" s="3"/>
      <c r="R240" s="3"/>
      <c r="AE240"/>
    </row>
    <row r="241" spans="10:31">
      <c r="J241" s="3"/>
      <c r="K241" s="3"/>
      <c r="L241" s="3"/>
      <c r="M241" s="3"/>
      <c r="N241" s="3"/>
      <c r="O241" s="3"/>
      <c r="Q241" s="3"/>
      <c r="R241" s="3"/>
      <c r="AE241"/>
    </row>
    <row r="242" spans="10:31">
      <c r="J242" s="3"/>
      <c r="K242" s="3"/>
      <c r="L242" s="3"/>
      <c r="M242" s="3"/>
      <c r="N242" s="3"/>
      <c r="O242" s="3"/>
      <c r="Q242" s="3"/>
      <c r="R242" s="3"/>
      <c r="AE242"/>
    </row>
    <row r="243" spans="10:31">
      <c r="J243" s="3"/>
      <c r="K243" s="3"/>
      <c r="L243" s="3"/>
      <c r="M243" s="3"/>
      <c r="N243" s="3"/>
      <c r="O243" s="3"/>
      <c r="Q243" s="3"/>
      <c r="R243" s="3"/>
      <c r="AE243"/>
    </row>
    <row r="244" spans="10:31">
      <c r="J244" s="3"/>
      <c r="K244" s="3"/>
      <c r="L244" s="3"/>
      <c r="M244" s="3"/>
      <c r="N244" s="3"/>
      <c r="O244" s="3"/>
      <c r="P244" s="3"/>
      <c r="Q244" s="3"/>
      <c r="R244" s="3"/>
      <c r="AE244"/>
    </row>
    <row r="245" spans="10:31">
      <c r="J245" s="3"/>
      <c r="K245" s="3"/>
      <c r="L245" s="3"/>
      <c r="M245" s="3"/>
      <c r="N245" s="3"/>
      <c r="O245" s="3"/>
      <c r="P245" s="3"/>
      <c r="Q245" s="3"/>
      <c r="R245" s="3"/>
      <c r="AE245"/>
    </row>
    <row r="246" spans="10:31">
      <c r="J246" s="3"/>
      <c r="K246" s="3"/>
      <c r="L246" s="3"/>
      <c r="M246" s="3"/>
      <c r="N246" s="3"/>
      <c r="O246" s="3"/>
      <c r="P246" s="3"/>
      <c r="Q246" s="3"/>
      <c r="R246" s="3"/>
      <c r="AE246"/>
    </row>
    <row r="247" spans="10:31">
      <c r="J247" s="3"/>
      <c r="K247" s="3"/>
      <c r="L247" s="3"/>
      <c r="M247" s="3"/>
      <c r="N247" s="3"/>
      <c r="O247" s="3"/>
      <c r="P247" s="3"/>
      <c r="Q247" s="3"/>
      <c r="R247" s="3"/>
      <c r="AE247"/>
    </row>
    <row r="248" spans="10:31">
      <c r="J248" s="3"/>
      <c r="K248" s="3"/>
      <c r="L248" s="3"/>
      <c r="M248" s="3"/>
      <c r="N248" s="3"/>
      <c r="O248" s="3"/>
      <c r="P248" s="3"/>
      <c r="Q248" s="3"/>
      <c r="R248" s="3"/>
      <c r="AE248"/>
    </row>
    <row r="249" spans="10:31">
      <c r="J249" s="3"/>
      <c r="K249" s="3"/>
      <c r="L249" s="3"/>
      <c r="M249" s="3"/>
      <c r="N249" s="3"/>
      <c r="O249" s="3"/>
      <c r="P249" s="3"/>
      <c r="Q249" s="3"/>
      <c r="R249" s="3"/>
      <c r="AE249"/>
    </row>
    <row r="250" spans="10:31">
      <c r="J250" s="3"/>
      <c r="K250" s="3"/>
      <c r="L250" s="3"/>
      <c r="M250" s="3"/>
      <c r="N250" s="3"/>
      <c r="O250" s="3"/>
      <c r="P250" s="3"/>
      <c r="Q250" s="3"/>
      <c r="R250" s="3"/>
      <c r="AE250"/>
    </row>
    <row r="251" spans="10:31">
      <c r="J251" s="3"/>
      <c r="K251" s="3"/>
      <c r="L251" s="3"/>
      <c r="M251" s="3"/>
      <c r="N251" s="3"/>
      <c r="O251" s="3"/>
      <c r="P251" s="3"/>
      <c r="Q251" s="3"/>
      <c r="R251" s="3"/>
      <c r="AE251"/>
    </row>
    <row r="252" spans="10:31">
      <c r="J252" s="3"/>
      <c r="K252" s="3"/>
      <c r="L252" s="3"/>
      <c r="M252" s="3"/>
      <c r="N252" s="3"/>
      <c r="O252" s="3"/>
      <c r="P252" s="3"/>
      <c r="Q252" s="3"/>
      <c r="R252" s="3"/>
      <c r="AE252"/>
    </row>
    <row r="253" spans="10:31">
      <c r="J253" s="3"/>
      <c r="K253" s="3"/>
      <c r="L253" s="3"/>
      <c r="M253" s="3"/>
      <c r="N253" s="3"/>
      <c r="O253" s="3"/>
      <c r="P253" s="3"/>
      <c r="Q253" s="3"/>
      <c r="R253" s="3"/>
      <c r="AE253"/>
    </row>
    <row r="254" spans="10:31">
      <c r="J254" s="3"/>
      <c r="K254" s="3"/>
      <c r="L254" s="3"/>
      <c r="M254" s="3"/>
      <c r="N254" s="3"/>
      <c r="O254" s="3"/>
      <c r="P254" s="3"/>
      <c r="Q254" s="3"/>
      <c r="R254" s="3"/>
      <c r="AE254"/>
    </row>
    <row r="255" spans="10:31">
      <c r="J255" s="3"/>
      <c r="K255" s="3"/>
      <c r="L255" s="3"/>
      <c r="M255" s="3"/>
      <c r="N255" s="3"/>
      <c r="O255" s="3"/>
      <c r="P255" s="3"/>
      <c r="Q255" s="3"/>
      <c r="R255" s="3"/>
      <c r="AE255"/>
    </row>
    <row r="256" spans="10:31">
      <c r="J256" s="3"/>
      <c r="K256" s="3"/>
      <c r="L256" s="3"/>
      <c r="M256" s="3"/>
      <c r="N256" s="3"/>
      <c r="O256" s="3"/>
      <c r="P256" s="3"/>
      <c r="Q256" s="3"/>
      <c r="R256" s="3"/>
    </row>
    <row r="257" spans="10:18">
      <c r="J257" s="3"/>
      <c r="K257" s="3"/>
      <c r="L257" s="3"/>
      <c r="M257" s="3"/>
      <c r="N257" s="3"/>
      <c r="O257" s="3"/>
      <c r="P257" s="3"/>
      <c r="Q257" s="3"/>
      <c r="R257" s="3"/>
    </row>
    <row r="258" spans="10:18">
      <c r="J258" s="3"/>
      <c r="K258" s="3"/>
      <c r="L258" s="3"/>
      <c r="M258" s="3"/>
      <c r="N258" s="3"/>
      <c r="O258" s="3"/>
      <c r="P258" s="3"/>
      <c r="Q258" s="3"/>
      <c r="R258" s="3"/>
    </row>
    <row r="259" spans="10:18">
      <c r="J259" s="3"/>
      <c r="K259" s="3"/>
      <c r="L259" s="3"/>
      <c r="M259" s="3"/>
      <c r="N259" s="3"/>
      <c r="O259" s="3"/>
      <c r="P259" s="3"/>
      <c r="Q259" s="3"/>
      <c r="R259" s="3"/>
    </row>
    <row r="260" spans="10:18">
      <c r="J260" s="3"/>
      <c r="K260" s="3"/>
      <c r="L260" s="3"/>
      <c r="M260" s="3"/>
      <c r="N260" s="3"/>
      <c r="O260" s="3"/>
      <c r="P260" s="3"/>
      <c r="Q260" s="3"/>
      <c r="R260" s="3"/>
    </row>
    <row r="261" spans="10:18">
      <c r="J261" s="3"/>
      <c r="K261" s="3"/>
      <c r="L261" s="3"/>
      <c r="M261" s="3"/>
      <c r="N261" s="3"/>
      <c r="O261" s="3"/>
      <c r="P261" s="3"/>
      <c r="Q261" s="3"/>
      <c r="R261" s="3"/>
    </row>
  </sheetData>
  <mergeCells count="8">
    <mergeCell ref="A1:M1"/>
    <mergeCell ref="AE1:AG1"/>
    <mergeCell ref="B2:D2"/>
    <mergeCell ref="E2:I2"/>
    <mergeCell ref="J2:K2"/>
    <mergeCell ref="L2:M2"/>
    <mergeCell ref="N2:O2"/>
    <mergeCell ref="AF2:AG2"/>
  </mergeCells>
  <phoneticPr fontId="1"/>
  <pageMargins left="0.7" right="0.7" top="0.75" bottom="0.75" header="0.3" footer="0.3"/>
  <pageSetup paperSize="9" orientation="portrait" horizontalDpi="4294967293" r:id="rId1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197AFD9-4326-4440-8E8F-1C5A66846A32}">
  <dimension ref="A1:AI261"/>
  <sheetViews>
    <sheetView topLeftCell="B1" zoomScale="55" zoomScaleNormal="55" workbookViewId="0">
      <selection activeCell="AE3" sqref="AE3"/>
    </sheetView>
  </sheetViews>
  <sheetFormatPr defaultRowHeight="18.75"/>
  <cols>
    <col min="1" max="1" width="24.25" style="3" bestFit="1" customWidth="1"/>
    <col min="2" max="2" width="13.25" style="3" bestFit="1" customWidth="1"/>
    <col min="3" max="3" width="19" style="3" bestFit="1" customWidth="1"/>
    <col min="4" max="4" width="13.125" style="3" bestFit="1" customWidth="1"/>
    <col min="5" max="5" width="9.5" style="3" bestFit="1" customWidth="1"/>
    <col min="6" max="6" width="8.75" style="3" bestFit="1" customWidth="1"/>
    <col min="7" max="8" width="19.25" style="3" bestFit="1" customWidth="1"/>
    <col min="9" max="9" width="7.75" style="3" bestFit="1" customWidth="1"/>
    <col min="10" max="10" width="10.5" bestFit="1" customWidth="1"/>
    <col min="11" max="11" width="10.75" bestFit="1" customWidth="1"/>
    <col min="12" max="12" width="10.5" bestFit="1" customWidth="1"/>
    <col min="13" max="13" width="10.75" bestFit="1" customWidth="1"/>
    <col min="14" max="15" width="9.375" customWidth="1"/>
    <col min="16" max="16" width="13.25" bestFit="1" customWidth="1"/>
    <col min="17" max="17" width="12.625" bestFit="1" customWidth="1"/>
    <col min="30" max="30" width="8.75" style="2"/>
    <col min="31" max="31" width="22.25" style="8" customWidth="1"/>
    <col min="32" max="32" width="25.75" bestFit="1" customWidth="1"/>
    <col min="33" max="33" width="26.75" bestFit="1" customWidth="1"/>
  </cols>
  <sheetData>
    <row r="1" spans="1:35">
      <c r="A1" s="16" t="s">
        <v>0</v>
      </c>
      <c r="B1" s="16"/>
      <c r="C1" s="16"/>
      <c r="D1" s="16"/>
      <c r="E1" s="16"/>
      <c r="F1" s="16"/>
      <c r="G1" s="16"/>
      <c r="H1" s="16"/>
      <c r="I1" s="16"/>
      <c r="J1" s="16"/>
      <c r="K1" s="16"/>
      <c r="L1" s="16"/>
      <c r="M1" s="16"/>
      <c r="N1" s="1"/>
      <c r="O1" s="1"/>
      <c r="P1" s="1"/>
      <c r="Q1" s="1"/>
      <c r="R1" s="1"/>
      <c r="AE1" s="17"/>
      <c r="AF1" s="17"/>
      <c r="AG1" s="17"/>
    </row>
    <row r="2" spans="1:35">
      <c r="B2" s="16" t="s">
        <v>1</v>
      </c>
      <c r="C2" s="16"/>
      <c r="D2" s="16"/>
      <c r="E2" s="16" t="s">
        <v>2</v>
      </c>
      <c r="F2" s="16"/>
      <c r="G2" s="16"/>
      <c r="H2" s="16"/>
      <c r="I2" s="16"/>
      <c r="J2" s="17" t="s">
        <v>3</v>
      </c>
      <c r="K2" s="17"/>
      <c r="L2" s="17" t="s">
        <v>4</v>
      </c>
      <c r="M2" s="17"/>
      <c r="N2" s="17" t="s">
        <v>5</v>
      </c>
      <c r="O2" s="17"/>
      <c r="P2" s="4"/>
      <c r="Q2" s="4"/>
      <c r="R2" s="4"/>
      <c r="AE2" s="5"/>
      <c r="AF2" s="17" t="s">
        <v>6</v>
      </c>
      <c r="AG2" s="17"/>
    </row>
    <row r="3" spans="1:35">
      <c r="A3" s="6" t="s">
        <v>7</v>
      </c>
      <c r="B3" s="6" t="s">
        <v>8</v>
      </c>
      <c r="C3" s="6" t="s">
        <v>9</v>
      </c>
      <c r="D3" s="6" t="s">
        <v>10</v>
      </c>
      <c r="E3" s="6" t="s">
        <v>11</v>
      </c>
      <c r="F3" s="6" t="s">
        <v>12</v>
      </c>
      <c r="G3" s="6" t="s">
        <v>13</v>
      </c>
      <c r="H3" s="6" t="s">
        <v>14</v>
      </c>
      <c r="I3" s="6" t="s">
        <v>15</v>
      </c>
      <c r="J3" s="6" t="s">
        <v>16</v>
      </c>
      <c r="K3" s="6" t="s">
        <v>17</v>
      </c>
      <c r="L3" s="6" t="s">
        <v>18</v>
      </c>
      <c r="M3" s="6" t="s">
        <v>19</v>
      </c>
      <c r="N3" s="3" t="s">
        <v>20</v>
      </c>
      <c r="O3" s="3" t="s">
        <v>21</v>
      </c>
      <c r="P3" s="3" t="s">
        <v>2321</v>
      </c>
      <c r="Q3" s="3" t="s">
        <v>2322</v>
      </c>
      <c r="R3" s="3"/>
      <c r="AE3" s="6" t="s">
        <v>10</v>
      </c>
      <c r="AF3" s="7" t="s">
        <v>22</v>
      </c>
      <c r="AG3" s="7" t="s">
        <v>23</v>
      </c>
      <c r="AH3" t="s">
        <v>24</v>
      </c>
      <c r="AI3" t="s">
        <v>25</v>
      </c>
    </row>
    <row r="4" spans="1:35">
      <c r="A4" s="10" t="s">
        <v>289</v>
      </c>
      <c r="B4" s="3" t="str">
        <f>MID(A4,12,8)&amp;"."&amp;RIGHT(A4,3)</f>
        <v>14:41:20.893</v>
      </c>
      <c r="C4" s="3">
        <f>LEFT(B4,2)*3600+MID(B4,4,2)*60+RIGHT(B4,6)</f>
        <v>52880.892999999996</v>
      </c>
      <c r="D4" s="3">
        <f>C4-$C$4</f>
        <v>0</v>
      </c>
      <c r="E4" s="3">
        <v>631.76900000000001</v>
      </c>
      <c r="F4" s="3">
        <v>6547.38</v>
      </c>
      <c r="G4" s="3">
        <v>12061.5</v>
      </c>
      <c r="H4" s="3">
        <v>825</v>
      </c>
      <c r="I4" s="3">
        <v>442.25</v>
      </c>
      <c r="J4">
        <f t="shared" ref="J4:J67" si="0">ROUND(E4*COS(-1.3*PI()/180)-F4*SIN(-1.3*PI()/180),3)</f>
        <v>780.149</v>
      </c>
      <c r="K4">
        <f t="shared" ref="K4:K67" si="1">ROUND(E4*SIN(-1.3*PI()/180)+F4*COS(-1.3*PI()/180),3)</f>
        <v>6531.3620000000001</v>
      </c>
      <c r="L4">
        <f>J4-$J$4</f>
        <v>0</v>
      </c>
      <c r="M4">
        <f>K4-$K$4</f>
        <v>0</v>
      </c>
      <c r="N4">
        <f>L4*0.001</f>
        <v>0</v>
      </c>
      <c r="O4">
        <f>M4*0.001</f>
        <v>0</v>
      </c>
      <c r="P4">
        <f>IF(O4&gt;15,"",N4)</f>
        <v>0</v>
      </c>
      <c r="Q4" t="str">
        <f>IF(O4&lt;15,"",N4)</f>
        <v/>
      </c>
      <c r="AE4" s="13">
        <v>0</v>
      </c>
      <c r="AF4">
        <v>-30.670000076293945</v>
      </c>
      <c r="AG4">
        <v>-2.2400000095367432</v>
      </c>
      <c r="AH4">
        <f>AF4</f>
        <v>-30.670000076293945</v>
      </c>
      <c r="AI4">
        <f>AG4</f>
        <v>-2.2400000095367432</v>
      </c>
    </row>
    <row r="5" spans="1:35">
      <c r="A5" s="3" t="s">
        <v>290</v>
      </c>
      <c r="B5" s="3" t="str">
        <f t="shared" ref="B5:B68" si="2">MID(A5,12,8)&amp;"."&amp;RIGHT(A5,3)</f>
        <v>14:41:20.986</v>
      </c>
      <c r="C5" s="3">
        <f t="shared" ref="C5:C68" si="3">LEFT(B5,2)*3600+MID(B5,4,2)*60+RIGHT(B5,6)</f>
        <v>52880.985999999997</v>
      </c>
      <c r="D5" s="3">
        <f t="shared" ref="D5:D68" si="4">C5-$C$4</f>
        <v>9.30000000007567E-2</v>
      </c>
      <c r="E5" s="3">
        <v>628.23699999999997</v>
      </c>
      <c r="F5" s="3">
        <v>6683.29</v>
      </c>
      <c r="G5" s="3">
        <v>11975</v>
      </c>
      <c r="H5" s="3">
        <v>798</v>
      </c>
      <c r="I5" s="3">
        <v>440.5</v>
      </c>
      <c r="J5">
        <f t="shared" si="0"/>
        <v>779.70100000000002</v>
      </c>
      <c r="K5">
        <f t="shared" si="1"/>
        <v>6667.317</v>
      </c>
      <c r="L5">
        <f t="shared" ref="L5:L68" si="5">J5-$J$4</f>
        <v>-0.44799999999997908</v>
      </c>
      <c r="M5">
        <f t="shared" ref="M5:M68" si="6">K5-$K$4</f>
        <v>135.95499999999993</v>
      </c>
      <c r="N5">
        <f t="shared" ref="N5:O68" si="7">L5*0.001</f>
        <v>-4.4799999999997907E-4</v>
      </c>
      <c r="O5">
        <f t="shared" si="7"/>
        <v>0.13595499999999994</v>
      </c>
      <c r="P5">
        <f t="shared" ref="P5:P68" si="8">IF(O5&gt;15,"",N5)</f>
        <v>-4.4799999999997907E-4</v>
      </c>
      <c r="Q5" t="str">
        <f t="shared" ref="Q5:Q68" si="9">IF(O5&lt;15,"",N5)</f>
        <v/>
      </c>
      <c r="AE5" s="13">
        <v>7.1999999999999995E-2</v>
      </c>
      <c r="AF5">
        <v>-31.530000686645508</v>
      </c>
      <c r="AG5">
        <v>-2.0699999332427979</v>
      </c>
      <c r="AH5">
        <f t="shared" ref="AH5:AH68" si="10">AF5</f>
        <v>-31.530000686645508</v>
      </c>
      <c r="AI5">
        <f t="shared" ref="AI5:AI68" si="11">AG5</f>
        <v>-2.0699999332427979</v>
      </c>
    </row>
    <row r="6" spans="1:35">
      <c r="A6" s="3" t="s">
        <v>291</v>
      </c>
      <c r="B6" s="3" t="str">
        <f t="shared" si="2"/>
        <v>14:41:21.078</v>
      </c>
      <c r="C6" s="3">
        <f t="shared" si="3"/>
        <v>52881.078000000001</v>
      </c>
      <c r="D6" s="3">
        <f t="shared" si="4"/>
        <v>0.18500000000494765</v>
      </c>
      <c r="E6" s="3">
        <v>583.94799999999998</v>
      </c>
      <c r="F6" s="3">
        <v>7051.85</v>
      </c>
      <c r="G6" s="3">
        <v>11772</v>
      </c>
      <c r="H6" s="3">
        <v>808</v>
      </c>
      <c r="I6" s="3">
        <v>438</v>
      </c>
      <c r="J6">
        <f t="shared" si="0"/>
        <v>743.78499999999997</v>
      </c>
      <c r="K6">
        <f t="shared" si="1"/>
        <v>7036.7870000000003</v>
      </c>
      <c r="L6">
        <f t="shared" si="5"/>
        <v>-36.364000000000033</v>
      </c>
      <c r="M6">
        <f t="shared" si="6"/>
        <v>505.42500000000018</v>
      </c>
      <c r="N6">
        <f t="shared" si="7"/>
        <v>-3.6364000000000035E-2</v>
      </c>
      <c r="O6">
        <f t="shared" si="7"/>
        <v>0.50542500000000024</v>
      </c>
      <c r="P6">
        <f t="shared" si="8"/>
        <v>-3.6364000000000035E-2</v>
      </c>
      <c r="Q6" t="str">
        <f t="shared" si="9"/>
        <v/>
      </c>
      <c r="AE6" s="13">
        <v>0.13500000000000001</v>
      </c>
      <c r="AF6">
        <v>-32.470001220703125</v>
      </c>
      <c r="AG6">
        <v>-0.40000000596046448</v>
      </c>
      <c r="AH6">
        <f t="shared" si="10"/>
        <v>-32.470001220703125</v>
      </c>
      <c r="AI6">
        <f t="shared" si="11"/>
        <v>-0.40000000596046448</v>
      </c>
    </row>
    <row r="7" spans="1:35">
      <c r="A7" s="3" t="s">
        <v>292</v>
      </c>
      <c r="B7" s="3" t="str">
        <f t="shared" si="2"/>
        <v>14:41:21.170</v>
      </c>
      <c r="C7" s="3">
        <f t="shared" si="3"/>
        <v>52881.17</v>
      </c>
      <c r="D7" s="3">
        <f t="shared" si="4"/>
        <v>0.27700000000186265</v>
      </c>
      <c r="E7" s="3">
        <v>583.21500000000003</v>
      </c>
      <c r="F7" s="3">
        <v>7183.05</v>
      </c>
      <c r="G7" s="3">
        <v>11690</v>
      </c>
      <c r="H7" s="3">
        <v>845</v>
      </c>
      <c r="I7" s="3">
        <v>435.75</v>
      </c>
      <c r="J7">
        <f t="shared" si="0"/>
        <v>746.029</v>
      </c>
      <c r="K7">
        <f t="shared" si="1"/>
        <v>7167.97</v>
      </c>
      <c r="L7">
        <f t="shared" si="5"/>
        <v>-34.120000000000005</v>
      </c>
      <c r="M7">
        <f t="shared" si="6"/>
        <v>636.60800000000017</v>
      </c>
      <c r="N7">
        <f t="shared" si="7"/>
        <v>-3.4120000000000004E-2</v>
      </c>
      <c r="O7">
        <f t="shared" si="7"/>
        <v>0.63660800000000017</v>
      </c>
      <c r="P7">
        <f t="shared" si="8"/>
        <v>-3.4120000000000004E-2</v>
      </c>
      <c r="Q7" t="str">
        <f t="shared" si="9"/>
        <v/>
      </c>
      <c r="AE7" s="13">
        <v>0.19800000000000001</v>
      </c>
      <c r="AF7">
        <v>-33.819999694824219</v>
      </c>
      <c r="AG7">
        <v>-1.3700000047683716</v>
      </c>
      <c r="AH7">
        <f t="shared" si="10"/>
        <v>-33.819999694824219</v>
      </c>
      <c r="AI7">
        <f t="shared" si="11"/>
        <v>-1.3700000047683716</v>
      </c>
    </row>
    <row r="8" spans="1:35">
      <c r="A8" s="3" t="s">
        <v>293</v>
      </c>
      <c r="B8" s="3" t="str">
        <f t="shared" si="2"/>
        <v>14:41:21.262</v>
      </c>
      <c r="C8" s="3">
        <f t="shared" si="3"/>
        <v>52881.262000000002</v>
      </c>
      <c r="D8" s="3">
        <f t="shared" si="4"/>
        <v>0.3690000000060536</v>
      </c>
      <c r="E8" s="3">
        <v>578.02300000000002</v>
      </c>
      <c r="F8" s="3">
        <v>7500.46</v>
      </c>
      <c r="G8" s="3">
        <v>11498</v>
      </c>
      <c r="H8" s="3">
        <v>914</v>
      </c>
      <c r="I8" s="3">
        <v>868.5</v>
      </c>
      <c r="J8">
        <f t="shared" si="0"/>
        <v>748.04</v>
      </c>
      <c r="K8">
        <f t="shared" si="1"/>
        <v>7485.4160000000002</v>
      </c>
      <c r="L8">
        <f t="shared" si="5"/>
        <v>-32.109000000000037</v>
      </c>
      <c r="M8">
        <f t="shared" si="6"/>
        <v>954.05400000000009</v>
      </c>
      <c r="N8">
        <f t="shared" si="7"/>
        <v>-3.210900000000004E-2</v>
      </c>
      <c r="O8">
        <f t="shared" si="7"/>
        <v>0.95405400000000007</v>
      </c>
      <c r="P8">
        <f t="shared" si="8"/>
        <v>-3.210900000000004E-2</v>
      </c>
      <c r="Q8" t="str">
        <f t="shared" si="9"/>
        <v/>
      </c>
      <c r="AE8" s="13">
        <v>0.26</v>
      </c>
      <c r="AF8">
        <v>-32.5</v>
      </c>
      <c r="AG8">
        <v>-0.51999998092651367</v>
      </c>
      <c r="AH8">
        <f t="shared" si="10"/>
        <v>-32.5</v>
      </c>
      <c r="AI8">
        <f t="shared" si="11"/>
        <v>-0.51999998092651367</v>
      </c>
    </row>
    <row r="9" spans="1:35">
      <c r="A9" s="3" t="s">
        <v>294</v>
      </c>
      <c r="B9" s="3" t="str">
        <f t="shared" si="2"/>
        <v>14:41:21.356</v>
      </c>
      <c r="C9" s="3">
        <f t="shared" si="3"/>
        <v>52881.356</v>
      </c>
      <c r="D9" s="3">
        <f t="shared" si="4"/>
        <v>0.46300000000337604</v>
      </c>
      <c r="E9" s="3">
        <v>567.01800000000003</v>
      </c>
      <c r="F9" s="3">
        <v>7680.03</v>
      </c>
      <c r="G9" s="3">
        <v>11398.5</v>
      </c>
      <c r="H9" s="3">
        <v>834</v>
      </c>
      <c r="I9" s="3">
        <v>431.75</v>
      </c>
      <c r="J9">
        <f t="shared" si="0"/>
        <v>741.11099999999999</v>
      </c>
      <c r="K9">
        <f t="shared" si="1"/>
        <v>7665.1890000000003</v>
      </c>
      <c r="L9">
        <f t="shared" si="5"/>
        <v>-39.038000000000011</v>
      </c>
      <c r="M9">
        <f t="shared" si="6"/>
        <v>1133.8270000000002</v>
      </c>
      <c r="N9">
        <f t="shared" si="7"/>
        <v>-3.903800000000001E-2</v>
      </c>
      <c r="O9">
        <f t="shared" si="7"/>
        <v>1.1338270000000001</v>
      </c>
      <c r="P9">
        <f t="shared" si="8"/>
        <v>-3.903800000000001E-2</v>
      </c>
      <c r="Q9" t="str">
        <f t="shared" si="9"/>
        <v/>
      </c>
      <c r="AE9" s="13">
        <v>0.32500000000000001</v>
      </c>
      <c r="AF9">
        <v>-26.889999389648438</v>
      </c>
      <c r="AG9">
        <v>0.10999999940395355</v>
      </c>
      <c r="AH9">
        <f t="shared" si="10"/>
        <v>-26.889999389648438</v>
      </c>
      <c r="AI9">
        <f t="shared" si="11"/>
        <v>0.10999999940395355</v>
      </c>
    </row>
    <row r="10" spans="1:35">
      <c r="A10" s="3" t="s">
        <v>295</v>
      </c>
      <c r="B10" s="3" t="str">
        <f t="shared" si="2"/>
        <v>14:41:21.449</v>
      </c>
      <c r="C10" s="3">
        <f t="shared" si="3"/>
        <v>52881.449000000001</v>
      </c>
      <c r="D10" s="3">
        <f t="shared" si="4"/>
        <v>0.55600000000413274</v>
      </c>
      <c r="E10" s="3">
        <v>547.16600000000005</v>
      </c>
      <c r="F10" s="3">
        <v>8031.42</v>
      </c>
      <c r="G10" s="3">
        <v>11208</v>
      </c>
      <c r="H10" s="3">
        <v>864.5</v>
      </c>
      <c r="I10" s="3">
        <v>428.25</v>
      </c>
      <c r="J10">
        <f t="shared" si="0"/>
        <v>729.23699999999997</v>
      </c>
      <c r="K10">
        <f t="shared" si="1"/>
        <v>8016.9390000000003</v>
      </c>
      <c r="L10">
        <f t="shared" si="5"/>
        <v>-50.912000000000035</v>
      </c>
      <c r="M10">
        <f t="shared" si="6"/>
        <v>1485.5770000000002</v>
      </c>
      <c r="N10">
        <f t="shared" si="7"/>
        <v>-5.0912000000000034E-2</v>
      </c>
      <c r="O10">
        <f t="shared" si="7"/>
        <v>1.4855770000000001</v>
      </c>
      <c r="P10">
        <f t="shared" si="8"/>
        <v>-5.0912000000000034E-2</v>
      </c>
      <c r="Q10" t="str">
        <f t="shared" si="9"/>
        <v/>
      </c>
      <c r="AE10" s="13">
        <v>0.38800000000000001</v>
      </c>
      <c r="AF10">
        <v>-31.25</v>
      </c>
      <c r="AG10">
        <v>-3.0799999237060547</v>
      </c>
      <c r="AH10">
        <f t="shared" si="10"/>
        <v>-31.25</v>
      </c>
      <c r="AI10">
        <f t="shared" si="11"/>
        <v>-3.0799999237060547</v>
      </c>
    </row>
    <row r="11" spans="1:35">
      <c r="A11" s="3" t="s">
        <v>296</v>
      </c>
      <c r="B11" s="3" t="str">
        <f t="shared" si="2"/>
        <v>14:41:21.542</v>
      </c>
      <c r="C11" s="3">
        <f t="shared" si="3"/>
        <v>52881.542000000001</v>
      </c>
      <c r="D11" s="3">
        <f t="shared" si="4"/>
        <v>0.64900000000488944</v>
      </c>
      <c r="E11" s="3">
        <v>544.78200000000004</v>
      </c>
      <c r="F11" s="3">
        <v>8207.7900000000009</v>
      </c>
      <c r="G11" s="3">
        <v>11109</v>
      </c>
      <c r="H11" s="3">
        <v>925</v>
      </c>
      <c r="I11" s="3">
        <v>853.5</v>
      </c>
      <c r="J11">
        <f t="shared" si="0"/>
        <v>730.85500000000002</v>
      </c>
      <c r="K11">
        <f t="shared" si="1"/>
        <v>8193.3179999999993</v>
      </c>
      <c r="L11">
        <f t="shared" si="5"/>
        <v>-49.293999999999983</v>
      </c>
      <c r="M11">
        <f t="shared" si="6"/>
        <v>1661.9559999999992</v>
      </c>
      <c r="N11">
        <f t="shared" si="7"/>
        <v>-4.9293999999999984E-2</v>
      </c>
      <c r="O11">
        <f t="shared" si="7"/>
        <v>1.6619559999999993</v>
      </c>
      <c r="P11">
        <f t="shared" si="8"/>
        <v>-4.9293999999999984E-2</v>
      </c>
      <c r="Q11" t="str">
        <f t="shared" si="9"/>
        <v/>
      </c>
      <c r="AE11" s="13">
        <v>0.46600000000000003</v>
      </c>
      <c r="AF11">
        <v>-30.770000457763672</v>
      </c>
      <c r="AG11">
        <v>-1.1299999952316284</v>
      </c>
      <c r="AH11">
        <f t="shared" si="10"/>
        <v>-30.770000457763672</v>
      </c>
      <c r="AI11">
        <f t="shared" si="11"/>
        <v>-1.1299999952316284</v>
      </c>
    </row>
    <row r="12" spans="1:35">
      <c r="A12" s="3" t="s">
        <v>297</v>
      </c>
      <c r="B12" s="3" t="str">
        <f t="shared" si="2"/>
        <v>14:41:21.638</v>
      </c>
      <c r="C12" s="3">
        <f t="shared" si="3"/>
        <v>52881.637999999999</v>
      </c>
      <c r="D12" s="3">
        <f t="shared" si="4"/>
        <v>0.74500000000261934</v>
      </c>
      <c r="E12" s="3">
        <v>523.26700000000005</v>
      </c>
      <c r="F12" s="3">
        <v>8540.56</v>
      </c>
      <c r="G12" s="3">
        <v>10942</v>
      </c>
      <c r="H12" s="3">
        <v>927</v>
      </c>
      <c r="I12" s="3">
        <v>850</v>
      </c>
      <c r="J12">
        <f t="shared" si="0"/>
        <v>716.89499999999998</v>
      </c>
      <c r="K12">
        <f t="shared" si="1"/>
        <v>8526.49</v>
      </c>
      <c r="L12">
        <f t="shared" si="5"/>
        <v>-63.254000000000019</v>
      </c>
      <c r="M12">
        <f t="shared" si="6"/>
        <v>1995.1279999999997</v>
      </c>
      <c r="N12">
        <f t="shared" si="7"/>
        <v>-6.3254000000000019E-2</v>
      </c>
      <c r="O12">
        <f t="shared" si="7"/>
        <v>1.9951279999999998</v>
      </c>
      <c r="P12">
        <f t="shared" si="8"/>
        <v>-6.3254000000000019E-2</v>
      </c>
      <c r="Q12" t="str">
        <f t="shared" si="9"/>
        <v/>
      </c>
      <c r="AE12" s="13">
        <v>0.53100000000000003</v>
      </c>
      <c r="AF12">
        <v>-33.009998321533203</v>
      </c>
      <c r="AG12">
        <v>-1.7799999713897705</v>
      </c>
      <c r="AH12">
        <f t="shared" si="10"/>
        <v>-33.009998321533203</v>
      </c>
      <c r="AI12">
        <f t="shared" si="11"/>
        <v>-1.7799999713897705</v>
      </c>
    </row>
    <row r="13" spans="1:35">
      <c r="A13" s="3" t="s">
        <v>298</v>
      </c>
      <c r="B13" s="3" t="str">
        <f t="shared" si="2"/>
        <v>14:41:21.729</v>
      </c>
      <c r="C13" s="3">
        <f t="shared" si="3"/>
        <v>52881.728999999999</v>
      </c>
      <c r="D13" s="3">
        <f t="shared" si="4"/>
        <v>0.83600000000296859</v>
      </c>
      <c r="E13" s="3">
        <v>521.40599999999995</v>
      </c>
      <c r="F13" s="3">
        <v>8708.73</v>
      </c>
      <c r="G13" s="3">
        <v>10853</v>
      </c>
      <c r="H13" s="3">
        <v>872.5</v>
      </c>
      <c r="I13" s="3">
        <v>421.25</v>
      </c>
      <c r="J13">
        <f t="shared" si="0"/>
        <v>718.85</v>
      </c>
      <c r="K13">
        <f t="shared" si="1"/>
        <v>8694.6589999999997</v>
      </c>
      <c r="L13">
        <f t="shared" si="5"/>
        <v>-61.298999999999978</v>
      </c>
      <c r="M13">
        <f t="shared" si="6"/>
        <v>2163.2969999999996</v>
      </c>
      <c r="N13">
        <f t="shared" si="7"/>
        <v>-6.1298999999999979E-2</v>
      </c>
      <c r="O13">
        <f t="shared" si="7"/>
        <v>2.1632969999999996</v>
      </c>
      <c r="P13">
        <f t="shared" si="8"/>
        <v>-6.1298999999999979E-2</v>
      </c>
      <c r="Q13" t="str">
        <f t="shared" si="9"/>
        <v/>
      </c>
      <c r="AE13" s="13">
        <v>0.59199999999999997</v>
      </c>
      <c r="AF13">
        <v>-31.790000915527344</v>
      </c>
      <c r="AG13">
        <v>-1.5499999523162842</v>
      </c>
      <c r="AH13">
        <f t="shared" si="10"/>
        <v>-31.790000915527344</v>
      </c>
      <c r="AI13">
        <f t="shared" si="11"/>
        <v>-1.5499999523162842</v>
      </c>
    </row>
    <row r="14" spans="1:35">
      <c r="A14" s="3" t="s">
        <v>299</v>
      </c>
      <c r="B14" s="3" t="str">
        <f t="shared" si="2"/>
        <v>14:41:21.820</v>
      </c>
      <c r="C14" s="3">
        <f t="shared" si="3"/>
        <v>52881.82</v>
      </c>
      <c r="D14" s="3">
        <f t="shared" si="4"/>
        <v>0.92700000000331784</v>
      </c>
      <c r="E14" s="3">
        <v>521.64300000000003</v>
      </c>
      <c r="F14" s="3">
        <v>9039.42</v>
      </c>
      <c r="G14" s="3">
        <v>10680</v>
      </c>
      <c r="H14" s="3">
        <v>862</v>
      </c>
      <c r="I14" s="3">
        <v>417</v>
      </c>
      <c r="J14">
        <f t="shared" si="0"/>
        <v>726.58900000000006</v>
      </c>
      <c r="K14">
        <f t="shared" si="1"/>
        <v>9025.259</v>
      </c>
      <c r="L14">
        <f t="shared" si="5"/>
        <v>-53.559999999999945</v>
      </c>
      <c r="M14">
        <f t="shared" si="6"/>
        <v>2493.8969999999999</v>
      </c>
      <c r="N14">
        <f t="shared" si="7"/>
        <v>-5.3559999999999948E-2</v>
      </c>
      <c r="O14">
        <f t="shared" si="7"/>
        <v>2.493897</v>
      </c>
      <c r="P14">
        <f t="shared" si="8"/>
        <v>-5.3559999999999948E-2</v>
      </c>
      <c r="Q14" t="str">
        <f t="shared" si="9"/>
        <v/>
      </c>
      <c r="AE14" s="13">
        <v>0.67300000000000004</v>
      </c>
      <c r="AF14">
        <v>-32.040000915527344</v>
      </c>
      <c r="AG14">
        <v>-1.4900000095367432</v>
      </c>
      <c r="AH14">
        <f t="shared" si="10"/>
        <v>-32.040000915527344</v>
      </c>
      <c r="AI14">
        <f t="shared" si="11"/>
        <v>-1.4900000095367432</v>
      </c>
    </row>
    <row r="15" spans="1:35">
      <c r="A15" s="3" t="s">
        <v>300</v>
      </c>
      <c r="B15" s="3" t="str">
        <f t="shared" si="2"/>
        <v>14:41:21.913</v>
      </c>
      <c r="C15" s="3">
        <f t="shared" si="3"/>
        <v>52881.913</v>
      </c>
      <c r="D15" s="3">
        <f t="shared" si="4"/>
        <v>1.0200000000040745</v>
      </c>
      <c r="E15" s="3">
        <v>502.85</v>
      </c>
      <c r="F15" s="3">
        <v>9243.33</v>
      </c>
      <c r="G15" s="3">
        <v>10593.5</v>
      </c>
      <c r="H15" s="3">
        <v>876.5</v>
      </c>
      <c r="I15" s="3">
        <v>414.25</v>
      </c>
      <c r="J15">
        <f t="shared" si="0"/>
        <v>712.42700000000002</v>
      </c>
      <c r="K15">
        <f t="shared" si="1"/>
        <v>9229.5429999999997</v>
      </c>
      <c r="L15">
        <f t="shared" si="5"/>
        <v>-67.72199999999998</v>
      </c>
      <c r="M15">
        <f t="shared" si="6"/>
        <v>2698.1809999999996</v>
      </c>
      <c r="N15">
        <f t="shared" si="7"/>
        <v>-6.7721999999999977E-2</v>
      </c>
      <c r="O15">
        <f t="shared" si="7"/>
        <v>2.6981809999999995</v>
      </c>
      <c r="P15">
        <f t="shared" si="8"/>
        <v>-6.7721999999999977E-2</v>
      </c>
      <c r="Q15" t="str">
        <f t="shared" si="9"/>
        <v/>
      </c>
      <c r="AE15" s="13">
        <v>0.72199999999999998</v>
      </c>
      <c r="AF15">
        <v>-32.830001831054688</v>
      </c>
      <c r="AG15">
        <v>-1.4199999570846558</v>
      </c>
      <c r="AH15">
        <f t="shared" si="10"/>
        <v>-32.830001831054688</v>
      </c>
      <c r="AI15">
        <f t="shared" si="11"/>
        <v>-1.4199999570846558</v>
      </c>
    </row>
    <row r="16" spans="1:35">
      <c r="A16" s="3" t="s">
        <v>301</v>
      </c>
      <c r="B16" s="3" t="str">
        <f t="shared" si="2"/>
        <v>14:41:22.005</v>
      </c>
      <c r="C16" s="3">
        <f t="shared" si="3"/>
        <v>52882.004999999997</v>
      </c>
      <c r="D16" s="3">
        <f t="shared" si="4"/>
        <v>1.1120000000009895</v>
      </c>
      <c r="E16" s="3">
        <v>474.964</v>
      </c>
      <c r="F16" s="3">
        <v>9594.9599999999991</v>
      </c>
      <c r="G16" s="3">
        <v>10448</v>
      </c>
      <c r="H16" s="3">
        <v>941</v>
      </c>
      <c r="I16" s="3">
        <v>824</v>
      </c>
      <c r="J16">
        <f t="shared" si="0"/>
        <v>692.52599999999995</v>
      </c>
      <c r="K16">
        <f t="shared" si="1"/>
        <v>9581.7150000000001</v>
      </c>
      <c r="L16">
        <f t="shared" si="5"/>
        <v>-87.623000000000047</v>
      </c>
      <c r="M16">
        <f t="shared" si="6"/>
        <v>3050.3530000000001</v>
      </c>
      <c r="N16">
        <f t="shared" si="7"/>
        <v>-8.7623000000000048E-2</v>
      </c>
      <c r="O16">
        <f t="shared" si="7"/>
        <v>3.0503530000000003</v>
      </c>
      <c r="P16">
        <f t="shared" si="8"/>
        <v>-8.7623000000000048E-2</v>
      </c>
      <c r="Q16" t="str">
        <f t="shared" si="9"/>
        <v/>
      </c>
      <c r="AE16" s="13">
        <v>0.79400000000000004</v>
      </c>
      <c r="AF16">
        <v>-32.849998474121094</v>
      </c>
      <c r="AG16">
        <v>-0.49000000953674316</v>
      </c>
      <c r="AH16">
        <f t="shared" si="10"/>
        <v>-32.849998474121094</v>
      </c>
      <c r="AI16">
        <f t="shared" si="11"/>
        <v>-0.49000000953674316</v>
      </c>
    </row>
    <row r="17" spans="1:35">
      <c r="A17" s="3" t="s">
        <v>302</v>
      </c>
      <c r="B17" s="3" t="str">
        <f t="shared" si="2"/>
        <v>14:41:22.101</v>
      </c>
      <c r="C17" s="3">
        <f t="shared" si="3"/>
        <v>52882.101000000002</v>
      </c>
      <c r="D17" s="3">
        <f t="shared" si="4"/>
        <v>1.2080000000059954</v>
      </c>
      <c r="E17" s="3">
        <v>496.95400000000001</v>
      </c>
      <c r="F17" s="3">
        <v>9760.19</v>
      </c>
      <c r="G17" s="3">
        <v>10352</v>
      </c>
      <c r="H17" s="3">
        <v>851.5</v>
      </c>
      <c r="I17" s="3">
        <v>408.5</v>
      </c>
      <c r="J17">
        <f t="shared" si="0"/>
        <v>718.25900000000001</v>
      </c>
      <c r="K17">
        <f t="shared" si="1"/>
        <v>9746.4030000000002</v>
      </c>
      <c r="L17">
        <f t="shared" si="5"/>
        <v>-61.889999999999986</v>
      </c>
      <c r="M17">
        <f t="shared" si="6"/>
        <v>3215.0410000000002</v>
      </c>
      <c r="N17">
        <f t="shared" si="7"/>
        <v>-6.1889999999999987E-2</v>
      </c>
      <c r="O17">
        <f t="shared" si="7"/>
        <v>3.2150410000000003</v>
      </c>
      <c r="P17">
        <f t="shared" si="8"/>
        <v>-6.1889999999999987E-2</v>
      </c>
      <c r="Q17" t="str">
        <f t="shared" si="9"/>
        <v/>
      </c>
      <c r="AE17" s="13">
        <v>0.85499999999999998</v>
      </c>
      <c r="AF17">
        <v>-29.989999771118164</v>
      </c>
      <c r="AG17">
        <v>-2.2799999713897705</v>
      </c>
      <c r="AH17">
        <f t="shared" si="10"/>
        <v>-29.989999771118164</v>
      </c>
      <c r="AI17">
        <f t="shared" si="11"/>
        <v>-2.2799999713897705</v>
      </c>
    </row>
    <row r="18" spans="1:35">
      <c r="A18" s="3" t="s">
        <v>303</v>
      </c>
      <c r="B18" s="3" t="str">
        <f t="shared" si="2"/>
        <v>14:41:22.193</v>
      </c>
      <c r="C18" s="3">
        <f t="shared" si="3"/>
        <v>52882.192999999999</v>
      </c>
      <c r="D18" s="3">
        <f t="shared" si="4"/>
        <v>1.3000000000029104</v>
      </c>
      <c r="E18" s="3">
        <v>463.83100000000002</v>
      </c>
      <c r="F18" s="3">
        <v>10242</v>
      </c>
      <c r="G18" s="3">
        <v>10170.5</v>
      </c>
      <c r="H18" s="3">
        <v>882.5</v>
      </c>
      <c r="I18" s="3">
        <v>403.5</v>
      </c>
      <c r="J18">
        <f t="shared" si="0"/>
        <v>696.07500000000005</v>
      </c>
      <c r="K18">
        <f t="shared" si="1"/>
        <v>10228.841</v>
      </c>
      <c r="L18">
        <f t="shared" si="5"/>
        <v>-84.073999999999955</v>
      </c>
      <c r="M18">
        <f t="shared" si="6"/>
        <v>3697.4790000000003</v>
      </c>
      <c r="N18">
        <f t="shared" si="7"/>
        <v>-8.4073999999999954E-2</v>
      </c>
      <c r="O18">
        <f t="shared" si="7"/>
        <v>3.6974790000000004</v>
      </c>
      <c r="P18">
        <f t="shared" si="8"/>
        <v>-8.4073999999999954E-2</v>
      </c>
      <c r="Q18" t="str">
        <f t="shared" si="9"/>
        <v/>
      </c>
      <c r="AE18" s="13">
        <v>0.93300000000000005</v>
      </c>
      <c r="AF18">
        <v>-33.799999237060547</v>
      </c>
      <c r="AG18">
        <v>-3.9000000953674316</v>
      </c>
      <c r="AH18">
        <f t="shared" si="10"/>
        <v>-33.799999237060547</v>
      </c>
      <c r="AI18">
        <f t="shared" si="11"/>
        <v>-3.9000000953674316</v>
      </c>
    </row>
    <row r="19" spans="1:35">
      <c r="A19" s="3" t="s">
        <v>304</v>
      </c>
      <c r="B19" s="3" t="str">
        <f t="shared" si="2"/>
        <v>14:41:22.286</v>
      </c>
      <c r="C19" s="3">
        <f t="shared" si="3"/>
        <v>52882.286</v>
      </c>
      <c r="D19" s="3">
        <f t="shared" si="4"/>
        <v>1.3930000000036671</v>
      </c>
      <c r="E19" s="3">
        <v>453.14400000000001</v>
      </c>
      <c r="F19" s="3">
        <v>10431.299999999999</v>
      </c>
      <c r="G19" s="3">
        <v>10102.5</v>
      </c>
      <c r="H19" s="3">
        <v>891</v>
      </c>
      <c r="I19" s="3">
        <v>399.5</v>
      </c>
      <c r="J19">
        <f t="shared" si="0"/>
        <v>689.68600000000004</v>
      </c>
      <c r="K19">
        <f t="shared" si="1"/>
        <v>10418.334000000001</v>
      </c>
      <c r="L19">
        <f t="shared" si="5"/>
        <v>-90.462999999999965</v>
      </c>
      <c r="M19">
        <f t="shared" si="6"/>
        <v>3886.9720000000007</v>
      </c>
      <c r="N19">
        <f t="shared" si="7"/>
        <v>-9.0462999999999974E-2</v>
      </c>
      <c r="O19">
        <f t="shared" si="7"/>
        <v>3.8869720000000005</v>
      </c>
      <c r="P19">
        <f t="shared" si="8"/>
        <v>-9.0462999999999974E-2</v>
      </c>
      <c r="Q19" t="str">
        <f t="shared" si="9"/>
        <v/>
      </c>
      <c r="AE19" s="13">
        <v>0.98699999999999999</v>
      </c>
      <c r="AF19">
        <v>-32.369998931884766</v>
      </c>
      <c r="AG19">
        <v>-2.75</v>
      </c>
      <c r="AH19">
        <f t="shared" si="10"/>
        <v>-32.369998931884766</v>
      </c>
      <c r="AI19">
        <f t="shared" si="11"/>
        <v>-2.75</v>
      </c>
    </row>
    <row r="20" spans="1:35">
      <c r="A20" s="3" t="s">
        <v>305</v>
      </c>
      <c r="B20" s="3" t="str">
        <f t="shared" si="2"/>
        <v>14:41:22.380</v>
      </c>
      <c r="C20" s="3">
        <f t="shared" si="3"/>
        <v>52882.38</v>
      </c>
      <c r="D20" s="3">
        <f t="shared" si="4"/>
        <v>1.4870000000009895</v>
      </c>
      <c r="E20" s="3">
        <v>447.28699999999998</v>
      </c>
      <c r="F20" s="3">
        <v>10808.5</v>
      </c>
      <c r="G20" s="3">
        <v>9962</v>
      </c>
      <c r="H20" s="3">
        <v>891.5</v>
      </c>
      <c r="I20" s="3">
        <v>395.5</v>
      </c>
      <c r="J20">
        <f t="shared" si="0"/>
        <v>692.38800000000003</v>
      </c>
      <c r="K20">
        <f t="shared" si="1"/>
        <v>10795.57</v>
      </c>
      <c r="L20">
        <f t="shared" si="5"/>
        <v>-87.760999999999967</v>
      </c>
      <c r="M20">
        <f t="shared" si="6"/>
        <v>4264.2079999999996</v>
      </c>
      <c r="N20">
        <f t="shared" si="7"/>
        <v>-8.7760999999999964E-2</v>
      </c>
      <c r="O20">
        <f t="shared" si="7"/>
        <v>4.264208</v>
      </c>
      <c r="P20">
        <f t="shared" si="8"/>
        <v>-8.7760999999999964E-2</v>
      </c>
      <c r="Q20" t="str">
        <f t="shared" si="9"/>
        <v/>
      </c>
      <c r="AE20" s="13">
        <v>1.0580000000000001</v>
      </c>
      <c r="AF20">
        <v>-38.099998474121094</v>
      </c>
      <c r="AG20">
        <v>-1.3999999761581421</v>
      </c>
      <c r="AH20">
        <f t="shared" si="10"/>
        <v>-38.099998474121094</v>
      </c>
      <c r="AI20">
        <f t="shared" si="11"/>
        <v>-1.3999999761581421</v>
      </c>
    </row>
    <row r="21" spans="1:35">
      <c r="A21" s="3" t="s">
        <v>306</v>
      </c>
      <c r="B21" s="3" t="str">
        <f t="shared" si="2"/>
        <v>14:41:22.476</v>
      </c>
      <c r="C21" s="3">
        <f t="shared" si="3"/>
        <v>52882.476000000002</v>
      </c>
      <c r="D21" s="3">
        <f t="shared" si="4"/>
        <v>1.5830000000059954</v>
      </c>
      <c r="E21" s="3">
        <v>431.96300000000002</v>
      </c>
      <c r="F21" s="3">
        <v>10988.7</v>
      </c>
      <c r="G21" s="3">
        <v>9911</v>
      </c>
      <c r="H21" s="3">
        <v>884.5</v>
      </c>
      <c r="I21" s="3">
        <v>392</v>
      </c>
      <c r="J21">
        <f t="shared" si="0"/>
        <v>681.15599999999995</v>
      </c>
      <c r="K21">
        <f t="shared" si="1"/>
        <v>10976.072</v>
      </c>
      <c r="L21">
        <f t="shared" si="5"/>
        <v>-98.993000000000052</v>
      </c>
      <c r="M21">
        <f t="shared" si="6"/>
        <v>4444.71</v>
      </c>
      <c r="N21">
        <f t="shared" si="7"/>
        <v>-9.8993000000000053E-2</v>
      </c>
      <c r="O21">
        <f t="shared" si="7"/>
        <v>4.4447099999999997</v>
      </c>
      <c r="P21">
        <f t="shared" si="8"/>
        <v>-9.8993000000000053E-2</v>
      </c>
      <c r="Q21" t="str">
        <f t="shared" si="9"/>
        <v/>
      </c>
      <c r="AE21" s="13">
        <v>1.1160000000000001</v>
      </c>
      <c r="AF21">
        <v>-47.110000610351563</v>
      </c>
      <c r="AG21">
        <v>-7.1100001335144043</v>
      </c>
      <c r="AH21">
        <f t="shared" si="10"/>
        <v>-47.110000610351563</v>
      </c>
      <c r="AI21">
        <f t="shared" si="11"/>
        <v>-7.1100001335144043</v>
      </c>
    </row>
    <row r="22" spans="1:35">
      <c r="A22" s="3" t="s">
        <v>307</v>
      </c>
      <c r="B22" s="3" t="str">
        <f t="shared" si="2"/>
        <v>14:41:22.570</v>
      </c>
      <c r="C22" s="3">
        <f t="shared" si="3"/>
        <v>52882.57</v>
      </c>
      <c r="D22" s="3">
        <f t="shared" si="4"/>
        <v>1.6770000000033178</v>
      </c>
      <c r="E22" s="3">
        <v>398.84199999999998</v>
      </c>
      <c r="F22" s="3">
        <v>11387.9</v>
      </c>
      <c r="G22" s="3">
        <v>9808</v>
      </c>
      <c r="H22" s="3">
        <v>948</v>
      </c>
      <c r="I22" s="3">
        <v>778.5</v>
      </c>
      <c r="J22">
        <f t="shared" si="0"/>
        <v>657.1</v>
      </c>
      <c r="K22">
        <f t="shared" si="1"/>
        <v>11375.92</v>
      </c>
      <c r="L22">
        <f t="shared" si="5"/>
        <v>-123.04899999999998</v>
      </c>
      <c r="M22">
        <f t="shared" si="6"/>
        <v>4844.558</v>
      </c>
      <c r="N22">
        <f t="shared" si="7"/>
        <v>-0.12304899999999998</v>
      </c>
      <c r="O22">
        <f t="shared" si="7"/>
        <v>4.8445580000000001</v>
      </c>
      <c r="P22">
        <f t="shared" si="8"/>
        <v>-0.12304899999999998</v>
      </c>
      <c r="Q22" t="str">
        <f t="shared" si="9"/>
        <v/>
      </c>
      <c r="AE22" s="13">
        <v>1.1879999999999999</v>
      </c>
      <c r="AF22">
        <v>-44.110000610351563</v>
      </c>
      <c r="AG22">
        <v>-3.9500000476837158</v>
      </c>
      <c r="AH22">
        <f t="shared" si="10"/>
        <v>-44.110000610351563</v>
      </c>
      <c r="AI22">
        <f t="shared" si="11"/>
        <v>-3.9500000476837158</v>
      </c>
    </row>
    <row r="23" spans="1:35">
      <c r="A23" s="3" t="s">
        <v>308</v>
      </c>
      <c r="B23" s="3" t="str">
        <f t="shared" si="2"/>
        <v>14:41:22.665</v>
      </c>
      <c r="C23" s="3">
        <f t="shared" si="3"/>
        <v>52882.665000000001</v>
      </c>
      <c r="D23" s="3">
        <f t="shared" si="4"/>
        <v>1.772000000004482</v>
      </c>
      <c r="E23" s="3">
        <v>388.86099999999999</v>
      </c>
      <c r="F23" s="3">
        <v>11564.2</v>
      </c>
      <c r="G23" s="3">
        <v>9763</v>
      </c>
      <c r="H23" s="3">
        <v>949</v>
      </c>
      <c r="I23" s="3">
        <v>774</v>
      </c>
      <c r="J23">
        <f t="shared" si="0"/>
        <v>651.12199999999996</v>
      </c>
      <c r="K23">
        <f t="shared" si="1"/>
        <v>11552.401</v>
      </c>
      <c r="L23">
        <f t="shared" si="5"/>
        <v>-129.02700000000004</v>
      </c>
      <c r="M23">
        <f t="shared" si="6"/>
        <v>5021.0389999999998</v>
      </c>
      <c r="N23">
        <f t="shared" si="7"/>
        <v>-0.12902700000000006</v>
      </c>
      <c r="O23">
        <f t="shared" si="7"/>
        <v>5.021039</v>
      </c>
      <c r="P23">
        <f t="shared" si="8"/>
        <v>-0.12902700000000006</v>
      </c>
      <c r="Q23" t="str">
        <f t="shared" si="9"/>
        <v/>
      </c>
      <c r="AE23" s="13">
        <v>1.2509999999999999</v>
      </c>
      <c r="AF23">
        <v>-41.139999389648438</v>
      </c>
      <c r="AG23">
        <v>0.11999999731779099</v>
      </c>
      <c r="AH23">
        <f t="shared" si="10"/>
        <v>-41.139999389648438</v>
      </c>
      <c r="AI23">
        <f t="shared" si="11"/>
        <v>0.11999999731779099</v>
      </c>
    </row>
    <row r="24" spans="1:35">
      <c r="A24" s="3" t="s">
        <v>309</v>
      </c>
      <c r="B24" s="3" t="str">
        <f t="shared" si="2"/>
        <v>14:41:22.758</v>
      </c>
      <c r="C24" s="3">
        <f t="shared" si="3"/>
        <v>52882.758000000002</v>
      </c>
      <c r="D24" s="3">
        <f t="shared" si="4"/>
        <v>1.8650000000052387</v>
      </c>
      <c r="E24" s="3">
        <v>375.41800000000001</v>
      </c>
      <c r="F24" s="3">
        <v>11957.8</v>
      </c>
      <c r="G24" s="3">
        <v>9665</v>
      </c>
      <c r="H24" s="3">
        <v>884.5</v>
      </c>
      <c r="I24" s="3">
        <v>381</v>
      </c>
      <c r="J24">
        <f t="shared" si="0"/>
        <v>646.61199999999997</v>
      </c>
      <c r="K24">
        <f t="shared" si="1"/>
        <v>11946.205</v>
      </c>
      <c r="L24">
        <f t="shared" si="5"/>
        <v>-133.53700000000003</v>
      </c>
      <c r="M24">
        <f t="shared" si="6"/>
        <v>5414.8429999999998</v>
      </c>
      <c r="N24">
        <f t="shared" si="7"/>
        <v>-0.13353700000000004</v>
      </c>
      <c r="O24">
        <f t="shared" si="7"/>
        <v>5.4148430000000003</v>
      </c>
      <c r="P24">
        <f t="shared" si="8"/>
        <v>-0.13353700000000004</v>
      </c>
      <c r="Q24" t="str">
        <f t="shared" si="9"/>
        <v/>
      </c>
      <c r="AE24" s="13">
        <v>1.325</v>
      </c>
      <c r="AF24">
        <v>-43.869998931884766</v>
      </c>
      <c r="AG24">
        <v>1.3300000429153442</v>
      </c>
      <c r="AH24">
        <f t="shared" si="10"/>
        <v>-43.869998931884766</v>
      </c>
      <c r="AI24">
        <f t="shared" si="11"/>
        <v>1.3300000429153442</v>
      </c>
    </row>
    <row r="25" spans="1:35">
      <c r="A25" s="3" t="s">
        <v>310</v>
      </c>
      <c r="B25" s="3" t="str">
        <f t="shared" si="2"/>
        <v>14:41:22.852</v>
      </c>
      <c r="C25" s="3">
        <f t="shared" si="3"/>
        <v>52882.851999999999</v>
      </c>
      <c r="D25" s="3">
        <f t="shared" si="4"/>
        <v>1.9590000000025611</v>
      </c>
      <c r="E25" s="3">
        <v>374.62900000000002</v>
      </c>
      <c r="F25" s="3">
        <v>12131.7</v>
      </c>
      <c r="G25" s="3">
        <v>9621.5</v>
      </c>
      <c r="H25" s="3">
        <v>882.5</v>
      </c>
      <c r="I25" s="3">
        <v>375.75</v>
      </c>
      <c r="J25">
        <f t="shared" si="0"/>
        <v>649.76800000000003</v>
      </c>
      <c r="K25">
        <f t="shared" si="1"/>
        <v>12120.078</v>
      </c>
      <c r="L25">
        <f t="shared" si="5"/>
        <v>-130.38099999999997</v>
      </c>
      <c r="M25">
        <f t="shared" si="6"/>
        <v>5588.7159999999994</v>
      </c>
      <c r="N25">
        <f t="shared" si="7"/>
        <v>-0.13038099999999997</v>
      </c>
      <c r="O25">
        <f t="shared" si="7"/>
        <v>5.5887159999999998</v>
      </c>
      <c r="P25">
        <f t="shared" si="8"/>
        <v>-0.13038099999999997</v>
      </c>
      <c r="Q25" t="str">
        <f t="shared" si="9"/>
        <v/>
      </c>
      <c r="AE25" s="13">
        <v>1.4059999999999999</v>
      </c>
      <c r="AF25">
        <v>-43.639999389648438</v>
      </c>
      <c r="AG25">
        <v>-0.2800000011920929</v>
      </c>
      <c r="AH25">
        <f t="shared" si="10"/>
        <v>-43.639999389648438</v>
      </c>
      <c r="AI25">
        <f t="shared" si="11"/>
        <v>-0.2800000011920929</v>
      </c>
    </row>
    <row r="26" spans="1:35">
      <c r="A26" s="3" t="s">
        <v>311</v>
      </c>
      <c r="B26" s="3" t="str">
        <f t="shared" si="2"/>
        <v>14:41:22.944</v>
      </c>
      <c r="C26" s="3">
        <f t="shared" si="3"/>
        <v>52882.944000000003</v>
      </c>
      <c r="D26" s="3">
        <f t="shared" si="4"/>
        <v>2.0510000000067521</v>
      </c>
      <c r="E26" s="3">
        <v>347.49900000000002</v>
      </c>
      <c r="F26" s="3">
        <v>12469.4</v>
      </c>
      <c r="G26" s="3">
        <v>9570.5</v>
      </c>
      <c r="H26" s="3">
        <v>870.5</v>
      </c>
      <c r="I26" s="3">
        <v>371.5</v>
      </c>
      <c r="J26">
        <f t="shared" si="0"/>
        <v>630.30700000000002</v>
      </c>
      <c r="K26">
        <f t="shared" si="1"/>
        <v>12458.307000000001</v>
      </c>
      <c r="L26">
        <f t="shared" si="5"/>
        <v>-149.84199999999998</v>
      </c>
      <c r="M26">
        <f t="shared" si="6"/>
        <v>5926.9450000000006</v>
      </c>
      <c r="N26">
        <f t="shared" si="7"/>
        <v>-0.14984199999999998</v>
      </c>
      <c r="O26">
        <f t="shared" si="7"/>
        <v>5.9269450000000008</v>
      </c>
      <c r="P26">
        <f t="shared" si="8"/>
        <v>-0.14984199999999998</v>
      </c>
      <c r="Q26" t="str">
        <f t="shared" si="9"/>
        <v/>
      </c>
      <c r="AE26" s="13">
        <v>1.488</v>
      </c>
      <c r="AF26">
        <v>-45.020000457763672</v>
      </c>
      <c r="AG26">
        <v>-1.6699999570846558</v>
      </c>
      <c r="AH26">
        <f t="shared" si="10"/>
        <v>-45.020000457763672</v>
      </c>
      <c r="AI26">
        <f t="shared" si="11"/>
        <v>-1.6699999570846558</v>
      </c>
    </row>
    <row r="27" spans="1:35">
      <c r="A27" s="3" t="s">
        <v>312</v>
      </c>
      <c r="B27" s="3" t="str">
        <f t="shared" si="2"/>
        <v>14:41:23.037</v>
      </c>
      <c r="C27" s="3">
        <f t="shared" si="3"/>
        <v>52883.036999999997</v>
      </c>
      <c r="D27" s="3">
        <f t="shared" si="4"/>
        <v>2.1440000000002328</v>
      </c>
      <c r="E27" s="3">
        <v>340.45800000000003</v>
      </c>
      <c r="F27" s="3">
        <v>12638.3</v>
      </c>
      <c r="G27" s="3">
        <v>9543</v>
      </c>
      <c r="H27" s="3">
        <v>871.5</v>
      </c>
      <c r="I27" s="3">
        <v>368</v>
      </c>
      <c r="J27">
        <f t="shared" si="0"/>
        <v>627.1</v>
      </c>
      <c r="K27">
        <f t="shared" si="1"/>
        <v>12627.323</v>
      </c>
      <c r="L27">
        <f t="shared" si="5"/>
        <v>-153.04899999999998</v>
      </c>
      <c r="M27">
        <f t="shared" si="6"/>
        <v>6095.9610000000002</v>
      </c>
      <c r="N27">
        <f t="shared" si="7"/>
        <v>-0.15304899999999999</v>
      </c>
      <c r="O27">
        <f t="shared" si="7"/>
        <v>6.095961</v>
      </c>
      <c r="P27">
        <f t="shared" si="8"/>
        <v>-0.15304899999999999</v>
      </c>
      <c r="Q27" t="str">
        <f t="shared" si="9"/>
        <v/>
      </c>
      <c r="AE27" s="13">
        <v>1.5680000000000001</v>
      </c>
      <c r="AF27">
        <v>-55.319999694824219</v>
      </c>
      <c r="AG27">
        <v>-0.20999999344348907</v>
      </c>
      <c r="AH27">
        <f t="shared" si="10"/>
        <v>-55.319999694824219</v>
      </c>
      <c r="AI27">
        <f t="shared" si="11"/>
        <v>-0.20999999344348907</v>
      </c>
    </row>
    <row r="28" spans="1:35">
      <c r="A28" s="3" t="s">
        <v>313</v>
      </c>
      <c r="B28" s="3" t="str">
        <f t="shared" si="2"/>
        <v>14:41:23.131</v>
      </c>
      <c r="C28" s="3">
        <f t="shared" si="3"/>
        <v>52883.131000000001</v>
      </c>
      <c r="D28" s="3">
        <f t="shared" si="4"/>
        <v>2.2380000000048312</v>
      </c>
      <c r="E28" s="3">
        <v>323.13099999999997</v>
      </c>
      <c r="F28" s="3">
        <v>12972.9</v>
      </c>
      <c r="G28" s="3">
        <v>9500.5</v>
      </c>
      <c r="H28" s="3">
        <v>869</v>
      </c>
      <c r="I28" s="3">
        <v>364</v>
      </c>
      <c r="J28">
        <f t="shared" si="0"/>
        <v>617.36800000000005</v>
      </c>
      <c r="K28">
        <f t="shared" si="1"/>
        <v>12962.23</v>
      </c>
      <c r="L28">
        <f t="shared" si="5"/>
        <v>-162.78099999999995</v>
      </c>
      <c r="M28">
        <f t="shared" si="6"/>
        <v>6430.8679999999995</v>
      </c>
      <c r="N28">
        <f t="shared" si="7"/>
        <v>-0.16278099999999995</v>
      </c>
      <c r="O28">
        <f t="shared" si="7"/>
        <v>6.4308679999999994</v>
      </c>
      <c r="P28">
        <f t="shared" si="8"/>
        <v>-0.16278099999999995</v>
      </c>
      <c r="Q28" t="str">
        <f t="shared" si="9"/>
        <v/>
      </c>
      <c r="AE28" s="13">
        <v>1.6240000000000001</v>
      </c>
      <c r="AF28">
        <v>-57.209999084472656</v>
      </c>
      <c r="AG28">
        <v>0.57999998331069946</v>
      </c>
      <c r="AH28">
        <f t="shared" si="10"/>
        <v>-57.209999084472656</v>
      </c>
      <c r="AI28">
        <f t="shared" si="11"/>
        <v>0.57999998331069946</v>
      </c>
    </row>
    <row r="29" spans="1:35">
      <c r="A29" s="3" t="s">
        <v>314</v>
      </c>
      <c r="B29" s="3" t="str">
        <f t="shared" si="2"/>
        <v>14:41:23.225</v>
      </c>
      <c r="C29" s="3">
        <f t="shared" si="3"/>
        <v>52883.224999999999</v>
      </c>
      <c r="D29" s="3">
        <f t="shared" si="4"/>
        <v>2.3320000000021537</v>
      </c>
      <c r="E29" s="3">
        <v>317.7</v>
      </c>
      <c r="F29" s="3">
        <v>13139.6</v>
      </c>
      <c r="G29" s="3">
        <v>9480.5</v>
      </c>
      <c r="H29" s="3">
        <v>861.5</v>
      </c>
      <c r="I29" s="3">
        <v>360.5</v>
      </c>
      <c r="J29">
        <f t="shared" si="0"/>
        <v>615.721</v>
      </c>
      <c r="K29">
        <f t="shared" si="1"/>
        <v>13129.01</v>
      </c>
      <c r="L29">
        <f t="shared" si="5"/>
        <v>-164.428</v>
      </c>
      <c r="M29">
        <f t="shared" si="6"/>
        <v>6597.6480000000001</v>
      </c>
      <c r="N29">
        <f t="shared" si="7"/>
        <v>-0.16442799999999999</v>
      </c>
      <c r="O29">
        <f t="shared" si="7"/>
        <v>6.5976480000000004</v>
      </c>
      <c r="P29">
        <f t="shared" si="8"/>
        <v>-0.16442799999999999</v>
      </c>
      <c r="Q29" t="str">
        <f t="shared" si="9"/>
        <v/>
      </c>
      <c r="AE29" s="13">
        <v>1.6870000000000001</v>
      </c>
      <c r="AF29">
        <v>-50.529998779296875</v>
      </c>
      <c r="AG29">
        <v>1.1000000238418579</v>
      </c>
      <c r="AH29">
        <f t="shared" si="10"/>
        <v>-50.529998779296875</v>
      </c>
      <c r="AI29">
        <f t="shared" si="11"/>
        <v>1.1000000238418579</v>
      </c>
    </row>
    <row r="30" spans="1:35">
      <c r="A30" s="3" t="s">
        <v>315</v>
      </c>
      <c r="B30" s="3" t="str">
        <f t="shared" si="2"/>
        <v>14:41:23.320</v>
      </c>
      <c r="C30" s="3">
        <f t="shared" si="3"/>
        <v>52883.32</v>
      </c>
      <c r="D30" s="3">
        <f t="shared" si="4"/>
        <v>2.4270000000033178</v>
      </c>
      <c r="E30" s="3">
        <v>304.75200000000001</v>
      </c>
      <c r="F30" s="3">
        <v>13512.5</v>
      </c>
      <c r="G30" s="3">
        <v>9447</v>
      </c>
      <c r="H30" s="3">
        <v>910</v>
      </c>
      <c r="I30" s="3">
        <v>716</v>
      </c>
      <c r="J30">
        <f t="shared" si="0"/>
        <v>611.23599999999999</v>
      </c>
      <c r="K30">
        <f t="shared" si="1"/>
        <v>13502.108</v>
      </c>
      <c r="L30">
        <f t="shared" si="5"/>
        <v>-168.91300000000001</v>
      </c>
      <c r="M30">
        <f t="shared" si="6"/>
        <v>6970.7460000000001</v>
      </c>
      <c r="N30">
        <f t="shared" si="7"/>
        <v>-0.16891300000000001</v>
      </c>
      <c r="O30">
        <f t="shared" si="7"/>
        <v>6.9707460000000001</v>
      </c>
      <c r="P30">
        <f t="shared" si="8"/>
        <v>-0.16891300000000001</v>
      </c>
      <c r="Q30" t="str">
        <f t="shared" si="9"/>
        <v/>
      </c>
      <c r="AE30" s="13">
        <v>1.7410000000000001</v>
      </c>
      <c r="AF30">
        <v>-52.759998321533203</v>
      </c>
      <c r="AG30">
        <v>1.1699999570846558</v>
      </c>
      <c r="AH30">
        <f t="shared" si="10"/>
        <v>-52.759998321533203</v>
      </c>
      <c r="AI30">
        <f t="shared" si="11"/>
        <v>1.1699999570846558</v>
      </c>
    </row>
    <row r="31" spans="1:35">
      <c r="A31" s="3" t="s">
        <v>316</v>
      </c>
      <c r="B31" s="3" t="str">
        <f t="shared" si="2"/>
        <v>14:41:23.413</v>
      </c>
      <c r="C31" s="3">
        <f t="shared" si="3"/>
        <v>52883.413</v>
      </c>
      <c r="D31" s="3">
        <f t="shared" si="4"/>
        <v>2.5200000000040745</v>
      </c>
      <c r="E31" s="3">
        <v>301.899</v>
      </c>
      <c r="F31" s="3">
        <v>13677.8</v>
      </c>
      <c r="G31" s="3">
        <v>9434</v>
      </c>
      <c r="H31" s="3">
        <v>904</v>
      </c>
      <c r="I31" s="3">
        <v>711.5</v>
      </c>
      <c r="J31">
        <f t="shared" si="0"/>
        <v>612.13400000000001</v>
      </c>
      <c r="K31">
        <f t="shared" si="1"/>
        <v>13667.43</v>
      </c>
      <c r="L31">
        <f t="shared" si="5"/>
        <v>-168.01499999999999</v>
      </c>
      <c r="M31">
        <f t="shared" si="6"/>
        <v>7136.0680000000002</v>
      </c>
      <c r="N31">
        <f t="shared" si="7"/>
        <v>-0.168015</v>
      </c>
      <c r="O31">
        <f t="shared" si="7"/>
        <v>7.1360680000000007</v>
      </c>
      <c r="P31">
        <f t="shared" si="8"/>
        <v>-0.168015</v>
      </c>
      <c r="Q31" t="str">
        <f t="shared" si="9"/>
        <v/>
      </c>
      <c r="AE31" s="13">
        <v>1.8049999999999999</v>
      </c>
      <c r="AF31">
        <v>-55.909999847412109</v>
      </c>
      <c r="AG31">
        <v>-2.0899999141693115</v>
      </c>
      <c r="AH31">
        <f t="shared" si="10"/>
        <v>-55.909999847412109</v>
      </c>
      <c r="AI31">
        <f t="shared" si="11"/>
        <v>-2.0899999141693115</v>
      </c>
    </row>
    <row r="32" spans="1:35">
      <c r="A32" s="3" t="s">
        <v>317</v>
      </c>
      <c r="B32" s="3" t="str">
        <f t="shared" si="2"/>
        <v>14:41:23.507</v>
      </c>
      <c r="C32" s="3">
        <f t="shared" si="3"/>
        <v>52883.506999999998</v>
      </c>
      <c r="D32" s="3">
        <f t="shared" si="4"/>
        <v>2.614000000001397</v>
      </c>
      <c r="E32" s="3">
        <v>284.94499999999999</v>
      </c>
      <c r="F32" s="3">
        <v>14047.8</v>
      </c>
      <c r="G32" s="3">
        <v>9426</v>
      </c>
      <c r="H32" s="3">
        <v>840</v>
      </c>
      <c r="I32" s="3">
        <v>349.75</v>
      </c>
      <c r="J32">
        <f t="shared" si="0"/>
        <v>603.57899999999995</v>
      </c>
      <c r="K32">
        <f t="shared" si="1"/>
        <v>14037.72</v>
      </c>
      <c r="L32">
        <f t="shared" si="5"/>
        <v>-176.57000000000005</v>
      </c>
      <c r="M32">
        <f t="shared" si="6"/>
        <v>7506.3579999999993</v>
      </c>
      <c r="N32">
        <f t="shared" si="7"/>
        <v>-0.17657000000000006</v>
      </c>
      <c r="O32">
        <f t="shared" si="7"/>
        <v>7.5063579999999996</v>
      </c>
      <c r="P32">
        <f t="shared" si="8"/>
        <v>-0.17657000000000006</v>
      </c>
      <c r="Q32" t="str">
        <f t="shared" si="9"/>
        <v/>
      </c>
      <c r="AE32" s="13">
        <v>1.86</v>
      </c>
      <c r="AF32">
        <v>-60.5</v>
      </c>
      <c r="AG32">
        <v>1.3300000429153442</v>
      </c>
      <c r="AH32">
        <f t="shared" si="10"/>
        <v>-60.5</v>
      </c>
      <c r="AI32">
        <f t="shared" si="11"/>
        <v>1.3300000429153442</v>
      </c>
    </row>
    <row r="33" spans="1:35">
      <c r="A33" s="3" t="s">
        <v>318</v>
      </c>
      <c r="B33" s="3" t="str">
        <f t="shared" si="2"/>
        <v>14:41:23.599</v>
      </c>
      <c r="C33" s="3">
        <f t="shared" si="3"/>
        <v>52883.599000000002</v>
      </c>
      <c r="D33" s="3">
        <f t="shared" si="4"/>
        <v>2.7060000000055879</v>
      </c>
      <c r="E33" s="3">
        <v>272.488</v>
      </c>
      <c r="F33" s="3">
        <v>14212</v>
      </c>
      <c r="G33" s="3">
        <v>9432</v>
      </c>
      <c r="H33" s="3">
        <v>832</v>
      </c>
      <c r="I33" s="3">
        <v>344.5</v>
      </c>
      <c r="J33">
        <f t="shared" si="0"/>
        <v>594.85</v>
      </c>
      <c r="K33">
        <f t="shared" si="1"/>
        <v>14202.16</v>
      </c>
      <c r="L33">
        <f t="shared" si="5"/>
        <v>-185.29899999999998</v>
      </c>
      <c r="M33">
        <f t="shared" si="6"/>
        <v>7670.7979999999998</v>
      </c>
      <c r="N33">
        <f t="shared" si="7"/>
        <v>-0.18529899999999999</v>
      </c>
      <c r="O33">
        <f t="shared" si="7"/>
        <v>7.6707979999999996</v>
      </c>
      <c r="P33">
        <f t="shared" si="8"/>
        <v>-0.18529899999999999</v>
      </c>
      <c r="Q33" t="str">
        <f t="shared" si="9"/>
        <v/>
      </c>
      <c r="AE33" s="13">
        <v>1.9179999999999999</v>
      </c>
      <c r="AF33">
        <v>-72.099998474121094</v>
      </c>
      <c r="AG33">
        <v>-0.50999999046325684</v>
      </c>
      <c r="AH33">
        <f t="shared" si="10"/>
        <v>-72.099998474121094</v>
      </c>
      <c r="AI33">
        <f t="shared" si="11"/>
        <v>-0.50999999046325684</v>
      </c>
    </row>
    <row r="34" spans="1:35">
      <c r="A34" s="3" t="s">
        <v>319</v>
      </c>
      <c r="B34" s="3" t="str">
        <f t="shared" si="2"/>
        <v>14:41:23.693</v>
      </c>
      <c r="C34" s="3">
        <f t="shared" si="3"/>
        <v>52883.692999999999</v>
      </c>
      <c r="D34" s="3">
        <f t="shared" si="4"/>
        <v>2.8000000000029104</v>
      </c>
      <c r="E34" s="3">
        <v>256.36</v>
      </c>
      <c r="F34" s="3">
        <v>14582.4</v>
      </c>
      <c r="G34" s="3">
        <v>9444</v>
      </c>
      <c r="H34" s="3">
        <v>851</v>
      </c>
      <c r="I34" s="3">
        <v>683.5</v>
      </c>
      <c r="J34">
        <f t="shared" si="0"/>
        <v>587.13</v>
      </c>
      <c r="K34">
        <f t="shared" si="1"/>
        <v>14572.831</v>
      </c>
      <c r="L34">
        <f t="shared" si="5"/>
        <v>-193.01900000000001</v>
      </c>
      <c r="M34">
        <f t="shared" si="6"/>
        <v>8041.4690000000001</v>
      </c>
      <c r="N34">
        <f t="shared" si="7"/>
        <v>-0.193019</v>
      </c>
      <c r="O34">
        <f t="shared" si="7"/>
        <v>8.0414690000000011</v>
      </c>
      <c r="P34">
        <f t="shared" si="8"/>
        <v>-0.193019</v>
      </c>
      <c r="Q34" t="str">
        <f t="shared" si="9"/>
        <v/>
      </c>
      <c r="AE34" s="13">
        <v>1.98</v>
      </c>
      <c r="AF34">
        <v>-64.480003356933594</v>
      </c>
      <c r="AG34">
        <v>-12.380000114440918</v>
      </c>
      <c r="AH34">
        <f t="shared" si="10"/>
        <v>-64.480003356933594</v>
      </c>
      <c r="AI34">
        <f t="shared" si="11"/>
        <v>-12.380000114440918</v>
      </c>
    </row>
    <row r="35" spans="1:35">
      <c r="A35" s="3" t="s">
        <v>320</v>
      </c>
      <c r="B35" s="3" t="str">
        <f t="shared" si="2"/>
        <v>14:41:23.787</v>
      </c>
      <c r="C35" s="3">
        <f t="shared" si="3"/>
        <v>52883.786999999997</v>
      </c>
      <c r="D35" s="3">
        <f t="shared" si="4"/>
        <v>2.8940000000002328</v>
      </c>
      <c r="E35" s="3">
        <v>251.239</v>
      </c>
      <c r="F35" s="3">
        <v>14747.4</v>
      </c>
      <c r="G35" s="3">
        <v>9452</v>
      </c>
      <c r="H35" s="3">
        <v>844</v>
      </c>
      <c r="I35" s="3">
        <v>679</v>
      </c>
      <c r="J35">
        <f t="shared" si="0"/>
        <v>585.75400000000002</v>
      </c>
      <c r="K35">
        <f t="shared" si="1"/>
        <v>14737.904</v>
      </c>
      <c r="L35">
        <f t="shared" si="5"/>
        <v>-194.39499999999998</v>
      </c>
      <c r="M35">
        <f t="shared" si="6"/>
        <v>8206.5420000000013</v>
      </c>
      <c r="N35">
        <f t="shared" si="7"/>
        <v>-0.19439499999999998</v>
      </c>
      <c r="O35">
        <f t="shared" si="7"/>
        <v>8.2065420000000007</v>
      </c>
      <c r="P35">
        <f t="shared" si="8"/>
        <v>-0.19439499999999998</v>
      </c>
      <c r="Q35" t="str">
        <f t="shared" si="9"/>
        <v/>
      </c>
      <c r="AE35" s="13">
        <v>2.052</v>
      </c>
      <c r="AF35">
        <v>-66.610000610351563</v>
      </c>
      <c r="AG35">
        <v>0.88999998569488525</v>
      </c>
      <c r="AH35">
        <f t="shared" si="10"/>
        <v>-66.610000610351563</v>
      </c>
      <c r="AI35">
        <f t="shared" si="11"/>
        <v>0.88999998569488525</v>
      </c>
    </row>
    <row r="36" spans="1:35">
      <c r="A36" s="3" t="s">
        <v>321</v>
      </c>
      <c r="B36" s="3" t="str">
        <f t="shared" si="2"/>
        <v>14:41:23.878</v>
      </c>
      <c r="C36" s="3">
        <f t="shared" si="3"/>
        <v>52883.877999999997</v>
      </c>
      <c r="D36" s="3">
        <f t="shared" si="4"/>
        <v>2.9850000000005821</v>
      </c>
      <c r="E36" s="3">
        <v>231.69300000000001</v>
      </c>
      <c r="F36" s="3">
        <v>15079.1</v>
      </c>
      <c r="G36" s="3">
        <v>9486</v>
      </c>
      <c r="H36" s="3">
        <v>855</v>
      </c>
      <c r="I36" s="3">
        <v>673</v>
      </c>
      <c r="J36">
        <f t="shared" si="0"/>
        <v>573.73800000000006</v>
      </c>
      <c r="K36">
        <f t="shared" si="1"/>
        <v>15069.962</v>
      </c>
      <c r="L36">
        <f t="shared" si="5"/>
        <v>-206.41099999999994</v>
      </c>
      <c r="M36">
        <f t="shared" si="6"/>
        <v>8538.5999999999985</v>
      </c>
      <c r="N36">
        <f t="shared" si="7"/>
        <v>-0.20641099999999996</v>
      </c>
      <c r="O36">
        <f t="shared" si="7"/>
        <v>8.5385999999999989</v>
      </c>
      <c r="P36">
        <f t="shared" si="8"/>
        <v>-0.20641099999999996</v>
      </c>
      <c r="Q36" t="str">
        <f t="shared" si="9"/>
        <v/>
      </c>
      <c r="AE36" s="13">
        <v>2.117</v>
      </c>
      <c r="AF36">
        <v>-83.910003662109375</v>
      </c>
      <c r="AG36">
        <v>2.4000000953674316</v>
      </c>
      <c r="AH36">
        <f t="shared" si="10"/>
        <v>-83.910003662109375</v>
      </c>
      <c r="AI36">
        <f t="shared" si="11"/>
        <v>2.4000000953674316</v>
      </c>
    </row>
    <row r="37" spans="1:35">
      <c r="A37" s="3" t="s">
        <v>322</v>
      </c>
      <c r="B37" s="3" t="str">
        <f t="shared" si="2"/>
        <v>14:41:23.972</v>
      </c>
      <c r="C37" s="3">
        <f t="shared" si="3"/>
        <v>52883.972000000002</v>
      </c>
      <c r="D37" s="3">
        <f t="shared" si="4"/>
        <v>3.0790000000051805</v>
      </c>
      <c r="E37" s="3">
        <v>235.267</v>
      </c>
      <c r="F37" s="3">
        <v>15244.9</v>
      </c>
      <c r="G37" s="3">
        <v>9494</v>
      </c>
      <c r="H37" s="3">
        <v>864</v>
      </c>
      <c r="I37" s="3">
        <v>666.5</v>
      </c>
      <c r="J37">
        <f t="shared" si="0"/>
        <v>581.07299999999998</v>
      </c>
      <c r="K37">
        <f t="shared" si="1"/>
        <v>15235.638999999999</v>
      </c>
      <c r="L37">
        <f t="shared" si="5"/>
        <v>-199.07600000000002</v>
      </c>
      <c r="M37">
        <f t="shared" si="6"/>
        <v>8704.2769999999982</v>
      </c>
      <c r="N37">
        <f t="shared" si="7"/>
        <v>-0.19907600000000003</v>
      </c>
      <c r="O37">
        <f t="shared" si="7"/>
        <v>8.7042769999999976</v>
      </c>
      <c r="P37">
        <f t="shared" si="8"/>
        <v>-0.19907600000000003</v>
      </c>
      <c r="Q37" t="str">
        <f t="shared" si="9"/>
        <v/>
      </c>
      <c r="AE37" s="13">
        <v>2.181</v>
      </c>
      <c r="AF37">
        <v>-74.550003051757813</v>
      </c>
      <c r="AG37">
        <v>-2.0699999332427979</v>
      </c>
      <c r="AH37">
        <f t="shared" si="10"/>
        <v>-74.550003051757813</v>
      </c>
      <c r="AI37">
        <f t="shared" si="11"/>
        <v>-2.0699999332427979</v>
      </c>
    </row>
    <row r="38" spans="1:35">
      <c r="A38" s="3" t="s">
        <v>323</v>
      </c>
      <c r="B38" s="3" t="str">
        <f t="shared" si="2"/>
        <v>14:41:24.064</v>
      </c>
      <c r="C38" s="3">
        <f t="shared" si="3"/>
        <v>52884.063999999998</v>
      </c>
      <c r="D38" s="3">
        <f t="shared" si="4"/>
        <v>3.1710000000020955</v>
      </c>
      <c r="E38" s="3">
        <v>205.42699999999999</v>
      </c>
      <c r="F38" s="3">
        <v>15581.8</v>
      </c>
      <c r="G38" s="3">
        <v>9556</v>
      </c>
      <c r="H38" s="3">
        <v>874</v>
      </c>
      <c r="I38" s="3">
        <v>658.5</v>
      </c>
      <c r="J38">
        <f t="shared" si="0"/>
        <v>558.88400000000001</v>
      </c>
      <c r="K38">
        <f t="shared" si="1"/>
        <v>15573.129000000001</v>
      </c>
      <c r="L38">
        <f t="shared" si="5"/>
        <v>-221.26499999999999</v>
      </c>
      <c r="M38">
        <f t="shared" si="6"/>
        <v>9041.7669999999998</v>
      </c>
      <c r="N38">
        <f t="shared" si="7"/>
        <v>-0.22126499999999999</v>
      </c>
      <c r="O38">
        <f t="shared" si="7"/>
        <v>9.0417670000000001</v>
      </c>
      <c r="P38">
        <f t="shared" si="8"/>
        <v>-0.22126499999999999</v>
      </c>
      <c r="Q38" t="str">
        <f t="shared" si="9"/>
        <v/>
      </c>
      <c r="AE38" s="13">
        <v>2.2589999999999999</v>
      </c>
      <c r="AF38">
        <v>-80.349998474121094</v>
      </c>
      <c r="AG38">
        <v>0.99000000953674316</v>
      </c>
      <c r="AH38">
        <f t="shared" si="10"/>
        <v>-80.349998474121094</v>
      </c>
      <c r="AI38">
        <f t="shared" si="11"/>
        <v>0.99000000953674316</v>
      </c>
    </row>
    <row r="39" spans="1:35">
      <c r="A39" s="3" t="s">
        <v>324</v>
      </c>
      <c r="B39" s="3" t="str">
        <f t="shared" si="2"/>
        <v>14:41:24.156</v>
      </c>
      <c r="C39" s="3">
        <f t="shared" si="3"/>
        <v>52884.156000000003</v>
      </c>
      <c r="D39" s="3">
        <f t="shared" si="4"/>
        <v>3.2630000000062864</v>
      </c>
      <c r="E39" s="3">
        <v>204.93299999999999</v>
      </c>
      <c r="F39" s="3">
        <v>15750</v>
      </c>
      <c r="G39" s="3">
        <v>9577</v>
      </c>
      <c r="H39" s="3">
        <v>871</v>
      </c>
      <c r="I39" s="3">
        <v>651.5</v>
      </c>
      <c r="J39">
        <f t="shared" si="0"/>
        <v>562.20600000000002</v>
      </c>
      <c r="K39">
        <f t="shared" si="1"/>
        <v>15741.297</v>
      </c>
      <c r="L39">
        <f t="shared" si="5"/>
        <v>-217.94299999999998</v>
      </c>
      <c r="M39">
        <f t="shared" si="6"/>
        <v>9209.9350000000013</v>
      </c>
      <c r="N39">
        <f t="shared" si="7"/>
        <v>-0.217943</v>
      </c>
      <c r="O39">
        <f t="shared" si="7"/>
        <v>9.2099350000000015</v>
      </c>
      <c r="P39">
        <f t="shared" si="8"/>
        <v>-0.217943</v>
      </c>
      <c r="Q39" t="str">
        <f t="shared" si="9"/>
        <v/>
      </c>
      <c r="AE39" s="13">
        <v>2.3420000000000001</v>
      </c>
      <c r="AF39">
        <v>-85.379997253417969</v>
      </c>
      <c r="AG39">
        <v>5.320000171661377</v>
      </c>
      <c r="AH39">
        <f t="shared" si="10"/>
        <v>-85.379997253417969</v>
      </c>
      <c r="AI39">
        <f t="shared" si="11"/>
        <v>5.320000171661377</v>
      </c>
    </row>
    <row r="40" spans="1:35">
      <c r="A40" s="3" t="s">
        <v>325</v>
      </c>
      <c r="B40" s="3" t="str">
        <f t="shared" si="2"/>
        <v>14:41:24.252</v>
      </c>
      <c r="C40" s="3">
        <f t="shared" si="3"/>
        <v>52884.252</v>
      </c>
      <c r="D40" s="3">
        <f t="shared" si="4"/>
        <v>3.3590000000040163</v>
      </c>
      <c r="E40" s="3">
        <v>190.23400000000001</v>
      </c>
      <c r="F40" s="3">
        <v>16091.4</v>
      </c>
      <c r="G40" s="3">
        <v>9642</v>
      </c>
      <c r="H40" s="3">
        <v>878</v>
      </c>
      <c r="I40" s="3">
        <v>643.5</v>
      </c>
      <c r="J40">
        <f t="shared" si="0"/>
        <v>555.25599999999997</v>
      </c>
      <c r="K40">
        <f t="shared" si="1"/>
        <v>16082.941999999999</v>
      </c>
      <c r="L40">
        <f t="shared" si="5"/>
        <v>-224.89300000000003</v>
      </c>
      <c r="M40">
        <f t="shared" si="6"/>
        <v>9551.5799999999981</v>
      </c>
      <c r="N40">
        <f t="shared" si="7"/>
        <v>-0.22489300000000004</v>
      </c>
      <c r="O40">
        <f t="shared" si="7"/>
        <v>9.5515799999999977</v>
      </c>
      <c r="P40">
        <f t="shared" si="8"/>
        <v>-0.22489300000000004</v>
      </c>
      <c r="Q40" t="str">
        <f t="shared" si="9"/>
        <v/>
      </c>
      <c r="AE40" s="13">
        <v>2.4060000000000001</v>
      </c>
      <c r="AF40">
        <v>0</v>
      </c>
      <c r="AG40">
        <v>0</v>
      </c>
      <c r="AH40">
        <f t="shared" si="10"/>
        <v>0</v>
      </c>
      <c r="AI40">
        <f t="shared" si="11"/>
        <v>0</v>
      </c>
    </row>
    <row r="41" spans="1:35">
      <c r="A41" s="3" t="s">
        <v>326</v>
      </c>
      <c r="B41" s="3" t="str">
        <f t="shared" si="2"/>
        <v>14:41:24.344</v>
      </c>
      <c r="C41" s="3">
        <f t="shared" si="3"/>
        <v>52884.343999999997</v>
      </c>
      <c r="D41" s="3">
        <f t="shared" si="4"/>
        <v>3.4510000000009313</v>
      </c>
      <c r="E41" s="3">
        <v>179.143</v>
      </c>
      <c r="F41" s="3">
        <v>16264.6</v>
      </c>
      <c r="G41" s="3">
        <v>9683</v>
      </c>
      <c r="H41" s="3">
        <v>879</v>
      </c>
      <c r="I41" s="3">
        <v>636.5</v>
      </c>
      <c r="J41">
        <f t="shared" si="0"/>
        <v>548.09699999999998</v>
      </c>
      <c r="K41">
        <f t="shared" si="1"/>
        <v>16256.349</v>
      </c>
      <c r="L41">
        <f t="shared" si="5"/>
        <v>-232.05200000000002</v>
      </c>
      <c r="M41">
        <f t="shared" si="6"/>
        <v>9724.987000000001</v>
      </c>
      <c r="N41">
        <f t="shared" si="7"/>
        <v>-0.23205200000000004</v>
      </c>
      <c r="O41">
        <f t="shared" si="7"/>
        <v>9.7249870000000005</v>
      </c>
      <c r="P41">
        <f t="shared" si="8"/>
        <v>-0.23205200000000004</v>
      </c>
      <c r="Q41" t="str">
        <f t="shared" si="9"/>
        <v/>
      </c>
      <c r="AE41" s="13">
        <v>2.4660000000000002</v>
      </c>
      <c r="AF41">
        <v>-41.400001525878906</v>
      </c>
      <c r="AG41">
        <v>-20.940000534057617</v>
      </c>
      <c r="AH41">
        <f t="shared" si="10"/>
        <v>-41.400001525878906</v>
      </c>
      <c r="AI41">
        <f t="shared" si="11"/>
        <v>-20.940000534057617</v>
      </c>
    </row>
    <row r="42" spans="1:35">
      <c r="A42" s="3" t="s">
        <v>327</v>
      </c>
      <c r="B42" s="3" t="str">
        <f t="shared" si="2"/>
        <v>14:41:24.438</v>
      </c>
      <c r="C42" s="3">
        <f t="shared" si="3"/>
        <v>52884.438000000002</v>
      </c>
      <c r="D42" s="3">
        <f t="shared" si="4"/>
        <v>3.5450000000055297</v>
      </c>
      <c r="E42" s="3">
        <v>147.27600000000001</v>
      </c>
      <c r="F42" s="3">
        <v>16705.400000000001</v>
      </c>
      <c r="G42" s="3">
        <v>9804</v>
      </c>
      <c r="H42" s="3">
        <v>867</v>
      </c>
      <c r="I42" s="3">
        <v>628</v>
      </c>
      <c r="J42">
        <f t="shared" si="0"/>
        <v>526.23900000000003</v>
      </c>
      <c r="K42">
        <f t="shared" si="1"/>
        <v>16697.758999999998</v>
      </c>
      <c r="L42">
        <f t="shared" si="5"/>
        <v>-253.90999999999997</v>
      </c>
      <c r="M42">
        <f t="shared" si="6"/>
        <v>10166.396999999997</v>
      </c>
      <c r="N42">
        <f t="shared" si="7"/>
        <v>-0.25390999999999997</v>
      </c>
      <c r="O42">
        <f t="shared" si="7"/>
        <v>10.166396999999998</v>
      </c>
      <c r="P42">
        <f t="shared" si="8"/>
        <v>-0.25390999999999997</v>
      </c>
      <c r="Q42" t="str">
        <f t="shared" si="9"/>
        <v/>
      </c>
      <c r="AE42" s="13">
        <v>2.5219999999999998</v>
      </c>
      <c r="AF42">
        <v>44.630001068115234</v>
      </c>
      <c r="AG42">
        <v>-16.100000381469727</v>
      </c>
      <c r="AH42">
        <f t="shared" si="10"/>
        <v>44.630001068115234</v>
      </c>
      <c r="AI42">
        <f t="shared" si="11"/>
        <v>-16.100000381469727</v>
      </c>
    </row>
    <row r="43" spans="1:35">
      <c r="A43" s="3" t="s">
        <v>328</v>
      </c>
      <c r="B43" s="3" t="str">
        <f t="shared" si="2"/>
        <v>14:41:24.530</v>
      </c>
      <c r="C43" s="3">
        <f t="shared" si="3"/>
        <v>52884.53</v>
      </c>
      <c r="D43" s="3">
        <f t="shared" si="4"/>
        <v>3.6370000000024447</v>
      </c>
      <c r="E43" s="3">
        <v>145.96700000000001</v>
      </c>
      <c r="F43" s="3">
        <v>16837.8</v>
      </c>
      <c r="G43" s="3">
        <v>9836</v>
      </c>
      <c r="H43" s="3">
        <v>825.5</v>
      </c>
      <c r="I43" s="3">
        <v>307.25</v>
      </c>
      <c r="J43">
        <f t="shared" si="0"/>
        <v>527.93399999999997</v>
      </c>
      <c r="K43">
        <f t="shared" si="1"/>
        <v>16830.154999999999</v>
      </c>
      <c r="L43">
        <f t="shared" si="5"/>
        <v>-252.21500000000003</v>
      </c>
      <c r="M43">
        <f t="shared" si="6"/>
        <v>10298.792999999998</v>
      </c>
      <c r="N43">
        <f t="shared" si="7"/>
        <v>-0.25221500000000002</v>
      </c>
      <c r="O43">
        <f t="shared" si="7"/>
        <v>10.298792999999998</v>
      </c>
      <c r="P43">
        <f t="shared" si="8"/>
        <v>-0.25221500000000002</v>
      </c>
      <c r="Q43" t="str">
        <f t="shared" si="9"/>
        <v/>
      </c>
      <c r="AE43" s="13">
        <v>2.58</v>
      </c>
      <c r="AF43">
        <v>-46.810001373291016</v>
      </c>
      <c r="AG43">
        <v>-11.710000038146973</v>
      </c>
      <c r="AH43">
        <f t="shared" si="10"/>
        <v>-46.810001373291016</v>
      </c>
      <c r="AI43">
        <f t="shared" si="11"/>
        <v>-11.710000038146973</v>
      </c>
    </row>
    <row r="44" spans="1:35">
      <c r="A44" s="3" t="s">
        <v>329</v>
      </c>
      <c r="B44" s="3" t="str">
        <f t="shared" si="2"/>
        <v>14:41:24.622</v>
      </c>
      <c r="C44" s="3">
        <f t="shared" si="3"/>
        <v>52884.622000000003</v>
      </c>
      <c r="D44" s="3">
        <f t="shared" si="4"/>
        <v>3.7290000000066357</v>
      </c>
      <c r="E44" s="3">
        <v>109.70399999999999</v>
      </c>
      <c r="F44" s="3">
        <v>17204.7</v>
      </c>
      <c r="G44" s="3">
        <v>9964.5</v>
      </c>
      <c r="H44" s="3">
        <v>838</v>
      </c>
      <c r="I44" s="3">
        <v>301.5</v>
      </c>
      <c r="J44">
        <f t="shared" si="0"/>
        <v>500.005</v>
      </c>
      <c r="K44">
        <f t="shared" si="1"/>
        <v>17197.782999999999</v>
      </c>
      <c r="L44">
        <f t="shared" si="5"/>
        <v>-280.14400000000001</v>
      </c>
      <c r="M44">
        <f t="shared" si="6"/>
        <v>10666.420999999998</v>
      </c>
      <c r="N44">
        <f t="shared" si="7"/>
        <v>-0.280144</v>
      </c>
      <c r="O44">
        <f t="shared" si="7"/>
        <v>10.666420999999998</v>
      </c>
      <c r="P44">
        <f t="shared" si="8"/>
        <v>-0.280144</v>
      </c>
      <c r="Q44" t="str">
        <f t="shared" si="9"/>
        <v/>
      </c>
      <c r="AE44" s="13">
        <v>2.6469999999999998</v>
      </c>
      <c r="AF44">
        <v>-68.639999389648438</v>
      </c>
      <c r="AG44">
        <v>8.5100002288818359</v>
      </c>
      <c r="AH44">
        <f t="shared" si="10"/>
        <v>-68.639999389648438</v>
      </c>
      <c r="AI44">
        <f t="shared" si="11"/>
        <v>8.5100002288818359</v>
      </c>
    </row>
    <row r="45" spans="1:35">
      <c r="A45" s="3" t="s">
        <v>330</v>
      </c>
      <c r="B45" s="3" t="str">
        <f t="shared" si="2"/>
        <v>14:41:24.715</v>
      </c>
      <c r="C45" s="3">
        <f t="shared" si="3"/>
        <v>52884.714999999997</v>
      </c>
      <c r="D45" s="3">
        <f t="shared" si="4"/>
        <v>3.8220000000001164</v>
      </c>
      <c r="E45" s="3">
        <v>95.186400000000006</v>
      </c>
      <c r="F45" s="3">
        <v>17390.8</v>
      </c>
      <c r="G45" s="3">
        <v>10030.5</v>
      </c>
      <c r="H45" s="3">
        <v>837</v>
      </c>
      <c r="I45" s="3">
        <v>298</v>
      </c>
      <c r="J45">
        <f t="shared" si="0"/>
        <v>489.71300000000002</v>
      </c>
      <c r="K45">
        <f t="shared" si="1"/>
        <v>17384.164000000001</v>
      </c>
      <c r="L45">
        <f t="shared" si="5"/>
        <v>-290.43599999999998</v>
      </c>
      <c r="M45">
        <f t="shared" si="6"/>
        <v>10852.802</v>
      </c>
      <c r="N45">
        <f t="shared" si="7"/>
        <v>-0.29043599999999997</v>
      </c>
      <c r="O45">
        <f t="shared" si="7"/>
        <v>10.852802000000001</v>
      </c>
      <c r="P45">
        <f t="shared" si="8"/>
        <v>-0.29043599999999997</v>
      </c>
      <c r="Q45" t="str">
        <f t="shared" si="9"/>
        <v/>
      </c>
      <c r="AE45" s="13">
        <v>2.7149999999999999</v>
      </c>
      <c r="AF45">
        <v>22.149999618530273</v>
      </c>
      <c r="AG45">
        <v>-26.889999389648438</v>
      </c>
      <c r="AH45">
        <f t="shared" si="10"/>
        <v>22.149999618530273</v>
      </c>
      <c r="AI45">
        <f t="shared" si="11"/>
        <v>-26.889999389648438</v>
      </c>
    </row>
    <row r="46" spans="1:35">
      <c r="A46" s="3" t="s">
        <v>331</v>
      </c>
      <c r="B46" s="3" t="str">
        <f t="shared" si="2"/>
        <v>14:41:24.808</v>
      </c>
      <c r="C46" s="3">
        <f t="shared" si="3"/>
        <v>52884.807999999997</v>
      </c>
      <c r="D46" s="3">
        <f t="shared" si="4"/>
        <v>3.9150000000008731</v>
      </c>
      <c r="E46" s="3">
        <v>87.791399999999996</v>
      </c>
      <c r="F46" s="3">
        <v>17716.2</v>
      </c>
      <c r="G46" s="3">
        <v>10136</v>
      </c>
      <c r="H46" s="3">
        <v>898</v>
      </c>
      <c r="I46" s="3">
        <v>591.5</v>
      </c>
      <c r="J46">
        <f t="shared" si="0"/>
        <v>489.702</v>
      </c>
      <c r="K46">
        <f t="shared" si="1"/>
        <v>17709.648000000001</v>
      </c>
      <c r="L46">
        <f t="shared" si="5"/>
        <v>-290.447</v>
      </c>
      <c r="M46">
        <f t="shared" si="6"/>
        <v>11178.286</v>
      </c>
      <c r="N46">
        <f t="shared" si="7"/>
        <v>-0.29044700000000001</v>
      </c>
      <c r="O46">
        <f t="shared" si="7"/>
        <v>11.178286</v>
      </c>
      <c r="P46">
        <f t="shared" si="8"/>
        <v>-0.29044700000000001</v>
      </c>
      <c r="Q46" t="str">
        <f t="shared" si="9"/>
        <v/>
      </c>
      <c r="T46" t="s">
        <v>332</v>
      </c>
      <c r="AE46" s="13">
        <v>2.7829999999999999</v>
      </c>
      <c r="AF46">
        <v>-65.430000305175781</v>
      </c>
      <c r="AG46">
        <v>9.8900003433227539</v>
      </c>
      <c r="AH46">
        <f t="shared" si="10"/>
        <v>-65.430000305175781</v>
      </c>
      <c r="AI46">
        <f t="shared" si="11"/>
        <v>9.8900003433227539</v>
      </c>
    </row>
    <row r="47" spans="1:35">
      <c r="A47" s="3" t="s">
        <v>333</v>
      </c>
      <c r="B47" s="3" t="str">
        <f t="shared" si="2"/>
        <v>14:41:24.902</v>
      </c>
      <c r="C47" s="3">
        <f t="shared" si="3"/>
        <v>52884.902000000002</v>
      </c>
      <c r="D47" s="3">
        <f t="shared" si="4"/>
        <v>4.0090000000054715</v>
      </c>
      <c r="E47" s="3">
        <v>76.572999999999993</v>
      </c>
      <c r="F47" s="3">
        <v>17907.8</v>
      </c>
      <c r="G47" s="3">
        <v>10209</v>
      </c>
      <c r="H47" s="3">
        <v>910</v>
      </c>
      <c r="I47" s="3">
        <v>588</v>
      </c>
      <c r="J47">
        <f t="shared" si="0"/>
        <v>482.834</v>
      </c>
      <c r="K47">
        <f t="shared" si="1"/>
        <v>17901.453000000001</v>
      </c>
      <c r="L47">
        <f t="shared" si="5"/>
        <v>-297.315</v>
      </c>
      <c r="M47">
        <f t="shared" si="6"/>
        <v>11370.091</v>
      </c>
      <c r="N47">
        <f t="shared" si="7"/>
        <v>-0.297315</v>
      </c>
      <c r="O47">
        <f t="shared" si="7"/>
        <v>11.370091</v>
      </c>
      <c r="P47">
        <f t="shared" si="8"/>
        <v>-0.297315</v>
      </c>
      <c r="Q47" t="str">
        <f t="shared" si="9"/>
        <v/>
      </c>
      <c r="AE47" s="13">
        <v>2.8479999999999999</v>
      </c>
      <c r="AF47">
        <v>-64.819999694824219</v>
      </c>
      <c r="AG47">
        <v>8.5200004577636719</v>
      </c>
      <c r="AH47">
        <f t="shared" si="10"/>
        <v>-64.819999694824219</v>
      </c>
      <c r="AI47">
        <f t="shared" si="11"/>
        <v>8.5200004577636719</v>
      </c>
    </row>
    <row r="48" spans="1:35">
      <c r="A48" s="3" t="s">
        <v>334</v>
      </c>
      <c r="B48" s="3" t="str">
        <f t="shared" si="2"/>
        <v>14:41:24.994</v>
      </c>
      <c r="C48" s="3">
        <f t="shared" si="3"/>
        <v>52884.993999999999</v>
      </c>
      <c r="D48" s="3">
        <f t="shared" si="4"/>
        <v>4.1010000000023865</v>
      </c>
      <c r="E48" s="3">
        <v>46.813299999999998</v>
      </c>
      <c r="F48" s="3">
        <v>18253.900000000001</v>
      </c>
      <c r="G48" s="3">
        <v>10357.5</v>
      </c>
      <c r="H48" s="3">
        <v>844</v>
      </c>
      <c r="I48" s="3">
        <v>289</v>
      </c>
      <c r="J48">
        <f t="shared" si="0"/>
        <v>460.93400000000003</v>
      </c>
      <c r="K48">
        <f t="shared" si="1"/>
        <v>18248.14</v>
      </c>
      <c r="L48">
        <f t="shared" si="5"/>
        <v>-319.21499999999997</v>
      </c>
      <c r="M48">
        <f t="shared" si="6"/>
        <v>11716.777999999998</v>
      </c>
      <c r="N48">
        <f t="shared" si="7"/>
        <v>-0.31921499999999997</v>
      </c>
      <c r="O48">
        <f t="shared" si="7"/>
        <v>11.716777999999998</v>
      </c>
      <c r="P48">
        <f t="shared" si="8"/>
        <v>-0.31921499999999997</v>
      </c>
      <c r="Q48" t="str">
        <f t="shared" si="9"/>
        <v/>
      </c>
      <c r="AE48" s="13">
        <v>2.9380000000000002</v>
      </c>
      <c r="AF48">
        <v>-71.790000915527344</v>
      </c>
      <c r="AG48">
        <v>11.590000152587891</v>
      </c>
      <c r="AH48">
        <f t="shared" si="10"/>
        <v>-71.790000915527344</v>
      </c>
      <c r="AI48">
        <f t="shared" si="11"/>
        <v>11.590000152587891</v>
      </c>
    </row>
    <row r="49" spans="1:35">
      <c r="A49" s="3" t="s">
        <v>335</v>
      </c>
      <c r="B49" s="3" t="str">
        <f t="shared" si="2"/>
        <v>14:41:25.087</v>
      </c>
      <c r="C49" s="3">
        <f t="shared" si="3"/>
        <v>52885.087</v>
      </c>
      <c r="D49" s="3">
        <f t="shared" si="4"/>
        <v>4.1940000000031432</v>
      </c>
      <c r="E49" s="3">
        <v>36.523600000000002</v>
      </c>
      <c r="F49" s="3">
        <v>18453.400000000001</v>
      </c>
      <c r="G49" s="3">
        <v>10441</v>
      </c>
      <c r="H49" s="3">
        <v>864</v>
      </c>
      <c r="I49" s="3">
        <v>284.25</v>
      </c>
      <c r="J49">
        <f t="shared" si="0"/>
        <v>455.173</v>
      </c>
      <c r="K49">
        <f t="shared" si="1"/>
        <v>18447.822</v>
      </c>
      <c r="L49">
        <f t="shared" si="5"/>
        <v>-324.976</v>
      </c>
      <c r="M49">
        <f t="shared" si="6"/>
        <v>11916.46</v>
      </c>
      <c r="N49">
        <f t="shared" si="7"/>
        <v>-0.32497599999999999</v>
      </c>
      <c r="O49">
        <f t="shared" si="7"/>
        <v>11.916459999999999</v>
      </c>
      <c r="P49">
        <f t="shared" si="8"/>
        <v>-0.32497599999999999</v>
      </c>
      <c r="Q49" t="str">
        <f t="shared" si="9"/>
        <v/>
      </c>
      <c r="AE49" s="13">
        <v>3.0129999999999999</v>
      </c>
      <c r="AF49">
        <v>-67.739997863769531</v>
      </c>
      <c r="AG49">
        <v>9.869999885559082</v>
      </c>
      <c r="AH49">
        <f t="shared" si="10"/>
        <v>-67.739997863769531</v>
      </c>
      <c r="AI49">
        <f t="shared" si="11"/>
        <v>9.869999885559082</v>
      </c>
    </row>
    <row r="50" spans="1:35">
      <c r="A50" s="3" t="s">
        <v>336</v>
      </c>
      <c r="B50" s="3" t="str">
        <f t="shared" si="2"/>
        <v>14:41:25.180</v>
      </c>
      <c r="C50" s="3">
        <f t="shared" si="3"/>
        <v>52885.18</v>
      </c>
      <c r="D50" s="3">
        <f t="shared" si="4"/>
        <v>4.2870000000038999</v>
      </c>
      <c r="E50" s="3">
        <v>12.763999999999999</v>
      </c>
      <c r="F50" s="3">
        <v>18813</v>
      </c>
      <c r="G50" s="3">
        <v>10604</v>
      </c>
      <c r="H50" s="3">
        <v>919</v>
      </c>
      <c r="I50" s="3">
        <v>564</v>
      </c>
      <c r="J50">
        <f t="shared" si="0"/>
        <v>439.57799999999997</v>
      </c>
      <c r="K50">
        <f t="shared" si="1"/>
        <v>18807.867999999999</v>
      </c>
      <c r="L50">
        <f t="shared" si="5"/>
        <v>-340.57100000000003</v>
      </c>
      <c r="M50">
        <f t="shared" si="6"/>
        <v>12276.505999999998</v>
      </c>
      <c r="N50">
        <f t="shared" si="7"/>
        <v>-0.34057100000000001</v>
      </c>
      <c r="O50">
        <f t="shared" si="7"/>
        <v>12.276505999999998</v>
      </c>
      <c r="P50">
        <f t="shared" si="8"/>
        <v>-0.34057100000000001</v>
      </c>
      <c r="Q50" t="str">
        <f t="shared" si="9"/>
        <v/>
      </c>
      <c r="AE50" s="13">
        <v>3.0710000000000002</v>
      </c>
      <c r="AF50">
        <v>25.479999542236328</v>
      </c>
      <c r="AG50">
        <v>-42.400001525878906</v>
      </c>
      <c r="AH50">
        <f t="shared" si="10"/>
        <v>25.479999542236328</v>
      </c>
      <c r="AI50">
        <f t="shared" si="11"/>
        <v>-42.400001525878906</v>
      </c>
    </row>
    <row r="51" spans="1:35">
      <c r="A51" s="3" t="s">
        <v>337</v>
      </c>
      <c r="B51" s="3" t="str">
        <f t="shared" si="2"/>
        <v>14:41:25.272</v>
      </c>
      <c r="C51" s="3">
        <f t="shared" si="3"/>
        <v>52885.271999999997</v>
      </c>
      <c r="D51" s="3">
        <f t="shared" si="4"/>
        <v>4.3790000000008149</v>
      </c>
      <c r="E51" s="3">
        <v>-0.687558</v>
      </c>
      <c r="F51" s="3">
        <v>18972.099999999999</v>
      </c>
      <c r="G51" s="3">
        <v>10682</v>
      </c>
      <c r="H51" s="3">
        <v>831.5</v>
      </c>
      <c r="I51" s="3">
        <v>278.5</v>
      </c>
      <c r="J51">
        <f t="shared" si="0"/>
        <v>429.73899999999998</v>
      </c>
      <c r="K51">
        <f t="shared" si="1"/>
        <v>18967.232</v>
      </c>
      <c r="L51">
        <f t="shared" si="5"/>
        <v>-350.41</v>
      </c>
      <c r="M51">
        <f t="shared" si="6"/>
        <v>12435.869999999999</v>
      </c>
      <c r="N51">
        <f t="shared" si="7"/>
        <v>-0.35041000000000005</v>
      </c>
      <c r="O51">
        <f t="shared" si="7"/>
        <v>12.43587</v>
      </c>
      <c r="P51">
        <f t="shared" si="8"/>
        <v>-0.35041000000000005</v>
      </c>
      <c r="Q51" t="str">
        <f t="shared" si="9"/>
        <v/>
      </c>
      <c r="AE51" s="13">
        <v>3.1389999999999998</v>
      </c>
      <c r="AF51">
        <v>0</v>
      </c>
      <c r="AG51">
        <v>0</v>
      </c>
      <c r="AH51">
        <f t="shared" si="10"/>
        <v>0</v>
      </c>
      <c r="AI51">
        <f t="shared" si="11"/>
        <v>0</v>
      </c>
    </row>
    <row r="52" spans="1:35">
      <c r="A52" s="3" t="s">
        <v>338</v>
      </c>
      <c r="B52" s="3" t="str">
        <f t="shared" si="2"/>
        <v>14:41:25.365</v>
      </c>
      <c r="C52" s="3">
        <f t="shared" si="3"/>
        <v>52885.364999999998</v>
      </c>
      <c r="D52" s="3">
        <f t="shared" si="4"/>
        <v>4.4720000000015716</v>
      </c>
      <c r="E52" s="3">
        <v>-31.6037</v>
      </c>
      <c r="F52" s="3">
        <v>19405.099999999999</v>
      </c>
      <c r="G52" s="3">
        <v>10898</v>
      </c>
      <c r="H52" s="3">
        <v>839</v>
      </c>
      <c r="I52" s="3">
        <v>274</v>
      </c>
      <c r="J52">
        <f t="shared" si="0"/>
        <v>408.654</v>
      </c>
      <c r="K52">
        <f t="shared" si="1"/>
        <v>19400.822</v>
      </c>
      <c r="L52">
        <f t="shared" si="5"/>
        <v>-371.495</v>
      </c>
      <c r="M52">
        <f t="shared" si="6"/>
        <v>12869.46</v>
      </c>
      <c r="N52">
        <f t="shared" si="7"/>
        <v>-0.37149500000000002</v>
      </c>
      <c r="O52">
        <f t="shared" si="7"/>
        <v>12.86946</v>
      </c>
      <c r="P52">
        <f t="shared" si="8"/>
        <v>-0.37149500000000002</v>
      </c>
      <c r="Q52" t="str">
        <f t="shared" si="9"/>
        <v/>
      </c>
      <c r="AE52" s="13">
        <v>3.2</v>
      </c>
      <c r="AF52">
        <v>-84.650001525878906</v>
      </c>
      <c r="AG52">
        <v>9.630000114440918</v>
      </c>
      <c r="AH52">
        <f t="shared" si="10"/>
        <v>-84.650001525878906</v>
      </c>
      <c r="AI52">
        <f t="shared" si="11"/>
        <v>9.630000114440918</v>
      </c>
    </row>
    <row r="53" spans="1:35">
      <c r="A53" s="3" t="s">
        <v>339</v>
      </c>
      <c r="B53" s="3" t="str">
        <f t="shared" si="2"/>
        <v>14:41:25.460</v>
      </c>
      <c r="C53" s="3">
        <f t="shared" si="3"/>
        <v>52885.46</v>
      </c>
      <c r="D53" s="3">
        <f t="shared" si="4"/>
        <v>4.5670000000027358</v>
      </c>
      <c r="E53" s="3">
        <v>-26.802499999999998</v>
      </c>
      <c r="F53" s="3">
        <v>19617.5</v>
      </c>
      <c r="G53" s="3">
        <v>10991</v>
      </c>
      <c r="H53" s="3">
        <v>850.5</v>
      </c>
      <c r="I53" s="3">
        <v>270.5</v>
      </c>
      <c r="J53">
        <f t="shared" si="0"/>
        <v>418.27300000000002</v>
      </c>
      <c r="K53">
        <f t="shared" si="1"/>
        <v>19613.059000000001</v>
      </c>
      <c r="L53">
        <f t="shared" si="5"/>
        <v>-361.87599999999998</v>
      </c>
      <c r="M53">
        <f t="shared" si="6"/>
        <v>13081.697</v>
      </c>
      <c r="N53">
        <f t="shared" si="7"/>
        <v>-0.36187599999999998</v>
      </c>
      <c r="O53">
        <f t="shared" si="7"/>
        <v>13.081697</v>
      </c>
      <c r="P53">
        <f t="shared" si="8"/>
        <v>-0.36187599999999998</v>
      </c>
      <c r="Q53" t="str">
        <f t="shared" si="9"/>
        <v/>
      </c>
      <c r="AE53" s="13">
        <v>3.2559999999999998</v>
      </c>
      <c r="AF53">
        <v>-69.699996948242188</v>
      </c>
      <c r="AG53">
        <v>15.199999809265137</v>
      </c>
      <c r="AH53">
        <f t="shared" si="10"/>
        <v>-69.699996948242188</v>
      </c>
      <c r="AI53">
        <f t="shared" si="11"/>
        <v>15.199999809265137</v>
      </c>
    </row>
    <row r="54" spans="1:35">
      <c r="A54" s="3" t="s">
        <v>340</v>
      </c>
      <c r="B54" s="3" t="str">
        <f t="shared" si="2"/>
        <v>14:41:25.553</v>
      </c>
      <c r="C54" s="3">
        <f t="shared" si="3"/>
        <v>52885.553</v>
      </c>
      <c r="D54" s="3">
        <f t="shared" si="4"/>
        <v>4.6600000000034925</v>
      </c>
      <c r="E54" s="3">
        <v>-56.594799999999999</v>
      </c>
      <c r="F54" s="3">
        <v>19964</v>
      </c>
      <c r="G54" s="3">
        <v>11182.5</v>
      </c>
      <c r="H54" s="3">
        <v>850</v>
      </c>
      <c r="I54" s="3">
        <v>267</v>
      </c>
      <c r="J54">
        <f t="shared" si="0"/>
        <v>396.35</v>
      </c>
      <c r="K54">
        <f t="shared" si="1"/>
        <v>19960.145</v>
      </c>
      <c r="L54">
        <f t="shared" si="5"/>
        <v>-383.79899999999998</v>
      </c>
      <c r="M54">
        <f t="shared" si="6"/>
        <v>13428.782999999999</v>
      </c>
      <c r="N54">
        <f t="shared" si="7"/>
        <v>-0.383799</v>
      </c>
      <c r="O54">
        <f t="shared" si="7"/>
        <v>13.428782999999999</v>
      </c>
      <c r="P54">
        <f t="shared" si="8"/>
        <v>-0.383799</v>
      </c>
      <c r="Q54" t="str">
        <f t="shared" si="9"/>
        <v/>
      </c>
      <c r="AE54" s="13">
        <v>3.3140000000000001</v>
      </c>
      <c r="AF54">
        <v>-72.930000305175781</v>
      </c>
      <c r="AG54">
        <v>13.130000114440918</v>
      </c>
      <c r="AH54">
        <f t="shared" si="10"/>
        <v>-72.930000305175781</v>
      </c>
      <c r="AI54">
        <f t="shared" si="11"/>
        <v>13.130000114440918</v>
      </c>
    </row>
    <row r="55" spans="1:35">
      <c r="A55" s="3" t="s">
        <v>341</v>
      </c>
      <c r="B55" s="3" t="str">
        <f t="shared" si="2"/>
        <v>14:41:25.644</v>
      </c>
      <c r="C55" s="3">
        <f t="shared" si="3"/>
        <v>52885.644</v>
      </c>
      <c r="D55" s="3">
        <f t="shared" si="4"/>
        <v>4.7510000000038417</v>
      </c>
      <c r="E55" s="3">
        <v>-57.508200000000002</v>
      </c>
      <c r="F55" s="3">
        <v>20133.5</v>
      </c>
      <c r="G55" s="3">
        <v>11267</v>
      </c>
      <c r="H55" s="3">
        <v>900</v>
      </c>
      <c r="I55" s="3">
        <v>531</v>
      </c>
      <c r="J55">
        <f t="shared" si="0"/>
        <v>399.28199999999998</v>
      </c>
      <c r="K55">
        <f t="shared" si="1"/>
        <v>20129.623</v>
      </c>
      <c r="L55">
        <f t="shared" si="5"/>
        <v>-380.86700000000002</v>
      </c>
      <c r="M55">
        <f t="shared" si="6"/>
        <v>13598.260999999999</v>
      </c>
      <c r="N55">
        <f t="shared" si="7"/>
        <v>-0.38086700000000001</v>
      </c>
      <c r="O55">
        <f t="shared" si="7"/>
        <v>13.598260999999999</v>
      </c>
      <c r="P55">
        <f t="shared" si="8"/>
        <v>-0.38086700000000001</v>
      </c>
      <c r="Q55" t="str">
        <f t="shared" si="9"/>
        <v/>
      </c>
      <c r="AE55" s="13">
        <v>3.3809999999999998</v>
      </c>
      <c r="AF55">
        <v>-76.319999694824219</v>
      </c>
      <c r="AG55">
        <v>12.930000305175781</v>
      </c>
      <c r="AH55">
        <f t="shared" si="10"/>
        <v>-76.319999694824219</v>
      </c>
      <c r="AI55">
        <f t="shared" si="11"/>
        <v>12.930000305175781</v>
      </c>
    </row>
    <row r="56" spans="1:35">
      <c r="A56" s="3" t="s">
        <v>342</v>
      </c>
      <c r="B56" s="3" t="str">
        <f t="shared" si="2"/>
        <v>14:41:25.739</v>
      </c>
      <c r="C56" s="3">
        <f t="shared" si="3"/>
        <v>52885.739000000001</v>
      </c>
      <c r="D56" s="3">
        <f t="shared" si="4"/>
        <v>4.8460000000050059</v>
      </c>
      <c r="E56" s="3">
        <v>-55.1616</v>
      </c>
      <c r="F56" s="3">
        <v>20536.599999999999</v>
      </c>
      <c r="G56" s="3">
        <v>11472</v>
      </c>
      <c r="H56" s="3">
        <v>820.5</v>
      </c>
      <c r="I56" s="3">
        <v>261.5</v>
      </c>
      <c r="J56">
        <f t="shared" si="0"/>
        <v>410.77300000000002</v>
      </c>
      <c r="K56">
        <f t="shared" si="1"/>
        <v>20532.565999999999</v>
      </c>
      <c r="L56">
        <f t="shared" si="5"/>
        <v>-369.37599999999998</v>
      </c>
      <c r="M56">
        <f t="shared" si="6"/>
        <v>14001.203999999998</v>
      </c>
      <c r="N56">
        <f t="shared" si="7"/>
        <v>-0.36937599999999998</v>
      </c>
      <c r="O56">
        <f t="shared" si="7"/>
        <v>14.001203999999998</v>
      </c>
      <c r="P56">
        <f t="shared" si="8"/>
        <v>-0.36937599999999998</v>
      </c>
      <c r="Q56" t="str">
        <f t="shared" si="9"/>
        <v/>
      </c>
      <c r="AE56" s="13">
        <v>3.4460000000000002</v>
      </c>
      <c r="AF56">
        <v>-83.55999755859375</v>
      </c>
      <c r="AG56">
        <v>17.879999160766602</v>
      </c>
      <c r="AH56">
        <f t="shared" si="10"/>
        <v>-83.55999755859375</v>
      </c>
      <c r="AI56">
        <f t="shared" si="11"/>
        <v>17.879999160766602</v>
      </c>
    </row>
    <row r="57" spans="1:35">
      <c r="A57" s="3" t="s">
        <v>343</v>
      </c>
      <c r="B57" s="3" t="str">
        <f t="shared" si="2"/>
        <v>14:41:25.833</v>
      </c>
      <c r="C57" s="3">
        <f t="shared" si="3"/>
        <v>52885.832999999999</v>
      </c>
      <c r="D57" s="3">
        <f t="shared" si="4"/>
        <v>4.9400000000023283</v>
      </c>
      <c r="E57" s="3">
        <v>-104.41500000000001</v>
      </c>
      <c r="F57" s="3">
        <v>20686.2</v>
      </c>
      <c r="G57" s="3">
        <v>11593</v>
      </c>
      <c r="H57" s="3">
        <v>811.5</v>
      </c>
      <c r="I57" s="3">
        <v>258.5</v>
      </c>
      <c r="J57">
        <f t="shared" si="0"/>
        <v>364.92700000000002</v>
      </c>
      <c r="K57">
        <f t="shared" si="1"/>
        <v>20683.243999999999</v>
      </c>
      <c r="L57">
        <f t="shared" si="5"/>
        <v>-415.22199999999998</v>
      </c>
      <c r="M57">
        <f t="shared" si="6"/>
        <v>14151.881999999998</v>
      </c>
      <c r="N57">
        <f t="shared" si="7"/>
        <v>-0.41522199999999998</v>
      </c>
      <c r="O57">
        <f t="shared" si="7"/>
        <v>14.151881999999999</v>
      </c>
      <c r="P57">
        <f t="shared" si="8"/>
        <v>-0.41522199999999998</v>
      </c>
      <c r="Q57" t="str">
        <f t="shared" si="9"/>
        <v/>
      </c>
      <c r="AE57" s="13">
        <v>3.52</v>
      </c>
      <c r="AF57">
        <v>-87.55999755859375</v>
      </c>
      <c r="AG57">
        <v>22.420000076293945</v>
      </c>
      <c r="AH57">
        <f t="shared" si="10"/>
        <v>-87.55999755859375</v>
      </c>
      <c r="AI57">
        <f t="shared" si="11"/>
        <v>22.420000076293945</v>
      </c>
    </row>
    <row r="58" spans="1:35">
      <c r="A58" s="3" t="s">
        <v>344</v>
      </c>
      <c r="B58" s="3" t="str">
        <f t="shared" si="2"/>
        <v>14:41:25.924</v>
      </c>
      <c r="C58" s="3">
        <f t="shared" si="3"/>
        <v>52885.923999999999</v>
      </c>
      <c r="D58" s="3">
        <f t="shared" si="4"/>
        <v>5.0310000000026776</v>
      </c>
      <c r="E58" s="3">
        <v>-114.98399999999999</v>
      </c>
      <c r="F58" s="3">
        <v>21058.2</v>
      </c>
      <c r="G58" s="3">
        <v>11804.5</v>
      </c>
      <c r="H58" s="3">
        <v>817.5</v>
      </c>
      <c r="I58" s="3">
        <v>255.75</v>
      </c>
      <c r="J58">
        <f t="shared" si="0"/>
        <v>362.8</v>
      </c>
      <c r="K58">
        <f t="shared" si="1"/>
        <v>21055.387999999999</v>
      </c>
      <c r="L58">
        <f t="shared" si="5"/>
        <v>-417.34899999999999</v>
      </c>
      <c r="M58">
        <f t="shared" si="6"/>
        <v>14524.025999999998</v>
      </c>
      <c r="N58">
        <f t="shared" si="7"/>
        <v>-0.41734900000000003</v>
      </c>
      <c r="O58">
        <f t="shared" si="7"/>
        <v>14.524025999999997</v>
      </c>
      <c r="P58">
        <f t="shared" si="8"/>
        <v>-0.41734900000000003</v>
      </c>
      <c r="Q58" t="str">
        <f t="shared" si="9"/>
        <v/>
      </c>
      <c r="AE58" s="13">
        <v>3.5830000000000002</v>
      </c>
      <c r="AF58">
        <v>-86.949996948242188</v>
      </c>
      <c r="AG58">
        <v>21.979999542236328</v>
      </c>
      <c r="AH58">
        <f t="shared" si="10"/>
        <v>-86.949996948242188</v>
      </c>
      <c r="AI58">
        <f t="shared" si="11"/>
        <v>21.979999542236328</v>
      </c>
    </row>
    <row r="59" spans="1:35">
      <c r="A59" s="3" t="s">
        <v>345</v>
      </c>
      <c r="B59" s="3" t="str">
        <f t="shared" si="2"/>
        <v>14:41:26.017</v>
      </c>
      <c r="C59" s="3">
        <f t="shared" si="3"/>
        <v>52886.017</v>
      </c>
      <c r="D59" s="3">
        <f t="shared" si="4"/>
        <v>5.1240000000034343</v>
      </c>
      <c r="E59" s="3">
        <v>-121.93600000000001</v>
      </c>
      <c r="F59" s="3">
        <v>21250.400000000001</v>
      </c>
      <c r="G59" s="3">
        <v>11918</v>
      </c>
      <c r="H59" s="3">
        <v>881</v>
      </c>
      <c r="I59" s="3">
        <v>508.5</v>
      </c>
      <c r="J59">
        <f t="shared" si="0"/>
        <v>360.21</v>
      </c>
      <c r="K59">
        <f t="shared" si="1"/>
        <v>21247.697</v>
      </c>
      <c r="L59">
        <f t="shared" si="5"/>
        <v>-419.93900000000002</v>
      </c>
      <c r="M59">
        <f t="shared" si="6"/>
        <v>14716.334999999999</v>
      </c>
      <c r="N59">
        <f t="shared" si="7"/>
        <v>-0.41993900000000001</v>
      </c>
      <c r="O59">
        <f t="shared" si="7"/>
        <v>14.716334999999999</v>
      </c>
      <c r="P59">
        <f t="shared" si="8"/>
        <v>-0.41993900000000001</v>
      </c>
      <c r="Q59" t="str">
        <f t="shared" si="9"/>
        <v/>
      </c>
      <c r="AE59" s="13">
        <v>3.6480000000000001</v>
      </c>
      <c r="AF59">
        <v>0</v>
      </c>
      <c r="AG59">
        <v>0</v>
      </c>
      <c r="AH59">
        <f t="shared" si="10"/>
        <v>0</v>
      </c>
      <c r="AI59">
        <f t="shared" si="11"/>
        <v>0</v>
      </c>
    </row>
    <row r="60" spans="1:35">
      <c r="A60" s="3" t="s">
        <v>346</v>
      </c>
      <c r="B60" s="3" t="str">
        <f t="shared" si="2"/>
        <v>14:41:26.112</v>
      </c>
      <c r="C60" s="3">
        <f t="shared" si="3"/>
        <v>52886.112000000001</v>
      </c>
      <c r="D60" s="3">
        <f t="shared" si="4"/>
        <v>5.2190000000045984</v>
      </c>
      <c r="E60" s="3">
        <v>-141.72300000000001</v>
      </c>
      <c r="F60" s="3">
        <v>21716.3</v>
      </c>
      <c r="G60" s="3">
        <v>12204</v>
      </c>
      <c r="H60" s="3">
        <v>814.5</v>
      </c>
      <c r="I60" s="3">
        <v>250.25</v>
      </c>
      <c r="J60">
        <f t="shared" si="0"/>
        <v>350.99799999999999</v>
      </c>
      <c r="K60">
        <f t="shared" si="1"/>
        <v>21713.925999999999</v>
      </c>
      <c r="L60">
        <f t="shared" si="5"/>
        <v>-429.15100000000001</v>
      </c>
      <c r="M60">
        <f t="shared" si="6"/>
        <v>15182.563999999998</v>
      </c>
      <c r="N60">
        <f t="shared" si="7"/>
        <v>-0.429151</v>
      </c>
      <c r="O60">
        <f t="shared" si="7"/>
        <v>15.182563999999999</v>
      </c>
      <c r="P60" t="str">
        <f t="shared" si="8"/>
        <v/>
      </c>
      <c r="Q60">
        <f t="shared" si="9"/>
        <v>-0.429151</v>
      </c>
      <c r="AE60" s="13">
        <v>3.714</v>
      </c>
      <c r="AF60">
        <v>0</v>
      </c>
      <c r="AG60">
        <v>0</v>
      </c>
      <c r="AH60">
        <f t="shared" si="10"/>
        <v>0</v>
      </c>
      <c r="AI60">
        <f t="shared" si="11"/>
        <v>0</v>
      </c>
    </row>
    <row r="61" spans="1:35">
      <c r="A61" s="3" t="s">
        <v>347</v>
      </c>
      <c r="B61" s="3" t="str">
        <f t="shared" si="2"/>
        <v>14:41:26.204</v>
      </c>
      <c r="C61" s="3">
        <f t="shared" si="3"/>
        <v>52886.203999999998</v>
      </c>
      <c r="D61" s="3">
        <f t="shared" si="4"/>
        <v>5.3110000000015134</v>
      </c>
      <c r="E61" s="3">
        <v>-161.31</v>
      </c>
      <c r="F61" s="3">
        <v>21863.8</v>
      </c>
      <c r="G61" s="3">
        <v>12307.5</v>
      </c>
      <c r="H61" s="3">
        <v>802</v>
      </c>
      <c r="I61" s="3">
        <v>247.25</v>
      </c>
      <c r="J61">
        <f t="shared" si="0"/>
        <v>334.76299999999998</v>
      </c>
      <c r="K61">
        <f t="shared" si="1"/>
        <v>21861.831999999999</v>
      </c>
      <c r="L61">
        <f t="shared" si="5"/>
        <v>-445.38600000000002</v>
      </c>
      <c r="M61">
        <f t="shared" si="6"/>
        <v>15330.469999999998</v>
      </c>
      <c r="N61">
        <f t="shared" si="7"/>
        <v>-0.44538600000000006</v>
      </c>
      <c r="O61">
        <f t="shared" si="7"/>
        <v>15.330469999999998</v>
      </c>
      <c r="P61" t="str">
        <f t="shared" si="8"/>
        <v/>
      </c>
      <c r="Q61">
        <f t="shared" si="9"/>
        <v>-0.44538600000000006</v>
      </c>
      <c r="AE61" s="13">
        <v>3.7829999999999999</v>
      </c>
      <c r="AF61">
        <v>0</v>
      </c>
      <c r="AG61">
        <v>0</v>
      </c>
      <c r="AH61">
        <f t="shared" si="10"/>
        <v>0</v>
      </c>
      <c r="AI61">
        <f t="shared" si="11"/>
        <v>0</v>
      </c>
    </row>
    <row r="62" spans="1:35">
      <c r="A62" s="3" t="s">
        <v>348</v>
      </c>
      <c r="B62" s="3" t="str">
        <f t="shared" si="2"/>
        <v>14:41:26.298</v>
      </c>
      <c r="C62" s="3">
        <f t="shared" si="3"/>
        <v>52886.298000000003</v>
      </c>
      <c r="D62" s="3">
        <f t="shared" si="4"/>
        <v>5.4050000000061118</v>
      </c>
      <c r="E62" s="3">
        <v>-152.892</v>
      </c>
      <c r="F62" s="3">
        <v>22267.4</v>
      </c>
      <c r="G62" s="3">
        <v>12546.5</v>
      </c>
      <c r="H62" s="3">
        <v>792</v>
      </c>
      <c r="I62" s="3">
        <v>244.5</v>
      </c>
      <c r="J62">
        <f t="shared" si="0"/>
        <v>352.33499999999998</v>
      </c>
      <c r="K62">
        <f t="shared" si="1"/>
        <v>22265.136999999999</v>
      </c>
      <c r="L62">
        <f t="shared" si="5"/>
        <v>-427.81400000000002</v>
      </c>
      <c r="M62">
        <f t="shared" si="6"/>
        <v>15733.774999999998</v>
      </c>
      <c r="N62">
        <f t="shared" si="7"/>
        <v>-0.42781400000000003</v>
      </c>
      <c r="O62">
        <f t="shared" si="7"/>
        <v>15.733774999999998</v>
      </c>
      <c r="P62" t="str">
        <f t="shared" si="8"/>
        <v/>
      </c>
      <c r="Q62">
        <f t="shared" si="9"/>
        <v>-0.42781400000000003</v>
      </c>
      <c r="AE62" s="13">
        <v>3.859</v>
      </c>
      <c r="AF62">
        <v>0</v>
      </c>
      <c r="AG62">
        <v>0</v>
      </c>
      <c r="AH62">
        <f t="shared" si="10"/>
        <v>0</v>
      </c>
      <c r="AI62">
        <f t="shared" si="11"/>
        <v>0</v>
      </c>
    </row>
    <row r="63" spans="1:35">
      <c r="A63" s="3" t="s">
        <v>349</v>
      </c>
      <c r="B63" s="3" t="str">
        <f t="shared" si="2"/>
        <v>14:41:26.392</v>
      </c>
      <c r="C63" s="3">
        <f t="shared" si="3"/>
        <v>52886.392</v>
      </c>
      <c r="D63" s="3">
        <f t="shared" si="4"/>
        <v>5.4990000000034343</v>
      </c>
      <c r="E63" s="3">
        <v>-181.81399999999999</v>
      </c>
      <c r="F63" s="3">
        <v>22431</v>
      </c>
      <c r="G63" s="3">
        <v>12671</v>
      </c>
      <c r="H63" s="3">
        <v>805</v>
      </c>
      <c r="I63" s="3">
        <v>242</v>
      </c>
      <c r="J63">
        <f t="shared" si="0"/>
        <v>327.13200000000001</v>
      </c>
      <c r="K63">
        <f t="shared" si="1"/>
        <v>22429.350999999999</v>
      </c>
      <c r="L63">
        <f t="shared" si="5"/>
        <v>-453.017</v>
      </c>
      <c r="M63">
        <f t="shared" si="6"/>
        <v>15897.988999999998</v>
      </c>
      <c r="N63">
        <f t="shared" si="7"/>
        <v>-0.453017</v>
      </c>
      <c r="O63">
        <f t="shared" si="7"/>
        <v>15.897988999999997</v>
      </c>
      <c r="P63" t="str">
        <f t="shared" si="8"/>
        <v/>
      </c>
      <c r="Q63">
        <f t="shared" si="9"/>
        <v>-0.453017</v>
      </c>
      <c r="AE63" s="13">
        <v>3.91</v>
      </c>
      <c r="AF63">
        <v>0</v>
      </c>
      <c r="AG63">
        <v>0</v>
      </c>
      <c r="AH63">
        <f t="shared" si="10"/>
        <v>0</v>
      </c>
      <c r="AI63">
        <f t="shared" si="11"/>
        <v>0</v>
      </c>
    </row>
    <row r="64" spans="1:35">
      <c r="A64" s="3" t="s">
        <v>350</v>
      </c>
      <c r="B64" s="3" t="str">
        <f t="shared" si="2"/>
        <v>14:41:26.486</v>
      </c>
      <c r="C64" s="3">
        <f t="shared" si="3"/>
        <v>52886.485999999997</v>
      </c>
      <c r="D64" s="3">
        <f t="shared" si="4"/>
        <v>5.5930000000007567</v>
      </c>
      <c r="E64" s="3">
        <v>-190.4</v>
      </c>
      <c r="F64" s="3">
        <v>22799</v>
      </c>
      <c r="G64" s="3">
        <v>12911</v>
      </c>
      <c r="H64" s="3">
        <v>855</v>
      </c>
      <c r="I64" s="3">
        <v>481</v>
      </c>
      <c r="J64">
        <f t="shared" si="0"/>
        <v>326.89800000000002</v>
      </c>
      <c r="K64">
        <f t="shared" si="1"/>
        <v>22797.451000000001</v>
      </c>
      <c r="L64">
        <f t="shared" si="5"/>
        <v>-453.25099999999998</v>
      </c>
      <c r="M64">
        <f t="shared" si="6"/>
        <v>16266.089</v>
      </c>
      <c r="N64">
        <f t="shared" si="7"/>
        <v>-0.45325099999999996</v>
      </c>
      <c r="O64">
        <f t="shared" si="7"/>
        <v>16.266089000000001</v>
      </c>
      <c r="P64" t="str">
        <f t="shared" si="8"/>
        <v/>
      </c>
      <c r="Q64">
        <f t="shared" si="9"/>
        <v>-0.45325099999999996</v>
      </c>
      <c r="AE64" s="13">
        <v>3.972</v>
      </c>
      <c r="AF64">
        <v>-77.040000915527344</v>
      </c>
      <c r="AG64">
        <v>17.569999694824219</v>
      </c>
      <c r="AH64">
        <f t="shared" si="10"/>
        <v>-77.040000915527344</v>
      </c>
      <c r="AI64">
        <f t="shared" si="11"/>
        <v>17.569999694824219</v>
      </c>
    </row>
    <row r="65" spans="1:35">
      <c r="A65" s="3" t="s">
        <v>351</v>
      </c>
      <c r="B65" s="3" t="str">
        <f t="shared" si="2"/>
        <v>14:41:26.578</v>
      </c>
      <c r="C65" s="3">
        <f t="shared" si="3"/>
        <v>52886.578000000001</v>
      </c>
      <c r="D65" s="3">
        <f t="shared" si="4"/>
        <v>5.6850000000049477</v>
      </c>
      <c r="E65" s="3">
        <v>-180.09100000000001</v>
      </c>
      <c r="F65" s="3">
        <v>23013.200000000001</v>
      </c>
      <c r="G65" s="3">
        <v>13042</v>
      </c>
      <c r="H65" s="3">
        <v>759</v>
      </c>
      <c r="I65" s="3">
        <v>238</v>
      </c>
      <c r="J65">
        <f t="shared" si="0"/>
        <v>342.06299999999999</v>
      </c>
      <c r="K65">
        <f t="shared" si="1"/>
        <v>23011.362000000001</v>
      </c>
      <c r="L65">
        <f t="shared" si="5"/>
        <v>-438.08600000000001</v>
      </c>
      <c r="M65">
        <f t="shared" si="6"/>
        <v>16480</v>
      </c>
      <c r="N65">
        <f t="shared" si="7"/>
        <v>-0.43808600000000003</v>
      </c>
      <c r="O65">
        <f t="shared" si="7"/>
        <v>16.48</v>
      </c>
      <c r="P65" t="str">
        <f t="shared" si="8"/>
        <v/>
      </c>
      <c r="Q65">
        <f t="shared" si="9"/>
        <v>-0.43808600000000003</v>
      </c>
      <c r="AE65" s="13">
        <v>4.0369999999999999</v>
      </c>
      <c r="AF65">
        <v>-76.949996948242188</v>
      </c>
      <c r="AG65">
        <v>16.299999237060547</v>
      </c>
      <c r="AH65">
        <f t="shared" si="10"/>
        <v>-76.949996948242188</v>
      </c>
      <c r="AI65">
        <f t="shared" si="11"/>
        <v>16.299999237060547</v>
      </c>
    </row>
    <row r="66" spans="1:35">
      <c r="A66" s="3" t="s">
        <v>352</v>
      </c>
      <c r="B66" s="3" t="str">
        <f t="shared" si="2"/>
        <v>14:41:26.671</v>
      </c>
      <c r="C66" s="3">
        <f t="shared" si="3"/>
        <v>52886.671000000002</v>
      </c>
      <c r="D66" s="3">
        <f t="shared" si="4"/>
        <v>5.7780000000057044</v>
      </c>
      <c r="E66" s="3">
        <v>-207.607</v>
      </c>
      <c r="F66" s="3">
        <v>23420.799999999999</v>
      </c>
      <c r="G66" s="3">
        <v>13332</v>
      </c>
      <c r="H66" s="3">
        <v>842</v>
      </c>
      <c r="I66" s="3">
        <v>472.5</v>
      </c>
      <c r="J66">
        <f t="shared" si="0"/>
        <v>323.80200000000002</v>
      </c>
      <c r="K66">
        <f t="shared" si="1"/>
        <v>23419.482</v>
      </c>
      <c r="L66">
        <f t="shared" si="5"/>
        <v>-456.34699999999998</v>
      </c>
      <c r="M66">
        <f t="shared" si="6"/>
        <v>16888.12</v>
      </c>
      <c r="N66">
        <f t="shared" si="7"/>
        <v>-0.456347</v>
      </c>
      <c r="O66">
        <f t="shared" si="7"/>
        <v>16.888120000000001</v>
      </c>
      <c r="P66" t="str">
        <f t="shared" si="8"/>
        <v/>
      </c>
      <c r="Q66">
        <f t="shared" si="9"/>
        <v>-0.456347</v>
      </c>
      <c r="AE66" s="13">
        <v>4.1029999999999998</v>
      </c>
      <c r="AF66">
        <v>0</v>
      </c>
      <c r="AG66">
        <v>0</v>
      </c>
      <c r="AH66">
        <f t="shared" si="10"/>
        <v>0</v>
      </c>
      <c r="AI66">
        <f t="shared" si="11"/>
        <v>0</v>
      </c>
    </row>
    <row r="67" spans="1:35">
      <c r="A67" s="3" t="s">
        <v>353</v>
      </c>
      <c r="B67" s="3" t="str">
        <f t="shared" si="2"/>
        <v>14:41:26.763</v>
      </c>
      <c r="C67" s="3">
        <f t="shared" si="3"/>
        <v>52886.762999999999</v>
      </c>
      <c r="D67" s="3">
        <f t="shared" si="4"/>
        <v>5.8700000000026193</v>
      </c>
      <c r="E67" s="3">
        <v>-231.126</v>
      </c>
      <c r="F67" s="3">
        <v>23600.2</v>
      </c>
      <c r="G67" s="3">
        <v>13470</v>
      </c>
      <c r="H67" s="3">
        <v>844</v>
      </c>
      <c r="I67" s="3">
        <v>469</v>
      </c>
      <c r="J67">
        <f t="shared" si="0"/>
        <v>304.35899999999998</v>
      </c>
      <c r="K67">
        <f t="shared" si="1"/>
        <v>23599.368999999999</v>
      </c>
      <c r="L67">
        <f t="shared" si="5"/>
        <v>-475.79</v>
      </c>
      <c r="M67">
        <f t="shared" si="6"/>
        <v>17068.006999999998</v>
      </c>
      <c r="N67">
        <f t="shared" si="7"/>
        <v>-0.47579000000000005</v>
      </c>
      <c r="O67">
        <f t="shared" si="7"/>
        <v>17.068006999999998</v>
      </c>
      <c r="P67" t="str">
        <f t="shared" si="8"/>
        <v/>
      </c>
      <c r="Q67">
        <f t="shared" si="9"/>
        <v>-0.47579000000000005</v>
      </c>
      <c r="AE67" s="13">
        <v>4.1790000000000003</v>
      </c>
      <c r="AF67">
        <v>0</v>
      </c>
      <c r="AG67">
        <v>0</v>
      </c>
      <c r="AH67">
        <f t="shared" si="10"/>
        <v>0</v>
      </c>
      <c r="AI67">
        <f t="shared" si="11"/>
        <v>0</v>
      </c>
    </row>
    <row r="68" spans="1:35">
      <c r="A68" s="3" t="s">
        <v>354</v>
      </c>
      <c r="B68" s="3" t="str">
        <f t="shared" si="2"/>
        <v>14:41:26.855</v>
      </c>
      <c r="C68" s="3">
        <f t="shared" si="3"/>
        <v>52886.855000000003</v>
      </c>
      <c r="D68" s="3">
        <f t="shared" si="4"/>
        <v>5.9620000000068103</v>
      </c>
      <c r="E68" s="3">
        <v>-257.93900000000002</v>
      </c>
      <c r="F68" s="3">
        <v>23949.7</v>
      </c>
      <c r="G68" s="3">
        <v>13728</v>
      </c>
      <c r="H68" s="3">
        <v>827</v>
      </c>
      <c r="I68" s="3">
        <v>465.5</v>
      </c>
      <c r="J68">
        <f t="shared" ref="J68:J89" si="12">ROUND(E68*COS(-1.3*PI()/180)-F68*SIN(-1.3*PI()/180),3)</f>
        <v>285.48200000000003</v>
      </c>
      <c r="K68">
        <f t="shared" ref="K68:K89" si="13">ROUND(E68*SIN(-1.3*PI()/180)+F68*COS(-1.3*PI()/180),3)</f>
        <v>23949.387999999999</v>
      </c>
      <c r="L68">
        <f t="shared" si="5"/>
        <v>-494.66699999999997</v>
      </c>
      <c r="M68">
        <f t="shared" si="6"/>
        <v>17418.025999999998</v>
      </c>
      <c r="N68">
        <f t="shared" si="7"/>
        <v>-0.49466699999999997</v>
      </c>
      <c r="O68">
        <f t="shared" si="7"/>
        <v>17.418025999999998</v>
      </c>
      <c r="P68" t="str">
        <f t="shared" si="8"/>
        <v/>
      </c>
      <c r="Q68">
        <f t="shared" si="9"/>
        <v>-0.49466699999999997</v>
      </c>
      <c r="AE68" s="13">
        <v>4.2560000000000002</v>
      </c>
      <c r="AF68">
        <v>0</v>
      </c>
      <c r="AG68">
        <v>0</v>
      </c>
      <c r="AH68">
        <f t="shared" si="10"/>
        <v>0</v>
      </c>
      <c r="AI68">
        <f t="shared" si="11"/>
        <v>0</v>
      </c>
    </row>
    <row r="69" spans="1:35">
      <c r="A69" s="3" t="s">
        <v>355</v>
      </c>
      <c r="B69" s="3" t="str">
        <f t="shared" ref="B69:B89" si="14">MID(A69,12,8)&amp;"."&amp;RIGHT(A69,3)</f>
        <v>14:41:26.950</v>
      </c>
      <c r="C69" s="3">
        <f t="shared" ref="C69:C89" si="15">LEFT(B69,2)*3600+MID(B69,4,2)*60+RIGHT(B69,6)</f>
        <v>52886.95</v>
      </c>
      <c r="D69" s="3">
        <f t="shared" ref="D69:D89" si="16">C69-$C$4</f>
        <v>6.0570000000006985</v>
      </c>
      <c r="E69" s="3">
        <v>-223.90299999999999</v>
      </c>
      <c r="F69" s="3">
        <v>24167.5</v>
      </c>
      <c r="G69" s="3">
        <v>13854.5</v>
      </c>
      <c r="H69" s="3">
        <v>740.5</v>
      </c>
      <c r="I69" s="3">
        <v>229.25</v>
      </c>
      <c r="J69">
        <f t="shared" si="12"/>
        <v>324.45100000000002</v>
      </c>
      <c r="K69">
        <f t="shared" si="13"/>
        <v>24166.359</v>
      </c>
      <c r="L69">
        <f t="shared" ref="L69:L89" si="17">J69-$J$4</f>
        <v>-455.69799999999998</v>
      </c>
      <c r="M69">
        <f t="shared" ref="M69:M89" si="18">K69-$K$4</f>
        <v>17634.996999999999</v>
      </c>
      <c r="N69">
        <f t="shared" ref="N69:O89" si="19">L69*0.001</f>
        <v>-0.45569799999999999</v>
      </c>
      <c r="O69">
        <f t="shared" si="19"/>
        <v>17.634996999999998</v>
      </c>
      <c r="P69" t="str">
        <f t="shared" ref="P69:P89" si="20">IF(O69&gt;15,"",N69)</f>
        <v/>
      </c>
      <c r="Q69">
        <f t="shared" ref="Q69:Q89" si="21">IF(O69&lt;15,"",N69)</f>
        <v>-0.45569799999999999</v>
      </c>
      <c r="AE69" s="13">
        <v>4.32</v>
      </c>
      <c r="AF69">
        <v>0</v>
      </c>
      <c r="AG69">
        <v>0</v>
      </c>
      <c r="AH69">
        <f t="shared" ref="AH69:AH132" si="22">AF69</f>
        <v>0</v>
      </c>
      <c r="AI69">
        <f t="shared" ref="AI69:AI132" si="23">AG69</f>
        <v>0</v>
      </c>
    </row>
    <row r="70" spans="1:35">
      <c r="A70" s="3" t="s">
        <v>356</v>
      </c>
      <c r="B70" s="3" t="str">
        <f t="shared" si="14"/>
        <v>14:41:27.042</v>
      </c>
      <c r="C70" s="3">
        <f t="shared" si="15"/>
        <v>52887.042000000001</v>
      </c>
      <c r="D70" s="3">
        <f t="shared" si="16"/>
        <v>6.1490000000048894</v>
      </c>
      <c r="E70" s="3">
        <v>-234.958</v>
      </c>
      <c r="F70" s="3">
        <v>24522</v>
      </c>
      <c r="G70" s="3">
        <v>14112</v>
      </c>
      <c r="H70" s="3">
        <v>755.5</v>
      </c>
      <c r="I70" s="3">
        <v>226.25</v>
      </c>
      <c r="J70">
        <f t="shared" si="12"/>
        <v>321.44099999999997</v>
      </c>
      <c r="K70">
        <f t="shared" si="13"/>
        <v>24521.019</v>
      </c>
      <c r="L70">
        <f t="shared" si="17"/>
        <v>-458.70800000000003</v>
      </c>
      <c r="M70">
        <f t="shared" si="18"/>
        <v>17989.656999999999</v>
      </c>
      <c r="N70">
        <f t="shared" si="19"/>
        <v>-0.45870800000000006</v>
      </c>
      <c r="O70">
        <f t="shared" si="19"/>
        <v>17.989657000000001</v>
      </c>
      <c r="P70" t="str">
        <f t="shared" si="20"/>
        <v/>
      </c>
      <c r="Q70">
        <f t="shared" si="21"/>
        <v>-0.45870800000000006</v>
      </c>
      <c r="AE70" s="13">
        <v>4.3899999999999997</v>
      </c>
      <c r="AF70">
        <v>-86.790000915527344</v>
      </c>
      <c r="AG70">
        <v>10.140000343322754</v>
      </c>
      <c r="AH70">
        <f t="shared" si="22"/>
        <v>-86.790000915527344</v>
      </c>
      <c r="AI70">
        <f t="shared" si="23"/>
        <v>10.140000343322754</v>
      </c>
    </row>
    <row r="71" spans="1:35">
      <c r="A71" s="3" t="s">
        <v>357</v>
      </c>
      <c r="B71" s="3" t="str">
        <f t="shared" si="14"/>
        <v>14:41:27.137</v>
      </c>
      <c r="C71" s="3">
        <f t="shared" si="15"/>
        <v>52887.137000000002</v>
      </c>
      <c r="D71" s="3">
        <f t="shared" si="16"/>
        <v>6.2440000000060536</v>
      </c>
      <c r="E71" s="3">
        <v>-239.959</v>
      </c>
      <c r="F71" s="3">
        <v>24703.599999999999</v>
      </c>
      <c r="G71" s="3">
        <v>14245</v>
      </c>
      <c r="H71" s="3">
        <v>753</v>
      </c>
      <c r="I71" s="3">
        <v>224.5</v>
      </c>
      <c r="J71">
        <f t="shared" si="12"/>
        <v>320.56200000000001</v>
      </c>
      <c r="K71">
        <f t="shared" si="13"/>
        <v>24702.686000000002</v>
      </c>
      <c r="L71">
        <f t="shared" si="17"/>
        <v>-459.58699999999999</v>
      </c>
      <c r="M71">
        <f t="shared" si="18"/>
        <v>18171.324000000001</v>
      </c>
      <c r="N71">
        <f t="shared" si="19"/>
        <v>-0.45958700000000002</v>
      </c>
      <c r="O71">
        <f t="shared" si="19"/>
        <v>18.171324000000002</v>
      </c>
      <c r="P71" t="str">
        <f t="shared" si="20"/>
        <v/>
      </c>
      <c r="Q71">
        <f t="shared" si="21"/>
        <v>-0.45958700000000002</v>
      </c>
      <c r="AE71" s="13">
        <v>4.452</v>
      </c>
      <c r="AF71">
        <v>0</v>
      </c>
      <c r="AG71">
        <v>0</v>
      </c>
      <c r="AH71">
        <f t="shared" si="22"/>
        <v>0</v>
      </c>
      <c r="AI71">
        <f t="shared" si="23"/>
        <v>0</v>
      </c>
    </row>
    <row r="72" spans="1:35">
      <c r="A72" s="3" t="s">
        <v>358</v>
      </c>
      <c r="B72" s="3" t="str">
        <f t="shared" si="14"/>
        <v>14:41:27.228</v>
      </c>
      <c r="C72" s="3">
        <f t="shared" si="15"/>
        <v>52887.228000000003</v>
      </c>
      <c r="D72" s="3">
        <f t="shared" si="16"/>
        <v>6.3350000000064028</v>
      </c>
      <c r="E72" s="3">
        <v>-250.49299999999999</v>
      </c>
      <c r="F72" s="3">
        <v>25077.7</v>
      </c>
      <c r="G72" s="3">
        <v>14522.5</v>
      </c>
      <c r="H72" s="3">
        <v>767</v>
      </c>
      <c r="I72" s="3">
        <v>222.5</v>
      </c>
      <c r="J72">
        <f t="shared" si="12"/>
        <v>318.51799999999997</v>
      </c>
      <c r="K72">
        <f t="shared" si="13"/>
        <v>25076.928</v>
      </c>
      <c r="L72">
        <f t="shared" si="17"/>
        <v>-461.63100000000003</v>
      </c>
      <c r="M72">
        <f t="shared" si="18"/>
        <v>18545.565999999999</v>
      </c>
      <c r="N72">
        <f t="shared" si="19"/>
        <v>-0.46163100000000001</v>
      </c>
      <c r="O72">
        <f t="shared" si="19"/>
        <v>18.545566000000001</v>
      </c>
      <c r="P72" t="str">
        <f t="shared" si="20"/>
        <v/>
      </c>
      <c r="Q72">
        <f t="shared" si="21"/>
        <v>-0.46163100000000001</v>
      </c>
      <c r="AE72" s="13">
        <v>4.5140000000000002</v>
      </c>
      <c r="AF72">
        <v>-78.569999694824219</v>
      </c>
      <c r="AG72">
        <v>2.8199999332427979</v>
      </c>
      <c r="AH72">
        <f t="shared" si="22"/>
        <v>-78.569999694824219</v>
      </c>
      <c r="AI72">
        <f t="shared" si="23"/>
        <v>2.8199999332427979</v>
      </c>
    </row>
    <row r="73" spans="1:35">
      <c r="A73" s="3" t="s">
        <v>359</v>
      </c>
      <c r="B73" s="3" t="str">
        <f t="shared" si="14"/>
        <v>14:41:27.322</v>
      </c>
      <c r="C73" s="3">
        <f t="shared" si="15"/>
        <v>52887.322</v>
      </c>
      <c r="D73" s="3">
        <f t="shared" si="16"/>
        <v>6.4290000000037253</v>
      </c>
      <c r="E73" s="3">
        <v>-278.24400000000003</v>
      </c>
      <c r="F73" s="3">
        <v>25294.5</v>
      </c>
      <c r="G73" s="3">
        <v>14700</v>
      </c>
      <c r="H73" s="3">
        <v>762</v>
      </c>
      <c r="I73" s="3">
        <v>220.75</v>
      </c>
      <c r="J73">
        <f t="shared" si="12"/>
        <v>295.69200000000001</v>
      </c>
      <c r="K73">
        <f t="shared" si="13"/>
        <v>25294.302</v>
      </c>
      <c r="L73">
        <f t="shared" si="17"/>
        <v>-484.45699999999999</v>
      </c>
      <c r="M73">
        <f t="shared" si="18"/>
        <v>18762.939999999999</v>
      </c>
      <c r="N73">
        <f t="shared" si="19"/>
        <v>-0.48445700000000003</v>
      </c>
      <c r="O73">
        <f t="shared" si="19"/>
        <v>18.76294</v>
      </c>
      <c r="P73" t="str">
        <f t="shared" si="20"/>
        <v/>
      </c>
      <c r="Q73">
        <f t="shared" si="21"/>
        <v>-0.48445700000000003</v>
      </c>
      <c r="AE73" s="13">
        <v>4.5810000000000004</v>
      </c>
      <c r="AF73">
        <v>-81.349998474121094</v>
      </c>
      <c r="AG73">
        <v>8.9300003051757813</v>
      </c>
      <c r="AH73">
        <f t="shared" si="22"/>
        <v>-81.349998474121094</v>
      </c>
      <c r="AI73">
        <f t="shared" si="23"/>
        <v>8.9300003051757813</v>
      </c>
    </row>
    <row r="74" spans="1:35">
      <c r="A74" s="3" t="s">
        <v>360</v>
      </c>
      <c r="B74" s="3" t="str">
        <f t="shared" si="14"/>
        <v>14:41:27.416</v>
      </c>
      <c r="C74" s="3">
        <f t="shared" si="15"/>
        <v>52887.415999999997</v>
      </c>
      <c r="D74" s="3">
        <f t="shared" si="16"/>
        <v>6.5230000000010477</v>
      </c>
      <c r="E74" s="3">
        <v>-277.81700000000001</v>
      </c>
      <c r="F74" s="3">
        <v>25679.200000000001</v>
      </c>
      <c r="G74" s="3">
        <v>14984.5</v>
      </c>
      <c r="H74" s="3">
        <v>738</v>
      </c>
      <c r="I74" s="3">
        <v>218.5</v>
      </c>
      <c r="J74">
        <f t="shared" si="12"/>
        <v>304.84699999999998</v>
      </c>
      <c r="K74">
        <f t="shared" si="13"/>
        <v>25678.893</v>
      </c>
      <c r="L74">
        <f t="shared" si="17"/>
        <v>-475.30200000000002</v>
      </c>
      <c r="M74">
        <f t="shared" si="18"/>
        <v>19147.530999999999</v>
      </c>
      <c r="N74">
        <f t="shared" si="19"/>
        <v>-0.47530200000000006</v>
      </c>
      <c r="O74">
        <f t="shared" si="19"/>
        <v>19.147531000000001</v>
      </c>
      <c r="P74" t="str">
        <f t="shared" si="20"/>
        <v/>
      </c>
      <c r="Q74">
        <f t="shared" si="21"/>
        <v>-0.47530200000000006</v>
      </c>
      <c r="AE74" s="13">
        <v>4.6429999999999998</v>
      </c>
      <c r="AF74">
        <v>0</v>
      </c>
      <c r="AG74">
        <v>0</v>
      </c>
      <c r="AH74">
        <f t="shared" si="22"/>
        <v>0</v>
      </c>
      <c r="AI74">
        <f t="shared" si="23"/>
        <v>0</v>
      </c>
    </row>
    <row r="75" spans="1:35">
      <c r="A75" s="3" t="s">
        <v>361</v>
      </c>
      <c r="B75" s="3" t="str">
        <f t="shared" si="14"/>
        <v>14:41:27.508</v>
      </c>
      <c r="C75" s="3">
        <f t="shared" si="15"/>
        <v>52887.508000000002</v>
      </c>
      <c r="D75" s="3">
        <f t="shared" si="16"/>
        <v>6.6150000000052387</v>
      </c>
      <c r="E75" s="3">
        <v>-269.23</v>
      </c>
      <c r="F75" s="3">
        <v>25867.7</v>
      </c>
      <c r="G75" s="3">
        <v>15120</v>
      </c>
      <c r="H75" s="3">
        <v>716.5</v>
      </c>
      <c r="I75" s="3">
        <v>217</v>
      </c>
      <c r="J75">
        <f t="shared" si="12"/>
        <v>317.70800000000003</v>
      </c>
      <c r="K75">
        <f t="shared" si="13"/>
        <v>25867.15</v>
      </c>
      <c r="L75">
        <f t="shared" si="17"/>
        <v>-462.44099999999997</v>
      </c>
      <c r="M75">
        <f t="shared" si="18"/>
        <v>19335.788</v>
      </c>
      <c r="N75">
        <f t="shared" si="19"/>
        <v>-0.46244099999999999</v>
      </c>
      <c r="O75">
        <f t="shared" si="19"/>
        <v>19.335788000000001</v>
      </c>
      <c r="P75" t="str">
        <f t="shared" si="20"/>
        <v/>
      </c>
      <c r="Q75">
        <f t="shared" si="21"/>
        <v>-0.46244099999999999</v>
      </c>
      <c r="AE75" s="13">
        <v>4.7130000000000001</v>
      </c>
      <c r="AF75">
        <v>0</v>
      </c>
      <c r="AG75">
        <v>0</v>
      </c>
      <c r="AH75">
        <f t="shared" si="22"/>
        <v>0</v>
      </c>
      <c r="AI75">
        <f t="shared" si="23"/>
        <v>0</v>
      </c>
    </row>
    <row r="76" spans="1:35">
      <c r="A76" s="3" t="s">
        <v>362</v>
      </c>
      <c r="B76" s="3" t="str">
        <f t="shared" si="14"/>
        <v>14:41:27.602</v>
      </c>
      <c r="C76" s="3">
        <f t="shared" si="15"/>
        <v>52887.601999999999</v>
      </c>
      <c r="D76" s="3">
        <f t="shared" si="16"/>
        <v>6.7090000000025611</v>
      </c>
      <c r="E76" s="3">
        <v>-302.149</v>
      </c>
      <c r="F76" s="3">
        <v>26211</v>
      </c>
      <c r="G76" s="3">
        <v>15401</v>
      </c>
      <c r="H76" s="3">
        <v>797</v>
      </c>
      <c r="I76" s="3">
        <v>431.5</v>
      </c>
      <c r="J76">
        <f t="shared" si="12"/>
        <v>292.58600000000001</v>
      </c>
      <c r="K76">
        <f t="shared" si="13"/>
        <v>26211.108</v>
      </c>
      <c r="L76">
        <f t="shared" si="17"/>
        <v>-487.56299999999999</v>
      </c>
      <c r="M76">
        <f t="shared" si="18"/>
        <v>19679.745999999999</v>
      </c>
      <c r="N76">
        <f t="shared" si="19"/>
        <v>-0.48756300000000002</v>
      </c>
      <c r="O76">
        <f t="shared" si="19"/>
        <v>19.679745999999998</v>
      </c>
      <c r="P76" t="str">
        <f t="shared" si="20"/>
        <v/>
      </c>
      <c r="Q76">
        <f t="shared" si="21"/>
        <v>-0.48756300000000002</v>
      </c>
      <c r="AE76" s="13">
        <v>4.774</v>
      </c>
      <c r="AF76">
        <v>0</v>
      </c>
      <c r="AG76">
        <v>0</v>
      </c>
      <c r="AH76">
        <f t="shared" si="22"/>
        <v>0</v>
      </c>
      <c r="AI76">
        <f t="shared" si="23"/>
        <v>0</v>
      </c>
    </row>
    <row r="77" spans="1:35">
      <c r="A77" s="3" t="s">
        <v>363</v>
      </c>
      <c r="B77" s="3" t="str">
        <f t="shared" si="14"/>
        <v>14:41:27.696</v>
      </c>
      <c r="C77" s="3">
        <f t="shared" si="15"/>
        <v>52887.696000000004</v>
      </c>
      <c r="D77" s="3">
        <f t="shared" si="16"/>
        <v>6.8030000000071595</v>
      </c>
      <c r="E77" s="3">
        <v>-345.19099999999997</v>
      </c>
      <c r="F77" s="3">
        <v>26365.9</v>
      </c>
      <c r="G77" s="3">
        <v>15547</v>
      </c>
      <c r="H77" s="3">
        <v>725.5</v>
      </c>
      <c r="I77" s="3">
        <v>214.25</v>
      </c>
      <c r="J77">
        <f t="shared" si="12"/>
        <v>253.07</v>
      </c>
      <c r="K77">
        <f t="shared" si="13"/>
        <v>26366.945</v>
      </c>
      <c r="L77">
        <f t="shared" si="17"/>
        <v>-527.07899999999995</v>
      </c>
      <c r="M77">
        <f t="shared" si="18"/>
        <v>19835.582999999999</v>
      </c>
      <c r="N77">
        <f t="shared" si="19"/>
        <v>-0.52707899999999996</v>
      </c>
      <c r="O77">
        <f t="shared" si="19"/>
        <v>19.835583</v>
      </c>
      <c r="P77" t="str">
        <f t="shared" si="20"/>
        <v/>
      </c>
      <c r="Q77">
        <f t="shared" si="21"/>
        <v>-0.52707899999999996</v>
      </c>
      <c r="AE77" s="13">
        <v>4.851</v>
      </c>
      <c r="AF77">
        <v>-88.900001525878906</v>
      </c>
      <c r="AG77">
        <v>3.7200000286102295</v>
      </c>
      <c r="AH77">
        <f t="shared" si="22"/>
        <v>-88.900001525878906</v>
      </c>
      <c r="AI77">
        <f t="shared" si="23"/>
        <v>3.7200000286102295</v>
      </c>
    </row>
    <row r="78" spans="1:35">
      <c r="A78" s="3" t="s">
        <v>364</v>
      </c>
      <c r="B78" s="3" t="str">
        <f t="shared" si="14"/>
        <v>14:41:27.788</v>
      </c>
      <c r="C78" s="3">
        <f t="shared" si="15"/>
        <v>52887.788</v>
      </c>
      <c r="D78" s="3">
        <f t="shared" si="16"/>
        <v>6.8950000000040745</v>
      </c>
      <c r="E78" s="3">
        <v>-324.12900000000002</v>
      </c>
      <c r="F78" s="3">
        <v>26769</v>
      </c>
      <c r="G78" s="3">
        <v>15843.5</v>
      </c>
      <c r="H78" s="3">
        <v>744.5</v>
      </c>
      <c r="I78" s="3">
        <v>212.25</v>
      </c>
      <c r="J78">
        <f t="shared" si="12"/>
        <v>283.27199999999999</v>
      </c>
      <c r="K78">
        <f t="shared" si="13"/>
        <v>26769.464</v>
      </c>
      <c r="L78">
        <f t="shared" si="17"/>
        <v>-496.87700000000001</v>
      </c>
      <c r="M78">
        <f t="shared" si="18"/>
        <v>20238.101999999999</v>
      </c>
      <c r="N78">
        <f t="shared" si="19"/>
        <v>-0.49687700000000001</v>
      </c>
      <c r="O78">
        <f t="shared" si="19"/>
        <v>20.238101999999998</v>
      </c>
      <c r="P78" t="str">
        <f t="shared" si="20"/>
        <v/>
      </c>
      <c r="Q78">
        <f t="shared" si="21"/>
        <v>-0.49687700000000001</v>
      </c>
      <c r="AE78" s="13">
        <v>4.9210000000000003</v>
      </c>
      <c r="AF78">
        <v>0</v>
      </c>
      <c r="AG78">
        <v>0</v>
      </c>
      <c r="AH78">
        <f t="shared" si="22"/>
        <v>0</v>
      </c>
      <c r="AI78">
        <f t="shared" si="23"/>
        <v>0</v>
      </c>
    </row>
    <row r="79" spans="1:35">
      <c r="A79" s="3" t="s">
        <v>365</v>
      </c>
      <c r="B79" s="3" t="str">
        <f t="shared" si="14"/>
        <v>14:41:27.882</v>
      </c>
      <c r="C79" s="3">
        <f t="shared" si="15"/>
        <v>52887.881999999998</v>
      </c>
      <c r="D79" s="3">
        <f t="shared" si="16"/>
        <v>6.989000000001397</v>
      </c>
      <c r="E79" s="3">
        <v>-312.79899999999998</v>
      </c>
      <c r="F79" s="3">
        <v>26975.7</v>
      </c>
      <c r="G79" s="3">
        <v>15997</v>
      </c>
      <c r="H79" s="3">
        <v>737</v>
      </c>
      <c r="I79" s="3">
        <v>210.5</v>
      </c>
      <c r="J79">
        <f t="shared" si="12"/>
        <v>299.28800000000001</v>
      </c>
      <c r="K79">
        <f t="shared" si="13"/>
        <v>26975.852999999999</v>
      </c>
      <c r="L79">
        <f t="shared" si="17"/>
        <v>-480.86099999999999</v>
      </c>
      <c r="M79">
        <f t="shared" si="18"/>
        <v>20444.490999999998</v>
      </c>
      <c r="N79">
        <f t="shared" si="19"/>
        <v>-0.48086099999999998</v>
      </c>
      <c r="O79">
        <f t="shared" si="19"/>
        <v>20.444490999999999</v>
      </c>
      <c r="P79" t="str">
        <f t="shared" si="20"/>
        <v/>
      </c>
      <c r="Q79">
        <f t="shared" si="21"/>
        <v>-0.48086099999999998</v>
      </c>
      <c r="AE79" s="13">
        <v>4.992</v>
      </c>
      <c r="AF79">
        <v>-88.980003356933594</v>
      </c>
      <c r="AG79">
        <v>2.9000000953674316</v>
      </c>
      <c r="AH79">
        <f t="shared" si="22"/>
        <v>-88.980003356933594</v>
      </c>
      <c r="AI79">
        <f t="shared" si="23"/>
        <v>2.9000000953674316</v>
      </c>
    </row>
    <row r="80" spans="1:35">
      <c r="A80" s="3" t="s">
        <v>366</v>
      </c>
      <c r="B80" s="3" t="str">
        <f t="shared" si="14"/>
        <v>14:41:27.976</v>
      </c>
      <c r="C80" s="3">
        <f t="shared" si="15"/>
        <v>52887.976000000002</v>
      </c>
      <c r="D80" s="3">
        <f t="shared" si="16"/>
        <v>7.0830000000059954</v>
      </c>
      <c r="E80" s="3">
        <v>-344.517</v>
      </c>
      <c r="F80" s="3">
        <v>27356.400000000001</v>
      </c>
      <c r="G80" s="3">
        <v>16315</v>
      </c>
      <c r="H80" s="3">
        <v>788</v>
      </c>
      <c r="I80" s="3">
        <v>419</v>
      </c>
      <c r="J80">
        <f t="shared" si="12"/>
        <v>276.21499999999997</v>
      </c>
      <c r="K80">
        <f t="shared" si="13"/>
        <v>27357.174999999999</v>
      </c>
      <c r="L80">
        <f t="shared" si="17"/>
        <v>-503.93400000000003</v>
      </c>
      <c r="M80">
        <f t="shared" si="18"/>
        <v>20825.812999999998</v>
      </c>
      <c r="N80">
        <f t="shared" si="19"/>
        <v>-0.50393399999999999</v>
      </c>
      <c r="O80">
        <f t="shared" si="19"/>
        <v>20.825813</v>
      </c>
      <c r="P80" t="str">
        <f t="shared" si="20"/>
        <v/>
      </c>
      <c r="Q80">
        <f t="shared" si="21"/>
        <v>-0.50393399999999999</v>
      </c>
      <c r="AE80" s="13">
        <v>5.0549999999999997</v>
      </c>
      <c r="AF80">
        <v>-88.260002136230469</v>
      </c>
      <c r="AG80">
        <v>6.4600000381469727</v>
      </c>
      <c r="AH80">
        <f t="shared" si="22"/>
        <v>-88.260002136230469</v>
      </c>
      <c r="AI80">
        <f t="shared" si="23"/>
        <v>6.4600000381469727</v>
      </c>
    </row>
    <row r="81" spans="1:35">
      <c r="A81" s="3" t="s">
        <v>367</v>
      </c>
      <c r="B81" s="3" t="str">
        <f t="shared" si="14"/>
        <v>14:41:28.070</v>
      </c>
      <c r="C81" s="3">
        <f t="shared" si="15"/>
        <v>52888.07</v>
      </c>
      <c r="D81" s="3">
        <f t="shared" si="16"/>
        <v>7.1770000000033178</v>
      </c>
      <c r="E81" s="3">
        <v>-357.38600000000002</v>
      </c>
      <c r="F81" s="3">
        <v>27489.3</v>
      </c>
      <c r="G81" s="3">
        <v>16428</v>
      </c>
      <c r="H81" s="3">
        <v>719.5</v>
      </c>
      <c r="I81" s="3">
        <v>208</v>
      </c>
      <c r="J81">
        <f t="shared" si="12"/>
        <v>266.36500000000001</v>
      </c>
      <c r="K81">
        <f t="shared" si="13"/>
        <v>27490.332999999999</v>
      </c>
      <c r="L81">
        <f t="shared" si="17"/>
        <v>-513.78399999999999</v>
      </c>
      <c r="M81">
        <f t="shared" si="18"/>
        <v>20958.970999999998</v>
      </c>
      <c r="N81">
        <f t="shared" si="19"/>
        <v>-0.51378400000000002</v>
      </c>
      <c r="O81">
        <f t="shared" si="19"/>
        <v>20.958970999999998</v>
      </c>
      <c r="P81" t="str">
        <f t="shared" si="20"/>
        <v/>
      </c>
      <c r="Q81">
        <f t="shared" si="21"/>
        <v>-0.51378400000000002</v>
      </c>
      <c r="AE81" s="13">
        <v>5.1219999999999999</v>
      </c>
      <c r="AF81">
        <v>-79.160003662109375</v>
      </c>
      <c r="AG81">
        <v>8.9600000381469727</v>
      </c>
      <c r="AH81">
        <f t="shared" si="22"/>
        <v>-79.160003662109375</v>
      </c>
      <c r="AI81">
        <f t="shared" si="23"/>
        <v>8.9600000381469727</v>
      </c>
    </row>
    <row r="82" spans="1:35">
      <c r="A82" s="3" t="s">
        <v>368</v>
      </c>
      <c r="B82" s="3" t="str">
        <f t="shared" si="14"/>
        <v>14:41:28.161</v>
      </c>
      <c r="C82" s="3">
        <f t="shared" si="15"/>
        <v>52888.161</v>
      </c>
      <c r="D82" s="3">
        <f t="shared" si="16"/>
        <v>7.2680000000036671</v>
      </c>
      <c r="E82" s="3">
        <v>-302.10399999999998</v>
      </c>
      <c r="F82" s="3">
        <v>27894.400000000001</v>
      </c>
      <c r="G82" s="3">
        <v>16717</v>
      </c>
      <c r="H82" s="3">
        <v>685.5</v>
      </c>
      <c r="I82" s="3">
        <v>206</v>
      </c>
      <c r="J82">
        <f t="shared" si="12"/>
        <v>330.82299999999998</v>
      </c>
      <c r="K82">
        <f t="shared" si="13"/>
        <v>27894.074000000001</v>
      </c>
      <c r="L82">
        <f t="shared" si="17"/>
        <v>-449.32600000000002</v>
      </c>
      <c r="M82">
        <f t="shared" si="18"/>
        <v>21362.712</v>
      </c>
      <c r="N82">
        <f t="shared" si="19"/>
        <v>-0.44932600000000006</v>
      </c>
      <c r="O82">
        <f t="shared" si="19"/>
        <v>21.362711999999998</v>
      </c>
      <c r="P82" t="str">
        <f t="shared" si="20"/>
        <v/>
      </c>
      <c r="Q82">
        <f t="shared" si="21"/>
        <v>-0.44932600000000006</v>
      </c>
      <c r="AE82" s="13">
        <v>5.1820000000000004</v>
      </c>
      <c r="AF82">
        <v>-81.449996948242188</v>
      </c>
      <c r="AG82">
        <v>4.3899998664855957</v>
      </c>
      <c r="AH82">
        <f t="shared" si="22"/>
        <v>-81.449996948242188</v>
      </c>
      <c r="AI82">
        <f t="shared" si="23"/>
        <v>4.3899998664855957</v>
      </c>
    </row>
    <row r="83" spans="1:35">
      <c r="A83" s="3" t="s">
        <v>369</v>
      </c>
      <c r="B83" s="3" t="str">
        <f t="shared" si="14"/>
        <v>14:41:28.256</v>
      </c>
      <c r="C83" s="3">
        <f t="shared" si="15"/>
        <v>52888.256000000001</v>
      </c>
      <c r="D83" s="3">
        <f t="shared" si="16"/>
        <v>7.3630000000048312</v>
      </c>
      <c r="E83" s="3">
        <v>-392.10399999999998</v>
      </c>
      <c r="F83" s="3">
        <v>28015.1</v>
      </c>
      <c r="G83" s="3">
        <v>16867.5</v>
      </c>
      <c r="H83" s="3">
        <v>665.5</v>
      </c>
      <c r="I83" s="3">
        <v>204.75</v>
      </c>
      <c r="J83">
        <f t="shared" si="12"/>
        <v>243.58500000000001</v>
      </c>
      <c r="K83">
        <f t="shared" si="13"/>
        <v>28016.785</v>
      </c>
      <c r="L83">
        <f t="shared" si="17"/>
        <v>-536.56399999999996</v>
      </c>
      <c r="M83">
        <f t="shared" si="18"/>
        <v>21485.422999999999</v>
      </c>
      <c r="N83">
        <f t="shared" si="19"/>
        <v>-0.53656399999999993</v>
      </c>
      <c r="O83">
        <f t="shared" si="19"/>
        <v>21.485423000000001</v>
      </c>
      <c r="P83" t="str">
        <f t="shared" si="20"/>
        <v/>
      </c>
      <c r="Q83">
        <f t="shared" si="21"/>
        <v>-0.53656399999999993</v>
      </c>
      <c r="AE83" s="13">
        <v>5.2409999999999997</v>
      </c>
      <c r="AF83">
        <v>-83.339996337890625</v>
      </c>
      <c r="AG83">
        <v>6.7199997901916504</v>
      </c>
      <c r="AH83">
        <f t="shared" si="22"/>
        <v>-83.339996337890625</v>
      </c>
      <c r="AI83">
        <f t="shared" si="23"/>
        <v>6.7199997901916504</v>
      </c>
    </row>
    <row r="84" spans="1:35">
      <c r="A84" s="3" t="s">
        <v>370</v>
      </c>
      <c r="B84" s="3" t="str">
        <f t="shared" si="14"/>
        <v>14:41:28.348</v>
      </c>
      <c r="C84" s="3">
        <f t="shared" si="15"/>
        <v>52888.347999999998</v>
      </c>
      <c r="D84" s="3">
        <f t="shared" si="16"/>
        <v>7.4550000000017462</v>
      </c>
      <c r="E84" s="3">
        <v>-344.03100000000001</v>
      </c>
      <c r="F84" s="3">
        <v>28452</v>
      </c>
      <c r="G84" s="3">
        <v>17191.5</v>
      </c>
      <c r="H84" s="3">
        <v>720</v>
      </c>
      <c r="I84" s="3">
        <v>203.5</v>
      </c>
      <c r="J84">
        <f t="shared" si="12"/>
        <v>301.55799999999999</v>
      </c>
      <c r="K84">
        <f t="shared" si="13"/>
        <v>28452.482</v>
      </c>
      <c r="L84">
        <f t="shared" si="17"/>
        <v>-478.59100000000001</v>
      </c>
      <c r="M84">
        <f t="shared" si="18"/>
        <v>21921.119999999999</v>
      </c>
      <c r="N84">
        <f t="shared" si="19"/>
        <v>-0.47859100000000004</v>
      </c>
      <c r="O84">
        <f t="shared" si="19"/>
        <v>21.921119999999998</v>
      </c>
      <c r="P84" t="str">
        <f t="shared" si="20"/>
        <v/>
      </c>
      <c r="Q84">
        <f t="shared" si="21"/>
        <v>-0.47859100000000004</v>
      </c>
      <c r="AE84" s="13">
        <v>5.3220000000000001</v>
      </c>
      <c r="AF84">
        <v>-79.470001220703125</v>
      </c>
      <c r="AG84">
        <v>2.0099999904632568</v>
      </c>
      <c r="AH84">
        <f t="shared" si="22"/>
        <v>-79.470001220703125</v>
      </c>
      <c r="AI84">
        <f t="shared" si="23"/>
        <v>2.0099999904632568</v>
      </c>
    </row>
    <row r="85" spans="1:35">
      <c r="A85" s="3" t="s">
        <v>371</v>
      </c>
      <c r="B85" s="3" t="str">
        <f t="shared" si="14"/>
        <v>14:41:28.441</v>
      </c>
      <c r="C85" s="3">
        <f t="shared" si="15"/>
        <v>52888.440999999999</v>
      </c>
      <c r="D85" s="3">
        <f t="shared" si="16"/>
        <v>7.5480000000025029</v>
      </c>
      <c r="E85" s="3">
        <v>-354.291</v>
      </c>
      <c r="F85" s="3">
        <v>28595.599999999999</v>
      </c>
      <c r="G85" s="3">
        <v>17314</v>
      </c>
      <c r="H85" s="3">
        <v>775</v>
      </c>
      <c r="I85" s="3">
        <v>405.5</v>
      </c>
      <c r="J85">
        <f t="shared" si="12"/>
        <v>294.55799999999999</v>
      </c>
      <c r="K85">
        <f t="shared" si="13"/>
        <v>28596.277999999998</v>
      </c>
      <c r="L85">
        <f t="shared" si="17"/>
        <v>-485.59100000000001</v>
      </c>
      <c r="M85">
        <f t="shared" si="18"/>
        <v>22064.915999999997</v>
      </c>
      <c r="N85">
        <f t="shared" si="19"/>
        <v>-0.48559099999999999</v>
      </c>
      <c r="O85">
        <f t="shared" si="19"/>
        <v>22.064915999999997</v>
      </c>
      <c r="P85" t="str">
        <f t="shared" si="20"/>
        <v/>
      </c>
      <c r="Q85">
        <f t="shared" si="21"/>
        <v>-0.48559099999999999</v>
      </c>
      <c r="AE85" s="13">
        <v>5.3879999999999999</v>
      </c>
      <c r="AF85">
        <v>0</v>
      </c>
      <c r="AG85">
        <v>0</v>
      </c>
      <c r="AH85">
        <f t="shared" si="22"/>
        <v>0</v>
      </c>
      <c r="AI85">
        <f t="shared" si="23"/>
        <v>0</v>
      </c>
    </row>
    <row r="86" spans="1:35">
      <c r="A86" s="3" t="s">
        <v>372</v>
      </c>
      <c r="B86" s="3" t="str">
        <f t="shared" si="14"/>
        <v>14:41:28.536</v>
      </c>
      <c r="C86" s="3">
        <f t="shared" si="15"/>
        <v>52888.536</v>
      </c>
      <c r="D86" s="3">
        <f t="shared" si="16"/>
        <v>7.6430000000036671</v>
      </c>
      <c r="E86" s="3">
        <v>-382.9</v>
      </c>
      <c r="F86" s="3">
        <v>28899.9</v>
      </c>
      <c r="G86" s="3">
        <v>17579</v>
      </c>
      <c r="H86" s="3">
        <v>771</v>
      </c>
      <c r="I86" s="3">
        <v>403.5</v>
      </c>
      <c r="J86">
        <f t="shared" si="12"/>
        <v>272.86</v>
      </c>
      <c r="K86">
        <f t="shared" si="13"/>
        <v>28901.148000000001</v>
      </c>
      <c r="L86">
        <f t="shared" si="17"/>
        <v>-507.28899999999999</v>
      </c>
      <c r="M86">
        <f t="shared" si="18"/>
        <v>22369.786</v>
      </c>
      <c r="N86">
        <f t="shared" si="19"/>
        <v>-0.50728899999999999</v>
      </c>
      <c r="O86">
        <f t="shared" si="19"/>
        <v>22.369786000000001</v>
      </c>
      <c r="P86" t="str">
        <f t="shared" si="20"/>
        <v/>
      </c>
      <c r="Q86">
        <f t="shared" si="21"/>
        <v>-0.50728899999999999</v>
      </c>
      <c r="AE86" s="13">
        <v>5.476</v>
      </c>
      <c r="AF86">
        <v>0</v>
      </c>
      <c r="AG86">
        <v>0</v>
      </c>
      <c r="AH86">
        <f t="shared" si="22"/>
        <v>0</v>
      </c>
      <c r="AI86">
        <f t="shared" si="23"/>
        <v>0</v>
      </c>
    </row>
    <row r="87" spans="1:35">
      <c r="A87" s="3" t="s">
        <v>373</v>
      </c>
      <c r="B87" s="3" t="str">
        <f t="shared" si="14"/>
        <v>14:41:28.628</v>
      </c>
      <c r="C87" s="3">
        <f t="shared" si="15"/>
        <v>52888.627999999997</v>
      </c>
      <c r="D87" s="3">
        <f t="shared" si="16"/>
        <v>7.7350000000005821</v>
      </c>
      <c r="E87" s="3">
        <v>-391.661</v>
      </c>
      <c r="F87" s="3">
        <v>29047.1</v>
      </c>
      <c r="G87" s="3">
        <v>17705</v>
      </c>
      <c r="H87" s="3">
        <v>728</v>
      </c>
      <c r="I87" s="3">
        <v>200.5</v>
      </c>
      <c r="J87">
        <f t="shared" si="12"/>
        <v>267.44099999999997</v>
      </c>
      <c r="K87">
        <f t="shared" si="13"/>
        <v>29048.508999999998</v>
      </c>
      <c r="L87">
        <f t="shared" si="17"/>
        <v>-512.70800000000008</v>
      </c>
      <c r="M87">
        <f t="shared" si="18"/>
        <v>22517.146999999997</v>
      </c>
      <c r="N87">
        <f t="shared" si="19"/>
        <v>-0.51270800000000005</v>
      </c>
      <c r="O87">
        <f t="shared" si="19"/>
        <v>22.517146999999998</v>
      </c>
      <c r="P87" t="str">
        <f t="shared" si="20"/>
        <v/>
      </c>
      <c r="Q87">
        <f t="shared" si="21"/>
        <v>-0.51270800000000005</v>
      </c>
      <c r="AE87" s="13">
        <v>5.5369999999999999</v>
      </c>
      <c r="AF87">
        <v>0</v>
      </c>
      <c r="AG87">
        <v>0</v>
      </c>
      <c r="AH87">
        <f t="shared" si="22"/>
        <v>0</v>
      </c>
      <c r="AI87">
        <f t="shared" si="23"/>
        <v>0</v>
      </c>
    </row>
    <row r="88" spans="1:35">
      <c r="A88" s="3" t="s">
        <v>374</v>
      </c>
      <c r="B88" s="3" t="str">
        <f t="shared" si="14"/>
        <v>14:41:28.721</v>
      </c>
      <c r="C88" s="3">
        <f t="shared" si="15"/>
        <v>52888.720999999998</v>
      </c>
      <c r="D88" s="3">
        <f t="shared" si="16"/>
        <v>7.8280000000013388</v>
      </c>
      <c r="E88" s="3">
        <v>-396.60599999999999</v>
      </c>
      <c r="F88" s="3">
        <v>29328.9</v>
      </c>
      <c r="G88" s="3">
        <v>17940</v>
      </c>
      <c r="H88" s="3">
        <v>728.5</v>
      </c>
      <c r="I88" s="3">
        <v>199</v>
      </c>
      <c r="J88">
        <f t="shared" si="12"/>
        <v>268.89100000000002</v>
      </c>
      <c r="K88">
        <f t="shared" si="13"/>
        <v>29330.348999999998</v>
      </c>
      <c r="L88">
        <f t="shared" si="17"/>
        <v>-511.25799999999998</v>
      </c>
      <c r="M88">
        <f t="shared" si="18"/>
        <v>22798.986999999997</v>
      </c>
      <c r="N88">
        <f t="shared" si="19"/>
        <v>-0.51125799999999999</v>
      </c>
      <c r="O88">
        <f t="shared" si="19"/>
        <v>22.798986999999997</v>
      </c>
      <c r="P88" t="str">
        <f t="shared" si="20"/>
        <v/>
      </c>
      <c r="Q88">
        <f t="shared" si="21"/>
        <v>-0.51125799999999999</v>
      </c>
      <c r="AE88" s="13">
        <v>5.5880000000000001</v>
      </c>
      <c r="AF88">
        <v>0</v>
      </c>
      <c r="AG88">
        <v>0</v>
      </c>
      <c r="AH88">
        <f t="shared" si="22"/>
        <v>0</v>
      </c>
      <c r="AI88">
        <f t="shared" si="23"/>
        <v>0</v>
      </c>
    </row>
    <row r="89" spans="1:35">
      <c r="A89" s="3" t="s">
        <v>375</v>
      </c>
      <c r="B89" s="3" t="str">
        <f t="shared" si="14"/>
        <v>14:41:28.813</v>
      </c>
      <c r="C89" s="3">
        <f t="shared" si="15"/>
        <v>52888.813000000002</v>
      </c>
      <c r="D89" s="3">
        <f t="shared" si="16"/>
        <v>7.9200000000055297</v>
      </c>
      <c r="E89" s="3">
        <v>-406.29300000000001</v>
      </c>
      <c r="F89" s="3">
        <v>29483.200000000001</v>
      </c>
      <c r="G89" s="3">
        <v>18073</v>
      </c>
      <c r="H89" s="3">
        <v>765</v>
      </c>
      <c r="I89" s="3">
        <v>397</v>
      </c>
      <c r="J89">
        <f t="shared" si="12"/>
        <v>262.70699999999999</v>
      </c>
      <c r="K89">
        <f t="shared" si="13"/>
        <v>29484.829000000002</v>
      </c>
      <c r="L89">
        <f t="shared" si="17"/>
        <v>-517.44200000000001</v>
      </c>
      <c r="M89">
        <f t="shared" si="18"/>
        <v>22953.467000000001</v>
      </c>
      <c r="N89">
        <f t="shared" si="19"/>
        <v>-0.51744200000000007</v>
      </c>
      <c r="O89">
        <f t="shared" si="19"/>
        <v>22.953467</v>
      </c>
      <c r="P89" t="str">
        <f t="shared" si="20"/>
        <v/>
      </c>
      <c r="Q89">
        <f t="shared" si="21"/>
        <v>-0.51744200000000007</v>
      </c>
      <c r="AE89" s="13">
        <v>5.6379999999999999</v>
      </c>
      <c r="AF89">
        <v>0</v>
      </c>
      <c r="AG89">
        <v>0</v>
      </c>
      <c r="AH89">
        <f t="shared" si="22"/>
        <v>0</v>
      </c>
      <c r="AI89">
        <f t="shared" si="23"/>
        <v>0</v>
      </c>
    </row>
    <row r="90" spans="1:35">
      <c r="A90"/>
      <c r="B90"/>
      <c r="C90"/>
      <c r="D90"/>
      <c r="E90"/>
      <c r="F90"/>
      <c r="G90"/>
      <c r="H90"/>
      <c r="I90"/>
      <c r="AE90" s="13">
        <v>5.7149999999999999</v>
      </c>
      <c r="AF90">
        <v>0</v>
      </c>
      <c r="AG90">
        <v>0</v>
      </c>
      <c r="AH90">
        <f t="shared" si="22"/>
        <v>0</v>
      </c>
      <c r="AI90">
        <f t="shared" si="23"/>
        <v>0</v>
      </c>
    </row>
    <row r="91" spans="1:35">
      <c r="A91"/>
      <c r="B91"/>
      <c r="C91"/>
      <c r="D91"/>
      <c r="E91"/>
      <c r="F91"/>
      <c r="G91"/>
      <c r="H91"/>
      <c r="I91"/>
      <c r="AE91" s="13">
        <v>5.7830000000000004</v>
      </c>
      <c r="AF91">
        <v>0</v>
      </c>
      <c r="AG91">
        <v>0</v>
      </c>
      <c r="AH91">
        <f t="shared" si="22"/>
        <v>0</v>
      </c>
      <c r="AI91">
        <f t="shared" si="23"/>
        <v>0</v>
      </c>
    </row>
    <row r="92" spans="1:35">
      <c r="A92"/>
      <c r="B92"/>
      <c r="C92"/>
      <c r="D92"/>
      <c r="E92"/>
      <c r="F92"/>
      <c r="G92"/>
      <c r="H92"/>
      <c r="I92"/>
      <c r="AE92" s="13">
        <v>5.8380000000000001</v>
      </c>
      <c r="AF92">
        <v>0</v>
      </c>
      <c r="AG92">
        <v>0</v>
      </c>
      <c r="AH92">
        <f t="shared" si="22"/>
        <v>0</v>
      </c>
      <c r="AI92">
        <f t="shared" si="23"/>
        <v>0</v>
      </c>
    </row>
    <row r="93" spans="1:35">
      <c r="A93"/>
      <c r="B93"/>
      <c r="C93"/>
      <c r="D93"/>
      <c r="E93"/>
      <c r="F93"/>
      <c r="G93"/>
      <c r="H93"/>
      <c r="I93"/>
      <c r="AE93" s="13">
        <v>5.9130000000000003</v>
      </c>
      <c r="AF93">
        <v>0</v>
      </c>
      <c r="AG93">
        <v>0</v>
      </c>
      <c r="AH93">
        <f t="shared" si="22"/>
        <v>0</v>
      </c>
      <c r="AI93">
        <f t="shared" si="23"/>
        <v>0</v>
      </c>
    </row>
    <row r="94" spans="1:35">
      <c r="A94"/>
      <c r="B94"/>
      <c r="C94"/>
      <c r="D94"/>
      <c r="E94"/>
      <c r="F94"/>
      <c r="G94"/>
      <c r="H94"/>
      <c r="I94"/>
      <c r="AE94" s="13">
        <v>5.9660000000000002</v>
      </c>
      <c r="AF94">
        <v>0</v>
      </c>
      <c r="AG94">
        <v>0</v>
      </c>
      <c r="AH94">
        <f t="shared" si="22"/>
        <v>0</v>
      </c>
      <c r="AI94">
        <f t="shared" si="23"/>
        <v>0</v>
      </c>
    </row>
    <row r="95" spans="1:35">
      <c r="A95"/>
      <c r="B95"/>
      <c r="C95"/>
      <c r="D95"/>
      <c r="E95"/>
      <c r="F95"/>
      <c r="G95"/>
      <c r="H95"/>
      <c r="I95"/>
      <c r="AE95" s="13">
        <v>6.0359999999999996</v>
      </c>
      <c r="AF95">
        <v>0</v>
      </c>
      <c r="AG95">
        <v>0</v>
      </c>
      <c r="AH95">
        <f t="shared" si="22"/>
        <v>0</v>
      </c>
      <c r="AI95">
        <f t="shared" si="23"/>
        <v>0</v>
      </c>
    </row>
    <row r="96" spans="1:35">
      <c r="A96"/>
      <c r="B96"/>
      <c r="C96"/>
      <c r="D96"/>
      <c r="E96"/>
      <c r="F96"/>
      <c r="G96"/>
      <c r="H96"/>
      <c r="I96"/>
      <c r="AE96" s="13">
        <v>6.0979999999999999</v>
      </c>
      <c r="AF96">
        <v>0</v>
      </c>
      <c r="AG96">
        <v>0</v>
      </c>
      <c r="AH96">
        <f t="shared" si="22"/>
        <v>0</v>
      </c>
      <c r="AI96">
        <f t="shared" si="23"/>
        <v>0</v>
      </c>
    </row>
    <row r="97" spans="30:35" customFormat="1">
      <c r="AD97" s="2"/>
      <c r="AE97" s="13">
        <v>6.165</v>
      </c>
      <c r="AF97">
        <v>0</v>
      </c>
      <c r="AG97">
        <v>0</v>
      </c>
      <c r="AH97">
        <f t="shared" si="22"/>
        <v>0</v>
      </c>
      <c r="AI97">
        <f t="shared" si="23"/>
        <v>0</v>
      </c>
    </row>
    <row r="98" spans="30:35" customFormat="1">
      <c r="AD98" s="2"/>
      <c r="AE98" s="13">
        <v>6.2309999999999999</v>
      </c>
      <c r="AF98">
        <v>0</v>
      </c>
      <c r="AG98">
        <v>0</v>
      </c>
      <c r="AH98">
        <f t="shared" si="22"/>
        <v>0</v>
      </c>
      <c r="AI98">
        <f t="shared" si="23"/>
        <v>0</v>
      </c>
    </row>
    <row r="99" spans="30:35" customFormat="1">
      <c r="AD99" s="2"/>
      <c r="AE99" s="13">
        <v>6.3049999999999997</v>
      </c>
      <c r="AF99">
        <v>0</v>
      </c>
      <c r="AG99">
        <v>0</v>
      </c>
      <c r="AH99">
        <f t="shared" si="22"/>
        <v>0</v>
      </c>
      <c r="AI99">
        <f t="shared" si="23"/>
        <v>0</v>
      </c>
    </row>
    <row r="100" spans="30:35" customFormat="1">
      <c r="AD100" s="2"/>
      <c r="AE100" s="13">
        <v>6.3769999999999998</v>
      </c>
      <c r="AF100">
        <v>0</v>
      </c>
      <c r="AG100">
        <v>0</v>
      </c>
      <c r="AH100">
        <f t="shared" si="22"/>
        <v>0</v>
      </c>
      <c r="AI100">
        <f t="shared" si="23"/>
        <v>0</v>
      </c>
    </row>
    <row r="101" spans="30:35" customFormat="1">
      <c r="AD101" s="2"/>
      <c r="AE101" s="13">
        <v>6.4429999999999996</v>
      </c>
      <c r="AF101">
        <v>0</v>
      </c>
      <c r="AG101">
        <v>0</v>
      </c>
      <c r="AH101">
        <f t="shared" si="22"/>
        <v>0</v>
      </c>
      <c r="AI101">
        <f t="shared" si="23"/>
        <v>0</v>
      </c>
    </row>
    <row r="102" spans="30:35" customFormat="1">
      <c r="AD102" s="2"/>
      <c r="AE102" s="13">
        <v>6.5019999999999998</v>
      </c>
      <c r="AF102">
        <v>0</v>
      </c>
      <c r="AG102">
        <v>0</v>
      </c>
      <c r="AH102">
        <f t="shared" si="22"/>
        <v>0</v>
      </c>
      <c r="AI102">
        <f t="shared" si="23"/>
        <v>0</v>
      </c>
    </row>
    <row r="103" spans="30:35" customFormat="1">
      <c r="AD103" s="2"/>
      <c r="AE103" s="13">
        <v>6.5620000000000003</v>
      </c>
      <c r="AF103">
        <v>0</v>
      </c>
      <c r="AG103">
        <v>0</v>
      </c>
      <c r="AH103">
        <f t="shared" si="22"/>
        <v>0</v>
      </c>
      <c r="AI103">
        <f t="shared" si="23"/>
        <v>0</v>
      </c>
    </row>
    <row r="104" spans="30:35" customFormat="1">
      <c r="AD104" s="2"/>
      <c r="AE104" s="13">
        <v>6.6260000000000003</v>
      </c>
      <c r="AF104">
        <v>-83.879997253417969</v>
      </c>
      <c r="AG104">
        <v>-1.0700000524520874</v>
      </c>
      <c r="AH104">
        <f t="shared" si="22"/>
        <v>-83.879997253417969</v>
      </c>
      <c r="AI104">
        <f t="shared" si="23"/>
        <v>-1.0700000524520874</v>
      </c>
    </row>
    <row r="105" spans="30:35" customFormat="1">
      <c r="AD105" s="2"/>
      <c r="AE105" s="13">
        <v>6.69</v>
      </c>
      <c r="AF105">
        <v>86.029998779296875</v>
      </c>
      <c r="AG105">
        <v>1.9199999570846558</v>
      </c>
      <c r="AH105">
        <f t="shared" si="22"/>
        <v>86.029998779296875</v>
      </c>
      <c r="AI105">
        <f t="shared" si="23"/>
        <v>1.9199999570846558</v>
      </c>
    </row>
    <row r="106" spans="30:35" customFormat="1">
      <c r="AD106" s="2"/>
      <c r="AE106" s="13">
        <v>6.7649999999999997</v>
      </c>
      <c r="AF106">
        <v>-78.889999389648438</v>
      </c>
      <c r="AG106">
        <v>11.100000381469727</v>
      </c>
      <c r="AH106">
        <f t="shared" si="22"/>
        <v>-78.889999389648438</v>
      </c>
      <c r="AI106">
        <f t="shared" si="23"/>
        <v>11.100000381469727</v>
      </c>
    </row>
    <row r="107" spans="30:35" customFormat="1">
      <c r="AD107" s="2"/>
      <c r="AE107" s="13">
        <v>6.8330000000000002</v>
      </c>
      <c r="AF107">
        <v>-64.160003662109375</v>
      </c>
      <c r="AG107">
        <v>14.930000305175781</v>
      </c>
      <c r="AH107">
        <f t="shared" si="22"/>
        <v>-64.160003662109375</v>
      </c>
      <c r="AI107">
        <f t="shared" si="23"/>
        <v>14.930000305175781</v>
      </c>
    </row>
    <row r="108" spans="30:35" customFormat="1">
      <c r="AD108" s="2"/>
      <c r="AE108" s="13">
        <v>6.8970000000000002</v>
      </c>
      <c r="AF108">
        <v>-56.029998779296875</v>
      </c>
      <c r="AG108">
        <v>24.860000610351563</v>
      </c>
      <c r="AH108">
        <f t="shared" si="22"/>
        <v>-56.029998779296875</v>
      </c>
      <c r="AI108">
        <f t="shared" si="23"/>
        <v>24.860000610351563</v>
      </c>
    </row>
    <row r="109" spans="30:35" customFormat="1">
      <c r="AD109" s="2"/>
      <c r="AE109" s="13">
        <v>6.9729999999999999</v>
      </c>
      <c r="AF109">
        <v>-42.360000610351563</v>
      </c>
      <c r="AG109">
        <v>29.020000457763672</v>
      </c>
      <c r="AH109">
        <f t="shared" si="22"/>
        <v>-42.360000610351563</v>
      </c>
      <c r="AI109">
        <f t="shared" si="23"/>
        <v>29.020000457763672</v>
      </c>
    </row>
    <row r="110" spans="30:35" customFormat="1">
      <c r="AD110" s="2"/>
      <c r="AE110" s="13">
        <v>7.0419999999999998</v>
      </c>
      <c r="AF110">
        <v>-32.759998321533203</v>
      </c>
      <c r="AG110">
        <v>26.840000152587891</v>
      </c>
      <c r="AH110">
        <f t="shared" si="22"/>
        <v>-32.759998321533203</v>
      </c>
      <c r="AI110">
        <f t="shared" si="23"/>
        <v>26.840000152587891</v>
      </c>
    </row>
    <row r="111" spans="30:35" customFormat="1">
      <c r="AD111" s="2"/>
      <c r="AE111" s="13">
        <v>7.1120000000000001</v>
      </c>
      <c r="AF111">
        <v>0</v>
      </c>
      <c r="AG111">
        <v>0</v>
      </c>
      <c r="AH111">
        <f t="shared" si="22"/>
        <v>0</v>
      </c>
      <c r="AI111">
        <f t="shared" si="23"/>
        <v>0</v>
      </c>
    </row>
    <row r="112" spans="30:35" customFormat="1">
      <c r="AD112" s="2"/>
      <c r="AE112" s="13">
        <v>7.1660000000000004</v>
      </c>
      <c r="AF112">
        <v>-39.759998321533203</v>
      </c>
      <c r="AG112">
        <v>20.360000610351563</v>
      </c>
      <c r="AH112">
        <f t="shared" si="22"/>
        <v>-39.759998321533203</v>
      </c>
      <c r="AI112">
        <f t="shared" si="23"/>
        <v>20.360000610351563</v>
      </c>
    </row>
    <row r="113" spans="30:35" customFormat="1">
      <c r="AD113" s="2"/>
      <c r="AE113" s="13">
        <v>7.23</v>
      </c>
      <c r="AF113">
        <v>-60.729999542236328</v>
      </c>
      <c r="AG113">
        <v>16.120000839233398</v>
      </c>
      <c r="AH113">
        <f t="shared" si="22"/>
        <v>-60.729999542236328</v>
      </c>
      <c r="AI113">
        <f t="shared" si="23"/>
        <v>16.120000839233398</v>
      </c>
    </row>
    <row r="114" spans="30:35" customFormat="1">
      <c r="AD114" s="2"/>
      <c r="AE114" s="13">
        <v>7.2960000000000003</v>
      </c>
      <c r="AF114">
        <v>-81.080001831054688</v>
      </c>
      <c r="AG114">
        <v>-20.819999694824219</v>
      </c>
      <c r="AH114">
        <f t="shared" si="22"/>
        <v>-81.080001831054688</v>
      </c>
      <c r="AI114">
        <f t="shared" si="23"/>
        <v>-20.819999694824219</v>
      </c>
    </row>
    <row r="115" spans="30:35" customFormat="1">
      <c r="AD115" s="2"/>
      <c r="AE115" s="13">
        <v>7.36</v>
      </c>
      <c r="AF115">
        <v>-29.790000915527344</v>
      </c>
      <c r="AG115">
        <v>20.559999465942383</v>
      </c>
      <c r="AH115">
        <f t="shared" si="22"/>
        <v>-29.790000915527344</v>
      </c>
      <c r="AI115">
        <f t="shared" si="23"/>
        <v>20.559999465942383</v>
      </c>
    </row>
    <row r="116" spans="30:35" customFormat="1">
      <c r="AD116" s="2"/>
      <c r="AE116" s="13">
        <v>7.431</v>
      </c>
      <c r="AF116">
        <v>-24.729999542236328</v>
      </c>
      <c r="AG116">
        <v>23.809999465942383</v>
      </c>
      <c r="AH116">
        <f t="shared" si="22"/>
        <v>-24.729999542236328</v>
      </c>
      <c r="AI116">
        <f t="shared" si="23"/>
        <v>23.809999465942383</v>
      </c>
    </row>
    <row r="117" spans="30:35" customFormat="1">
      <c r="AD117" s="2"/>
      <c r="AE117" s="13">
        <v>7.5129999999999999</v>
      </c>
      <c r="AF117">
        <v>-20.729999542236328</v>
      </c>
      <c r="AG117">
        <v>22.809999465942383</v>
      </c>
      <c r="AH117">
        <f t="shared" si="22"/>
        <v>-20.729999542236328</v>
      </c>
      <c r="AI117">
        <f t="shared" si="23"/>
        <v>22.809999465942383</v>
      </c>
    </row>
    <row r="118" spans="30:35" customFormat="1">
      <c r="AD118" s="2"/>
      <c r="AE118" s="13">
        <v>7.5869999999999997</v>
      </c>
      <c r="AF118">
        <v>-18.649999618530273</v>
      </c>
      <c r="AG118">
        <v>18.270000457763672</v>
      </c>
      <c r="AH118">
        <f t="shared" si="22"/>
        <v>-18.649999618530273</v>
      </c>
      <c r="AI118">
        <f t="shared" si="23"/>
        <v>18.270000457763672</v>
      </c>
    </row>
    <row r="119" spans="30:35" customFormat="1">
      <c r="AD119" s="2"/>
      <c r="AE119" s="13">
        <v>7.6509999999999998</v>
      </c>
      <c r="AF119">
        <v>-18.860000610351563</v>
      </c>
      <c r="AG119">
        <v>14.439999580383301</v>
      </c>
      <c r="AH119">
        <f t="shared" si="22"/>
        <v>-18.860000610351563</v>
      </c>
      <c r="AI119">
        <f t="shared" si="23"/>
        <v>14.439999580383301</v>
      </c>
    </row>
    <row r="120" spans="30:35" customFormat="1">
      <c r="AD120" s="2"/>
      <c r="AE120" s="13">
        <v>7.7050000000000001</v>
      </c>
      <c r="AF120">
        <v>-10.039999961853027</v>
      </c>
      <c r="AG120">
        <v>11.939999580383301</v>
      </c>
      <c r="AH120">
        <f t="shared" si="22"/>
        <v>-10.039999961853027</v>
      </c>
      <c r="AI120">
        <f t="shared" si="23"/>
        <v>11.939999580383301</v>
      </c>
    </row>
    <row r="121" spans="30:35" customFormat="1">
      <c r="AD121" s="2"/>
      <c r="AE121" s="13">
        <v>7.7640000000000002</v>
      </c>
      <c r="AF121">
        <v>-9.6099996566772461</v>
      </c>
      <c r="AG121">
        <v>8.8999996185302734</v>
      </c>
      <c r="AH121">
        <f t="shared" si="22"/>
        <v>-9.6099996566772461</v>
      </c>
      <c r="AI121">
        <f t="shared" si="23"/>
        <v>8.8999996185302734</v>
      </c>
    </row>
    <row r="122" spans="30:35" customFormat="1">
      <c r="AD122" s="2"/>
      <c r="AE122" s="13">
        <v>7.8259999999999996</v>
      </c>
      <c r="AF122">
        <v>-7.7600002288818359</v>
      </c>
      <c r="AG122">
        <v>9.880000114440918</v>
      </c>
      <c r="AH122">
        <f t="shared" si="22"/>
        <v>-7.7600002288818359</v>
      </c>
      <c r="AI122">
        <f t="shared" si="23"/>
        <v>9.880000114440918</v>
      </c>
    </row>
    <row r="123" spans="30:35" customFormat="1">
      <c r="AD123" s="2"/>
      <c r="AE123" s="13">
        <v>7.8879999999999999</v>
      </c>
      <c r="AF123">
        <v>-12.449999809265137</v>
      </c>
      <c r="AG123">
        <v>14.239999771118164</v>
      </c>
      <c r="AH123">
        <f t="shared" si="22"/>
        <v>-12.449999809265137</v>
      </c>
      <c r="AI123">
        <f t="shared" si="23"/>
        <v>14.239999771118164</v>
      </c>
    </row>
    <row r="124" spans="30:35" customFormat="1">
      <c r="AD124" s="2"/>
      <c r="AE124" s="13">
        <v>7.9660000000000002</v>
      </c>
      <c r="AF124">
        <v>-6.9899997711181641</v>
      </c>
      <c r="AG124">
        <v>9.9700002670288086</v>
      </c>
      <c r="AH124">
        <f t="shared" si="22"/>
        <v>-6.9899997711181641</v>
      </c>
      <c r="AI124">
        <f t="shared" si="23"/>
        <v>9.9700002670288086</v>
      </c>
    </row>
    <row r="125" spans="30:35" customFormat="1">
      <c r="AD125" s="2"/>
      <c r="AE125" s="13"/>
    </row>
    <row r="126" spans="30:35" customFormat="1">
      <c r="AD126" s="2"/>
      <c r="AE126" s="13"/>
    </row>
    <row r="127" spans="30:35" customFormat="1">
      <c r="AD127" s="2"/>
      <c r="AE127" s="13"/>
    </row>
    <row r="128" spans="30:35" customFormat="1">
      <c r="AD128" s="2"/>
      <c r="AE128" s="13"/>
    </row>
    <row r="129" spans="18:31" customFormat="1">
      <c r="AD129" s="2"/>
      <c r="AE129" s="13"/>
    </row>
    <row r="130" spans="18:31" customFormat="1">
      <c r="AD130" s="2"/>
      <c r="AE130" s="13"/>
    </row>
    <row r="131" spans="18:31" customFormat="1">
      <c r="AD131" s="2"/>
      <c r="AE131" s="13"/>
    </row>
    <row r="132" spans="18:31" customFormat="1">
      <c r="AD132" s="2"/>
      <c r="AE132" s="13"/>
    </row>
    <row r="133" spans="18:31" customFormat="1">
      <c r="AD133" s="2"/>
      <c r="AE133" s="13"/>
    </row>
    <row r="134" spans="18:31" customFormat="1">
      <c r="AD134" s="2"/>
      <c r="AE134" s="13"/>
    </row>
    <row r="135" spans="18:31" customFormat="1">
      <c r="AD135" s="2"/>
      <c r="AE135" s="13"/>
    </row>
    <row r="136" spans="18:31" customFormat="1">
      <c r="AD136" s="2"/>
      <c r="AE136" s="13"/>
    </row>
    <row r="137" spans="18:31" customFormat="1">
      <c r="AD137" s="2"/>
      <c r="AE137" s="13"/>
    </row>
    <row r="138" spans="18:31" customFormat="1">
      <c r="AD138" s="2"/>
      <c r="AE138" s="13"/>
    </row>
    <row r="139" spans="18:31" customFormat="1">
      <c r="AD139" s="2"/>
      <c r="AE139" s="13"/>
    </row>
    <row r="140" spans="18:31" customFormat="1">
      <c r="AD140" s="2"/>
      <c r="AE140" s="13"/>
    </row>
    <row r="141" spans="18:31" customFormat="1">
      <c r="AD141" s="2"/>
      <c r="AE141" s="13"/>
    </row>
    <row r="142" spans="18:31" customFormat="1">
      <c r="AD142" s="2"/>
      <c r="AE142" s="13"/>
    </row>
    <row r="143" spans="18:31" customFormat="1">
      <c r="AD143" s="2"/>
      <c r="AE143" s="13"/>
    </row>
    <row r="144" spans="18:31" customFormat="1">
      <c r="R144" s="3"/>
      <c r="AD144" s="2"/>
      <c r="AE144" s="13"/>
    </row>
    <row r="145" spans="1:31">
      <c r="A145"/>
      <c r="B145"/>
      <c r="C145"/>
      <c r="D145"/>
      <c r="E145"/>
      <c r="F145"/>
      <c r="G145"/>
      <c r="H145"/>
      <c r="I145"/>
      <c r="R145" s="3"/>
      <c r="AE145" s="13"/>
    </row>
    <row r="146" spans="1:31">
      <c r="J146" s="3"/>
      <c r="K146" s="3"/>
      <c r="L146" s="3"/>
      <c r="M146" s="3"/>
      <c r="N146" s="3"/>
      <c r="O146" s="3"/>
      <c r="Q146" s="3"/>
      <c r="R146" s="3"/>
      <c r="AE146" s="13"/>
    </row>
    <row r="147" spans="1:31">
      <c r="J147" s="3"/>
      <c r="K147" s="3"/>
      <c r="L147" s="3"/>
      <c r="M147" s="3"/>
      <c r="N147" s="3"/>
      <c r="O147" s="3"/>
      <c r="Q147" s="3"/>
      <c r="R147" s="3"/>
      <c r="AE147" s="13"/>
    </row>
    <row r="148" spans="1:31">
      <c r="J148" s="3"/>
      <c r="K148" s="3"/>
      <c r="L148" s="3"/>
      <c r="M148" s="3"/>
      <c r="N148" s="3"/>
      <c r="O148" s="3"/>
      <c r="Q148" s="3"/>
      <c r="R148" s="3"/>
      <c r="AE148" s="13"/>
    </row>
    <row r="149" spans="1:31">
      <c r="J149" s="3"/>
      <c r="K149" s="3"/>
      <c r="L149" s="3"/>
      <c r="M149" s="3"/>
      <c r="N149" s="3"/>
      <c r="O149" s="3"/>
      <c r="Q149" s="3"/>
      <c r="R149" s="3"/>
      <c r="AE149" s="13"/>
    </row>
    <row r="150" spans="1:31">
      <c r="J150" s="3"/>
      <c r="K150" s="3"/>
      <c r="L150" s="3"/>
      <c r="M150" s="3"/>
      <c r="N150" s="3"/>
      <c r="O150" s="3"/>
      <c r="Q150" s="3"/>
      <c r="R150" s="3"/>
      <c r="AE150" s="13"/>
    </row>
    <row r="151" spans="1:31">
      <c r="J151" s="3"/>
      <c r="K151" s="3"/>
      <c r="L151" s="3"/>
      <c r="M151" s="3"/>
      <c r="N151" s="3"/>
      <c r="O151" s="3"/>
      <c r="Q151" s="3"/>
      <c r="R151" s="3"/>
      <c r="AE151" s="13"/>
    </row>
    <row r="152" spans="1:31">
      <c r="J152" s="3"/>
      <c r="K152" s="3"/>
      <c r="L152" s="3"/>
      <c r="M152" s="3"/>
      <c r="N152" s="3"/>
      <c r="O152" s="3"/>
      <c r="Q152" s="3"/>
      <c r="R152" s="3"/>
      <c r="AE152" s="13"/>
    </row>
    <row r="153" spans="1:31">
      <c r="J153" s="3"/>
      <c r="K153" s="3"/>
      <c r="L153" s="3"/>
      <c r="M153" s="3"/>
      <c r="N153" s="3"/>
      <c r="O153" s="3"/>
      <c r="Q153" s="3"/>
      <c r="R153" s="3"/>
      <c r="AE153" s="13"/>
    </row>
    <row r="154" spans="1:31">
      <c r="J154" s="3"/>
      <c r="K154" s="3"/>
      <c r="L154" s="3"/>
      <c r="M154" s="3"/>
      <c r="N154" s="3"/>
      <c r="O154" s="3"/>
      <c r="Q154" s="3"/>
      <c r="R154" s="3"/>
      <c r="AE154" s="13"/>
    </row>
    <row r="155" spans="1:31">
      <c r="J155" s="3"/>
      <c r="K155" s="3"/>
      <c r="L155" s="3"/>
      <c r="M155" s="3"/>
      <c r="N155" s="3"/>
      <c r="O155" s="3"/>
      <c r="Q155" s="3"/>
      <c r="R155" s="3"/>
      <c r="AE155" s="13"/>
    </row>
    <row r="156" spans="1:31">
      <c r="J156" s="3"/>
      <c r="K156" s="3"/>
      <c r="L156" s="3"/>
      <c r="M156" s="3"/>
      <c r="N156" s="3"/>
      <c r="O156" s="3"/>
      <c r="Q156" s="3"/>
      <c r="R156" s="3"/>
      <c r="AE156" s="13"/>
    </row>
    <row r="157" spans="1:31">
      <c r="J157" s="3"/>
      <c r="K157" s="3"/>
      <c r="L157" s="3"/>
      <c r="M157" s="3"/>
      <c r="N157" s="3"/>
      <c r="O157" s="3"/>
      <c r="Q157" s="3"/>
      <c r="R157" s="3"/>
      <c r="AE157" s="13"/>
    </row>
    <row r="158" spans="1:31">
      <c r="J158" s="3"/>
      <c r="K158" s="3"/>
      <c r="L158" s="3"/>
      <c r="M158" s="3"/>
      <c r="N158" s="3"/>
      <c r="O158" s="3"/>
      <c r="Q158" s="3"/>
      <c r="R158" s="3"/>
      <c r="AE158" s="13"/>
    </row>
    <row r="159" spans="1:31">
      <c r="J159" s="3"/>
      <c r="K159" s="3"/>
      <c r="L159" s="3"/>
      <c r="M159" s="3"/>
      <c r="N159" s="3"/>
      <c r="O159" s="3"/>
      <c r="Q159" s="3"/>
      <c r="R159" s="3"/>
      <c r="AE159" s="13"/>
    </row>
    <row r="160" spans="1:31">
      <c r="J160" s="3"/>
      <c r="K160" s="3"/>
      <c r="L160" s="3"/>
      <c r="M160" s="3"/>
      <c r="N160" s="3"/>
      <c r="O160" s="3"/>
      <c r="Q160" s="3"/>
      <c r="R160" s="3"/>
      <c r="AE160"/>
    </row>
    <row r="161" spans="10:31">
      <c r="J161" s="3"/>
      <c r="K161" s="3"/>
      <c r="L161" s="3"/>
      <c r="M161" s="3"/>
      <c r="N161" s="3"/>
      <c r="O161" s="3"/>
      <c r="Q161" s="3"/>
      <c r="R161" s="3"/>
      <c r="AE161"/>
    </row>
    <row r="162" spans="10:31">
      <c r="J162" s="3"/>
      <c r="K162" s="3"/>
      <c r="L162" s="3"/>
      <c r="M162" s="3"/>
      <c r="N162" s="3"/>
      <c r="O162" s="3"/>
      <c r="Q162" s="3"/>
      <c r="R162" s="3"/>
      <c r="AE162"/>
    </row>
    <row r="163" spans="10:31">
      <c r="J163" s="3"/>
      <c r="K163" s="3"/>
      <c r="L163" s="3"/>
      <c r="M163" s="3"/>
      <c r="N163" s="3"/>
      <c r="O163" s="3"/>
      <c r="Q163" s="3"/>
      <c r="R163" s="3"/>
      <c r="AE163"/>
    </row>
    <row r="164" spans="10:31">
      <c r="J164" s="3"/>
      <c r="K164" s="3"/>
      <c r="L164" s="3"/>
      <c r="M164" s="3"/>
      <c r="N164" s="3"/>
      <c r="O164" s="3"/>
      <c r="Q164" s="3"/>
      <c r="R164" s="3"/>
      <c r="AE164"/>
    </row>
    <row r="165" spans="10:31">
      <c r="J165" s="3"/>
      <c r="K165" s="3"/>
      <c r="L165" s="3"/>
      <c r="M165" s="3"/>
      <c r="N165" s="3"/>
      <c r="O165" s="3"/>
      <c r="Q165" s="3"/>
      <c r="R165" s="3"/>
      <c r="AE165"/>
    </row>
    <row r="166" spans="10:31">
      <c r="J166" s="3"/>
      <c r="K166" s="3"/>
      <c r="L166" s="3"/>
      <c r="M166" s="3"/>
      <c r="N166" s="3"/>
      <c r="O166" s="3"/>
      <c r="Q166" s="3"/>
      <c r="R166" s="3"/>
      <c r="AE166"/>
    </row>
    <row r="167" spans="10:31">
      <c r="J167" s="3"/>
      <c r="K167" s="3"/>
      <c r="L167" s="3"/>
      <c r="M167" s="3"/>
      <c r="N167" s="3"/>
      <c r="O167" s="3"/>
      <c r="Q167" s="3"/>
      <c r="R167" s="3"/>
      <c r="AE167"/>
    </row>
    <row r="168" spans="10:31">
      <c r="J168" s="3"/>
      <c r="K168" s="3"/>
      <c r="L168" s="3"/>
      <c r="M168" s="3"/>
      <c r="N168" s="3"/>
      <c r="O168" s="3"/>
      <c r="Q168" s="3"/>
      <c r="R168" s="3"/>
      <c r="AE168"/>
    </row>
    <row r="169" spans="10:31">
      <c r="J169" s="3"/>
      <c r="K169" s="3"/>
      <c r="L169" s="3"/>
      <c r="M169" s="3"/>
      <c r="N169" s="3"/>
      <c r="O169" s="3"/>
      <c r="Q169" s="3"/>
      <c r="R169" s="3"/>
      <c r="AE169"/>
    </row>
    <row r="170" spans="10:31">
      <c r="J170" s="3"/>
      <c r="K170" s="3"/>
      <c r="L170" s="3"/>
      <c r="M170" s="3"/>
      <c r="N170" s="3"/>
      <c r="O170" s="3"/>
      <c r="Q170" s="3"/>
      <c r="R170" s="3"/>
      <c r="AE170"/>
    </row>
    <row r="171" spans="10:31">
      <c r="J171" s="3"/>
      <c r="K171" s="3"/>
      <c r="L171" s="3"/>
      <c r="M171" s="3"/>
      <c r="N171" s="3"/>
      <c r="O171" s="3"/>
      <c r="Q171" s="3"/>
      <c r="R171" s="3"/>
      <c r="AE171"/>
    </row>
    <row r="172" spans="10:31">
      <c r="J172" s="3"/>
      <c r="K172" s="3"/>
      <c r="L172" s="3"/>
      <c r="M172" s="3"/>
      <c r="N172" s="3"/>
      <c r="O172" s="3"/>
      <c r="Q172" s="3"/>
      <c r="R172" s="3"/>
      <c r="AE172"/>
    </row>
    <row r="173" spans="10:31">
      <c r="J173" s="3"/>
      <c r="K173" s="3"/>
      <c r="L173" s="3"/>
      <c r="M173" s="3"/>
      <c r="N173" s="3"/>
      <c r="O173" s="3"/>
      <c r="Q173" s="3"/>
      <c r="R173" s="3"/>
      <c r="AE173"/>
    </row>
    <row r="174" spans="10:31">
      <c r="J174" s="3"/>
      <c r="K174" s="3"/>
      <c r="L174" s="3"/>
      <c r="M174" s="3"/>
      <c r="N174" s="3"/>
      <c r="O174" s="3"/>
      <c r="Q174" s="3"/>
      <c r="R174" s="3"/>
      <c r="AE174"/>
    </row>
    <row r="175" spans="10:31">
      <c r="J175" s="3"/>
      <c r="K175" s="3"/>
      <c r="L175" s="3"/>
      <c r="M175" s="3"/>
      <c r="N175" s="3"/>
      <c r="O175" s="3"/>
      <c r="Q175" s="3"/>
      <c r="R175" s="3"/>
      <c r="AE175"/>
    </row>
    <row r="176" spans="10:31">
      <c r="J176" s="3"/>
      <c r="K176" s="3"/>
      <c r="L176" s="3"/>
      <c r="M176" s="3"/>
      <c r="N176" s="3"/>
      <c r="O176" s="3"/>
      <c r="Q176" s="3"/>
      <c r="R176" s="3"/>
      <c r="AE176"/>
    </row>
    <row r="177" spans="10:31">
      <c r="J177" s="3"/>
      <c r="K177" s="3"/>
      <c r="L177" s="3"/>
      <c r="M177" s="3"/>
      <c r="N177" s="3"/>
      <c r="O177" s="3"/>
      <c r="Q177" s="3"/>
      <c r="R177" s="3"/>
      <c r="AE177"/>
    </row>
    <row r="178" spans="10:31">
      <c r="J178" s="3"/>
      <c r="K178" s="3"/>
      <c r="L178" s="3"/>
      <c r="M178" s="3"/>
      <c r="N178" s="3"/>
      <c r="O178" s="3"/>
      <c r="Q178" s="3"/>
      <c r="R178" s="3"/>
      <c r="AE178"/>
    </row>
    <row r="179" spans="10:31">
      <c r="J179" s="3"/>
      <c r="K179" s="3"/>
      <c r="L179" s="3"/>
      <c r="M179" s="3"/>
      <c r="N179" s="3"/>
      <c r="O179" s="3"/>
      <c r="Q179" s="3"/>
      <c r="R179" s="3"/>
      <c r="AE179"/>
    </row>
    <row r="180" spans="10:31">
      <c r="J180" s="3"/>
      <c r="K180" s="3"/>
      <c r="L180" s="3"/>
      <c r="M180" s="3"/>
      <c r="N180" s="3"/>
      <c r="O180" s="3"/>
      <c r="Q180" s="3"/>
      <c r="R180" s="3"/>
      <c r="AE180"/>
    </row>
    <row r="181" spans="10:31">
      <c r="J181" s="3"/>
      <c r="K181" s="3"/>
      <c r="L181" s="3"/>
      <c r="M181" s="3"/>
      <c r="N181" s="3"/>
      <c r="O181" s="3"/>
      <c r="Q181" s="3"/>
      <c r="R181" s="3"/>
      <c r="AE181"/>
    </row>
    <row r="182" spans="10:31">
      <c r="J182" s="3"/>
      <c r="K182" s="3"/>
      <c r="L182" s="3"/>
      <c r="M182" s="3"/>
      <c r="N182" s="3"/>
      <c r="O182" s="3"/>
      <c r="Q182" s="3"/>
      <c r="R182" s="3"/>
      <c r="AE182"/>
    </row>
    <row r="183" spans="10:31">
      <c r="J183" s="3"/>
      <c r="K183" s="3"/>
      <c r="L183" s="3"/>
      <c r="M183" s="3"/>
      <c r="N183" s="3"/>
      <c r="O183" s="3"/>
      <c r="Q183" s="3"/>
      <c r="R183" s="3"/>
      <c r="AE183"/>
    </row>
    <row r="184" spans="10:31">
      <c r="J184" s="3"/>
      <c r="K184" s="3"/>
      <c r="L184" s="3"/>
      <c r="M184" s="3"/>
      <c r="N184" s="3"/>
      <c r="O184" s="3"/>
      <c r="Q184" s="3"/>
      <c r="R184" s="3"/>
      <c r="AE184"/>
    </row>
    <row r="185" spans="10:31">
      <c r="J185" s="3"/>
      <c r="K185" s="3"/>
      <c r="L185" s="3"/>
      <c r="M185" s="3"/>
      <c r="N185" s="3"/>
      <c r="O185" s="3"/>
      <c r="Q185" s="3"/>
      <c r="R185" s="3"/>
      <c r="AE185"/>
    </row>
    <row r="186" spans="10:31">
      <c r="J186" s="3"/>
      <c r="K186" s="3"/>
      <c r="L186" s="3"/>
      <c r="M186" s="3"/>
      <c r="N186" s="3"/>
      <c r="O186" s="3"/>
      <c r="Q186" s="3"/>
      <c r="R186" s="3"/>
      <c r="AE186"/>
    </row>
    <row r="187" spans="10:31">
      <c r="J187" s="3"/>
      <c r="K187" s="3"/>
      <c r="L187" s="3"/>
      <c r="M187" s="3"/>
      <c r="N187" s="3"/>
      <c r="O187" s="3"/>
      <c r="Q187" s="3"/>
      <c r="R187" s="3"/>
      <c r="AE187"/>
    </row>
    <row r="188" spans="10:31">
      <c r="J188" s="3"/>
      <c r="K188" s="3"/>
      <c r="L188" s="3"/>
      <c r="M188" s="3"/>
      <c r="N188" s="3"/>
      <c r="O188" s="3"/>
      <c r="Q188" s="3"/>
      <c r="R188" s="3"/>
      <c r="AE188"/>
    </row>
    <row r="189" spans="10:31">
      <c r="J189" s="3"/>
      <c r="K189" s="3"/>
      <c r="L189" s="3"/>
      <c r="M189" s="3"/>
      <c r="N189" s="3"/>
      <c r="O189" s="3"/>
      <c r="Q189" s="3"/>
      <c r="R189" s="3"/>
      <c r="AE189"/>
    </row>
    <row r="190" spans="10:31">
      <c r="J190" s="3"/>
      <c r="K190" s="3"/>
      <c r="L190" s="3"/>
      <c r="M190" s="3"/>
      <c r="N190" s="3"/>
      <c r="O190" s="3"/>
      <c r="Q190" s="3"/>
      <c r="R190" s="3"/>
      <c r="AE190"/>
    </row>
    <row r="191" spans="10:31">
      <c r="J191" s="3"/>
      <c r="K191" s="3"/>
      <c r="L191" s="3"/>
      <c r="M191" s="3"/>
      <c r="N191" s="3"/>
      <c r="O191" s="3"/>
      <c r="Q191" s="3"/>
      <c r="R191" s="3"/>
      <c r="AE191"/>
    </row>
    <row r="192" spans="10:31">
      <c r="J192" s="3"/>
      <c r="K192" s="3"/>
      <c r="L192" s="3"/>
      <c r="M192" s="3"/>
      <c r="N192" s="3"/>
      <c r="O192" s="3"/>
      <c r="Q192" s="3"/>
      <c r="R192" s="3"/>
      <c r="AE192"/>
    </row>
    <row r="193" spans="10:31">
      <c r="J193" s="3"/>
      <c r="K193" s="3"/>
      <c r="L193" s="3"/>
      <c r="M193" s="3"/>
      <c r="N193" s="3"/>
      <c r="O193" s="3"/>
      <c r="Q193" s="3"/>
      <c r="R193" s="3"/>
      <c r="AE193"/>
    </row>
    <row r="194" spans="10:31">
      <c r="J194" s="3"/>
      <c r="K194" s="3"/>
      <c r="L194" s="3"/>
      <c r="M194" s="3"/>
      <c r="N194" s="3"/>
      <c r="O194" s="3"/>
      <c r="Q194" s="3"/>
      <c r="R194" s="3"/>
      <c r="AE194"/>
    </row>
    <row r="195" spans="10:31">
      <c r="J195" s="3"/>
      <c r="K195" s="3"/>
      <c r="L195" s="3"/>
      <c r="M195" s="3"/>
      <c r="N195" s="3"/>
      <c r="O195" s="3"/>
      <c r="Q195" s="3"/>
      <c r="R195" s="3"/>
      <c r="AE195"/>
    </row>
    <row r="196" spans="10:31">
      <c r="J196" s="3"/>
      <c r="K196" s="3"/>
      <c r="L196" s="3"/>
      <c r="M196" s="3"/>
      <c r="N196" s="3"/>
      <c r="O196" s="3"/>
      <c r="Q196" s="3"/>
      <c r="R196" s="3"/>
      <c r="AE196"/>
    </row>
    <row r="197" spans="10:31">
      <c r="J197" s="3"/>
      <c r="K197" s="3"/>
      <c r="L197" s="3"/>
      <c r="M197" s="3"/>
      <c r="N197" s="3"/>
      <c r="O197" s="3"/>
      <c r="Q197" s="3"/>
      <c r="R197" s="3"/>
      <c r="AE197"/>
    </row>
    <row r="198" spans="10:31">
      <c r="J198" s="3"/>
      <c r="K198" s="3"/>
      <c r="L198" s="3"/>
      <c r="M198" s="3"/>
      <c r="N198" s="3"/>
      <c r="O198" s="3"/>
      <c r="Q198" s="3"/>
      <c r="R198" s="3"/>
      <c r="AE198"/>
    </row>
    <row r="199" spans="10:31">
      <c r="J199" s="3"/>
      <c r="K199" s="3"/>
      <c r="L199" s="3"/>
      <c r="M199" s="3"/>
      <c r="N199" s="3"/>
      <c r="O199" s="3"/>
      <c r="Q199" s="3"/>
      <c r="R199" s="3"/>
      <c r="AE199"/>
    </row>
    <row r="200" spans="10:31">
      <c r="J200" s="3"/>
      <c r="K200" s="3"/>
      <c r="L200" s="3"/>
      <c r="M200" s="3"/>
      <c r="N200" s="3"/>
      <c r="O200" s="3"/>
      <c r="Q200" s="3"/>
      <c r="R200" s="3"/>
      <c r="AE200"/>
    </row>
    <row r="201" spans="10:31">
      <c r="J201" s="3"/>
      <c r="K201" s="3"/>
      <c r="L201" s="3"/>
      <c r="M201" s="3"/>
      <c r="N201" s="3"/>
      <c r="O201" s="3"/>
      <c r="Q201" s="3"/>
      <c r="R201" s="3"/>
      <c r="AE201"/>
    </row>
    <row r="202" spans="10:31">
      <c r="J202" s="3"/>
      <c r="K202" s="3"/>
      <c r="L202" s="3"/>
      <c r="M202" s="3"/>
      <c r="N202" s="3"/>
      <c r="O202" s="3"/>
      <c r="Q202" s="3"/>
      <c r="R202" s="3"/>
      <c r="AE202"/>
    </row>
    <row r="203" spans="10:31">
      <c r="J203" s="3"/>
      <c r="K203" s="3"/>
      <c r="L203" s="3"/>
      <c r="M203" s="3"/>
      <c r="N203" s="3"/>
      <c r="O203" s="3"/>
      <c r="Q203" s="3"/>
      <c r="R203" s="3"/>
      <c r="AE203"/>
    </row>
    <row r="204" spans="10:31">
      <c r="J204" s="3"/>
      <c r="K204" s="3"/>
      <c r="L204" s="3"/>
      <c r="M204" s="3"/>
      <c r="N204" s="3"/>
      <c r="O204" s="3"/>
      <c r="Q204" s="3"/>
      <c r="R204" s="3"/>
      <c r="AE204"/>
    </row>
    <row r="205" spans="10:31">
      <c r="J205" s="3"/>
      <c r="K205" s="3"/>
      <c r="L205" s="3"/>
      <c r="M205" s="3"/>
      <c r="N205" s="3"/>
      <c r="O205" s="3"/>
      <c r="Q205" s="3"/>
      <c r="R205" s="3"/>
      <c r="AE205"/>
    </row>
    <row r="206" spans="10:31">
      <c r="J206" s="3"/>
      <c r="K206" s="3"/>
      <c r="L206" s="3"/>
      <c r="M206" s="3"/>
      <c r="N206" s="3"/>
      <c r="O206" s="3"/>
      <c r="Q206" s="3"/>
      <c r="R206" s="3"/>
      <c r="AE206"/>
    </row>
    <row r="207" spans="10:31">
      <c r="J207" s="3"/>
      <c r="K207" s="3"/>
      <c r="L207" s="3"/>
      <c r="M207" s="3"/>
      <c r="N207" s="3"/>
      <c r="O207" s="3"/>
      <c r="Q207" s="3"/>
      <c r="R207" s="3"/>
      <c r="AE207"/>
    </row>
    <row r="208" spans="10:31">
      <c r="J208" s="3"/>
      <c r="K208" s="3"/>
      <c r="L208" s="3"/>
      <c r="M208" s="3"/>
      <c r="N208" s="3"/>
      <c r="O208" s="3"/>
      <c r="Q208" s="3"/>
      <c r="R208" s="3"/>
      <c r="AE208"/>
    </row>
    <row r="209" spans="10:31">
      <c r="J209" s="3"/>
      <c r="K209" s="3"/>
      <c r="L209" s="3"/>
      <c r="M209" s="3"/>
      <c r="N209" s="3"/>
      <c r="O209" s="3"/>
      <c r="Q209" s="3"/>
      <c r="R209" s="3"/>
      <c r="AE209"/>
    </row>
    <row r="210" spans="10:31">
      <c r="J210" s="3"/>
      <c r="K210" s="3"/>
      <c r="L210" s="3"/>
      <c r="M210" s="3"/>
      <c r="N210" s="3"/>
      <c r="O210" s="3"/>
      <c r="Q210" s="3"/>
      <c r="R210" s="3"/>
      <c r="AE210"/>
    </row>
    <row r="211" spans="10:31">
      <c r="J211" s="3"/>
      <c r="K211" s="3"/>
      <c r="L211" s="3"/>
      <c r="M211" s="3"/>
      <c r="N211" s="3"/>
      <c r="O211" s="3"/>
      <c r="Q211" s="3"/>
      <c r="R211" s="3"/>
      <c r="AE211"/>
    </row>
    <row r="212" spans="10:31">
      <c r="J212" s="3"/>
      <c r="K212" s="3"/>
      <c r="L212" s="3"/>
      <c r="M212" s="3"/>
      <c r="N212" s="3"/>
      <c r="O212" s="3"/>
      <c r="Q212" s="3"/>
      <c r="R212" s="3"/>
      <c r="AE212"/>
    </row>
    <row r="213" spans="10:31">
      <c r="J213" s="3"/>
      <c r="K213" s="3"/>
      <c r="L213" s="3"/>
      <c r="M213" s="3"/>
      <c r="N213" s="3"/>
      <c r="O213" s="3"/>
      <c r="Q213" s="3"/>
      <c r="R213" s="3"/>
      <c r="AE213"/>
    </row>
    <row r="214" spans="10:31">
      <c r="J214" s="3"/>
      <c r="K214" s="3"/>
      <c r="L214" s="3"/>
      <c r="M214" s="3"/>
      <c r="N214" s="3"/>
      <c r="O214" s="3"/>
      <c r="Q214" s="3"/>
      <c r="R214" s="3"/>
      <c r="AE214"/>
    </row>
    <row r="215" spans="10:31">
      <c r="J215" s="3"/>
      <c r="K215" s="3"/>
      <c r="L215" s="3"/>
      <c r="M215" s="3"/>
      <c r="N215" s="3"/>
      <c r="O215" s="3"/>
      <c r="Q215" s="3"/>
      <c r="R215" s="3"/>
      <c r="AE215"/>
    </row>
    <row r="216" spans="10:31">
      <c r="J216" s="3"/>
      <c r="K216" s="3"/>
      <c r="L216" s="3"/>
      <c r="M216" s="3"/>
      <c r="N216" s="3"/>
      <c r="O216" s="3"/>
      <c r="Q216" s="3"/>
      <c r="R216" s="3"/>
      <c r="AE216"/>
    </row>
    <row r="217" spans="10:31">
      <c r="J217" s="3"/>
      <c r="K217" s="3"/>
      <c r="L217" s="3"/>
      <c r="M217" s="3"/>
      <c r="N217" s="3"/>
      <c r="O217" s="3"/>
      <c r="Q217" s="3"/>
      <c r="R217" s="3"/>
      <c r="AE217"/>
    </row>
    <row r="218" spans="10:31">
      <c r="J218" s="3"/>
      <c r="K218" s="3"/>
      <c r="L218" s="3"/>
      <c r="M218" s="3"/>
      <c r="N218" s="3"/>
      <c r="O218" s="3"/>
      <c r="Q218" s="3"/>
      <c r="R218" s="3"/>
      <c r="AE218"/>
    </row>
    <row r="219" spans="10:31">
      <c r="J219" s="3"/>
      <c r="K219" s="3"/>
      <c r="L219" s="3"/>
      <c r="M219" s="3"/>
      <c r="N219" s="3"/>
      <c r="O219" s="3"/>
      <c r="Q219" s="3"/>
      <c r="R219" s="3"/>
      <c r="AE219"/>
    </row>
    <row r="220" spans="10:31">
      <c r="J220" s="3"/>
      <c r="K220" s="3"/>
      <c r="L220" s="3"/>
      <c r="M220" s="3"/>
      <c r="N220" s="3"/>
      <c r="O220" s="3"/>
      <c r="Q220" s="3"/>
      <c r="R220" s="3"/>
      <c r="AE220"/>
    </row>
    <row r="221" spans="10:31">
      <c r="J221" s="3"/>
      <c r="K221" s="3"/>
      <c r="L221" s="3"/>
      <c r="M221" s="3"/>
      <c r="N221" s="3"/>
      <c r="O221" s="3"/>
      <c r="Q221" s="3"/>
      <c r="R221" s="3"/>
      <c r="AE221"/>
    </row>
    <row r="222" spans="10:31">
      <c r="J222" s="3"/>
      <c r="K222" s="3"/>
      <c r="L222" s="3"/>
      <c r="M222" s="3"/>
      <c r="N222" s="3"/>
      <c r="O222" s="3"/>
      <c r="Q222" s="3"/>
      <c r="R222" s="3"/>
      <c r="AE222"/>
    </row>
    <row r="223" spans="10:31">
      <c r="J223" s="3"/>
      <c r="K223" s="3"/>
      <c r="L223" s="3"/>
      <c r="M223" s="3"/>
      <c r="N223" s="3"/>
      <c r="O223" s="3"/>
      <c r="Q223" s="3"/>
      <c r="R223" s="3"/>
      <c r="AE223"/>
    </row>
    <row r="224" spans="10:31">
      <c r="J224" s="3"/>
      <c r="K224" s="3"/>
      <c r="L224" s="3"/>
      <c r="M224" s="3"/>
      <c r="N224" s="3"/>
      <c r="O224" s="3"/>
      <c r="Q224" s="3"/>
      <c r="R224" s="3"/>
      <c r="AE224"/>
    </row>
    <row r="225" spans="10:31">
      <c r="J225" s="3"/>
      <c r="K225" s="3"/>
      <c r="L225" s="3"/>
      <c r="M225" s="3"/>
      <c r="N225" s="3"/>
      <c r="O225" s="3"/>
      <c r="Q225" s="3"/>
      <c r="R225" s="3"/>
      <c r="AE225"/>
    </row>
    <row r="226" spans="10:31">
      <c r="J226" s="3"/>
      <c r="K226" s="3"/>
      <c r="L226" s="3"/>
      <c r="M226" s="3"/>
      <c r="N226" s="3"/>
      <c r="O226" s="3"/>
      <c r="Q226" s="3"/>
      <c r="R226" s="3"/>
      <c r="AE226"/>
    </row>
    <row r="227" spans="10:31">
      <c r="J227" s="3"/>
      <c r="K227" s="3"/>
      <c r="L227" s="3"/>
      <c r="M227" s="3"/>
      <c r="N227" s="3"/>
      <c r="O227" s="3"/>
      <c r="Q227" s="3"/>
      <c r="R227" s="3"/>
      <c r="AE227"/>
    </row>
    <row r="228" spans="10:31">
      <c r="J228" s="3"/>
      <c r="K228" s="3"/>
      <c r="L228" s="3"/>
      <c r="M228" s="3"/>
      <c r="N228" s="3"/>
      <c r="O228" s="3"/>
      <c r="Q228" s="3"/>
      <c r="R228" s="3"/>
      <c r="AE228"/>
    </row>
    <row r="229" spans="10:31">
      <c r="J229" s="3"/>
      <c r="K229" s="3"/>
      <c r="L229" s="3"/>
      <c r="M229" s="3"/>
      <c r="N229" s="3"/>
      <c r="O229" s="3"/>
      <c r="Q229" s="3"/>
      <c r="R229" s="3"/>
      <c r="AE229"/>
    </row>
    <row r="230" spans="10:31">
      <c r="J230" s="3"/>
      <c r="K230" s="3"/>
      <c r="L230" s="3"/>
      <c r="M230" s="3"/>
      <c r="N230" s="3"/>
      <c r="O230" s="3"/>
      <c r="Q230" s="3"/>
      <c r="R230" s="3"/>
      <c r="AE230"/>
    </row>
    <row r="231" spans="10:31">
      <c r="J231" s="3"/>
      <c r="K231" s="3"/>
      <c r="L231" s="3"/>
      <c r="M231" s="3"/>
      <c r="N231" s="3"/>
      <c r="O231" s="3"/>
      <c r="Q231" s="3"/>
      <c r="R231" s="3"/>
      <c r="AE231"/>
    </row>
    <row r="232" spans="10:31">
      <c r="J232" s="3"/>
      <c r="K232" s="3"/>
      <c r="L232" s="3"/>
      <c r="M232" s="3"/>
      <c r="N232" s="3"/>
      <c r="O232" s="3"/>
      <c r="Q232" s="3"/>
      <c r="R232" s="3"/>
      <c r="AE232"/>
    </row>
    <row r="233" spans="10:31">
      <c r="J233" s="3"/>
      <c r="K233" s="3"/>
      <c r="L233" s="3"/>
      <c r="M233" s="3"/>
      <c r="N233" s="3"/>
      <c r="O233" s="3"/>
      <c r="Q233" s="3"/>
      <c r="R233" s="3"/>
      <c r="AE233"/>
    </row>
    <row r="234" spans="10:31">
      <c r="J234" s="3"/>
      <c r="K234" s="3"/>
      <c r="L234" s="3"/>
      <c r="M234" s="3"/>
      <c r="N234" s="3"/>
      <c r="O234" s="3"/>
      <c r="Q234" s="3"/>
      <c r="R234" s="3"/>
      <c r="AE234"/>
    </row>
    <row r="235" spans="10:31">
      <c r="J235" s="3"/>
      <c r="K235" s="3"/>
      <c r="L235" s="3"/>
      <c r="M235" s="3"/>
      <c r="N235" s="3"/>
      <c r="O235" s="3"/>
      <c r="Q235" s="3"/>
      <c r="R235" s="3"/>
      <c r="AE235"/>
    </row>
    <row r="236" spans="10:31">
      <c r="J236" s="3"/>
      <c r="K236" s="3"/>
      <c r="L236" s="3"/>
      <c r="M236" s="3"/>
      <c r="N236" s="3"/>
      <c r="O236" s="3"/>
      <c r="Q236" s="3"/>
      <c r="R236" s="3"/>
      <c r="AE236"/>
    </row>
    <row r="237" spans="10:31">
      <c r="J237" s="3"/>
      <c r="K237" s="3"/>
      <c r="L237" s="3"/>
      <c r="M237" s="3"/>
      <c r="N237" s="3"/>
      <c r="O237" s="3"/>
      <c r="Q237" s="3"/>
      <c r="R237" s="3"/>
      <c r="AE237"/>
    </row>
    <row r="238" spans="10:31">
      <c r="J238" s="3"/>
      <c r="K238" s="3"/>
      <c r="L238" s="3"/>
      <c r="M238" s="3"/>
      <c r="N238" s="3"/>
      <c r="O238" s="3"/>
      <c r="Q238" s="3"/>
      <c r="R238" s="3"/>
      <c r="AE238"/>
    </row>
    <row r="239" spans="10:31">
      <c r="J239" s="3"/>
      <c r="K239" s="3"/>
      <c r="L239" s="3"/>
      <c r="M239" s="3"/>
      <c r="N239" s="3"/>
      <c r="O239" s="3"/>
      <c r="Q239" s="3"/>
      <c r="R239" s="3"/>
      <c r="AE239"/>
    </row>
    <row r="240" spans="10:31">
      <c r="J240" s="3"/>
      <c r="K240" s="3"/>
      <c r="L240" s="3"/>
      <c r="M240" s="3"/>
      <c r="N240" s="3"/>
      <c r="O240" s="3"/>
      <c r="Q240" s="3"/>
      <c r="R240" s="3"/>
      <c r="AE240"/>
    </row>
    <row r="241" spans="10:31">
      <c r="J241" s="3"/>
      <c r="K241" s="3"/>
      <c r="L241" s="3"/>
      <c r="M241" s="3"/>
      <c r="N241" s="3"/>
      <c r="O241" s="3"/>
      <c r="Q241" s="3"/>
      <c r="R241" s="3"/>
      <c r="AE241"/>
    </row>
    <row r="242" spans="10:31">
      <c r="J242" s="3"/>
      <c r="K242" s="3"/>
      <c r="L242" s="3"/>
      <c r="M242" s="3"/>
      <c r="N242" s="3"/>
      <c r="O242" s="3"/>
      <c r="Q242" s="3"/>
      <c r="R242" s="3"/>
      <c r="AE242"/>
    </row>
    <row r="243" spans="10:31">
      <c r="J243" s="3"/>
      <c r="K243" s="3"/>
      <c r="L243" s="3"/>
      <c r="M243" s="3"/>
      <c r="N243" s="3"/>
      <c r="O243" s="3"/>
      <c r="Q243" s="3"/>
      <c r="R243" s="3"/>
      <c r="AE243"/>
    </row>
    <row r="244" spans="10:31">
      <c r="J244" s="3"/>
      <c r="K244" s="3"/>
      <c r="L244" s="3"/>
      <c r="M244" s="3"/>
      <c r="N244" s="3"/>
      <c r="O244" s="3"/>
      <c r="P244" s="3"/>
      <c r="Q244" s="3"/>
      <c r="R244" s="3"/>
      <c r="AE244"/>
    </row>
    <row r="245" spans="10:31">
      <c r="J245" s="3"/>
      <c r="K245" s="3"/>
      <c r="L245" s="3"/>
      <c r="M245" s="3"/>
      <c r="N245" s="3"/>
      <c r="O245" s="3"/>
      <c r="P245" s="3"/>
      <c r="Q245" s="3"/>
      <c r="R245" s="3"/>
      <c r="AE245"/>
    </row>
    <row r="246" spans="10:31">
      <c r="J246" s="3"/>
      <c r="K246" s="3"/>
      <c r="L246" s="3"/>
      <c r="M246" s="3"/>
      <c r="N246" s="3"/>
      <c r="O246" s="3"/>
      <c r="P246" s="3"/>
      <c r="Q246" s="3"/>
      <c r="R246" s="3"/>
      <c r="AE246"/>
    </row>
    <row r="247" spans="10:31">
      <c r="J247" s="3"/>
      <c r="K247" s="3"/>
      <c r="L247" s="3"/>
      <c r="M247" s="3"/>
      <c r="N247" s="3"/>
      <c r="O247" s="3"/>
      <c r="P247" s="3"/>
      <c r="Q247" s="3"/>
      <c r="R247" s="3"/>
      <c r="AE247"/>
    </row>
    <row r="248" spans="10:31">
      <c r="J248" s="3"/>
      <c r="K248" s="3"/>
      <c r="L248" s="3"/>
      <c r="M248" s="3"/>
      <c r="N248" s="3"/>
      <c r="O248" s="3"/>
      <c r="P248" s="3"/>
      <c r="Q248" s="3"/>
      <c r="R248" s="3"/>
      <c r="AE248"/>
    </row>
    <row r="249" spans="10:31">
      <c r="J249" s="3"/>
      <c r="K249" s="3"/>
      <c r="L249" s="3"/>
      <c r="M249" s="3"/>
      <c r="N249" s="3"/>
      <c r="O249" s="3"/>
      <c r="P249" s="3"/>
      <c r="Q249" s="3"/>
      <c r="R249" s="3"/>
      <c r="AE249"/>
    </row>
    <row r="250" spans="10:31">
      <c r="J250" s="3"/>
      <c r="K250" s="3"/>
      <c r="L250" s="3"/>
      <c r="M250" s="3"/>
      <c r="N250" s="3"/>
      <c r="O250" s="3"/>
      <c r="P250" s="3"/>
      <c r="Q250" s="3"/>
      <c r="R250" s="3"/>
      <c r="AE250"/>
    </row>
    <row r="251" spans="10:31">
      <c r="J251" s="3"/>
      <c r="K251" s="3"/>
      <c r="L251" s="3"/>
      <c r="M251" s="3"/>
      <c r="N251" s="3"/>
      <c r="O251" s="3"/>
      <c r="P251" s="3"/>
      <c r="Q251" s="3"/>
      <c r="R251" s="3"/>
      <c r="AE251"/>
    </row>
    <row r="252" spans="10:31">
      <c r="J252" s="3"/>
      <c r="K252" s="3"/>
      <c r="L252" s="3"/>
      <c r="M252" s="3"/>
      <c r="N252" s="3"/>
      <c r="O252" s="3"/>
      <c r="P252" s="3"/>
      <c r="Q252" s="3"/>
      <c r="R252" s="3"/>
      <c r="AE252"/>
    </row>
    <row r="253" spans="10:31">
      <c r="J253" s="3"/>
      <c r="K253" s="3"/>
      <c r="L253" s="3"/>
      <c r="M253" s="3"/>
      <c r="N253" s="3"/>
      <c r="O253" s="3"/>
      <c r="P253" s="3"/>
      <c r="Q253" s="3"/>
      <c r="R253" s="3"/>
      <c r="AE253"/>
    </row>
    <row r="254" spans="10:31">
      <c r="J254" s="3"/>
      <c r="K254" s="3"/>
      <c r="L254" s="3"/>
      <c r="M254" s="3"/>
      <c r="N254" s="3"/>
      <c r="O254" s="3"/>
      <c r="P254" s="3"/>
      <c r="Q254" s="3"/>
      <c r="R254" s="3"/>
      <c r="AE254"/>
    </row>
    <row r="255" spans="10:31">
      <c r="J255" s="3"/>
      <c r="K255" s="3"/>
      <c r="L255" s="3"/>
      <c r="M255" s="3"/>
      <c r="N255" s="3"/>
      <c r="O255" s="3"/>
      <c r="P255" s="3"/>
      <c r="Q255" s="3"/>
      <c r="R255" s="3"/>
      <c r="AE255"/>
    </row>
    <row r="256" spans="10:31">
      <c r="J256" s="3"/>
      <c r="K256" s="3"/>
      <c r="L256" s="3"/>
      <c r="M256" s="3"/>
      <c r="N256" s="3"/>
      <c r="O256" s="3"/>
      <c r="P256" s="3"/>
      <c r="Q256" s="3"/>
      <c r="R256" s="3"/>
    </row>
    <row r="257" spans="10:18">
      <c r="J257" s="3"/>
      <c r="K257" s="3"/>
      <c r="L257" s="3"/>
      <c r="M257" s="3"/>
      <c r="N257" s="3"/>
      <c r="O257" s="3"/>
      <c r="P257" s="3"/>
      <c r="Q257" s="3"/>
      <c r="R257" s="3"/>
    </row>
    <row r="258" spans="10:18">
      <c r="J258" s="3"/>
      <c r="K258" s="3"/>
      <c r="L258" s="3"/>
      <c r="M258" s="3"/>
      <c r="N258" s="3"/>
      <c r="O258" s="3"/>
      <c r="P258" s="3"/>
      <c r="Q258" s="3"/>
      <c r="R258" s="3"/>
    </row>
    <row r="259" spans="10:18">
      <c r="J259" s="3"/>
      <c r="K259" s="3"/>
      <c r="L259" s="3"/>
      <c r="M259" s="3"/>
      <c r="N259" s="3"/>
      <c r="O259" s="3"/>
      <c r="P259" s="3"/>
      <c r="Q259" s="3"/>
      <c r="R259" s="3"/>
    </row>
    <row r="260" spans="10:18">
      <c r="J260" s="3"/>
      <c r="K260" s="3"/>
      <c r="L260" s="3"/>
      <c r="M260" s="3"/>
      <c r="N260" s="3"/>
      <c r="O260" s="3"/>
      <c r="P260" s="3"/>
      <c r="Q260" s="3"/>
      <c r="R260" s="3"/>
    </row>
    <row r="261" spans="10:18">
      <c r="J261" s="3"/>
      <c r="K261" s="3"/>
      <c r="L261" s="3"/>
      <c r="M261" s="3"/>
      <c r="N261" s="3"/>
      <c r="O261" s="3"/>
      <c r="P261" s="3"/>
      <c r="Q261" s="3"/>
      <c r="R261" s="3"/>
    </row>
  </sheetData>
  <mergeCells count="8">
    <mergeCell ref="A1:M1"/>
    <mergeCell ref="AE1:AG1"/>
    <mergeCell ref="B2:D2"/>
    <mergeCell ref="E2:I2"/>
    <mergeCell ref="J2:K2"/>
    <mergeCell ref="L2:M2"/>
    <mergeCell ref="N2:O2"/>
    <mergeCell ref="AF2:AG2"/>
  </mergeCells>
  <phoneticPr fontId="1"/>
  <pageMargins left="0.7" right="0.7" top="0.75" bottom="0.75" header="0.3" footer="0.3"/>
  <pageSetup paperSize="9" orientation="portrait" horizontalDpi="4294967293" r:id="rId1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9D7F90B-CF07-4F81-A7C8-9BD80FECCFFB}">
  <dimension ref="A1:AI303"/>
  <sheetViews>
    <sheetView topLeftCell="B3" zoomScale="55" zoomScaleNormal="55" workbookViewId="0">
      <selection activeCell="AE3" sqref="AE3"/>
    </sheetView>
  </sheetViews>
  <sheetFormatPr defaultRowHeight="18.75"/>
  <cols>
    <col min="1" max="1" width="24.25" style="3" bestFit="1" customWidth="1"/>
    <col min="2" max="2" width="13.25" style="3" bestFit="1" customWidth="1"/>
    <col min="3" max="3" width="19" style="3" bestFit="1" customWidth="1"/>
    <col min="4" max="4" width="13.125" style="3" bestFit="1" customWidth="1"/>
    <col min="5" max="5" width="9.5" style="3" bestFit="1" customWidth="1"/>
    <col min="6" max="6" width="8.75" style="3" bestFit="1" customWidth="1"/>
    <col min="7" max="8" width="19.25" style="3" bestFit="1" customWidth="1"/>
    <col min="9" max="9" width="7.75" style="3" bestFit="1" customWidth="1"/>
    <col min="10" max="10" width="10.5" bestFit="1" customWidth="1"/>
    <col min="11" max="11" width="10.75" bestFit="1" customWidth="1"/>
    <col min="12" max="12" width="10.5" bestFit="1" customWidth="1"/>
    <col min="13" max="13" width="10.75" bestFit="1" customWidth="1"/>
    <col min="14" max="15" width="9.375" customWidth="1"/>
    <col min="16" max="16" width="13.25" bestFit="1" customWidth="1"/>
    <col min="17" max="17" width="12.625" bestFit="1" customWidth="1"/>
    <col min="30" max="30" width="8.75" style="2"/>
    <col min="31" max="31" width="22.25" style="8" customWidth="1"/>
    <col min="32" max="32" width="25.75" bestFit="1" customWidth="1"/>
    <col min="33" max="33" width="26.75" bestFit="1" customWidth="1"/>
  </cols>
  <sheetData>
    <row r="1" spans="1:35">
      <c r="A1" s="16" t="s">
        <v>0</v>
      </c>
      <c r="B1" s="16"/>
      <c r="C1" s="16"/>
      <c r="D1" s="16"/>
      <c r="E1" s="16"/>
      <c r="F1" s="16"/>
      <c r="G1" s="16"/>
      <c r="H1" s="16"/>
      <c r="I1" s="16"/>
      <c r="J1" s="16"/>
      <c r="K1" s="16"/>
      <c r="L1" s="16"/>
      <c r="M1" s="16"/>
      <c r="N1" s="1"/>
      <c r="O1" s="1"/>
      <c r="P1" s="1"/>
      <c r="Q1" s="1"/>
      <c r="R1" s="1"/>
      <c r="AE1" s="17"/>
      <c r="AF1" s="17"/>
      <c r="AG1" s="17"/>
    </row>
    <row r="2" spans="1:35">
      <c r="B2" s="16" t="s">
        <v>1</v>
      </c>
      <c r="C2" s="16"/>
      <c r="D2" s="16"/>
      <c r="E2" s="16" t="s">
        <v>2</v>
      </c>
      <c r="F2" s="16"/>
      <c r="G2" s="16"/>
      <c r="H2" s="16"/>
      <c r="I2" s="16"/>
      <c r="J2" s="17" t="s">
        <v>3</v>
      </c>
      <c r="K2" s="17"/>
      <c r="L2" s="17" t="s">
        <v>4</v>
      </c>
      <c r="M2" s="17"/>
      <c r="N2" s="17" t="s">
        <v>5</v>
      </c>
      <c r="O2" s="17"/>
      <c r="P2" s="4"/>
      <c r="Q2" s="4"/>
      <c r="R2" s="4"/>
      <c r="AE2" s="5"/>
      <c r="AF2" s="17" t="s">
        <v>6</v>
      </c>
      <c r="AG2" s="17"/>
    </row>
    <row r="3" spans="1:35">
      <c r="A3" s="6" t="s">
        <v>7</v>
      </c>
      <c r="B3" s="6" t="s">
        <v>8</v>
      </c>
      <c r="C3" s="6" t="s">
        <v>9</v>
      </c>
      <c r="D3" s="6" t="s">
        <v>10</v>
      </c>
      <c r="E3" s="6" t="s">
        <v>11</v>
      </c>
      <c r="F3" s="6" t="s">
        <v>12</v>
      </c>
      <c r="G3" s="6" t="s">
        <v>13</v>
      </c>
      <c r="H3" s="6" t="s">
        <v>14</v>
      </c>
      <c r="I3" s="6" t="s">
        <v>15</v>
      </c>
      <c r="J3" s="6" t="s">
        <v>16</v>
      </c>
      <c r="K3" s="6" t="s">
        <v>17</v>
      </c>
      <c r="L3" s="6" t="s">
        <v>18</v>
      </c>
      <c r="M3" s="6" t="s">
        <v>19</v>
      </c>
      <c r="N3" s="3" t="s">
        <v>20</v>
      </c>
      <c r="O3" s="3" t="s">
        <v>21</v>
      </c>
      <c r="P3" s="3" t="s">
        <v>2321</v>
      </c>
      <c r="Q3" s="3" t="s">
        <v>2322</v>
      </c>
      <c r="R3" s="3"/>
      <c r="AE3" s="6" t="s">
        <v>10</v>
      </c>
      <c r="AF3" s="7" t="s">
        <v>22</v>
      </c>
      <c r="AG3" s="7" t="s">
        <v>23</v>
      </c>
      <c r="AH3" t="s">
        <v>24</v>
      </c>
      <c r="AI3" t="s">
        <v>25</v>
      </c>
    </row>
    <row r="4" spans="1:35">
      <c r="A4" s="10" t="s">
        <v>376</v>
      </c>
      <c r="B4" s="3" t="str">
        <f>MID(A4,12,8)&amp;"."&amp;RIGHT(A4,3)</f>
        <v>14:42:07.117</v>
      </c>
      <c r="C4" s="3">
        <f>LEFT(B4,2)*3600+MID(B4,4,2)*60+RIGHT(B4,6)</f>
        <v>52927.116999999998</v>
      </c>
      <c r="D4" s="3">
        <f>C4-$C$4</f>
        <v>0</v>
      </c>
      <c r="E4" s="3">
        <v>816.97900000000004</v>
      </c>
      <c r="F4" s="3">
        <v>1695.16</v>
      </c>
      <c r="G4" s="3">
        <v>15584.5</v>
      </c>
      <c r="H4" s="3">
        <v>766</v>
      </c>
      <c r="I4" s="3">
        <v>475.75</v>
      </c>
      <c r="J4">
        <f t="shared" ref="J4:J67" si="0">ROUND(E4*COS(-1.3*PI()/180)-F4*SIN(-1.3*PI()/180),3)</f>
        <v>855.22699999999998</v>
      </c>
      <c r="K4">
        <f t="shared" ref="K4:K67" si="1">ROUND(E4*SIN(-1.3*PI()/180)+F4*COS(-1.3*PI()/180),3)</f>
        <v>1676.1890000000001</v>
      </c>
      <c r="L4">
        <f>J4-$J$4</f>
        <v>0</v>
      </c>
      <c r="M4">
        <f>K4-$K$4</f>
        <v>0</v>
      </c>
      <c r="N4">
        <f>L4*0.001</f>
        <v>0</v>
      </c>
      <c r="O4">
        <f>M4*0.001</f>
        <v>0</v>
      </c>
      <c r="P4">
        <f>IF(O4&gt;15,"",N4)</f>
        <v>0</v>
      </c>
      <c r="Q4" t="str">
        <f>IF(O4&lt;15,"",N4)</f>
        <v/>
      </c>
      <c r="AE4" s="14">
        <v>0</v>
      </c>
      <c r="AF4">
        <v>-59.180000305175781</v>
      </c>
      <c r="AG4">
        <v>1.9800000190734863</v>
      </c>
      <c r="AH4">
        <f>AF4</f>
        <v>-59.180000305175781</v>
      </c>
      <c r="AI4">
        <f>AG4</f>
        <v>1.9800000190734863</v>
      </c>
    </row>
    <row r="5" spans="1:35">
      <c r="A5" s="3" t="s">
        <v>377</v>
      </c>
      <c r="B5" s="3" t="str">
        <f t="shared" ref="B5:B68" si="2">MID(A5,12,8)&amp;"."&amp;RIGHT(A5,3)</f>
        <v>14:42:07.206</v>
      </c>
      <c r="C5" s="3">
        <f t="shared" ref="C5:C68" si="3">LEFT(B5,2)*3600+MID(B5,4,2)*60+RIGHT(B5,6)</f>
        <v>52927.205999999998</v>
      </c>
      <c r="D5" s="3">
        <f t="shared" ref="D5:D68" si="4">C5-$C$4</f>
        <v>8.8999999999941792E-2</v>
      </c>
      <c r="E5" s="3">
        <v>826.08799999999997</v>
      </c>
      <c r="F5" s="3">
        <v>1708.31</v>
      </c>
      <c r="G5" s="3">
        <v>15568.5</v>
      </c>
      <c r="H5" s="3">
        <v>764.5</v>
      </c>
      <c r="I5" s="3">
        <v>475.75</v>
      </c>
      <c r="J5">
        <f t="shared" si="0"/>
        <v>864.63199999999995</v>
      </c>
      <c r="K5">
        <f t="shared" si="1"/>
        <v>1689.1289999999999</v>
      </c>
      <c r="L5">
        <f t="shared" ref="L5:L68" si="5">J5-$J$4</f>
        <v>9.4049999999999727</v>
      </c>
      <c r="M5">
        <f t="shared" ref="M5:M68" si="6">K5-$K$4</f>
        <v>12.939999999999827</v>
      </c>
      <c r="N5">
        <f t="shared" ref="N5:O68" si="7">L5*0.001</f>
        <v>9.4049999999999724E-3</v>
      </c>
      <c r="O5">
        <f t="shared" si="7"/>
        <v>1.2939999999999827E-2</v>
      </c>
      <c r="P5">
        <f t="shared" ref="P5:P68" si="8">IF(O5&gt;15,"",N5)</f>
        <v>9.4049999999999724E-3</v>
      </c>
      <c r="Q5" t="str">
        <f t="shared" ref="Q5:Q68" si="9">IF(O5&lt;15,"",N5)</f>
        <v/>
      </c>
      <c r="AE5" s="14">
        <v>7.2999999999999995E-2</v>
      </c>
      <c r="AF5">
        <v>-57.619998931884766</v>
      </c>
      <c r="AG5">
        <v>3.369999885559082</v>
      </c>
      <c r="AH5">
        <f t="shared" ref="AH5:AH68" si="10">AF5</f>
        <v>-57.619998931884766</v>
      </c>
      <c r="AI5">
        <f t="shared" ref="AI5:AI68" si="11">AG5</f>
        <v>3.369999885559082</v>
      </c>
    </row>
    <row r="6" spans="1:35">
      <c r="A6" s="3" t="s">
        <v>378</v>
      </c>
      <c r="B6" s="3" t="str">
        <f t="shared" si="2"/>
        <v>14:42:07.302</v>
      </c>
      <c r="C6" s="3">
        <f t="shared" si="3"/>
        <v>52927.302000000003</v>
      </c>
      <c r="D6" s="3">
        <f t="shared" si="4"/>
        <v>0.18500000000494765</v>
      </c>
      <c r="E6" s="3">
        <v>830.06399999999996</v>
      </c>
      <c r="F6" s="3">
        <v>1714.07</v>
      </c>
      <c r="G6" s="3">
        <v>15561.5</v>
      </c>
      <c r="H6" s="3">
        <v>766</v>
      </c>
      <c r="I6" s="3">
        <v>475.75</v>
      </c>
      <c r="J6">
        <f t="shared" si="0"/>
        <v>868.73800000000006</v>
      </c>
      <c r="K6">
        <f t="shared" si="1"/>
        <v>1694.797</v>
      </c>
      <c r="L6">
        <f t="shared" si="5"/>
        <v>13.511000000000081</v>
      </c>
      <c r="M6">
        <f t="shared" si="6"/>
        <v>18.607999999999947</v>
      </c>
      <c r="N6">
        <f t="shared" si="7"/>
        <v>1.3511000000000082E-2</v>
      </c>
      <c r="O6">
        <f t="shared" si="7"/>
        <v>1.8607999999999947E-2</v>
      </c>
      <c r="P6">
        <f t="shared" si="8"/>
        <v>1.3511000000000082E-2</v>
      </c>
      <c r="Q6" t="str">
        <f t="shared" si="9"/>
        <v/>
      </c>
      <c r="AE6" s="14">
        <v>0.152</v>
      </c>
      <c r="AF6">
        <v>-62.380001068115234</v>
      </c>
      <c r="AG6">
        <v>8.5100002288818359</v>
      </c>
      <c r="AH6">
        <f t="shared" si="10"/>
        <v>-62.380001068115234</v>
      </c>
      <c r="AI6">
        <f t="shared" si="11"/>
        <v>8.5100002288818359</v>
      </c>
    </row>
    <row r="7" spans="1:35">
      <c r="A7" s="3" t="s">
        <v>379</v>
      </c>
      <c r="B7" s="3" t="str">
        <f t="shared" si="2"/>
        <v>14:42:07.398</v>
      </c>
      <c r="C7" s="3">
        <f t="shared" si="3"/>
        <v>52927.398000000001</v>
      </c>
      <c r="D7" s="3">
        <f t="shared" si="4"/>
        <v>0.28100000000267755</v>
      </c>
      <c r="E7" s="3">
        <v>829.79100000000005</v>
      </c>
      <c r="F7" s="3">
        <v>1713.65</v>
      </c>
      <c r="G7" s="3">
        <v>15562</v>
      </c>
      <c r="H7" s="3">
        <v>759.5</v>
      </c>
      <c r="I7" s="3">
        <v>475.5</v>
      </c>
      <c r="J7">
        <f t="shared" si="0"/>
        <v>868.45600000000002</v>
      </c>
      <c r="K7">
        <f t="shared" si="1"/>
        <v>1694.383</v>
      </c>
      <c r="L7">
        <f t="shared" si="5"/>
        <v>13.229000000000042</v>
      </c>
      <c r="M7">
        <f t="shared" si="6"/>
        <v>18.19399999999996</v>
      </c>
      <c r="N7">
        <f t="shared" si="7"/>
        <v>1.3229000000000043E-2</v>
      </c>
      <c r="O7">
        <f t="shared" si="7"/>
        <v>1.819399999999996E-2</v>
      </c>
      <c r="P7">
        <f t="shared" si="8"/>
        <v>1.3229000000000043E-2</v>
      </c>
      <c r="Q7" t="str">
        <f t="shared" si="9"/>
        <v/>
      </c>
      <c r="AE7" s="14">
        <v>0.20300000000000001</v>
      </c>
      <c r="AF7">
        <v>-70.410003662109375</v>
      </c>
      <c r="AG7">
        <v>9.9200000762939453</v>
      </c>
      <c r="AH7">
        <f t="shared" si="10"/>
        <v>-70.410003662109375</v>
      </c>
      <c r="AI7">
        <f t="shared" si="11"/>
        <v>9.9200000762939453</v>
      </c>
    </row>
    <row r="8" spans="1:35">
      <c r="A8" s="3" t="s">
        <v>380</v>
      </c>
      <c r="B8" s="3" t="str">
        <f t="shared" si="2"/>
        <v>14:42:07.494</v>
      </c>
      <c r="C8" s="3">
        <f t="shared" si="3"/>
        <v>52927.493999999999</v>
      </c>
      <c r="D8" s="3">
        <f t="shared" si="4"/>
        <v>0.37700000000040745</v>
      </c>
      <c r="E8" s="3">
        <v>831.76300000000003</v>
      </c>
      <c r="F8" s="3">
        <v>1716.55</v>
      </c>
      <c r="G8" s="3">
        <v>15558.5</v>
      </c>
      <c r="H8" s="3">
        <v>756.5</v>
      </c>
      <c r="I8" s="3">
        <v>475.5</v>
      </c>
      <c r="J8">
        <f t="shared" si="0"/>
        <v>870.49300000000005</v>
      </c>
      <c r="K8">
        <f t="shared" si="1"/>
        <v>1697.2380000000001</v>
      </c>
      <c r="L8">
        <f t="shared" si="5"/>
        <v>15.266000000000076</v>
      </c>
      <c r="M8">
        <f t="shared" si="6"/>
        <v>21.048999999999978</v>
      </c>
      <c r="N8">
        <f t="shared" si="7"/>
        <v>1.5266000000000076E-2</v>
      </c>
      <c r="O8">
        <f t="shared" si="7"/>
        <v>2.1048999999999977E-2</v>
      </c>
      <c r="P8">
        <f t="shared" si="8"/>
        <v>1.5266000000000076E-2</v>
      </c>
      <c r="Q8" t="str">
        <f t="shared" si="9"/>
        <v/>
      </c>
      <c r="AE8" s="14">
        <v>0.27300000000000002</v>
      </c>
      <c r="AF8">
        <v>-72.319999694824219</v>
      </c>
      <c r="AG8">
        <v>3.5499999523162842</v>
      </c>
      <c r="AH8">
        <f t="shared" si="10"/>
        <v>-72.319999694824219</v>
      </c>
      <c r="AI8">
        <f t="shared" si="11"/>
        <v>3.5499999523162842</v>
      </c>
    </row>
    <row r="9" spans="1:35">
      <c r="A9" s="3" t="s">
        <v>381</v>
      </c>
      <c r="B9" s="3" t="str">
        <f t="shared" si="2"/>
        <v>14:42:07.588</v>
      </c>
      <c r="C9" s="3">
        <f t="shared" si="3"/>
        <v>52927.588000000003</v>
      </c>
      <c r="D9" s="3">
        <f t="shared" si="4"/>
        <v>0.47100000000500586</v>
      </c>
      <c r="E9" s="3">
        <v>833.18600000000004</v>
      </c>
      <c r="F9" s="3">
        <v>1718.6</v>
      </c>
      <c r="G9" s="3">
        <v>15556</v>
      </c>
      <c r="H9" s="3">
        <v>757.5</v>
      </c>
      <c r="I9" s="3">
        <v>475.5</v>
      </c>
      <c r="J9">
        <f t="shared" si="0"/>
        <v>871.96199999999999</v>
      </c>
      <c r="K9">
        <f t="shared" si="1"/>
        <v>1699.2550000000001</v>
      </c>
      <c r="L9">
        <f t="shared" si="5"/>
        <v>16.735000000000014</v>
      </c>
      <c r="M9">
        <f t="shared" si="6"/>
        <v>23.066000000000031</v>
      </c>
      <c r="N9">
        <f t="shared" si="7"/>
        <v>1.6735000000000014E-2</v>
      </c>
      <c r="O9">
        <f t="shared" si="7"/>
        <v>2.3066000000000031E-2</v>
      </c>
      <c r="P9">
        <f t="shared" si="8"/>
        <v>1.6735000000000014E-2</v>
      </c>
      <c r="Q9" t="str">
        <f t="shared" si="9"/>
        <v/>
      </c>
      <c r="AE9" s="14">
        <v>0.33200000000000002</v>
      </c>
      <c r="AF9">
        <v>-60.020000457763672</v>
      </c>
      <c r="AG9">
        <v>-3.9700000286102295</v>
      </c>
      <c r="AH9">
        <f t="shared" si="10"/>
        <v>-60.020000457763672</v>
      </c>
      <c r="AI9">
        <f t="shared" si="11"/>
        <v>-3.9700000286102295</v>
      </c>
    </row>
    <row r="10" spans="1:35">
      <c r="A10" s="3" t="s">
        <v>382</v>
      </c>
      <c r="B10" s="3" t="str">
        <f t="shared" si="2"/>
        <v>14:42:07.684</v>
      </c>
      <c r="C10" s="3">
        <f t="shared" si="3"/>
        <v>52927.684000000001</v>
      </c>
      <c r="D10" s="3">
        <f t="shared" si="4"/>
        <v>0.56700000000273576</v>
      </c>
      <c r="E10" s="3">
        <v>838.89</v>
      </c>
      <c r="F10" s="3">
        <v>1726.82</v>
      </c>
      <c r="G10" s="3">
        <v>15546</v>
      </c>
      <c r="H10" s="3">
        <v>761</v>
      </c>
      <c r="I10" s="3">
        <v>475.5</v>
      </c>
      <c r="J10">
        <f t="shared" si="0"/>
        <v>877.851</v>
      </c>
      <c r="K10">
        <f t="shared" si="1"/>
        <v>1707.3430000000001</v>
      </c>
      <c r="L10">
        <f t="shared" si="5"/>
        <v>22.624000000000024</v>
      </c>
      <c r="M10">
        <f t="shared" si="6"/>
        <v>31.153999999999996</v>
      </c>
      <c r="N10">
        <f t="shared" si="7"/>
        <v>2.2624000000000023E-2</v>
      </c>
      <c r="O10">
        <f t="shared" si="7"/>
        <v>3.1153999999999998E-2</v>
      </c>
      <c r="P10">
        <f t="shared" si="8"/>
        <v>2.2624000000000023E-2</v>
      </c>
      <c r="Q10" t="str">
        <f t="shared" si="9"/>
        <v/>
      </c>
      <c r="AE10" s="14">
        <v>0.40400000000000003</v>
      </c>
      <c r="AF10">
        <v>-60.150001525878906</v>
      </c>
      <c r="AG10">
        <v>-7.2699999809265137</v>
      </c>
      <c r="AH10">
        <f t="shared" si="10"/>
        <v>-60.150001525878906</v>
      </c>
      <c r="AI10">
        <f t="shared" si="11"/>
        <v>-7.2699999809265137</v>
      </c>
    </row>
    <row r="11" spans="1:35">
      <c r="A11" s="3" t="s">
        <v>383</v>
      </c>
      <c r="B11" s="3" t="str">
        <f t="shared" si="2"/>
        <v>14:42:07.780</v>
      </c>
      <c r="C11" s="3">
        <f t="shared" si="3"/>
        <v>52927.78</v>
      </c>
      <c r="D11" s="3">
        <f t="shared" si="4"/>
        <v>0.66300000000046566</v>
      </c>
      <c r="E11" s="3">
        <v>829.25400000000002</v>
      </c>
      <c r="F11" s="3">
        <v>1712.81</v>
      </c>
      <c r="G11" s="3">
        <v>15563</v>
      </c>
      <c r="H11" s="3">
        <v>762.5</v>
      </c>
      <c r="I11" s="3">
        <v>475.5</v>
      </c>
      <c r="J11">
        <f t="shared" si="0"/>
        <v>867.9</v>
      </c>
      <c r="K11">
        <f t="shared" si="1"/>
        <v>1693.556</v>
      </c>
      <c r="L11">
        <f t="shared" si="5"/>
        <v>12.673000000000002</v>
      </c>
      <c r="M11">
        <f t="shared" si="6"/>
        <v>17.366999999999962</v>
      </c>
      <c r="N11">
        <f t="shared" si="7"/>
        <v>1.2673000000000002E-2</v>
      </c>
      <c r="O11">
        <f t="shared" si="7"/>
        <v>1.7366999999999962E-2</v>
      </c>
      <c r="P11">
        <f t="shared" si="8"/>
        <v>1.2673000000000002E-2</v>
      </c>
      <c r="Q11" t="str">
        <f t="shared" si="9"/>
        <v/>
      </c>
      <c r="AE11" s="14">
        <v>0.46400000000000002</v>
      </c>
      <c r="AF11">
        <v>-64.970001220703125</v>
      </c>
      <c r="AG11">
        <v>-10.079999923706055</v>
      </c>
      <c r="AH11">
        <f t="shared" si="10"/>
        <v>-64.970001220703125</v>
      </c>
      <c r="AI11">
        <f t="shared" si="11"/>
        <v>-10.079999923706055</v>
      </c>
    </row>
    <row r="12" spans="1:35">
      <c r="A12" s="3" t="s">
        <v>384</v>
      </c>
      <c r="B12" s="3" t="str">
        <f t="shared" si="2"/>
        <v>14:42:07.873</v>
      </c>
      <c r="C12" s="3">
        <f t="shared" si="3"/>
        <v>52927.873</v>
      </c>
      <c r="D12" s="3">
        <f t="shared" si="4"/>
        <v>0.75600000000122236</v>
      </c>
      <c r="E12" s="3">
        <v>824.38199999999995</v>
      </c>
      <c r="F12" s="3">
        <v>1705.85</v>
      </c>
      <c r="G12" s="3">
        <v>15571.5</v>
      </c>
      <c r="H12" s="3">
        <v>763</v>
      </c>
      <c r="I12" s="3">
        <v>475.5</v>
      </c>
      <c r="J12">
        <f t="shared" si="0"/>
        <v>862.87099999999998</v>
      </c>
      <c r="K12">
        <f t="shared" si="1"/>
        <v>1686.7080000000001</v>
      </c>
      <c r="L12">
        <f t="shared" si="5"/>
        <v>7.6440000000000055</v>
      </c>
      <c r="M12">
        <f t="shared" si="6"/>
        <v>10.519000000000005</v>
      </c>
      <c r="N12">
        <f t="shared" si="7"/>
        <v>7.6440000000000058E-3</v>
      </c>
      <c r="O12">
        <f t="shared" si="7"/>
        <v>1.0519000000000006E-2</v>
      </c>
      <c r="P12">
        <f t="shared" si="8"/>
        <v>7.6440000000000058E-3</v>
      </c>
      <c r="Q12" t="str">
        <f t="shared" si="9"/>
        <v/>
      </c>
      <c r="AE12" s="14">
        <v>0.54</v>
      </c>
      <c r="AF12">
        <v>-55.090000152587891</v>
      </c>
      <c r="AG12">
        <v>-7.8400001525878906</v>
      </c>
      <c r="AH12">
        <f t="shared" si="10"/>
        <v>-55.090000152587891</v>
      </c>
      <c r="AI12">
        <f t="shared" si="11"/>
        <v>-7.8400001525878906</v>
      </c>
    </row>
    <row r="13" spans="1:35">
      <c r="A13" s="3" t="s">
        <v>385</v>
      </c>
      <c r="B13" s="3" t="str">
        <f t="shared" si="2"/>
        <v>14:42:07.966</v>
      </c>
      <c r="C13" s="3">
        <f t="shared" si="3"/>
        <v>52927.966</v>
      </c>
      <c r="D13" s="3">
        <f t="shared" si="4"/>
        <v>0.84900000000197906</v>
      </c>
      <c r="E13" s="3">
        <v>818.97900000000004</v>
      </c>
      <c r="F13" s="3">
        <v>1698.03</v>
      </c>
      <c r="G13" s="3">
        <v>15581</v>
      </c>
      <c r="H13" s="3">
        <v>762.5</v>
      </c>
      <c r="I13" s="3">
        <v>475.5</v>
      </c>
      <c r="J13">
        <f t="shared" si="0"/>
        <v>857.29200000000003</v>
      </c>
      <c r="K13">
        <f t="shared" si="1"/>
        <v>1679.0119999999999</v>
      </c>
      <c r="L13">
        <f t="shared" si="5"/>
        <v>2.0650000000000546</v>
      </c>
      <c r="M13">
        <f t="shared" si="6"/>
        <v>2.8229999999998654</v>
      </c>
      <c r="N13">
        <f t="shared" si="7"/>
        <v>2.0650000000000546E-3</v>
      </c>
      <c r="O13">
        <f t="shared" si="7"/>
        <v>2.8229999999998655E-3</v>
      </c>
      <c r="P13">
        <f t="shared" si="8"/>
        <v>2.0650000000000546E-3</v>
      </c>
      <c r="Q13" t="str">
        <f t="shared" si="9"/>
        <v/>
      </c>
      <c r="AE13" s="14">
        <v>0.60099999999999998</v>
      </c>
      <c r="AF13">
        <v>-57.080001831054688</v>
      </c>
      <c r="AG13">
        <v>-8.9600000381469727</v>
      </c>
      <c r="AH13">
        <f t="shared" si="10"/>
        <v>-57.080001831054688</v>
      </c>
      <c r="AI13">
        <f t="shared" si="11"/>
        <v>-8.9600000381469727</v>
      </c>
    </row>
    <row r="14" spans="1:35">
      <c r="A14" s="3" t="s">
        <v>386</v>
      </c>
      <c r="B14" s="3" t="str">
        <f t="shared" si="2"/>
        <v>14:42:08.060</v>
      </c>
      <c r="C14" s="3">
        <f t="shared" si="3"/>
        <v>52928.06</v>
      </c>
      <c r="D14" s="3">
        <f t="shared" si="4"/>
        <v>0.94299999999930151</v>
      </c>
      <c r="E14" s="3">
        <v>809.59799999999996</v>
      </c>
      <c r="F14" s="3">
        <v>1684.46</v>
      </c>
      <c r="G14" s="3">
        <v>15597.5</v>
      </c>
      <c r="H14" s="3">
        <v>764</v>
      </c>
      <c r="I14" s="3">
        <v>475.5</v>
      </c>
      <c r="J14">
        <f t="shared" si="0"/>
        <v>847.60599999999999</v>
      </c>
      <c r="K14">
        <f t="shared" si="1"/>
        <v>1665.6590000000001</v>
      </c>
      <c r="L14">
        <f t="shared" si="5"/>
        <v>-7.6209999999999809</v>
      </c>
      <c r="M14">
        <f t="shared" si="6"/>
        <v>-10.529999999999973</v>
      </c>
      <c r="N14">
        <f t="shared" si="7"/>
        <v>-7.6209999999999811E-3</v>
      </c>
      <c r="O14">
        <f t="shared" si="7"/>
        <v>-1.0529999999999973E-2</v>
      </c>
      <c r="P14">
        <f t="shared" si="8"/>
        <v>-7.6209999999999811E-3</v>
      </c>
      <c r="Q14" t="str">
        <f t="shared" si="9"/>
        <v/>
      </c>
      <c r="AE14" s="14">
        <v>0.66700000000000004</v>
      </c>
      <c r="AF14">
        <v>-52.689998626708984</v>
      </c>
      <c r="AG14">
        <v>-16</v>
      </c>
      <c r="AH14">
        <f t="shared" si="10"/>
        <v>-52.689998626708984</v>
      </c>
      <c r="AI14">
        <f t="shared" si="11"/>
        <v>-16</v>
      </c>
    </row>
    <row r="15" spans="1:35">
      <c r="A15" s="3" t="s">
        <v>387</v>
      </c>
      <c r="B15" s="3" t="str">
        <f t="shared" si="2"/>
        <v>14:42:08.155</v>
      </c>
      <c r="C15" s="3">
        <f t="shared" si="3"/>
        <v>52928.154999999999</v>
      </c>
      <c r="D15" s="3">
        <f t="shared" si="4"/>
        <v>1.0380000000004657</v>
      </c>
      <c r="E15" s="3">
        <v>806.46799999999996</v>
      </c>
      <c r="F15" s="3">
        <v>1679.94</v>
      </c>
      <c r="G15" s="3">
        <v>15603</v>
      </c>
      <c r="H15" s="3">
        <v>759.5</v>
      </c>
      <c r="I15" s="3">
        <v>475.75</v>
      </c>
      <c r="J15">
        <f t="shared" si="0"/>
        <v>844.37400000000002</v>
      </c>
      <c r="K15">
        <f t="shared" si="1"/>
        <v>1661.211</v>
      </c>
      <c r="L15">
        <f t="shared" si="5"/>
        <v>-10.852999999999952</v>
      </c>
      <c r="M15">
        <f t="shared" si="6"/>
        <v>-14.978000000000065</v>
      </c>
      <c r="N15">
        <f t="shared" si="7"/>
        <v>-1.0852999999999951E-2</v>
      </c>
      <c r="O15">
        <f t="shared" si="7"/>
        <v>-1.4978000000000066E-2</v>
      </c>
      <c r="P15">
        <f t="shared" si="8"/>
        <v>-1.0852999999999951E-2</v>
      </c>
      <c r="Q15" t="str">
        <f t="shared" si="9"/>
        <v/>
      </c>
      <c r="AE15" s="14">
        <v>0.73599999999999999</v>
      </c>
      <c r="AF15">
        <v>-75.860000610351563</v>
      </c>
      <c r="AG15">
        <v>-19.309999465942383</v>
      </c>
      <c r="AH15">
        <f t="shared" si="10"/>
        <v>-75.860000610351563</v>
      </c>
      <c r="AI15">
        <f t="shared" si="11"/>
        <v>-19.309999465942383</v>
      </c>
    </row>
    <row r="16" spans="1:35">
      <c r="A16" s="3" t="s">
        <v>388</v>
      </c>
      <c r="B16" s="3" t="str">
        <f t="shared" si="2"/>
        <v>14:42:08.250</v>
      </c>
      <c r="C16" s="3">
        <f t="shared" si="3"/>
        <v>52928.25</v>
      </c>
      <c r="D16" s="3">
        <f t="shared" si="4"/>
        <v>1.1330000000016298</v>
      </c>
      <c r="E16" s="3">
        <v>800.20500000000004</v>
      </c>
      <c r="F16" s="3">
        <v>1670.89</v>
      </c>
      <c r="G16" s="3">
        <v>15614</v>
      </c>
      <c r="H16" s="3">
        <v>756</v>
      </c>
      <c r="I16" s="3">
        <v>475.75</v>
      </c>
      <c r="J16">
        <f t="shared" si="0"/>
        <v>837.90700000000004</v>
      </c>
      <c r="K16">
        <f t="shared" si="1"/>
        <v>1652.3050000000001</v>
      </c>
      <c r="L16">
        <f t="shared" si="5"/>
        <v>-17.319999999999936</v>
      </c>
      <c r="M16">
        <f t="shared" si="6"/>
        <v>-23.884000000000015</v>
      </c>
      <c r="N16">
        <f t="shared" si="7"/>
        <v>-1.7319999999999936E-2</v>
      </c>
      <c r="O16">
        <f t="shared" si="7"/>
        <v>-2.3884000000000016E-2</v>
      </c>
      <c r="P16">
        <f t="shared" si="8"/>
        <v>-1.7319999999999936E-2</v>
      </c>
      <c r="Q16" t="str">
        <f t="shared" si="9"/>
        <v/>
      </c>
      <c r="AE16" s="14">
        <v>0.80200000000000005</v>
      </c>
      <c r="AF16">
        <v>0</v>
      </c>
      <c r="AG16">
        <v>0</v>
      </c>
      <c r="AH16">
        <f t="shared" si="10"/>
        <v>0</v>
      </c>
      <c r="AI16">
        <f t="shared" si="11"/>
        <v>0</v>
      </c>
    </row>
    <row r="17" spans="1:35">
      <c r="A17" s="3" t="s">
        <v>389</v>
      </c>
      <c r="B17" s="3" t="str">
        <f t="shared" si="2"/>
        <v>14:42:08.341</v>
      </c>
      <c r="C17" s="3">
        <f t="shared" si="3"/>
        <v>52928.341</v>
      </c>
      <c r="D17" s="3">
        <f t="shared" si="4"/>
        <v>1.2240000000019791</v>
      </c>
      <c r="E17" s="3">
        <v>795.63800000000003</v>
      </c>
      <c r="F17" s="3">
        <v>1664.32</v>
      </c>
      <c r="G17" s="3">
        <v>15622</v>
      </c>
      <c r="H17" s="3">
        <v>750</v>
      </c>
      <c r="I17" s="3">
        <v>475.75</v>
      </c>
      <c r="J17">
        <f t="shared" si="0"/>
        <v>833.19200000000001</v>
      </c>
      <c r="K17">
        <f t="shared" si="1"/>
        <v>1645.8409999999999</v>
      </c>
      <c r="L17">
        <f t="shared" si="5"/>
        <v>-22.034999999999968</v>
      </c>
      <c r="M17">
        <f t="shared" si="6"/>
        <v>-30.348000000000184</v>
      </c>
      <c r="N17">
        <f t="shared" si="7"/>
        <v>-2.2034999999999968E-2</v>
      </c>
      <c r="O17">
        <f t="shared" si="7"/>
        <v>-3.0348000000000184E-2</v>
      </c>
      <c r="P17">
        <f t="shared" si="8"/>
        <v>-2.2034999999999968E-2</v>
      </c>
      <c r="Q17" t="str">
        <f t="shared" si="9"/>
        <v/>
      </c>
      <c r="AE17" s="14">
        <v>0.86499999999999999</v>
      </c>
      <c r="AF17">
        <v>0</v>
      </c>
      <c r="AG17">
        <v>0</v>
      </c>
      <c r="AH17">
        <f t="shared" si="10"/>
        <v>0</v>
      </c>
      <c r="AI17">
        <f t="shared" si="11"/>
        <v>0</v>
      </c>
    </row>
    <row r="18" spans="1:35">
      <c r="A18" s="3" t="s">
        <v>390</v>
      </c>
      <c r="B18" s="3" t="str">
        <f t="shared" si="2"/>
        <v>14:42:08.435</v>
      </c>
      <c r="C18" s="3">
        <f t="shared" si="3"/>
        <v>52928.434999999998</v>
      </c>
      <c r="D18" s="3">
        <f t="shared" si="4"/>
        <v>1.3179999999993015</v>
      </c>
      <c r="E18" s="3">
        <v>793.06100000000004</v>
      </c>
      <c r="F18" s="3">
        <v>1660.64</v>
      </c>
      <c r="G18" s="3">
        <v>15626.5</v>
      </c>
      <c r="H18" s="3">
        <v>746</v>
      </c>
      <c r="I18" s="3">
        <v>475.75</v>
      </c>
      <c r="J18">
        <f t="shared" si="0"/>
        <v>830.53200000000004</v>
      </c>
      <c r="K18">
        <f t="shared" si="1"/>
        <v>1642.22</v>
      </c>
      <c r="L18">
        <f t="shared" si="5"/>
        <v>-24.694999999999936</v>
      </c>
      <c r="M18">
        <f t="shared" si="6"/>
        <v>-33.969000000000051</v>
      </c>
      <c r="N18">
        <f t="shared" si="7"/>
        <v>-2.4694999999999936E-2</v>
      </c>
      <c r="O18">
        <f t="shared" si="7"/>
        <v>-3.3969000000000055E-2</v>
      </c>
      <c r="P18">
        <f t="shared" si="8"/>
        <v>-2.4694999999999936E-2</v>
      </c>
      <c r="Q18" t="str">
        <f t="shared" si="9"/>
        <v/>
      </c>
      <c r="AE18" s="14">
        <v>0.93799999999999994</v>
      </c>
      <c r="AF18">
        <v>79.379997253417969</v>
      </c>
      <c r="AG18">
        <v>42.290000915527344</v>
      </c>
      <c r="AH18">
        <f t="shared" si="10"/>
        <v>79.379997253417969</v>
      </c>
      <c r="AI18">
        <f t="shared" si="11"/>
        <v>42.290000915527344</v>
      </c>
    </row>
    <row r="19" spans="1:35">
      <c r="A19" s="3" t="s">
        <v>391</v>
      </c>
      <c r="B19" s="3" t="str">
        <f t="shared" si="2"/>
        <v>14:42:08.529</v>
      </c>
      <c r="C19" s="3">
        <f t="shared" si="3"/>
        <v>52928.529000000002</v>
      </c>
      <c r="D19" s="3">
        <f t="shared" si="4"/>
        <v>1.4120000000038999</v>
      </c>
      <c r="E19" s="3">
        <v>796.74599999999998</v>
      </c>
      <c r="F19" s="3">
        <v>1665.99</v>
      </c>
      <c r="G19" s="3">
        <v>15620</v>
      </c>
      <c r="H19" s="3">
        <v>753</v>
      </c>
      <c r="I19" s="3">
        <v>475.75</v>
      </c>
      <c r="J19">
        <f t="shared" si="0"/>
        <v>834.33799999999997</v>
      </c>
      <c r="K19">
        <f t="shared" si="1"/>
        <v>1647.4849999999999</v>
      </c>
      <c r="L19">
        <f t="shared" si="5"/>
        <v>-20.88900000000001</v>
      </c>
      <c r="M19">
        <f t="shared" si="6"/>
        <v>-28.704000000000178</v>
      </c>
      <c r="N19">
        <f t="shared" si="7"/>
        <v>-2.0889000000000012E-2</v>
      </c>
      <c r="O19">
        <f t="shared" si="7"/>
        <v>-2.8704000000000177E-2</v>
      </c>
      <c r="P19">
        <f t="shared" si="8"/>
        <v>-2.0889000000000012E-2</v>
      </c>
      <c r="Q19" t="str">
        <f t="shared" si="9"/>
        <v/>
      </c>
      <c r="AE19" s="14">
        <v>0.99299999999999999</v>
      </c>
      <c r="AF19">
        <v>0</v>
      </c>
      <c r="AG19">
        <v>0</v>
      </c>
      <c r="AH19">
        <f t="shared" si="10"/>
        <v>0</v>
      </c>
      <c r="AI19">
        <f t="shared" si="11"/>
        <v>0</v>
      </c>
    </row>
    <row r="20" spans="1:35">
      <c r="A20" s="3" t="s">
        <v>392</v>
      </c>
      <c r="B20" s="3" t="str">
        <f t="shared" si="2"/>
        <v>14:42:08.622</v>
      </c>
      <c r="C20" s="3">
        <f t="shared" si="3"/>
        <v>52928.622000000003</v>
      </c>
      <c r="D20" s="3">
        <f t="shared" si="4"/>
        <v>1.5050000000046566</v>
      </c>
      <c r="E20" s="3">
        <v>797.64599999999996</v>
      </c>
      <c r="F20" s="3">
        <v>1667.19</v>
      </c>
      <c r="G20" s="3">
        <v>15618.5</v>
      </c>
      <c r="H20" s="3">
        <v>758</v>
      </c>
      <c r="I20" s="3">
        <v>475.75</v>
      </c>
      <c r="J20">
        <f t="shared" si="0"/>
        <v>835.26499999999999</v>
      </c>
      <c r="K20">
        <f t="shared" si="1"/>
        <v>1648.664</v>
      </c>
      <c r="L20">
        <f t="shared" si="5"/>
        <v>-19.961999999999989</v>
      </c>
      <c r="M20">
        <f t="shared" si="6"/>
        <v>-27.525000000000091</v>
      </c>
      <c r="N20">
        <f t="shared" si="7"/>
        <v>-1.996199999999999E-2</v>
      </c>
      <c r="O20">
        <f t="shared" si="7"/>
        <v>-2.7525000000000091E-2</v>
      </c>
      <c r="P20">
        <f t="shared" si="8"/>
        <v>-1.996199999999999E-2</v>
      </c>
      <c r="Q20" t="str">
        <f t="shared" si="9"/>
        <v/>
      </c>
      <c r="AE20" s="14">
        <v>1.0629999999999999</v>
      </c>
      <c r="AF20">
        <v>0</v>
      </c>
      <c r="AG20">
        <v>0</v>
      </c>
      <c r="AH20">
        <f t="shared" si="10"/>
        <v>0</v>
      </c>
      <c r="AI20">
        <f t="shared" si="11"/>
        <v>0</v>
      </c>
    </row>
    <row r="21" spans="1:35">
      <c r="A21" s="3" t="s">
        <v>393</v>
      </c>
      <c r="B21" s="3" t="str">
        <f t="shared" si="2"/>
        <v>14:42:08.716</v>
      </c>
      <c r="C21" s="3">
        <f t="shared" si="3"/>
        <v>52928.716</v>
      </c>
      <c r="D21" s="3">
        <f t="shared" si="4"/>
        <v>1.5990000000019791</v>
      </c>
      <c r="E21" s="3">
        <v>807.58699999999999</v>
      </c>
      <c r="F21" s="3">
        <v>1681.59</v>
      </c>
      <c r="G21" s="3">
        <v>15601</v>
      </c>
      <c r="H21" s="3">
        <v>764.5</v>
      </c>
      <c r="I21" s="3">
        <v>475.75</v>
      </c>
      <c r="J21">
        <f t="shared" si="0"/>
        <v>845.53</v>
      </c>
      <c r="K21">
        <f t="shared" si="1"/>
        <v>1662.835</v>
      </c>
      <c r="L21">
        <f t="shared" si="5"/>
        <v>-9.6970000000000027</v>
      </c>
      <c r="M21">
        <f t="shared" si="6"/>
        <v>-13.354000000000042</v>
      </c>
      <c r="N21">
        <f t="shared" si="7"/>
        <v>-9.6970000000000025E-3</v>
      </c>
      <c r="O21">
        <f t="shared" si="7"/>
        <v>-1.3354000000000043E-2</v>
      </c>
      <c r="P21">
        <f t="shared" si="8"/>
        <v>-9.6970000000000025E-3</v>
      </c>
      <c r="Q21" t="str">
        <f t="shared" si="9"/>
        <v/>
      </c>
      <c r="AE21" s="14">
        <v>1.137</v>
      </c>
      <c r="AF21">
        <v>0</v>
      </c>
      <c r="AG21">
        <v>0</v>
      </c>
      <c r="AH21">
        <f t="shared" si="10"/>
        <v>0</v>
      </c>
      <c r="AI21">
        <f t="shared" si="11"/>
        <v>0</v>
      </c>
    </row>
    <row r="22" spans="1:35">
      <c r="A22" s="3" t="s">
        <v>394</v>
      </c>
      <c r="B22" s="3" t="str">
        <f t="shared" si="2"/>
        <v>14:42:08.810</v>
      </c>
      <c r="C22" s="3">
        <f t="shared" si="3"/>
        <v>52928.81</v>
      </c>
      <c r="D22" s="3">
        <f t="shared" si="4"/>
        <v>1.6929999999993015</v>
      </c>
      <c r="E22" s="3">
        <v>824.10599999999999</v>
      </c>
      <c r="F22" s="3">
        <v>1705.43</v>
      </c>
      <c r="G22" s="3">
        <v>15572</v>
      </c>
      <c r="H22" s="3">
        <v>766.5</v>
      </c>
      <c r="I22" s="3">
        <v>475.75</v>
      </c>
      <c r="J22">
        <f t="shared" si="0"/>
        <v>862.58600000000001</v>
      </c>
      <c r="K22">
        <f t="shared" si="1"/>
        <v>1686.2940000000001</v>
      </c>
      <c r="L22">
        <f t="shared" si="5"/>
        <v>7.3590000000000373</v>
      </c>
      <c r="M22">
        <f t="shared" si="6"/>
        <v>10.105000000000018</v>
      </c>
      <c r="N22">
        <f t="shared" si="7"/>
        <v>7.3590000000000374E-3</v>
      </c>
      <c r="O22">
        <f t="shared" si="7"/>
        <v>1.0105000000000018E-2</v>
      </c>
      <c r="P22">
        <f t="shared" si="8"/>
        <v>7.3590000000000374E-3</v>
      </c>
      <c r="Q22" t="str">
        <f t="shared" si="9"/>
        <v/>
      </c>
      <c r="AE22" s="14">
        <v>1.204</v>
      </c>
      <c r="AF22">
        <v>0</v>
      </c>
      <c r="AG22">
        <v>0</v>
      </c>
      <c r="AH22">
        <f t="shared" si="10"/>
        <v>0</v>
      </c>
      <c r="AI22">
        <f t="shared" si="11"/>
        <v>0</v>
      </c>
    </row>
    <row r="23" spans="1:35">
      <c r="A23" s="3" t="s">
        <v>395</v>
      </c>
      <c r="B23" s="3" t="str">
        <f t="shared" si="2"/>
        <v>14:42:08.904</v>
      </c>
      <c r="C23" s="3">
        <f t="shared" si="3"/>
        <v>52928.904000000002</v>
      </c>
      <c r="D23" s="3">
        <f t="shared" si="4"/>
        <v>1.7870000000038999</v>
      </c>
      <c r="E23" s="3">
        <v>837.16499999999996</v>
      </c>
      <c r="F23" s="3">
        <v>1724.36</v>
      </c>
      <c r="G23" s="3">
        <v>15549</v>
      </c>
      <c r="H23" s="3">
        <v>759</v>
      </c>
      <c r="I23" s="3">
        <v>475.75</v>
      </c>
      <c r="J23">
        <f t="shared" si="0"/>
        <v>876.07100000000003</v>
      </c>
      <c r="K23">
        <f t="shared" si="1"/>
        <v>1704.923</v>
      </c>
      <c r="L23">
        <f t="shared" si="5"/>
        <v>20.844000000000051</v>
      </c>
      <c r="M23">
        <f t="shared" si="6"/>
        <v>28.733999999999924</v>
      </c>
      <c r="N23">
        <f t="shared" si="7"/>
        <v>2.084400000000005E-2</v>
      </c>
      <c r="O23">
        <f t="shared" si="7"/>
        <v>2.8733999999999923E-2</v>
      </c>
      <c r="P23">
        <f t="shared" si="8"/>
        <v>2.084400000000005E-2</v>
      </c>
      <c r="Q23" t="str">
        <f t="shared" si="9"/>
        <v/>
      </c>
      <c r="AE23" s="14">
        <v>1.2709999999999999</v>
      </c>
      <c r="AF23">
        <v>0</v>
      </c>
      <c r="AG23">
        <v>0</v>
      </c>
      <c r="AH23">
        <f t="shared" si="10"/>
        <v>0</v>
      </c>
      <c r="AI23">
        <f t="shared" si="11"/>
        <v>0</v>
      </c>
    </row>
    <row r="24" spans="1:35">
      <c r="A24" s="3" t="s">
        <v>396</v>
      </c>
      <c r="B24" s="3" t="str">
        <f t="shared" si="2"/>
        <v>14:42:08.998</v>
      </c>
      <c r="C24" s="3">
        <f t="shared" si="3"/>
        <v>52928.998</v>
      </c>
      <c r="D24" s="3">
        <f t="shared" si="4"/>
        <v>1.8810000000012224</v>
      </c>
      <c r="E24" s="3">
        <v>850.92</v>
      </c>
      <c r="F24" s="3">
        <v>1744.03</v>
      </c>
      <c r="G24" s="3">
        <v>15525</v>
      </c>
      <c r="H24" s="3">
        <v>732.5</v>
      </c>
      <c r="I24" s="3">
        <v>475.75</v>
      </c>
      <c r="J24">
        <f t="shared" si="0"/>
        <v>890.26800000000003</v>
      </c>
      <c r="K24">
        <f t="shared" si="1"/>
        <v>1724.2760000000001</v>
      </c>
      <c r="L24">
        <f t="shared" si="5"/>
        <v>35.041000000000054</v>
      </c>
      <c r="M24">
        <f t="shared" si="6"/>
        <v>48.086999999999989</v>
      </c>
      <c r="N24">
        <f t="shared" si="7"/>
        <v>3.5041000000000051E-2</v>
      </c>
      <c r="O24">
        <f t="shared" si="7"/>
        <v>4.8086999999999991E-2</v>
      </c>
      <c r="P24">
        <f t="shared" si="8"/>
        <v>3.5041000000000051E-2</v>
      </c>
      <c r="Q24" t="str">
        <f t="shared" si="9"/>
        <v/>
      </c>
      <c r="AE24" s="14">
        <v>1.341</v>
      </c>
      <c r="AF24">
        <v>0</v>
      </c>
      <c r="AG24">
        <v>0</v>
      </c>
      <c r="AH24">
        <f t="shared" si="10"/>
        <v>0</v>
      </c>
      <c r="AI24">
        <f t="shared" si="11"/>
        <v>0</v>
      </c>
    </row>
    <row r="25" spans="1:35">
      <c r="A25" s="3" t="s">
        <v>397</v>
      </c>
      <c r="B25" s="3" t="str">
        <f t="shared" si="2"/>
        <v>14:42:09.090</v>
      </c>
      <c r="C25" s="3">
        <f t="shared" si="3"/>
        <v>52929.09</v>
      </c>
      <c r="D25" s="3">
        <f t="shared" si="4"/>
        <v>1.9729999999981374</v>
      </c>
      <c r="E25" s="3">
        <v>822.75699999999995</v>
      </c>
      <c r="F25" s="3">
        <v>1821.98</v>
      </c>
      <c r="G25" s="3">
        <v>15477</v>
      </c>
      <c r="H25" s="3">
        <v>809</v>
      </c>
      <c r="I25" s="3">
        <v>951</v>
      </c>
      <c r="J25">
        <f t="shared" si="0"/>
        <v>863.88099999999997</v>
      </c>
      <c r="K25">
        <f t="shared" si="1"/>
        <v>1802.845</v>
      </c>
      <c r="L25">
        <f t="shared" si="5"/>
        <v>8.6539999999999964</v>
      </c>
      <c r="M25">
        <f t="shared" si="6"/>
        <v>126.65599999999995</v>
      </c>
      <c r="N25">
        <f t="shared" si="7"/>
        <v>8.6539999999999968E-3</v>
      </c>
      <c r="O25">
        <f t="shared" si="7"/>
        <v>0.12665599999999996</v>
      </c>
      <c r="P25">
        <f t="shared" si="8"/>
        <v>8.6539999999999968E-3</v>
      </c>
      <c r="Q25" t="str">
        <f t="shared" si="9"/>
        <v/>
      </c>
      <c r="AE25" s="14">
        <v>1.405</v>
      </c>
      <c r="AF25">
        <v>0</v>
      </c>
      <c r="AG25">
        <v>0</v>
      </c>
      <c r="AH25">
        <f t="shared" si="10"/>
        <v>0</v>
      </c>
      <c r="AI25">
        <f t="shared" si="11"/>
        <v>0</v>
      </c>
    </row>
    <row r="26" spans="1:35">
      <c r="A26" s="3" t="s">
        <v>398</v>
      </c>
      <c r="B26" s="3" t="str">
        <f t="shared" si="2"/>
        <v>14:42:09.186</v>
      </c>
      <c r="C26" s="3">
        <f t="shared" si="3"/>
        <v>52929.186000000002</v>
      </c>
      <c r="D26" s="3">
        <f t="shared" si="4"/>
        <v>2.0690000000031432</v>
      </c>
      <c r="E26" s="3">
        <v>784.62199999999996</v>
      </c>
      <c r="F26" s="3">
        <v>1885.06</v>
      </c>
      <c r="G26" s="3">
        <v>15447.5</v>
      </c>
      <c r="H26" s="3">
        <v>728.5</v>
      </c>
      <c r="I26" s="3">
        <v>475</v>
      </c>
      <c r="J26">
        <f t="shared" si="0"/>
        <v>827.18700000000001</v>
      </c>
      <c r="K26">
        <f t="shared" si="1"/>
        <v>1866.7739999999999</v>
      </c>
      <c r="L26">
        <f t="shared" si="5"/>
        <v>-28.039999999999964</v>
      </c>
      <c r="M26">
        <f t="shared" si="6"/>
        <v>190.58499999999981</v>
      </c>
      <c r="N26">
        <f t="shared" si="7"/>
        <v>-2.8039999999999964E-2</v>
      </c>
      <c r="O26">
        <f t="shared" si="7"/>
        <v>0.19058499999999981</v>
      </c>
      <c r="P26">
        <f t="shared" si="8"/>
        <v>-2.8039999999999964E-2</v>
      </c>
      <c r="Q26" t="str">
        <f t="shared" si="9"/>
        <v/>
      </c>
      <c r="AE26" s="14">
        <v>1.47</v>
      </c>
      <c r="AF26">
        <v>0</v>
      </c>
      <c r="AG26">
        <v>0</v>
      </c>
      <c r="AH26">
        <f t="shared" si="10"/>
        <v>0</v>
      </c>
      <c r="AI26">
        <f t="shared" si="11"/>
        <v>0</v>
      </c>
    </row>
    <row r="27" spans="1:35">
      <c r="A27" s="3" t="s">
        <v>399</v>
      </c>
      <c r="B27" s="3" t="str">
        <f t="shared" si="2"/>
        <v>14:42:09.279</v>
      </c>
      <c r="C27" s="3">
        <f t="shared" si="3"/>
        <v>52929.279000000002</v>
      </c>
      <c r="D27" s="3">
        <f t="shared" si="4"/>
        <v>2.1620000000038999</v>
      </c>
      <c r="E27" s="3">
        <v>821.30399999999997</v>
      </c>
      <c r="F27" s="3">
        <v>1936.89</v>
      </c>
      <c r="G27" s="3">
        <v>15384</v>
      </c>
      <c r="H27" s="3">
        <v>769.5</v>
      </c>
      <c r="I27" s="3">
        <v>474.5</v>
      </c>
      <c r="J27">
        <f t="shared" si="0"/>
        <v>865.03499999999997</v>
      </c>
      <c r="K27">
        <f t="shared" si="1"/>
        <v>1917.758</v>
      </c>
      <c r="L27">
        <f t="shared" si="5"/>
        <v>9.8079999999999927</v>
      </c>
      <c r="M27">
        <f t="shared" si="6"/>
        <v>241.56899999999996</v>
      </c>
      <c r="N27">
        <f t="shared" si="7"/>
        <v>9.8079999999999921E-3</v>
      </c>
      <c r="O27">
        <f t="shared" si="7"/>
        <v>0.24156899999999998</v>
      </c>
      <c r="P27">
        <f t="shared" si="8"/>
        <v>9.8079999999999921E-3</v>
      </c>
      <c r="Q27" t="str">
        <f t="shared" si="9"/>
        <v/>
      </c>
      <c r="AE27" s="14">
        <v>1.5309999999999999</v>
      </c>
      <c r="AF27">
        <v>0</v>
      </c>
      <c r="AG27">
        <v>0</v>
      </c>
      <c r="AH27">
        <f t="shared" si="10"/>
        <v>0</v>
      </c>
      <c r="AI27">
        <f t="shared" si="11"/>
        <v>0</v>
      </c>
    </row>
    <row r="28" spans="1:35">
      <c r="A28" s="3" t="s">
        <v>400</v>
      </c>
      <c r="B28" s="3" t="str">
        <f t="shared" si="2"/>
        <v>14:42:09.374</v>
      </c>
      <c r="C28" s="3">
        <f t="shared" si="3"/>
        <v>52929.374000000003</v>
      </c>
      <c r="D28" s="3">
        <f t="shared" si="4"/>
        <v>2.2570000000050641</v>
      </c>
      <c r="E28" s="3">
        <v>833.10900000000004</v>
      </c>
      <c r="F28" s="3">
        <v>1953.65</v>
      </c>
      <c r="G28" s="3">
        <v>15363.5</v>
      </c>
      <c r="H28" s="3">
        <v>761</v>
      </c>
      <c r="I28" s="3">
        <v>474.5</v>
      </c>
      <c r="J28">
        <f t="shared" si="0"/>
        <v>877.21799999999996</v>
      </c>
      <c r="K28">
        <f t="shared" si="1"/>
        <v>1934.2460000000001</v>
      </c>
      <c r="L28">
        <f t="shared" si="5"/>
        <v>21.990999999999985</v>
      </c>
      <c r="M28">
        <f t="shared" si="6"/>
        <v>258.05700000000002</v>
      </c>
      <c r="N28">
        <f t="shared" si="7"/>
        <v>2.1990999999999986E-2</v>
      </c>
      <c r="O28">
        <f t="shared" si="7"/>
        <v>0.25805700000000004</v>
      </c>
      <c r="P28">
        <f t="shared" si="8"/>
        <v>2.1990999999999986E-2</v>
      </c>
      <c r="Q28" t="str">
        <f t="shared" si="9"/>
        <v/>
      </c>
      <c r="AE28" s="14">
        <v>1.603</v>
      </c>
      <c r="AF28">
        <v>0</v>
      </c>
      <c r="AG28">
        <v>0</v>
      </c>
      <c r="AH28">
        <f t="shared" si="10"/>
        <v>0</v>
      </c>
      <c r="AI28">
        <f t="shared" si="11"/>
        <v>0</v>
      </c>
    </row>
    <row r="29" spans="1:35">
      <c r="A29" s="3" t="s">
        <v>401</v>
      </c>
      <c r="B29" s="3" t="str">
        <f t="shared" si="2"/>
        <v>14:42:09.468</v>
      </c>
      <c r="C29" s="3">
        <f t="shared" si="3"/>
        <v>52929.468000000001</v>
      </c>
      <c r="D29" s="3">
        <f t="shared" si="4"/>
        <v>2.3510000000023865</v>
      </c>
      <c r="E29" s="3">
        <v>816.40599999999995</v>
      </c>
      <c r="F29" s="3">
        <v>2045.66</v>
      </c>
      <c r="G29" s="3">
        <v>15298</v>
      </c>
      <c r="H29" s="3">
        <v>818</v>
      </c>
      <c r="I29" s="3">
        <v>948.5</v>
      </c>
      <c r="J29">
        <f t="shared" si="0"/>
        <v>862.60599999999999</v>
      </c>
      <c r="K29">
        <f t="shared" si="1"/>
        <v>2026.6110000000001</v>
      </c>
      <c r="L29">
        <f t="shared" si="5"/>
        <v>7.3790000000000191</v>
      </c>
      <c r="M29">
        <f t="shared" si="6"/>
        <v>350.42200000000003</v>
      </c>
      <c r="N29">
        <f t="shared" si="7"/>
        <v>7.3790000000000192E-3</v>
      </c>
      <c r="O29">
        <f t="shared" si="7"/>
        <v>0.35042200000000001</v>
      </c>
      <c r="P29">
        <f t="shared" si="8"/>
        <v>7.3790000000000192E-3</v>
      </c>
      <c r="Q29" t="str">
        <f t="shared" si="9"/>
        <v/>
      </c>
      <c r="AE29" s="14">
        <v>1.6759999999999999</v>
      </c>
      <c r="AF29">
        <v>0</v>
      </c>
      <c r="AG29">
        <v>0</v>
      </c>
      <c r="AH29">
        <f t="shared" si="10"/>
        <v>0</v>
      </c>
      <c r="AI29">
        <f t="shared" si="11"/>
        <v>0</v>
      </c>
    </row>
    <row r="30" spans="1:35">
      <c r="A30" s="3" t="s">
        <v>402</v>
      </c>
      <c r="B30" s="3" t="str">
        <f t="shared" si="2"/>
        <v>14:42:09.561</v>
      </c>
      <c r="C30" s="3">
        <f t="shared" si="3"/>
        <v>52929.561000000002</v>
      </c>
      <c r="D30" s="3">
        <f t="shared" si="4"/>
        <v>2.4440000000031432</v>
      </c>
      <c r="E30" s="3">
        <v>789.399</v>
      </c>
      <c r="F30" s="3">
        <v>2122.4</v>
      </c>
      <c r="G30" s="3">
        <v>15251.5</v>
      </c>
      <c r="H30" s="3">
        <v>754</v>
      </c>
      <c r="I30" s="3">
        <v>473.75</v>
      </c>
      <c r="J30">
        <f t="shared" si="0"/>
        <v>837.34699999999998</v>
      </c>
      <c r="K30">
        <f t="shared" si="1"/>
        <v>2103.944</v>
      </c>
      <c r="L30">
        <f t="shared" si="5"/>
        <v>-17.879999999999995</v>
      </c>
      <c r="M30">
        <f t="shared" si="6"/>
        <v>427.75499999999988</v>
      </c>
      <c r="N30">
        <f t="shared" si="7"/>
        <v>-1.7879999999999997E-2</v>
      </c>
      <c r="O30">
        <f t="shared" si="7"/>
        <v>0.42775499999999989</v>
      </c>
      <c r="P30">
        <f t="shared" si="8"/>
        <v>-1.7879999999999997E-2</v>
      </c>
      <c r="Q30" t="str">
        <f t="shared" si="9"/>
        <v/>
      </c>
      <c r="AE30" s="14">
        <v>1.7370000000000001</v>
      </c>
      <c r="AF30">
        <v>0</v>
      </c>
      <c r="AG30">
        <v>0</v>
      </c>
      <c r="AH30">
        <f t="shared" si="10"/>
        <v>0</v>
      </c>
      <c r="AI30">
        <f t="shared" si="11"/>
        <v>0</v>
      </c>
    </row>
    <row r="31" spans="1:35">
      <c r="A31" s="3" t="s">
        <v>403</v>
      </c>
      <c r="B31" s="3" t="str">
        <f t="shared" si="2"/>
        <v>14:42:09.654</v>
      </c>
      <c r="C31" s="3">
        <f t="shared" si="3"/>
        <v>52929.654000000002</v>
      </c>
      <c r="D31" s="3">
        <f t="shared" si="4"/>
        <v>2.5370000000038999</v>
      </c>
      <c r="E31" s="3">
        <v>838.42600000000004</v>
      </c>
      <c r="F31" s="3">
        <v>2190.61</v>
      </c>
      <c r="G31" s="3">
        <v>15167.5</v>
      </c>
      <c r="H31" s="3">
        <v>768.5</v>
      </c>
      <c r="I31" s="3">
        <v>473.25</v>
      </c>
      <c r="J31">
        <f t="shared" si="0"/>
        <v>887.90899999999999</v>
      </c>
      <c r="K31">
        <f t="shared" si="1"/>
        <v>2171.0250000000001</v>
      </c>
      <c r="L31">
        <f t="shared" si="5"/>
        <v>32.682000000000016</v>
      </c>
      <c r="M31">
        <f t="shared" si="6"/>
        <v>494.83600000000001</v>
      </c>
      <c r="N31">
        <f t="shared" si="7"/>
        <v>3.2682000000000017E-2</v>
      </c>
      <c r="O31">
        <f t="shared" si="7"/>
        <v>0.494836</v>
      </c>
      <c r="P31">
        <f t="shared" si="8"/>
        <v>3.2682000000000017E-2</v>
      </c>
      <c r="Q31" t="str">
        <f t="shared" si="9"/>
        <v/>
      </c>
      <c r="AE31" s="14">
        <v>1.8029999999999999</v>
      </c>
      <c r="AF31">
        <v>0</v>
      </c>
      <c r="AG31">
        <v>0</v>
      </c>
      <c r="AH31">
        <f t="shared" si="10"/>
        <v>0</v>
      </c>
      <c r="AI31">
        <f t="shared" si="11"/>
        <v>0</v>
      </c>
    </row>
    <row r="32" spans="1:35">
      <c r="A32" s="3" t="s">
        <v>404</v>
      </c>
      <c r="B32" s="3" t="str">
        <f t="shared" si="2"/>
        <v>14:42:09.746</v>
      </c>
      <c r="C32" s="3">
        <f t="shared" si="3"/>
        <v>52929.745999999999</v>
      </c>
      <c r="D32" s="3">
        <f t="shared" si="4"/>
        <v>2.6290000000008149</v>
      </c>
      <c r="E32" s="3">
        <v>855.745</v>
      </c>
      <c r="F32" s="3">
        <v>2214.4899999999998</v>
      </c>
      <c r="G32" s="3">
        <v>15138</v>
      </c>
      <c r="H32" s="3">
        <v>709.5</v>
      </c>
      <c r="I32" s="3">
        <v>473.25</v>
      </c>
      <c r="J32">
        <f t="shared" si="0"/>
        <v>905.76599999999996</v>
      </c>
      <c r="K32">
        <f t="shared" si="1"/>
        <v>2194.5050000000001</v>
      </c>
      <c r="L32">
        <f t="shared" si="5"/>
        <v>50.538999999999987</v>
      </c>
      <c r="M32">
        <f t="shared" si="6"/>
        <v>518.31600000000003</v>
      </c>
      <c r="N32">
        <f t="shared" si="7"/>
        <v>5.0538999999999987E-2</v>
      </c>
      <c r="O32">
        <f t="shared" si="7"/>
        <v>0.518316</v>
      </c>
      <c r="P32">
        <f t="shared" si="8"/>
        <v>5.0538999999999987E-2</v>
      </c>
      <c r="Q32" t="str">
        <f t="shared" si="9"/>
        <v/>
      </c>
      <c r="AE32" s="14">
        <v>1.87</v>
      </c>
      <c r="AF32">
        <v>0</v>
      </c>
      <c r="AG32">
        <v>0</v>
      </c>
      <c r="AH32">
        <f t="shared" si="10"/>
        <v>0</v>
      </c>
      <c r="AI32">
        <f t="shared" si="11"/>
        <v>0</v>
      </c>
    </row>
    <row r="33" spans="1:35">
      <c r="A33" s="3" t="s">
        <v>405</v>
      </c>
      <c r="B33" s="3" t="str">
        <f t="shared" si="2"/>
        <v>14:42:09.840</v>
      </c>
      <c r="C33" s="3">
        <f t="shared" si="3"/>
        <v>52929.84</v>
      </c>
      <c r="D33" s="3">
        <f t="shared" si="4"/>
        <v>2.7229999999981374</v>
      </c>
      <c r="E33" s="3">
        <v>802.33299999999997</v>
      </c>
      <c r="F33" s="3">
        <v>2365.15</v>
      </c>
      <c r="G33" s="3">
        <v>15047.5</v>
      </c>
      <c r="H33" s="3">
        <v>775.5</v>
      </c>
      <c r="I33" s="3">
        <v>472.5</v>
      </c>
      <c r="J33">
        <f t="shared" si="0"/>
        <v>855.78499999999997</v>
      </c>
      <c r="K33">
        <f t="shared" si="1"/>
        <v>2346.3380000000002</v>
      </c>
      <c r="L33">
        <f t="shared" si="5"/>
        <v>0.55799999999999272</v>
      </c>
      <c r="M33">
        <f t="shared" si="6"/>
        <v>670.14900000000011</v>
      </c>
      <c r="N33">
        <f t="shared" si="7"/>
        <v>5.5799999999999275E-4</v>
      </c>
      <c r="O33">
        <f t="shared" si="7"/>
        <v>0.67014900000000011</v>
      </c>
      <c r="P33">
        <f t="shared" si="8"/>
        <v>5.5799999999999275E-4</v>
      </c>
      <c r="Q33" t="str">
        <f t="shared" si="9"/>
        <v/>
      </c>
      <c r="AE33" s="14">
        <v>1.9370000000000001</v>
      </c>
      <c r="AF33">
        <v>0</v>
      </c>
      <c r="AG33">
        <v>0</v>
      </c>
      <c r="AH33">
        <f t="shared" si="10"/>
        <v>0</v>
      </c>
      <c r="AI33">
        <f t="shared" si="11"/>
        <v>0</v>
      </c>
    </row>
    <row r="34" spans="1:35">
      <c r="A34" s="3" t="s">
        <v>406</v>
      </c>
      <c r="B34" s="3" t="str">
        <f t="shared" si="2"/>
        <v>14:42:09.933</v>
      </c>
      <c r="C34" s="3">
        <f t="shared" si="3"/>
        <v>52929.932999999997</v>
      </c>
      <c r="D34" s="3">
        <f t="shared" si="4"/>
        <v>2.8159999999988941</v>
      </c>
      <c r="E34" s="3">
        <v>822.12599999999998</v>
      </c>
      <c r="F34" s="3">
        <v>2392.1799999999998</v>
      </c>
      <c r="G34" s="3">
        <v>15014</v>
      </c>
      <c r="H34" s="3">
        <v>781</v>
      </c>
      <c r="I34" s="3">
        <v>472</v>
      </c>
      <c r="J34">
        <f t="shared" si="0"/>
        <v>876.18700000000001</v>
      </c>
      <c r="K34">
        <f t="shared" si="1"/>
        <v>2372.9119999999998</v>
      </c>
      <c r="L34">
        <f t="shared" si="5"/>
        <v>20.960000000000036</v>
      </c>
      <c r="M34">
        <f t="shared" si="6"/>
        <v>696.72299999999973</v>
      </c>
      <c r="N34">
        <f t="shared" si="7"/>
        <v>2.0960000000000038E-2</v>
      </c>
      <c r="O34">
        <f t="shared" si="7"/>
        <v>0.69672299999999976</v>
      </c>
      <c r="P34">
        <f t="shared" si="8"/>
        <v>2.0960000000000038E-2</v>
      </c>
      <c r="Q34" t="str">
        <f t="shared" si="9"/>
        <v/>
      </c>
      <c r="AE34" s="14">
        <v>2.0209999999999999</v>
      </c>
      <c r="AF34">
        <v>0</v>
      </c>
      <c r="AG34">
        <v>0</v>
      </c>
      <c r="AH34">
        <f t="shared" si="10"/>
        <v>0</v>
      </c>
      <c r="AI34">
        <f t="shared" si="11"/>
        <v>0</v>
      </c>
    </row>
    <row r="35" spans="1:35">
      <c r="A35" s="3" t="s">
        <v>407</v>
      </c>
      <c r="B35" s="3" t="str">
        <f t="shared" si="2"/>
        <v>14:42:10.028</v>
      </c>
      <c r="C35" s="3">
        <f t="shared" si="3"/>
        <v>52930.027999999998</v>
      </c>
      <c r="D35" s="3">
        <f t="shared" si="4"/>
        <v>2.9110000000000582</v>
      </c>
      <c r="E35" s="3">
        <v>779.649</v>
      </c>
      <c r="F35" s="3">
        <v>2554.23</v>
      </c>
      <c r="G35" s="3">
        <v>14909</v>
      </c>
      <c r="H35" s="3">
        <v>736.5</v>
      </c>
      <c r="I35" s="3">
        <v>471.5</v>
      </c>
      <c r="J35">
        <f t="shared" si="0"/>
        <v>837.39700000000005</v>
      </c>
      <c r="K35">
        <f t="shared" si="1"/>
        <v>2535.884</v>
      </c>
      <c r="L35">
        <f t="shared" si="5"/>
        <v>-17.829999999999927</v>
      </c>
      <c r="M35">
        <f t="shared" si="6"/>
        <v>859.69499999999994</v>
      </c>
      <c r="N35">
        <f t="shared" si="7"/>
        <v>-1.7829999999999929E-2</v>
      </c>
      <c r="O35">
        <f t="shared" si="7"/>
        <v>0.85969499999999999</v>
      </c>
      <c r="P35">
        <f t="shared" si="8"/>
        <v>-1.7829999999999929E-2</v>
      </c>
      <c r="Q35" t="str">
        <f t="shared" si="9"/>
        <v/>
      </c>
      <c r="AE35" s="14">
        <v>2.0920000000000001</v>
      </c>
      <c r="AF35">
        <v>0</v>
      </c>
      <c r="AG35">
        <v>0</v>
      </c>
      <c r="AH35">
        <f t="shared" si="10"/>
        <v>0</v>
      </c>
      <c r="AI35">
        <f t="shared" si="11"/>
        <v>0</v>
      </c>
    </row>
    <row r="36" spans="1:35">
      <c r="A36" s="3" t="s">
        <v>408</v>
      </c>
      <c r="B36" s="3" t="str">
        <f t="shared" si="2"/>
        <v>14:42:10.119</v>
      </c>
      <c r="C36" s="3">
        <f t="shared" si="3"/>
        <v>52930.118999999999</v>
      </c>
      <c r="D36" s="3">
        <f t="shared" si="4"/>
        <v>3.0020000000004075</v>
      </c>
      <c r="E36" s="3">
        <v>809.91899999999998</v>
      </c>
      <c r="F36" s="3">
        <v>2594.65</v>
      </c>
      <c r="G36" s="3">
        <v>14858.5</v>
      </c>
      <c r="H36" s="3">
        <v>788</v>
      </c>
      <c r="I36" s="3">
        <v>470.75</v>
      </c>
      <c r="J36">
        <f t="shared" si="0"/>
        <v>868.57600000000002</v>
      </c>
      <c r="K36">
        <f t="shared" si="1"/>
        <v>2575.607</v>
      </c>
      <c r="L36">
        <f t="shared" si="5"/>
        <v>13.349000000000046</v>
      </c>
      <c r="M36">
        <f t="shared" si="6"/>
        <v>899.41799999999989</v>
      </c>
      <c r="N36">
        <f t="shared" si="7"/>
        <v>1.3349000000000047E-2</v>
      </c>
      <c r="O36">
        <f t="shared" si="7"/>
        <v>0.89941799999999994</v>
      </c>
      <c r="P36">
        <f t="shared" si="8"/>
        <v>1.3349000000000047E-2</v>
      </c>
      <c r="Q36" t="str">
        <f t="shared" si="9"/>
        <v/>
      </c>
      <c r="AE36" s="14">
        <v>2.173</v>
      </c>
      <c r="AF36">
        <v>0</v>
      </c>
      <c r="AG36">
        <v>0</v>
      </c>
      <c r="AH36">
        <f t="shared" si="10"/>
        <v>0</v>
      </c>
      <c r="AI36">
        <f t="shared" si="11"/>
        <v>0</v>
      </c>
    </row>
    <row r="37" spans="1:35">
      <c r="A37" s="3" t="s">
        <v>409</v>
      </c>
      <c r="B37" s="3" t="str">
        <f t="shared" si="2"/>
        <v>14:42:10.212</v>
      </c>
      <c r="C37" s="3">
        <f t="shared" si="3"/>
        <v>52930.212</v>
      </c>
      <c r="D37" s="3">
        <f t="shared" si="4"/>
        <v>3.0950000000011642</v>
      </c>
      <c r="E37" s="3">
        <v>774.10799999999995</v>
      </c>
      <c r="F37" s="3">
        <v>2761.87</v>
      </c>
      <c r="G37" s="3">
        <v>14746.5</v>
      </c>
      <c r="H37" s="3">
        <v>720.5</v>
      </c>
      <c r="I37" s="3">
        <v>470.25</v>
      </c>
      <c r="J37">
        <f t="shared" si="0"/>
        <v>836.56799999999998</v>
      </c>
      <c r="K37">
        <f t="shared" si="1"/>
        <v>2743.5970000000002</v>
      </c>
      <c r="L37">
        <f t="shared" si="5"/>
        <v>-18.658999999999992</v>
      </c>
      <c r="M37">
        <f t="shared" si="6"/>
        <v>1067.4080000000001</v>
      </c>
      <c r="N37">
        <f t="shared" si="7"/>
        <v>-1.8658999999999992E-2</v>
      </c>
      <c r="O37">
        <f t="shared" si="7"/>
        <v>1.0674080000000001</v>
      </c>
      <c r="P37">
        <f t="shared" si="8"/>
        <v>-1.8658999999999992E-2</v>
      </c>
      <c r="Q37" t="str">
        <f t="shared" si="9"/>
        <v/>
      </c>
      <c r="AE37" s="14">
        <v>2.25</v>
      </c>
      <c r="AF37">
        <v>0</v>
      </c>
      <c r="AG37">
        <v>0</v>
      </c>
      <c r="AH37">
        <f t="shared" si="10"/>
        <v>0</v>
      </c>
      <c r="AI37">
        <f t="shared" si="11"/>
        <v>0</v>
      </c>
    </row>
    <row r="38" spans="1:35">
      <c r="A38" s="3" t="s">
        <v>410</v>
      </c>
      <c r="B38" s="3" t="str">
        <f t="shared" si="2"/>
        <v>14:42:10.306</v>
      </c>
      <c r="C38" s="3">
        <f t="shared" si="3"/>
        <v>52930.305999999997</v>
      </c>
      <c r="D38" s="3">
        <f t="shared" si="4"/>
        <v>3.1889999999984866</v>
      </c>
      <c r="E38" s="3">
        <v>807.12300000000005</v>
      </c>
      <c r="F38" s="3">
        <v>2805.24</v>
      </c>
      <c r="G38" s="3">
        <v>14692</v>
      </c>
      <c r="H38" s="3">
        <v>789</v>
      </c>
      <c r="I38" s="3">
        <v>469.75</v>
      </c>
      <c r="J38">
        <f t="shared" si="0"/>
        <v>870.55899999999997</v>
      </c>
      <c r="K38">
        <f t="shared" si="1"/>
        <v>2786.2060000000001</v>
      </c>
      <c r="L38">
        <f t="shared" si="5"/>
        <v>15.331999999999994</v>
      </c>
      <c r="M38">
        <f t="shared" si="6"/>
        <v>1110.0170000000001</v>
      </c>
      <c r="N38">
        <f t="shared" si="7"/>
        <v>1.5331999999999993E-2</v>
      </c>
      <c r="O38">
        <f t="shared" si="7"/>
        <v>1.110017</v>
      </c>
      <c r="P38">
        <f t="shared" si="8"/>
        <v>1.5331999999999993E-2</v>
      </c>
      <c r="Q38" t="str">
        <f t="shared" si="9"/>
        <v/>
      </c>
      <c r="AE38" s="14">
        <v>2.3140000000000001</v>
      </c>
      <c r="AF38">
        <v>0</v>
      </c>
      <c r="AG38">
        <v>0</v>
      </c>
      <c r="AH38">
        <f t="shared" si="10"/>
        <v>0</v>
      </c>
      <c r="AI38">
        <f t="shared" si="11"/>
        <v>0</v>
      </c>
    </row>
    <row r="39" spans="1:35">
      <c r="A39" s="3" t="s">
        <v>411</v>
      </c>
      <c r="B39" s="3" t="str">
        <f t="shared" si="2"/>
        <v>14:42:10.400</v>
      </c>
      <c r="C39" s="3">
        <f t="shared" si="3"/>
        <v>52930.400000000001</v>
      </c>
      <c r="D39" s="3">
        <f t="shared" si="4"/>
        <v>3.283000000003085</v>
      </c>
      <c r="E39" s="3">
        <v>777.37400000000002</v>
      </c>
      <c r="F39" s="3">
        <v>2976.17</v>
      </c>
      <c r="G39" s="3">
        <v>14574.5</v>
      </c>
      <c r="H39" s="3">
        <v>768</v>
      </c>
      <c r="I39" s="3">
        <v>469</v>
      </c>
      <c r="J39">
        <f t="shared" si="0"/>
        <v>844.69500000000005</v>
      </c>
      <c r="K39">
        <f t="shared" si="1"/>
        <v>2957.7669999999998</v>
      </c>
      <c r="L39">
        <f t="shared" si="5"/>
        <v>-10.531999999999925</v>
      </c>
      <c r="M39">
        <f t="shared" si="6"/>
        <v>1281.5779999999997</v>
      </c>
      <c r="N39">
        <f t="shared" si="7"/>
        <v>-1.0531999999999925E-2</v>
      </c>
      <c r="O39">
        <f t="shared" si="7"/>
        <v>1.2815779999999999</v>
      </c>
      <c r="P39">
        <f t="shared" si="8"/>
        <v>-1.0531999999999925E-2</v>
      </c>
      <c r="Q39" t="str">
        <f t="shared" si="9"/>
        <v/>
      </c>
      <c r="AE39" s="14">
        <v>2.363</v>
      </c>
      <c r="AF39">
        <v>0</v>
      </c>
      <c r="AG39">
        <v>0</v>
      </c>
      <c r="AH39">
        <f t="shared" si="10"/>
        <v>0</v>
      </c>
      <c r="AI39">
        <f t="shared" si="11"/>
        <v>0</v>
      </c>
    </row>
    <row r="40" spans="1:35">
      <c r="A40" s="3" t="s">
        <v>412</v>
      </c>
      <c r="B40" s="3" t="str">
        <f t="shared" si="2"/>
        <v>14:42:10.493</v>
      </c>
      <c r="C40" s="3">
        <f t="shared" si="3"/>
        <v>52930.493000000002</v>
      </c>
      <c r="D40" s="3">
        <f t="shared" si="4"/>
        <v>3.3760000000038417</v>
      </c>
      <c r="E40" s="3">
        <v>803.322</v>
      </c>
      <c r="F40" s="3">
        <v>3009.82</v>
      </c>
      <c r="G40" s="3">
        <v>14532</v>
      </c>
      <c r="H40" s="3">
        <v>793.5</v>
      </c>
      <c r="I40" s="3">
        <v>468.25</v>
      </c>
      <c r="J40">
        <f t="shared" si="0"/>
        <v>871.4</v>
      </c>
      <c r="K40">
        <f t="shared" si="1"/>
        <v>2990.82</v>
      </c>
      <c r="L40">
        <f t="shared" si="5"/>
        <v>16.173000000000002</v>
      </c>
      <c r="M40">
        <f t="shared" si="6"/>
        <v>1314.6310000000001</v>
      </c>
      <c r="N40">
        <f t="shared" si="7"/>
        <v>1.6173000000000003E-2</v>
      </c>
      <c r="O40">
        <f t="shared" si="7"/>
        <v>1.3146310000000001</v>
      </c>
      <c r="P40">
        <f t="shared" si="8"/>
        <v>1.6173000000000003E-2</v>
      </c>
      <c r="Q40" t="str">
        <f t="shared" si="9"/>
        <v/>
      </c>
      <c r="AE40" s="14">
        <v>2.4169999999999998</v>
      </c>
      <c r="AF40">
        <v>59.919998168945313</v>
      </c>
      <c r="AG40">
        <v>23.360000610351563</v>
      </c>
      <c r="AH40">
        <f t="shared" si="10"/>
        <v>59.919998168945313</v>
      </c>
      <c r="AI40">
        <f t="shared" si="11"/>
        <v>23.360000610351563</v>
      </c>
    </row>
    <row r="41" spans="1:35">
      <c r="A41" s="3" t="s">
        <v>413</v>
      </c>
      <c r="B41" s="3" t="str">
        <f t="shared" si="2"/>
        <v>14:42:10.587</v>
      </c>
      <c r="C41" s="3">
        <f t="shared" si="3"/>
        <v>52930.587</v>
      </c>
      <c r="D41" s="3">
        <f t="shared" si="4"/>
        <v>3.4700000000011642</v>
      </c>
      <c r="E41" s="3">
        <v>778.01800000000003</v>
      </c>
      <c r="F41" s="3">
        <v>3182.51</v>
      </c>
      <c r="G41" s="3">
        <v>14411.5</v>
      </c>
      <c r="H41" s="3">
        <v>788.5</v>
      </c>
      <c r="I41" s="3">
        <v>467.75</v>
      </c>
      <c r="J41">
        <f t="shared" si="0"/>
        <v>850.02</v>
      </c>
      <c r="K41">
        <f t="shared" si="1"/>
        <v>3164.04</v>
      </c>
      <c r="L41">
        <f t="shared" si="5"/>
        <v>-5.2069999999999936</v>
      </c>
      <c r="M41">
        <f t="shared" si="6"/>
        <v>1487.8509999999999</v>
      </c>
      <c r="N41">
        <f t="shared" si="7"/>
        <v>-5.2069999999999938E-3</v>
      </c>
      <c r="O41">
        <f t="shared" si="7"/>
        <v>1.4878509999999998</v>
      </c>
      <c r="P41">
        <f t="shared" si="8"/>
        <v>-5.2069999999999938E-3</v>
      </c>
      <c r="Q41" t="str">
        <f t="shared" si="9"/>
        <v/>
      </c>
      <c r="AE41" s="14">
        <v>2.4729999999999999</v>
      </c>
      <c r="AF41">
        <v>0</v>
      </c>
      <c r="AG41">
        <v>0</v>
      </c>
      <c r="AH41">
        <f t="shared" si="10"/>
        <v>0</v>
      </c>
      <c r="AI41">
        <f t="shared" si="11"/>
        <v>0</v>
      </c>
    </row>
    <row r="42" spans="1:35">
      <c r="A42" s="3" t="s">
        <v>414</v>
      </c>
      <c r="B42" s="3" t="str">
        <f t="shared" si="2"/>
        <v>14:42:10.681</v>
      </c>
      <c r="C42" s="3">
        <f t="shared" si="3"/>
        <v>52930.680999999997</v>
      </c>
      <c r="D42" s="3">
        <f t="shared" si="4"/>
        <v>3.5639999999984866</v>
      </c>
      <c r="E42" s="3">
        <v>821.04899999999998</v>
      </c>
      <c r="F42" s="3">
        <v>3237.08</v>
      </c>
      <c r="G42" s="3">
        <v>14342</v>
      </c>
      <c r="H42" s="3">
        <v>773</v>
      </c>
      <c r="I42" s="3">
        <v>467</v>
      </c>
      <c r="J42">
        <f t="shared" si="0"/>
        <v>894.27800000000002</v>
      </c>
      <c r="K42">
        <f t="shared" si="1"/>
        <v>3217.6190000000001</v>
      </c>
      <c r="L42">
        <f t="shared" si="5"/>
        <v>39.051000000000045</v>
      </c>
      <c r="M42">
        <f t="shared" si="6"/>
        <v>1541.43</v>
      </c>
      <c r="N42">
        <f t="shared" si="7"/>
        <v>3.9051000000000044E-2</v>
      </c>
      <c r="O42">
        <f t="shared" si="7"/>
        <v>1.5414300000000001</v>
      </c>
      <c r="P42">
        <f t="shared" si="8"/>
        <v>3.9051000000000044E-2</v>
      </c>
      <c r="Q42" t="str">
        <f t="shared" si="9"/>
        <v/>
      </c>
      <c r="AE42" s="14">
        <v>2.5379999999999998</v>
      </c>
      <c r="AF42">
        <v>0</v>
      </c>
      <c r="AG42">
        <v>0</v>
      </c>
      <c r="AH42">
        <f t="shared" si="10"/>
        <v>0</v>
      </c>
      <c r="AI42">
        <f t="shared" si="11"/>
        <v>0</v>
      </c>
    </row>
    <row r="43" spans="1:35">
      <c r="A43" s="3" t="s">
        <v>415</v>
      </c>
      <c r="B43" s="3" t="str">
        <f t="shared" si="2"/>
        <v>14:42:10.773</v>
      </c>
      <c r="C43" s="3">
        <f t="shared" si="3"/>
        <v>52930.773000000001</v>
      </c>
      <c r="D43" s="3">
        <f t="shared" si="4"/>
        <v>3.6560000000026776</v>
      </c>
      <c r="E43" s="3">
        <v>803.51300000000003</v>
      </c>
      <c r="F43" s="3">
        <v>3415.22</v>
      </c>
      <c r="G43" s="3">
        <v>14213.5</v>
      </c>
      <c r="H43" s="3">
        <v>797</v>
      </c>
      <c r="I43" s="3">
        <v>466.5</v>
      </c>
      <c r="J43">
        <f t="shared" si="0"/>
        <v>880.78800000000001</v>
      </c>
      <c r="K43">
        <f t="shared" si="1"/>
        <v>3396.1109999999999</v>
      </c>
      <c r="L43">
        <f t="shared" si="5"/>
        <v>25.561000000000035</v>
      </c>
      <c r="M43">
        <f t="shared" si="6"/>
        <v>1719.9219999999998</v>
      </c>
      <c r="N43">
        <f t="shared" si="7"/>
        <v>2.5561000000000035E-2</v>
      </c>
      <c r="O43">
        <f t="shared" si="7"/>
        <v>1.7199219999999997</v>
      </c>
      <c r="P43">
        <f t="shared" si="8"/>
        <v>2.5561000000000035E-2</v>
      </c>
      <c r="Q43" t="str">
        <f t="shared" si="9"/>
        <v/>
      </c>
      <c r="AE43" s="14">
        <v>2.5979999999999999</v>
      </c>
      <c r="AF43">
        <v>81.230003356933594</v>
      </c>
      <c r="AG43">
        <v>38.819999694824219</v>
      </c>
      <c r="AH43">
        <f t="shared" si="10"/>
        <v>81.230003356933594</v>
      </c>
      <c r="AI43">
        <f t="shared" si="11"/>
        <v>38.819999694824219</v>
      </c>
    </row>
    <row r="44" spans="1:35">
      <c r="A44" s="3" t="s">
        <v>416</v>
      </c>
      <c r="B44" s="3" t="str">
        <f t="shared" si="2"/>
        <v>14:42:10.867</v>
      </c>
      <c r="C44" s="3">
        <f t="shared" si="3"/>
        <v>52930.866999999998</v>
      </c>
      <c r="D44" s="3">
        <f t="shared" si="4"/>
        <v>3.75</v>
      </c>
      <c r="E44" s="3">
        <v>740.93700000000001</v>
      </c>
      <c r="F44" s="3">
        <v>3534.74</v>
      </c>
      <c r="G44" s="3">
        <v>14160</v>
      </c>
      <c r="H44" s="3">
        <v>763.5</v>
      </c>
      <c r="I44" s="3">
        <v>465.25</v>
      </c>
      <c r="J44">
        <f t="shared" si="0"/>
        <v>820.94</v>
      </c>
      <c r="K44">
        <f t="shared" si="1"/>
        <v>3517.02</v>
      </c>
      <c r="L44">
        <f t="shared" si="5"/>
        <v>-34.286999999999921</v>
      </c>
      <c r="M44">
        <f t="shared" si="6"/>
        <v>1840.8309999999999</v>
      </c>
      <c r="N44">
        <f t="shared" si="7"/>
        <v>-3.4286999999999922E-2</v>
      </c>
      <c r="O44">
        <f t="shared" si="7"/>
        <v>1.8408309999999999</v>
      </c>
      <c r="P44">
        <f t="shared" si="8"/>
        <v>-3.4286999999999922E-2</v>
      </c>
      <c r="Q44" t="str">
        <f t="shared" si="9"/>
        <v/>
      </c>
      <c r="AE44" s="14">
        <v>2.6579999999999999</v>
      </c>
      <c r="AF44">
        <v>25.620000839233398</v>
      </c>
      <c r="AG44">
        <v>22.909999847412109</v>
      </c>
      <c r="AH44">
        <f t="shared" si="10"/>
        <v>25.620000839233398</v>
      </c>
      <c r="AI44">
        <f t="shared" si="11"/>
        <v>22.909999847412109</v>
      </c>
    </row>
    <row r="45" spans="1:35">
      <c r="A45" s="3" t="s">
        <v>417</v>
      </c>
      <c r="B45" s="3" t="str">
        <f t="shared" si="2"/>
        <v>14:42:10.961</v>
      </c>
      <c r="C45" s="3">
        <f t="shared" si="3"/>
        <v>52930.961000000003</v>
      </c>
      <c r="D45" s="3">
        <f t="shared" si="4"/>
        <v>3.8440000000045984</v>
      </c>
      <c r="E45" s="3">
        <v>791.72500000000002</v>
      </c>
      <c r="F45" s="3">
        <v>3693.4</v>
      </c>
      <c r="G45" s="3">
        <v>14005</v>
      </c>
      <c r="H45" s="3">
        <v>856</v>
      </c>
      <c r="I45" s="3">
        <v>929.5</v>
      </c>
      <c r="J45">
        <f t="shared" si="0"/>
        <v>875.31500000000005</v>
      </c>
      <c r="K45">
        <f t="shared" si="1"/>
        <v>3674.4870000000001</v>
      </c>
      <c r="L45">
        <f t="shared" si="5"/>
        <v>20.088000000000079</v>
      </c>
      <c r="M45">
        <f t="shared" si="6"/>
        <v>1998.298</v>
      </c>
      <c r="N45">
        <f t="shared" si="7"/>
        <v>2.0088000000000078E-2</v>
      </c>
      <c r="O45">
        <f t="shared" si="7"/>
        <v>1.9982980000000001</v>
      </c>
      <c r="P45">
        <f t="shared" si="8"/>
        <v>2.0088000000000078E-2</v>
      </c>
      <c r="Q45" t="str">
        <f t="shared" si="9"/>
        <v/>
      </c>
      <c r="AE45" s="14">
        <v>2.74</v>
      </c>
      <c r="AF45">
        <v>27.209999084472656</v>
      </c>
      <c r="AG45">
        <v>20.559999465942383</v>
      </c>
      <c r="AH45">
        <f t="shared" si="10"/>
        <v>27.209999084472656</v>
      </c>
      <c r="AI45">
        <f t="shared" si="11"/>
        <v>20.559999465942383</v>
      </c>
    </row>
    <row r="46" spans="1:35">
      <c r="A46" s="3" t="s">
        <v>418</v>
      </c>
      <c r="B46" s="3" t="str">
        <f t="shared" si="2"/>
        <v>14:42:11.055</v>
      </c>
      <c r="C46" s="3">
        <f t="shared" si="3"/>
        <v>52931.055</v>
      </c>
      <c r="D46" s="3">
        <f t="shared" si="4"/>
        <v>3.9380000000019209</v>
      </c>
      <c r="E46" s="3">
        <v>769.36900000000003</v>
      </c>
      <c r="F46" s="3">
        <v>3762.07</v>
      </c>
      <c r="G46" s="3">
        <v>13966.5</v>
      </c>
      <c r="H46" s="3">
        <v>804</v>
      </c>
      <c r="I46" s="3">
        <v>463.75</v>
      </c>
      <c r="J46">
        <f t="shared" si="0"/>
        <v>854.52200000000005</v>
      </c>
      <c r="K46">
        <f t="shared" si="1"/>
        <v>3743.6469999999999</v>
      </c>
      <c r="L46">
        <f t="shared" si="5"/>
        <v>-0.70499999999992724</v>
      </c>
      <c r="M46">
        <f t="shared" si="6"/>
        <v>2067.4579999999996</v>
      </c>
      <c r="N46">
        <f t="shared" si="7"/>
        <v>-7.0499999999992726E-4</v>
      </c>
      <c r="O46">
        <f t="shared" si="7"/>
        <v>2.0674579999999998</v>
      </c>
      <c r="P46">
        <f t="shared" si="8"/>
        <v>-7.0499999999992726E-4</v>
      </c>
      <c r="Q46" t="str">
        <f t="shared" si="9"/>
        <v/>
      </c>
      <c r="T46" t="s">
        <v>419</v>
      </c>
      <c r="AE46" s="14">
        <v>2.8130000000000002</v>
      </c>
      <c r="AF46">
        <v>16.059999465942383</v>
      </c>
      <c r="AG46">
        <v>7.0900001525878906</v>
      </c>
      <c r="AH46">
        <f t="shared" si="10"/>
        <v>16.059999465942383</v>
      </c>
      <c r="AI46">
        <f t="shared" si="11"/>
        <v>7.0900001525878906</v>
      </c>
    </row>
    <row r="47" spans="1:35">
      <c r="A47" s="3" t="s">
        <v>420</v>
      </c>
      <c r="B47" s="3" t="str">
        <f t="shared" si="2"/>
        <v>14:42:11.147</v>
      </c>
      <c r="C47" s="3">
        <f t="shared" si="3"/>
        <v>52931.146999999997</v>
      </c>
      <c r="D47" s="3">
        <f t="shared" si="4"/>
        <v>4.0299999999988358</v>
      </c>
      <c r="E47" s="3">
        <v>760.32</v>
      </c>
      <c r="F47" s="3">
        <v>3940.01</v>
      </c>
      <c r="G47" s="3">
        <v>13836</v>
      </c>
      <c r="H47" s="3">
        <v>806.5</v>
      </c>
      <c r="I47" s="3">
        <v>462.75</v>
      </c>
      <c r="J47">
        <f t="shared" si="0"/>
        <v>849.51300000000003</v>
      </c>
      <c r="K47">
        <f t="shared" si="1"/>
        <v>3921.7460000000001</v>
      </c>
      <c r="L47">
        <f t="shared" si="5"/>
        <v>-5.7139999999999418</v>
      </c>
      <c r="M47">
        <f t="shared" si="6"/>
        <v>2245.5569999999998</v>
      </c>
      <c r="N47">
        <f t="shared" si="7"/>
        <v>-5.7139999999999422E-3</v>
      </c>
      <c r="O47">
        <f t="shared" si="7"/>
        <v>2.2455569999999998</v>
      </c>
      <c r="P47">
        <f t="shared" si="8"/>
        <v>-5.7139999999999422E-3</v>
      </c>
      <c r="Q47" t="str">
        <f t="shared" si="9"/>
        <v/>
      </c>
      <c r="AE47" s="14">
        <v>2.89</v>
      </c>
      <c r="AF47">
        <v>32.630001068115234</v>
      </c>
      <c r="AG47">
        <v>17.069999694824219</v>
      </c>
      <c r="AH47">
        <f t="shared" si="10"/>
        <v>32.630001068115234</v>
      </c>
      <c r="AI47">
        <f t="shared" si="11"/>
        <v>17.069999694824219</v>
      </c>
    </row>
    <row r="48" spans="1:35">
      <c r="A48" s="3" t="s">
        <v>421</v>
      </c>
      <c r="B48" s="3" t="str">
        <f t="shared" si="2"/>
        <v>14:42:11.239</v>
      </c>
      <c r="C48" s="3">
        <f t="shared" si="3"/>
        <v>52931.239000000001</v>
      </c>
      <c r="D48" s="3">
        <f t="shared" si="4"/>
        <v>4.1220000000030268</v>
      </c>
      <c r="E48" s="3">
        <v>757.1</v>
      </c>
      <c r="F48" s="3">
        <v>4029.21</v>
      </c>
      <c r="G48" s="3">
        <v>13770</v>
      </c>
      <c r="H48" s="3">
        <v>858</v>
      </c>
      <c r="I48" s="3">
        <v>924.5</v>
      </c>
      <c r="J48">
        <f t="shared" si="0"/>
        <v>848.31700000000001</v>
      </c>
      <c r="K48">
        <f t="shared" si="1"/>
        <v>4010.9960000000001</v>
      </c>
      <c r="L48">
        <f t="shared" si="5"/>
        <v>-6.9099999999999682</v>
      </c>
      <c r="M48">
        <f t="shared" si="6"/>
        <v>2334.8069999999998</v>
      </c>
      <c r="N48">
        <f t="shared" si="7"/>
        <v>-6.9099999999999683E-3</v>
      </c>
      <c r="O48">
        <f t="shared" si="7"/>
        <v>2.3348069999999996</v>
      </c>
      <c r="P48">
        <f t="shared" si="8"/>
        <v>-6.9099999999999683E-3</v>
      </c>
      <c r="Q48" t="str">
        <f t="shared" si="9"/>
        <v/>
      </c>
      <c r="AE48" s="14">
        <v>2.9590000000000001</v>
      </c>
      <c r="AF48">
        <v>30.540000915527344</v>
      </c>
      <c r="AG48">
        <v>20.549999237060547</v>
      </c>
      <c r="AH48">
        <f t="shared" si="10"/>
        <v>30.540000915527344</v>
      </c>
      <c r="AI48">
        <f t="shared" si="11"/>
        <v>20.549999237060547</v>
      </c>
    </row>
    <row r="49" spans="1:35">
      <c r="A49" s="3" t="s">
        <v>422</v>
      </c>
      <c r="B49" s="3" t="str">
        <f t="shared" si="2"/>
        <v>14:42:11.333</v>
      </c>
      <c r="C49" s="3">
        <f t="shared" si="3"/>
        <v>52931.332999999999</v>
      </c>
      <c r="D49" s="3">
        <f t="shared" si="4"/>
        <v>4.2160000000003492</v>
      </c>
      <c r="E49" s="3">
        <v>755.947</v>
      </c>
      <c r="F49" s="3">
        <v>4211.04</v>
      </c>
      <c r="G49" s="3">
        <v>13633</v>
      </c>
      <c r="H49" s="3">
        <v>865</v>
      </c>
      <c r="I49" s="3">
        <v>923</v>
      </c>
      <c r="J49">
        <f t="shared" si="0"/>
        <v>851.29</v>
      </c>
      <c r="K49">
        <f t="shared" si="1"/>
        <v>4192.8059999999996</v>
      </c>
      <c r="L49">
        <f t="shared" si="5"/>
        <v>-3.9370000000000118</v>
      </c>
      <c r="M49">
        <f t="shared" si="6"/>
        <v>2516.6169999999993</v>
      </c>
      <c r="N49">
        <f t="shared" si="7"/>
        <v>-3.9370000000000117E-3</v>
      </c>
      <c r="O49">
        <f t="shared" si="7"/>
        <v>2.5166169999999992</v>
      </c>
      <c r="P49">
        <f t="shared" si="8"/>
        <v>-3.9370000000000117E-3</v>
      </c>
      <c r="Q49" t="str">
        <f t="shared" si="9"/>
        <v/>
      </c>
      <c r="AE49" s="14">
        <v>3.0179999999999998</v>
      </c>
      <c r="AF49">
        <v>20.639999389648438</v>
      </c>
      <c r="AG49">
        <v>17.909999847412109</v>
      </c>
      <c r="AH49">
        <f t="shared" si="10"/>
        <v>20.639999389648438</v>
      </c>
      <c r="AI49">
        <f t="shared" si="11"/>
        <v>17.909999847412109</v>
      </c>
    </row>
    <row r="50" spans="1:35">
      <c r="A50" s="3" t="s">
        <v>423</v>
      </c>
      <c r="B50" s="3" t="str">
        <f t="shared" si="2"/>
        <v>14:42:11.425</v>
      </c>
      <c r="C50" s="3">
        <f t="shared" si="3"/>
        <v>52931.425000000003</v>
      </c>
      <c r="D50" s="3">
        <f t="shared" si="4"/>
        <v>4.3080000000045402</v>
      </c>
      <c r="E50" s="3">
        <v>758.06</v>
      </c>
      <c r="F50" s="3">
        <v>4303.63</v>
      </c>
      <c r="G50" s="3">
        <v>13562</v>
      </c>
      <c r="H50" s="3">
        <v>795.5</v>
      </c>
      <c r="I50" s="3">
        <v>460.5</v>
      </c>
      <c r="J50">
        <f t="shared" si="0"/>
        <v>855.50300000000004</v>
      </c>
      <c r="K50">
        <f t="shared" si="1"/>
        <v>4285.3239999999996</v>
      </c>
      <c r="L50">
        <f t="shared" si="5"/>
        <v>0.2760000000000673</v>
      </c>
      <c r="M50">
        <f t="shared" si="6"/>
        <v>2609.1349999999993</v>
      </c>
      <c r="N50">
        <f t="shared" si="7"/>
        <v>2.7600000000006732E-4</v>
      </c>
      <c r="O50">
        <f t="shared" si="7"/>
        <v>2.6091349999999993</v>
      </c>
      <c r="P50">
        <f t="shared" si="8"/>
        <v>2.7600000000006732E-4</v>
      </c>
      <c r="Q50" t="str">
        <f t="shared" si="9"/>
        <v/>
      </c>
      <c r="AE50" s="14">
        <v>3.077</v>
      </c>
      <c r="AF50">
        <v>6.0300002098083496</v>
      </c>
      <c r="AG50">
        <v>-3.1800000667572021</v>
      </c>
      <c r="AH50">
        <f t="shared" si="10"/>
        <v>6.0300002098083496</v>
      </c>
      <c r="AI50">
        <f t="shared" si="11"/>
        <v>-3.1800000667572021</v>
      </c>
    </row>
    <row r="51" spans="1:35">
      <c r="A51" s="3" t="s">
        <v>424</v>
      </c>
      <c r="B51" s="3" t="str">
        <f t="shared" si="2"/>
        <v>14:42:11.520</v>
      </c>
      <c r="C51" s="3">
        <f t="shared" si="3"/>
        <v>52931.519999999997</v>
      </c>
      <c r="D51" s="3">
        <f t="shared" si="4"/>
        <v>4.4029999999984284</v>
      </c>
      <c r="E51" s="3">
        <v>783.28</v>
      </c>
      <c r="F51" s="3">
        <v>4509.63</v>
      </c>
      <c r="G51" s="3">
        <v>13391</v>
      </c>
      <c r="H51" s="3">
        <v>776.5</v>
      </c>
      <c r="I51" s="3">
        <v>459</v>
      </c>
      <c r="J51">
        <f t="shared" si="0"/>
        <v>885.39</v>
      </c>
      <c r="K51">
        <f t="shared" si="1"/>
        <v>4490.6989999999996</v>
      </c>
      <c r="L51">
        <f t="shared" si="5"/>
        <v>30.163000000000011</v>
      </c>
      <c r="M51">
        <f t="shared" si="6"/>
        <v>2814.5099999999993</v>
      </c>
      <c r="N51">
        <f t="shared" si="7"/>
        <v>3.0163000000000013E-2</v>
      </c>
      <c r="O51">
        <f t="shared" si="7"/>
        <v>2.8145099999999994</v>
      </c>
      <c r="P51">
        <f t="shared" si="8"/>
        <v>3.0163000000000013E-2</v>
      </c>
      <c r="Q51" t="str">
        <f t="shared" si="9"/>
        <v/>
      </c>
      <c r="AE51" s="14">
        <v>3.1320000000000001</v>
      </c>
      <c r="AF51">
        <v>8.9499998092651367</v>
      </c>
      <c r="AG51">
        <v>1.7899999618530273</v>
      </c>
      <c r="AH51">
        <f t="shared" si="10"/>
        <v>8.9499998092651367</v>
      </c>
      <c r="AI51">
        <f t="shared" si="11"/>
        <v>1.7899999618530273</v>
      </c>
    </row>
    <row r="52" spans="1:35">
      <c r="A52" s="3" t="s">
        <v>425</v>
      </c>
      <c r="B52" s="3" t="str">
        <f t="shared" si="2"/>
        <v>14:42:11.613</v>
      </c>
      <c r="C52" s="3">
        <f t="shared" si="3"/>
        <v>52931.612999999998</v>
      </c>
      <c r="D52" s="3">
        <f t="shared" si="4"/>
        <v>4.4959999999991851</v>
      </c>
      <c r="E52" s="3">
        <v>738.76400000000001</v>
      </c>
      <c r="F52" s="3">
        <v>4634.4799999999996</v>
      </c>
      <c r="G52" s="3">
        <v>13328</v>
      </c>
      <c r="H52" s="3">
        <v>812</v>
      </c>
      <c r="I52" s="3">
        <v>457.75</v>
      </c>
      <c r="J52">
        <f t="shared" si="0"/>
        <v>843.71799999999996</v>
      </c>
      <c r="K52">
        <f t="shared" si="1"/>
        <v>4616.527</v>
      </c>
      <c r="L52">
        <f t="shared" si="5"/>
        <v>-11.509000000000015</v>
      </c>
      <c r="M52">
        <f t="shared" si="6"/>
        <v>2940.3379999999997</v>
      </c>
      <c r="N52">
        <f t="shared" si="7"/>
        <v>-1.1509000000000014E-2</v>
      </c>
      <c r="O52">
        <f t="shared" si="7"/>
        <v>2.9403379999999997</v>
      </c>
      <c r="P52">
        <f t="shared" si="8"/>
        <v>-1.1509000000000014E-2</v>
      </c>
      <c r="Q52" t="str">
        <f t="shared" si="9"/>
        <v/>
      </c>
      <c r="AE52" s="14">
        <v>3.1960000000000002</v>
      </c>
      <c r="AF52">
        <v>-3.9999999105930328E-2</v>
      </c>
      <c r="AG52">
        <v>1.0700000524520874</v>
      </c>
      <c r="AH52">
        <f t="shared" si="10"/>
        <v>-3.9999999105930328E-2</v>
      </c>
      <c r="AI52">
        <f t="shared" si="11"/>
        <v>1.0700000524520874</v>
      </c>
    </row>
    <row r="53" spans="1:35">
      <c r="A53" s="3" t="s">
        <v>426</v>
      </c>
      <c r="B53" s="3" t="str">
        <f t="shared" si="2"/>
        <v>14:42:11.706</v>
      </c>
      <c r="C53" s="3">
        <f t="shared" si="3"/>
        <v>52931.705999999998</v>
      </c>
      <c r="D53" s="3">
        <f t="shared" si="4"/>
        <v>4.5889999999999418</v>
      </c>
      <c r="E53" s="3">
        <v>754.85500000000002</v>
      </c>
      <c r="F53" s="3">
        <v>4823.18</v>
      </c>
      <c r="G53" s="3">
        <v>13178</v>
      </c>
      <c r="H53" s="3">
        <v>817.5</v>
      </c>
      <c r="I53" s="3">
        <v>456.5</v>
      </c>
      <c r="J53">
        <f t="shared" si="0"/>
        <v>864.08600000000001</v>
      </c>
      <c r="K53">
        <f t="shared" si="1"/>
        <v>4804.8130000000001</v>
      </c>
      <c r="L53">
        <f t="shared" si="5"/>
        <v>8.8590000000000373</v>
      </c>
      <c r="M53">
        <f t="shared" si="6"/>
        <v>3128.6239999999998</v>
      </c>
      <c r="N53">
        <f t="shared" si="7"/>
        <v>8.859000000000037E-3</v>
      </c>
      <c r="O53">
        <f t="shared" si="7"/>
        <v>3.1286239999999998</v>
      </c>
      <c r="P53">
        <f t="shared" si="8"/>
        <v>8.859000000000037E-3</v>
      </c>
      <c r="Q53" t="str">
        <f t="shared" si="9"/>
        <v/>
      </c>
      <c r="AE53" s="14">
        <v>3.2549999999999999</v>
      </c>
      <c r="AF53">
        <v>-4.0900001525878906</v>
      </c>
      <c r="AG53">
        <v>-5.8299999237060547</v>
      </c>
      <c r="AH53">
        <f t="shared" si="10"/>
        <v>-4.0900001525878906</v>
      </c>
      <c r="AI53">
        <f t="shared" si="11"/>
        <v>-5.8299999237060547</v>
      </c>
    </row>
    <row r="54" spans="1:35">
      <c r="A54" s="3" t="s">
        <v>427</v>
      </c>
      <c r="B54" s="3" t="str">
        <f t="shared" si="2"/>
        <v>14:42:11.800</v>
      </c>
      <c r="C54" s="3">
        <f t="shared" si="3"/>
        <v>52931.8</v>
      </c>
      <c r="D54" s="3">
        <f t="shared" si="4"/>
        <v>4.6830000000045402</v>
      </c>
      <c r="E54" s="3">
        <v>717.32100000000003</v>
      </c>
      <c r="F54" s="3">
        <v>4951.16</v>
      </c>
      <c r="G54" s="3">
        <v>13110</v>
      </c>
      <c r="H54" s="3">
        <v>763.5</v>
      </c>
      <c r="I54" s="3">
        <v>455.5</v>
      </c>
      <c r="J54">
        <f t="shared" si="0"/>
        <v>829.46500000000003</v>
      </c>
      <c r="K54">
        <f t="shared" si="1"/>
        <v>4933.6120000000001</v>
      </c>
      <c r="L54">
        <f t="shared" si="5"/>
        <v>-25.761999999999944</v>
      </c>
      <c r="M54">
        <f t="shared" si="6"/>
        <v>3257.4229999999998</v>
      </c>
      <c r="N54">
        <f t="shared" si="7"/>
        <v>-2.5761999999999945E-2</v>
      </c>
      <c r="O54">
        <f t="shared" si="7"/>
        <v>3.2574229999999997</v>
      </c>
      <c r="P54">
        <f t="shared" si="8"/>
        <v>-2.5761999999999945E-2</v>
      </c>
      <c r="Q54" t="str">
        <f t="shared" si="9"/>
        <v/>
      </c>
      <c r="AE54" s="14">
        <v>3.3250000000000002</v>
      </c>
      <c r="AF54">
        <v>-7.2800002098083496</v>
      </c>
      <c r="AG54">
        <v>-8.9499998092651367</v>
      </c>
      <c r="AH54">
        <f t="shared" si="10"/>
        <v>-7.2800002098083496</v>
      </c>
      <c r="AI54">
        <f t="shared" si="11"/>
        <v>-8.9499998092651367</v>
      </c>
    </row>
    <row r="55" spans="1:35">
      <c r="A55" s="3" t="s">
        <v>428</v>
      </c>
      <c r="B55" s="3" t="str">
        <f t="shared" si="2"/>
        <v>14:42:11.893</v>
      </c>
      <c r="C55" s="3">
        <f t="shared" si="3"/>
        <v>52931.892999999996</v>
      </c>
      <c r="D55" s="3">
        <f t="shared" si="4"/>
        <v>4.7759999999980209</v>
      </c>
      <c r="E55" s="3">
        <v>752.95799999999997</v>
      </c>
      <c r="F55" s="3">
        <v>5153.7700000000004</v>
      </c>
      <c r="G55" s="3">
        <v>12938.5</v>
      </c>
      <c r="H55" s="3">
        <v>821.5</v>
      </c>
      <c r="I55" s="3">
        <v>454</v>
      </c>
      <c r="J55">
        <f t="shared" si="0"/>
        <v>869.68899999999996</v>
      </c>
      <c r="K55">
        <f t="shared" si="1"/>
        <v>5135.3609999999999</v>
      </c>
      <c r="L55">
        <f t="shared" si="5"/>
        <v>14.461999999999989</v>
      </c>
      <c r="M55">
        <f t="shared" si="6"/>
        <v>3459.1719999999996</v>
      </c>
      <c r="N55">
        <f t="shared" si="7"/>
        <v>1.4461999999999989E-2</v>
      </c>
      <c r="O55">
        <f t="shared" si="7"/>
        <v>3.4591719999999997</v>
      </c>
      <c r="P55">
        <f t="shared" si="8"/>
        <v>1.4461999999999989E-2</v>
      </c>
      <c r="Q55" t="str">
        <f t="shared" si="9"/>
        <v/>
      </c>
      <c r="AE55" s="14">
        <v>3.39</v>
      </c>
      <c r="AF55">
        <v>-37.740001678466797</v>
      </c>
      <c r="AG55">
        <v>-2.2400000095367432</v>
      </c>
      <c r="AH55">
        <f t="shared" si="10"/>
        <v>-37.740001678466797</v>
      </c>
      <c r="AI55">
        <f t="shared" si="11"/>
        <v>-2.2400000095367432</v>
      </c>
    </row>
    <row r="56" spans="1:35">
      <c r="A56" s="3" t="s">
        <v>429</v>
      </c>
      <c r="B56" s="3" t="str">
        <f t="shared" si="2"/>
        <v>14:42:11.987</v>
      </c>
      <c r="C56" s="3">
        <f t="shared" si="3"/>
        <v>52931.987000000001</v>
      </c>
      <c r="D56" s="3">
        <f t="shared" si="4"/>
        <v>4.8700000000026193</v>
      </c>
      <c r="E56" s="3">
        <v>732.12599999999998</v>
      </c>
      <c r="F56" s="3">
        <v>5294.13</v>
      </c>
      <c r="G56" s="3">
        <v>12852</v>
      </c>
      <c r="H56" s="3">
        <v>796.5</v>
      </c>
      <c r="I56" s="3">
        <v>453</v>
      </c>
      <c r="J56">
        <f t="shared" si="0"/>
        <v>852.04700000000003</v>
      </c>
      <c r="K56">
        <f t="shared" si="1"/>
        <v>5276.1570000000002</v>
      </c>
      <c r="L56">
        <f t="shared" si="5"/>
        <v>-3.17999999999995</v>
      </c>
      <c r="M56">
        <f t="shared" si="6"/>
        <v>3599.9679999999998</v>
      </c>
      <c r="N56">
        <f t="shared" si="7"/>
        <v>-3.1799999999999502E-3</v>
      </c>
      <c r="O56">
        <f t="shared" si="7"/>
        <v>3.5999680000000001</v>
      </c>
      <c r="P56">
        <f t="shared" si="8"/>
        <v>-3.1799999999999502E-3</v>
      </c>
      <c r="Q56" t="str">
        <f t="shared" si="9"/>
        <v/>
      </c>
      <c r="AE56" s="14">
        <v>3.4540000000000002</v>
      </c>
      <c r="AF56">
        <v>-22.209999084472656</v>
      </c>
      <c r="AG56">
        <v>-4.059999942779541</v>
      </c>
      <c r="AH56">
        <f t="shared" si="10"/>
        <v>-22.209999084472656</v>
      </c>
      <c r="AI56">
        <f t="shared" si="11"/>
        <v>-4.059999942779541</v>
      </c>
    </row>
    <row r="57" spans="1:35">
      <c r="A57" s="3" t="s">
        <v>430</v>
      </c>
      <c r="B57" s="3" t="str">
        <f t="shared" si="2"/>
        <v>14:42:12.082</v>
      </c>
      <c r="C57" s="3">
        <f t="shared" si="3"/>
        <v>52932.082000000002</v>
      </c>
      <c r="D57" s="3">
        <f t="shared" si="4"/>
        <v>4.9650000000037835</v>
      </c>
      <c r="E57" s="3">
        <v>753.82899999999995</v>
      </c>
      <c r="F57" s="3">
        <v>5475.39</v>
      </c>
      <c r="G57" s="3">
        <v>12707.5</v>
      </c>
      <c r="H57" s="3">
        <v>823.5</v>
      </c>
      <c r="I57" s="3">
        <v>451.5</v>
      </c>
      <c r="J57">
        <f t="shared" si="0"/>
        <v>877.85699999999997</v>
      </c>
      <c r="K57">
        <f t="shared" si="1"/>
        <v>5456.8779999999997</v>
      </c>
      <c r="L57">
        <f t="shared" si="5"/>
        <v>22.629999999999995</v>
      </c>
      <c r="M57">
        <f t="shared" si="6"/>
        <v>3780.6889999999994</v>
      </c>
      <c r="N57">
        <f t="shared" si="7"/>
        <v>2.2629999999999997E-2</v>
      </c>
      <c r="O57">
        <f t="shared" si="7"/>
        <v>3.7806889999999993</v>
      </c>
      <c r="P57">
        <f t="shared" si="8"/>
        <v>2.2629999999999997E-2</v>
      </c>
      <c r="Q57" t="str">
        <f t="shared" si="9"/>
        <v/>
      </c>
      <c r="AE57" s="14">
        <v>3.5219999999999998</v>
      </c>
      <c r="AF57">
        <v>-1.6399999856948853</v>
      </c>
      <c r="AG57">
        <v>1.75</v>
      </c>
      <c r="AH57">
        <f t="shared" si="10"/>
        <v>-1.6399999856948853</v>
      </c>
      <c r="AI57">
        <f t="shared" si="11"/>
        <v>1.75</v>
      </c>
    </row>
    <row r="58" spans="1:35">
      <c r="A58" s="3" t="s">
        <v>431</v>
      </c>
      <c r="B58" s="3" t="str">
        <f t="shared" si="2"/>
        <v>14:42:12.174</v>
      </c>
      <c r="C58" s="3">
        <f t="shared" si="3"/>
        <v>52932.173999999999</v>
      </c>
      <c r="D58" s="3">
        <f t="shared" si="4"/>
        <v>5.0570000000006985</v>
      </c>
      <c r="E58" s="3">
        <v>729.73400000000004</v>
      </c>
      <c r="F58" s="3">
        <v>5607.67</v>
      </c>
      <c r="G58" s="3">
        <v>12631</v>
      </c>
      <c r="H58" s="3">
        <v>821</v>
      </c>
      <c r="I58" s="3">
        <v>450.5</v>
      </c>
      <c r="J58">
        <f t="shared" si="0"/>
        <v>856.76900000000001</v>
      </c>
      <c r="K58">
        <f t="shared" si="1"/>
        <v>5589.6710000000003</v>
      </c>
      <c r="L58">
        <f t="shared" si="5"/>
        <v>1.54200000000003</v>
      </c>
      <c r="M58">
        <f t="shared" si="6"/>
        <v>3913.482</v>
      </c>
      <c r="N58">
        <f t="shared" si="7"/>
        <v>1.5420000000000301E-3</v>
      </c>
      <c r="O58">
        <f t="shared" si="7"/>
        <v>3.9134820000000001</v>
      </c>
      <c r="P58">
        <f t="shared" si="8"/>
        <v>1.5420000000000301E-3</v>
      </c>
      <c r="Q58" t="str">
        <f t="shared" si="9"/>
        <v/>
      </c>
      <c r="AE58" s="14">
        <v>3.601</v>
      </c>
      <c r="AF58">
        <v>-0.62999999523162842</v>
      </c>
      <c r="AG58">
        <v>9.9799995422363281</v>
      </c>
      <c r="AH58">
        <f t="shared" si="10"/>
        <v>-0.62999999523162842</v>
      </c>
      <c r="AI58">
        <f t="shared" si="11"/>
        <v>9.9799995422363281</v>
      </c>
    </row>
    <row r="59" spans="1:35">
      <c r="A59" s="3" t="s">
        <v>432</v>
      </c>
      <c r="B59" s="3" t="str">
        <f t="shared" si="2"/>
        <v>14:42:12.268</v>
      </c>
      <c r="C59" s="3">
        <f t="shared" si="3"/>
        <v>52932.267999999996</v>
      </c>
      <c r="D59" s="3">
        <f t="shared" si="4"/>
        <v>5.1509999999980209</v>
      </c>
      <c r="E59" s="3">
        <v>761.71</v>
      </c>
      <c r="F59" s="3">
        <v>5792.71</v>
      </c>
      <c r="G59" s="3">
        <v>12478.5</v>
      </c>
      <c r="H59" s="3">
        <v>795.5</v>
      </c>
      <c r="I59" s="3">
        <v>449</v>
      </c>
      <c r="J59">
        <f t="shared" si="0"/>
        <v>892.93499999999995</v>
      </c>
      <c r="K59">
        <f t="shared" si="1"/>
        <v>5773.9380000000001</v>
      </c>
      <c r="L59">
        <f t="shared" si="5"/>
        <v>37.70799999999997</v>
      </c>
      <c r="M59">
        <f t="shared" si="6"/>
        <v>4097.7489999999998</v>
      </c>
      <c r="N59">
        <f t="shared" si="7"/>
        <v>3.7707999999999971E-2</v>
      </c>
      <c r="O59">
        <f t="shared" si="7"/>
        <v>4.0977490000000003</v>
      </c>
      <c r="P59">
        <f t="shared" si="8"/>
        <v>3.7707999999999971E-2</v>
      </c>
      <c r="Q59" t="str">
        <f t="shared" si="9"/>
        <v/>
      </c>
      <c r="AE59" s="14">
        <v>3.6749999999999998</v>
      </c>
      <c r="AF59">
        <v>-20.090000152587891</v>
      </c>
      <c r="AG59">
        <v>18.110000610351563</v>
      </c>
      <c r="AH59">
        <f t="shared" si="10"/>
        <v>-20.090000152587891</v>
      </c>
      <c r="AI59">
        <f t="shared" si="11"/>
        <v>18.110000610351563</v>
      </c>
    </row>
    <row r="60" spans="1:35">
      <c r="A60" s="3" t="s">
        <v>433</v>
      </c>
      <c r="B60" s="3" t="str">
        <f t="shared" si="2"/>
        <v>14:42:12.361</v>
      </c>
      <c r="C60" s="3">
        <f t="shared" si="3"/>
        <v>52932.360999999997</v>
      </c>
      <c r="D60" s="3">
        <f t="shared" si="4"/>
        <v>5.2439999999987776</v>
      </c>
      <c r="E60" s="3">
        <v>747.46900000000005</v>
      </c>
      <c r="F60" s="3">
        <v>5929.81</v>
      </c>
      <c r="G60" s="3">
        <v>12393.5</v>
      </c>
      <c r="H60" s="3">
        <v>835</v>
      </c>
      <c r="I60" s="3">
        <v>448</v>
      </c>
      <c r="J60">
        <f t="shared" si="0"/>
        <v>881.80799999999999</v>
      </c>
      <c r="K60">
        <f t="shared" si="1"/>
        <v>5911.326</v>
      </c>
      <c r="L60">
        <f t="shared" si="5"/>
        <v>26.581000000000017</v>
      </c>
      <c r="M60">
        <f t="shared" si="6"/>
        <v>4235.1369999999997</v>
      </c>
      <c r="N60">
        <f t="shared" si="7"/>
        <v>2.6581000000000018E-2</v>
      </c>
      <c r="O60">
        <f t="shared" si="7"/>
        <v>4.2351369999999999</v>
      </c>
      <c r="P60">
        <f t="shared" si="8"/>
        <v>2.6581000000000018E-2</v>
      </c>
      <c r="Q60" t="str">
        <f t="shared" si="9"/>
        <v/>
      </c>
      <c r="AE60" s="14">
        <v>3.7469999999999999</v>
      </c>
      <c r="AF60">
        <v>-29.209999084472656</v>
      </c>
      <c r="AG60">
        <v>18.940000534057617</v>
      </c>
      <c r="AH60">
        <f t="shared" si="10"/>
        <v>-29.209999084472656</v>
      </c>
      <c r="AI60">
        <f t="shared" si="11"/>
        <v>18.940000534057617</v>
      </c>
    </row>
    <row r="61" spans="1:35">
      <c r="A61" s="3" t="s">
        <v>434</v>
      </c>
      <c r="B61" s="3" t="str">
        <f t="shared" si="2"/>
        <v>14:42:12.454</v>
      </c>
      <c r="C61" s="3">
        <f t="shared" si="3"/>
        <v>52932.453999999998</v>
      </c>
      <c r="D61" s="3">
        <f t="shared" si="4"/>
        <v>5.3369999999995343</v>
      </c>
      <c r="E61" s="3">
        <v>728.48099999999999</v>
      </c>
      <c r="F61" s="3">
        <v>6206.85</v>
      </c>
      <c r="G61" s="3">
        <v>12217.5</v>
      </c>
      <c r="H61" s="3">
        <v>842</v>
      </c>
      <c r="I61" s="3">
        <v>446</v>
      </c>
      <c r="J61">
        <f t="shared" si="0"/>
        <v>869.11</v>
      </c>
      <c r="K61">
        <f t="shared" si="1"/>
        <v>6188.7250000000004</v>
      </c>
      <c r="L61">
        <f t="shared" si="5"/>
        <v>13.883000000000038</v>
      </c>
      <c r="M61">
        <f t="shared" si="6"/>
        <v>4512.5360000000001</v>
      </c>
      <c r="N61">
        <f t="shared" si="7"/>
        <v>1.3883000000000038E-2</v>
      </c>
      <c r="O61">
        <f t="shared" si="7"/>
        <v>4.5125359999999999</v>
      </c>
      <c r="P61">
        <f t="shared" si="8"/>
        <v>1.3883000000000038E-2</v>
      </c>
      <c r="Q61" t="str">
        <f t="shared" si="9"/>
        <v/>
      </c>
      <c r="AE61" s="14">
        <v>3.823</v>
      </c>
      <c r="AF61">
        <v>-13.880000114440918</v>
      </c>
      <c r="AG61">
        <v>17.850000381469727</v>
      </c>
      <c r="AH61">
        <f t="shared" si="10"/>
        <v>-13.880000114440918</v>
      </c>
      <c r="AI61">
        <f t="shared" si="11"/>
        <v>17.850000381469727</v>
      </c>
    </row>
    <row r="62" spans="1:35">
      <c r="A62" s="3" t="s">
        <v>435</v>
      </c>
      <c r="B62" s="3" t="str">
        <f t="shared" si="2"/>
        <v>14:42:12.544</v>
      </c>
      <c r="C62" s="3">
        <f t="shared" si="3"/>
        <v>52932.544000000002</v>
      </c>
      <c r="D62" s="3">
        <f t="shared" si="4"/>
        <v>5.4270000000033178</v>
      </c>
      <c r="E62" s="3">
        <v>715.68100000000004</v>
      </c>
      <c r="F62" s="3">
        <v>6339.23</v>
      </c>
      <c r="G62" s="3">
        <v>12137.5</v>
      </c>
      <c r="H62" s="3">
        <v>832</v>
      </c>
      <c r="I62" s="3">
        <v>444.25</v>
      </c>
      <c r="J62">
        <f t="shared" si="0"/>
        <v>859.31700000000001</v>
      </c>
      <c r="K62">
        <f t="shared" si="1"/>
        <v>6321.3609999999999</v>
      </c>
      <c r="L62">
        <f t="shared" si="5"/>
        <v>4.0900000000000318</v>
      </c>
      <c r="M62">
        <f t="shared" si="6"/>
        <v>4645.1719999999996</v>
      </c>
      <c r="N62">
        <f t="shared" si="7"/>
        <v>4.090000000000032E-3</v>
      </c>
      <c r="O62">
        <f t="shared" si="7"/>
        <v>4.6451719999999996</v>
      </c>
      <c r="P62">
        <f t="shared" si="8"/>
        <v>4.090000000000032E-3</v>
      </c>
      <c r="Q62" t="str">
        <f t="shared" si="9"/>
        <v/>
      </c>
      <c r="AE62" s="14">
        <v>3.8849999999999998</v>
      </c>
      <c r="AF62">
        <v>-10.149999618530273</v>
      </c>
      <c r="AG62">
        <v>15.880000114440918</v>
      </c>
      <c r="AH62">
        <f t="shared" si="10"/>
        <v>-10.149999618530273</v>
      </c>
      <c r="AI62">
        <f t="shared" si="11"/>
        <v>15.880000114440918</v>
      </c>
    </row>
    <row r="63" spans="1:35">
      <c r="A63" s="3" t="s">
        <v>436</v>
      </c>
      <c r="B63" s="3" t="str">
        <f t="shared" si="2"/>
        <v>14:42:12.637</v>
      </c>
      <c r="C63" s="3">
        <f t="shared" si="3"/>
        <v>52932.637000000002</v>
      </c>
      <c r="D63" s="3">
        <f t="shared" si="4"/>
        <v>5.5200000000040745</v>
      </c>
      <c r="E63" s="3">
        <v>734.25099999999998</v>
      </c>
      <c r="F63" s="3">
        <v>6567.78</v>
      </c>
      <c r="G63" s="3">
        <v>11971</v>
      </c>
      <c r="H63" s="3">
        <v>902</v>
      </c>
      <c r="I63" s="3">
        <v>886.5</v>
      </c>
      <c r="J63">
        <f t="shared" si="0"/>
        <v>883.06700000000001</v>
      </c>
      <c r="K63">
        <f t="shared" si="1"/>
        <v>6549.4309999999996</v>
      </c>
      <c r="L63">
        <f t="shared" si="5"/>
        <v>27.840000000000032</v>
      </c>
      <c r="M63">
        <f t="shared" si="6"/>
        <v>4873.2419999999993</v>
      </c>
      <c r="N63">
        <f t="shared" si="7"/>
        <v>2.7840000000000031E-2</v>
      </c>
      <c r="O63">
        <f t="shared" si="7"/>
        <v>4.8732419999999994</v>
      </c>
      <c r="P63">
        <f t="shared" si="8"/>
        <v>2.7840000000000031E-2</v>
      </c>
      <c r="Q63" t="str">
        <f t="shared" si="9"/>
        <v/>
      </c>
      <c r="AE63" s="14">
        <v>3.95</v>
      </c>
      <c r="AF63">
        <v>-1.3700000047683716</v>
      </c>
      <c r="AG63">
        <v>16</v>
      </c>
      <c r="AH63">
        <f t="shared" si="10"/>
        <v>-1.3700000047683716</v>
      </c>
      <c r="AI63">
        <f t="shared" si="11"/>
        <v>16</v>
      </c>
    </row>
    <row r="64" spans="1:35">
      <c r="A64" s="3" t="s">
        <v>437</v>
      </c>
      <c r="B64" s="3" t="str">
        <f t="shared" si="2"/>
        <v>14:42:12.729</v>
      </c>
      <c r="C64" s="3">
        <f t="shared" si="3"/>
        <v>52932.728999999999</v>
      </c>
      <c r="D64" s="3">
        <f t="shared" si="4"/>
        <v>5.6120000000009895</v>
      </c>
      <c r="E64" s="3">
        <v>725.74800000000005</v>
      </c>
      <c r="F64" s="3">
        <v>6698.8</v>
      </c>
      <c r="G64" s="3">
        <v>11891</v>
      </c>
      <c r="H64" s="3">
        <v>909</v>
      </c>
      <c r="I64" s="3">
        <v>885</v>
      </c>
      <c r="J64">
        <f t="shared" si="0"/>
        <v>877.53899999999999</v>
      </c>
      <c r="K64">
        <f t="shared" si="1"/>
        <v>6680.6109999999999</v>
      </c>
      <c r="L64">
        <f t="shared" si="5"/>
        <v>22.312000000000012</v>
      </c>
      <c r="M64">
        <f t="shared" si="6"/>
        <v>5004.4219999999996</v>
      </c>
      <c r="N64">
        <f t="shared" si="7"/>
        <v>2.2312000000000012E-2</v>
      </c>
      <c r="O64">
        <f t="shared" si="7"/>
        <v>5.0044219999999999</v>
      </c>
      <c r="P64">
        <f t="shared" si="8"/>
        <v>2.2312000000000012E-2</v>
      </c>
      <c r="Q64" t="str">
        <f t="shared" si="9"/>
        <v/>
      </c>
      <c r="AE64" s="14">
        <v>4.008</v>
      </c>
      <c r="AF64">
        <v>-6.059999942779541</v>
      </c>
      <c r="AG64">
        <v>15.689999580383301</v>
      </c>
      <c r="AH64">
        <f t="shared" si="10"/>
        <v>-6.059999942779541</v>
      </c>
      <c r="AI64">
        <f t="shared" si="11"/>
        <v>15.689999580383301</v>
      </c>
    </row>
    <row r="65" spans="1:35">
      <c r="A65" s="3" t="s">
        <v>438</v>
      </c>
      <c r="B65" s="3" t="str">
        <f t="shared" si="2"/>
        <v>14:42:12.823</v>
      </c>
      <c r="C65" s="3">
        <f t="shared" si="3"/>
        <v>52932.822999999997</v>
      </c>
      <c r="D65" s="3">
        <f t="shared" si="4"/>
        <v>5.705999999998312</v>
      </c>
      <c r="E65" s="3">
        <v>712.76700000000005</v>
      </c>
      <c r="F65" s="3">
        <v>6958.82</v>
      </c>
      <c r="G65" s="3">
        <v>11732</v>
      </c>
      <c r="H65" s="3">
        <v>908</v>
      </c>
      <c r="I65" s="3">
        <v>882</v>
      </c>
      <c r="J65">
        <f t="shared" si="0"/>
        <v>870.46100000000001</v>
      </c>
      <c r="K65">
        <f t="shared" si="1"/>
        <v>6940.8580000000002</v>
      </c>
      <c r="L65">
        <f t="shared" si="5"/>
        <v>15.234000000000037</v>
      </c>
      <c r="M65">
        <f t="shared" si="6"/>
        <v>5264.6689999999999</v>
      </c>
      <c r="N65">
        <f t="shared" si="7"/>
        <v>1.5234000000000037E-2</v>
      </c>
      <c r="O65">
        <f t="shared" si="7"/>
        <v>5.2646689999999996</v>
      </c>
      <c r="P65">
        <f t="shared" si="8"/>
        <v>1.5234000000000037E-2</v>
      </c>
      <c r="Q65" t="str">
        <f t="shared" si="9"/>
        <v/>
      </c>
      <c r="AE65" s="14">
        <v>4.0730000000000004</v>
      </c>
      <c r="AF65">
        <v>-2.7699999809265137</v>
      </c>
      <c r="AG65">
        <v>14.409999847412109</v>
      </c>
      <c r="AH65">
        <f t="shared" si="10"/>
        <v>-2.7699999809265137</v>
      </c>
      <c r="AI65">
        <f t="shared" si="11"/>
        <v>14.409999847412109</v>
      </c>
    </row>
    <row r="66" spans="1:35">
      <c r="A66" s="3" t="s">
        <v>439</v>
      </c>
      <c r="B66" s="3" t="str">
        <f t="shared" si="2"/>
        <v>14:42:12.916</v>
      </c>
      <c r="C66" s="3">
        <f t="shared" si="3"/>
        <v>52932.915999999997</v>
      </c>
      <c r="D66" s="3">
        <f t="shared" si="4"/>
        <v>5.7989999999990687</v>
      </c>
      <c r="E66" s="3">
        <v>725.803</v>
      </c>
      <c r="F66" s="3">
        <v>7036.19</v>
      </c>
      <c r="G66" s="3">
        <v>11672.5</v>
      </c>
      <c r="H66" s="3">
        <v>806.5</v>
      </c>
      <c r="I66" s="3">
        <v>438.5</v>
      </c>
      <c r="J66">
        <f t="shared" si="0"/>
        <v>885.24900000000002</v>
      </c>
      <c r="K66">
        <f t="shared" si="1"/>
        <v>7017.9120000000003</v>
      </c>
      <c r="L66">
        <f t="shared" si="5"/>
        <v>30.022000000000048</v>
      </c>
      <c r="M66">
        <f t="shared" si="6"/>
        <v>5341.723</v>
      </c>
      <c r="N66">
        <f t="shared" si="7"/>
        <v>3.0022000000000049E-2</v>
      </c>
      <c r="O66">
        <f t="shared" si="7"/>
        <v>5.341723</v>
      </c>
      <c r="P66">
        <f t="shared" si="8"/>
        <v>3.0022000000000049E-2</v>
      </c>
      <c r="Q66" t="str">
        <f t="shared" si="9"/>
        <v/>
      </c>
      <c r="AE66" s="14">
        <v>4.1470000000000002</v>
      </c>
      <c r="AF66">
        <v>-8.7899999618530273</v>
      </c>
      <c r="AG66">
        <v>13.319999694824219</v>
      </c>
      <c r="AH66">
        <f t="shared" si="10"/>
        <v>-8.7899999618530273</v>
      </c>
      <c r="AI66">
        <f t="shared" si="11"/>
        <v>13.319999694824219</v>
      </c>
    </row>
    <row r="67" spans="1:35">
      <c r="A67" s="3" t="s">
        <v>440</v>
      </c>
      <c r="B67" s="3" t="str">
        <f t="shared" si="2"/>
        <v>14:42:13.010</v>
      </c>
      <c r="C67" s="3">
        <f t="shared" si="3"/>
        <v>52933.01</v>
      </c>
      <c r="D67" s="3">
        <f t="shared" si="4"/>
        <v>5.8930000000036671</v>
      </c>
      <c r="E67" s="3">
        <v>716.21</v>
      </c>
      <c r="F67" s="3">
        <v>7289.74</v>
      </c>
      <c r="G67" s="3">
        <v>11519.5</v>
      </c>
      <c r="H67" s="3">
        <v>817.5</v>
      </c>
      <c r="I67" s="3">
        <v>436</v>
      </c>
      <c r="J67">
        <f t="shared" si="0"/>
        <v>881.41</v>
      </c>
      <c r="K67">
        <f t="shared" si="1"/>
        <v>7271.6149999999998</v>
      </c>
      <c r="L67">
        <f t="shared" si="5"/>
        <v>26.182999999999993</v>
      </c>
      <c r="M67">
        <f t="shared" si="6"/>
        <v>5595.4259999999995</v>
      </c>
      <c r="N67">
        <f t="shared" si="7"/>
        <v>2.6182999999999994E-2</v>
      </c>
      <c r="O67">
        <f t="shared" si="7"/>
        <v>5.5954259999999998</v>
      </c>
      <c r="P67">
        <f t="shared" si="8"/>
        <v>2.6182999999999994E-2</v>
      </c>
      <c r="Q67" t="str">
        <f t="shared" si="9"/>
        <v/>
      </c>
      <c r="AE67" s="14">
        <v>4.2069999999999999</v>
      </c>
      <c r="AF67">
        <v>24.129999160766602</v>
      </c>
      <c r="AG67">
        <v>21.950000762939453</v>
      </c>
      <c r="AH67">
        <f t="shared" si="10"/>
        <v>24.129999160766602</v>
      </c>
      <c r="AI67">
        <f t="shared" si="11"/>
        <v>21.950000762939453</v>
      </c>
    </row>
    <row r="68" spans="1:35">
      <c r="A68" s="3" t="s">
        <v>441</v>
      </c>
      <c r="B68" s="3" t="str">
        <f t="shared" si="2"/>
        <v>14:42:13.103</v>
      </c>
      <c r="C68" s="3">
        <f t="shared" si="3"/>
        <v>52933.103000000003</v>
      </c>
      <c r="D68" s="3">
        <f t="shared" si="4"/>
        <v>5.9860000000044238</v>
      </c>
      <c r="E68" s="3">
        <v>691.46100000000001</v>
      </c>
      <c r="F68" s="3">
        <v>7461.76</v>
      </c>
      <c r="G68" s="3">
        <v>11432</v>
      </c>
      <c r="H68" s="3">
        <v>915</v>
      </c>
      <c r="I68" s="3">
        <v>870</v>
      </c>
      <c r="J68">
        <f t="shared" ref="J68:J131" si="12">ROUND(E68*COS(-1.3*PI()/180)-F68*SIN(-1.3*PI()/180),3)</f>
        <v>860.57</v>
      </c>
      <c r="K68">
        <f t="shared" ref="K68:K131" si="13">ROUND(E68*SIN(-1.3*PI()/180)+F68*COS(-1.3*PI()/180),3)</f>
        <v>7444.152</v>
      </c>
      <c r="L68">
        <f t="shared" si="5"/>
        <v>5.3430000000000746</v>
      </c>
      <c r="M68">
        <f t="shared" si="6"/>
        <v>5767.9629999999997</v>
      </c>
      <c r="N68">
        <f t="shared" si="7"/>
        <v>5.3430000000000751E-3</v>
      </c>
      <c r="O68">
        <f t="shared" si="7"/>
        <v>5.767963</v>
      </c>
      <c r="P68">
        <f t="shared" si="8"/>
        <v>5.3430000000000751E-3</v>
      </c>
      <c r="Q68" t="str">
        <f t="shared" si="9"/>
        <v/>
      </c>
      <c r="AE68" s="14">
        <v>4.2690000000000001</v>
      </c>
      <c r="AF68">
        <v>3.8599998950958252</v>
      </c>
      <c r="AG68">
        <v>18.370000839233398</v>
      </c>
      <c r="AH68">
        <f t="shared" si="10"/>
        <v>3.8599998950958252</v>
      </c>
      <c r="AI68">
        <f t="shared" si="11"/>
        <v>18.370000839233398</v>
      </c>
    </row>
    <row r="69" spans="1:35">
      <c r="A69" s="3" t="s">
        <v>442</v>
      </c>
      <c r="B69" s="3" t="str">
        <f t="shared" ref="B69:B132" si="14">MID(A69,12,8)&amp;"."&amp;RIGHT(A69,3)</f>
        <v>14:42:13.198</v>
      </c>
      <c r="C69" s="3">
        <f t="shared" ref="C69:C132" si="15">LEFT(B69,2)*3600+MID(B69,4,2)*60+RIGHT(B69,6)</f>
        <v>52933.197999999997</v>
      </c>
      <c r="D69" s="3">
        <f t="shared" ref="D69:D132" si="16">C69-$C$4</f>
        <v>6.080999999998312</v>
      </c>
      <c r="E69" s="3">
        <v>664.73</v>
      </c>
      <c r="F69" s="3">
        <v>7753.08</v>
      </c>
      <c r="G69" s="3">
        <v>11276.5</v>
      </c>
      <c r="H69" s="3">
        <v>841.5</v>
      </c>
      <c r="I69" s="3">
        <v>432</v>
      </c>
      <c r="J69">
        <f t="shared" si="12"/>
        <v>840.45600000000002</v>
      </c>
      <c r="K69">
        <f t="shared" si="13"/>
        <v>7736.0029999999997</v>
      </c>
      <c r="L69">
        <f t="shared" ref="L69:L132" si="17">J69-$J$4</f>
        <v>-14.770999999999958</v>
      </c>
      <c r="M69">
        <f t="shared" ref="M69:M132" si="18">K69-$K$4</f>
        <v>6059.8139999999994</v>
      </c>
      <c r="N69">
        <f t="shared" ref="N69:O132" si="19">L69*0.001</f>
        <v>-1.4770999999999958E-2</v>
      </c>
      <c r="O69">
        <f t="shared" si="19"/>
        <v>6.0598139999999994</v>
      </c>
      <c r="P69">
        <f t="shared" ref="P69:P132" si="20">IF(O69&gt;15,"",N69)</f>
        <v>-1.4770999999999958E-2</v>
      </c>
      <c r="Q69" t="str">
        <f t="shared" ref="Q69:Q132" si="21">IF(O69&lt;15,"",N69)</f>
        <v/>
      </c>
      <c r="AE69" s="14">
        <v>4.327</v>
      </c>
      <c r="AF69">
        <v>13.409999847412109</v>
      </c>
      <c r="AG69">
        <v>2.3599998950958252</v>
      </c>
      <c r="AH69">
        <f t="shared" ref="AH69:AH132" si="22">AF69</f>
        <v>13.409999847412109</v>
      </c>
      <c r="AI69">
        <f t="shared" ref="AI69:AI132" si="23">AG69</f>
        <v>2.3599998950958252</v>
      </c>
    </row>
    <row r="70" spans="1:35">
      <c r="A70" s="3" t="s">
        <v>443</v>
      </c>
      <c r="B70" s="3" t="str">
        <f t="shared" si="14"/>
        <v>14:42:13.291</v>
      </c>
      <c r="C70" s="3">
        <f t="shared" si="15"/>
        <v>52933.290999999997</v>
      </c>
      <c r="D70" s="3">
        <f t="shared" si="16"/>
        <v>6.1739999999990687</v>
      </c>
      <c r="E70" s="3">
        <v>650.56899999999996</v>
      </c>
      <c r="F70" s="3">
        <v>7864.68</v>
      </c>
      <c r="G70" s="3">
        <v>11221.5</v>
      </c>
      <c r="H70" s="3">
        <v>849</v>
      </c>
      <c r="I70" s="3">
        <v>429.5</v>
      </c>
      <c r="J70">
        <f t="shared" si="12"/>
        <v>828.83</v>
      </c>
      <c r="K70">
        <f t="shared" si="13"/>
        <v>7847.8959999999997</v>
      </c>
      <c r="L70">
        <f t="shared" si="17"/>
        <v>-26.396999999999935</v>
      </c>
      <c r="M70">
        <f t="shared" si="18"/>
        <v>6171.7069999999994</v>
      </c>
      <c r="N70">
        <f t="shared" si="19"/>
        <v>-2.6396999999999934E-2</v>
      </c>
      <c r="O70">
        <f t="shared" si="19"/>
        <v>6.1717069999999996</v>
      </c>
      <c r="P70">
        <f t="shared" si="20"/>
        <v>-2.6396999999999934E-2</v>
      </c>
      <c r="Q70" t="str">
        <f t="shared" si="21"/>
        <v/>
      </c>
      <c r="AE70" s="14">
        <v>4.3890000000000002</v>
      </c>
      <c r="AF70">
        <v>39.720001220703125</v>
      </c>
      <c r="AG70">
        <v>-9.3000001907348633</v>
      </c>
      <c r="AH70">
        <f t="shared" si="22"/>
        <v>39.720001220703125</v>
      </c>
      <c r="AI70">
        <f t="shared" si="23"/>
        <v>-9.3000001907348633</v>
      </c>
    </row>
    <row r="71" spans="1:35">
      <c r="A71" s="3" t="s">
        <v>444</v>
      </c>
      <c r="B71" s="3" t="str">
        <f t="shared" si="14"/>
        <v>14:42:13.384</v>
      </c>
      <c r="C71" s="3">
        <f t="shared" si="15"/>
        <v>52933.383999999998</v>
      </c>
      <c r="D71" s="3">
        <f t="shared" si="16"/>
        <v>6.2669999999998254</v>
      </c>
      <c r="E71" s="3">
        <v>653.74599999999998</v>
      </c>
      <c r="F71" s="3">
        <v>8106.73</v>
      </c>
      <c r="G71" s="3">
        <v>11077.5</v>
      </c>
      <c r="H71" s="3">
        <v>870.5</v>
      </c>
      <c r="I71" s="3">
        <v>427.5</v>
      </c>
      <c r="J71">
        <f t="shared" si="12"/>
        <v>837.49800000000005</v>
      </c>
      <c r="K71">
        <f t="shared" si="13"/>
        <v>8089.8119999999999</v>
      </c>
      <c r="L71">
        <f t="shared" si="17"/>
        <v>-17.728999999999928</v>
      </c>
      <c r="M71">
        <f t="shared" si="18"/>
        <v>6413.6229999999996</v>
      </c>
      <c r="N71">
        <f t="shared" si="19"/>
        <v>-1.7728999999999929E-2</v>
      </c>
      <c r="O71">
        <f t="shared" si="19"/>
        <v>6.4136229999999994</v>
      </c>
      <c r="P71">
        <f t="shared" si="20"/>
        <v>-1.7728999999999929E-2</v>
      </c>
      <c r="Q71" t="str">
        <f t="shared" si="21"/>
        <v/>
      </c>
      <c r="AE71" s="14">
        <v>4.4489999999999998</v>
      </c>
      <c r="AF71">
        <v>52.430000305175781</v>
      </c>
      <c r="AG71">
        <v>-12.680000305175781</v>
      </c>
      <c r="AH71">
        <f t="shared" si="22"/>
        <v>52.430000305175781</v>
      </c>
      <c r="AI71">
        <f t="shared" si="23"/>
        <v>-12.680000305175781</v>
      </c>
    </row>
    <row r="72" spans="1:35">
      <c r="A72" s="3" t="s">
        <v>445</v>
      </c>
      <c r="B72" s="3" t="str">
        <f t="shared" si="14"/>
        <v>14:42:13.478</v>
      </c>
      <c r="C72" s="3">
        <f t="shared" si="15"/>
        <v>52933.478000000003</v>
      </c>
      <c r="D72" s="3">
        <f t="shared" si="16"/>
        <v>6.3610000000044238</v>
      </c>
      <c r="E72" s="3">
        <v>653.351</v>
      </c>
      <c r="F72" s="3">
        <v>8224.1</v>
      </c>
      <c r="G72" s="3">
        <v>11010.5</v>
      </c>
      <c r="H72" s="3">
        <v>855.5</v>
      </c>
      <c r="I72" s="3">
        <v>425.75</v>
      </c>
      <c r="J72">
        <f t="shared" si="12"/>
        <v>839.76599999999996</v>
      </c>
      <c r="K72">
        <f t="shared" si="13"/>
        <v>8207.16</v>
      </c>
      <c r="L72">
        <f t="shared" si="17"/>
        <v>-15.461000000000013</v>
      </c>
      <c r="M72">
        <f t="shared" si="18"/>
        <v>6530.9709999999995</v>
      </c>
      <c r="N72">
        <f t="shared" si="19"/>
        <v>-1.5461000000000013E-2</v>
      </c>
      <c r="O72">
        <f t="shared" si="19"/>
        <v>6.5309710000000001</v>
      </c>
      <c r="P72">
        <f t="shared" si="20"/>
        <v>-1.5461000000000013E-2</v>
      </c>
      <c r="Q72" t="str">
        <f t="shared" si="21"/>
        <v/>
      </c>
      <c r="AE72" s="14">
        <v>4.516</v>
      </c>
      <c r="AF72">
        <v>30.370000839233398</v>
      </c>
      <c r="AG72">
        <v>7.9800000190734863</v>
      </c>
      <c r="AH72">
        <f t="shared" si="22"/>
        <v>30.370000839233398</v>
      </c>
      <c r="AI72">
        <f t="shared" si="23"/>
        <v>7.9800000190734863</v>
      </c>
    </row>
    <row r="73" spans="1:35">
      <c r="A73" s="3" t="s">
        <v>446</v>
      </c>
      <c r="B73" s="3" t="str">
        <f t="shared" si="14"/>
        <v>14:42:13.571</v>
      </c>
      <c r="C73" s="3">
        <f t="shared" si="15"/>
        <v>52933.571000000004</v>
      </c>
      <c r="D73" s="3">
        <f t="shared" si="16"/>
        <v>6.4540000000051805</v>
      </c>
      <c r="E73" s="3">
        <v>623.15300000000002</v>
      </c>
      <c r="F73" s="3">
        <v>8492.17</v>
      </c>
      <c r="G73" s="3">
        <v>10885</v>
      </c>
      <c r="H73" s="3">
        <v>932</v>
      </c>
      <c r="I73" s="3">
        <v>848.5</v>
      </c>
      <c r="J73">
        <f t="shared" si="12"/>
        <v>815.65700000000004</v>
      </c>
      <c r="K73">
        <f t="shared" si="13"/>
        <v>8475.8469999999998</v>
      </c>
      <c r="L73">
        <f t="shared" si="17"/>
        <v>-39.569999999999936</v>
      </c>
      <c r="M73">
        <f t="shared" si="18"/>
        <v>6799.6579999999994</v>
      </c>
      <c r="N73">
        <f t="shared" si="19"/>
        <v>-3.9569999999999939E-2</v>
      </c>
      <c r="O73">
        <f t="shared" si="19"/>
        <v>6.799658</v>
      </c>
      <c r="P73">
        <f t="shared" si="20"/>
        <v>-3.9569999999999939E-2</v>
      </c>
      <c r="Q73" t="str">
        <f t="shared" si="21"/>
        <v/>
      </c>
      <c r="AE73" s="14">
        <v>4.5810000000000004</v>
      </c>
      <c r="AF73">
        <v>-16.239999771118164</v>
      </c>
      <c r="AG73">
        <v>9.5399999618530273</v>
      </c>
      <c r="AH73">
        <f t="shared" si="22"/>
        <v>-16.239999771118164</v>
      </c>
      <c r="AI73">
        <f t="shared" si="23"/>
        <v>9.5399999618530273</v>
      </c>
    </row>
    <row r="74" spans="1:35">
      <c r="A74" s="3" t="s">
        <v>447</v>
      </c>
      <c r="B74" s="3" t="str">
        <f t="shared" si="14"/>
        <v>14:42:13.665</v>
      </c>
      <c r="C74" s="3">
        <f t="shared" si="15"/>
        <v>52933.665000000001</v>
      </c>
      <c r="D74" s="3">
        <f t="shared" si="16"/>
        <v>6.5480000000025029</v>
      </c>
      <c r="E74" s="3">
        <v>630.32899999999995</v>
      </c>
      <c r="F74" s="3">
        <v>8666.18</v>
      </c>
      <c r="G74" s="3">
        <v>10784</v>
      </c>
      <c r="H74" s="3">
        <v>869</v>
      </c>
      <c r="I74" s="3">
        <v>421.75</v>
      </c>
      <c r="J74">
        <f t="shared" si="12"/>
        <v>826.779</v>
      </c>
      <c r="K74">
        <f t="shared" si="13"/>
        <v>8649.6489999999994</v>
      </c>
      <c r="L74">
        <f t="shared" si="17"/>
        <v>-28.447999999999979</v>
      </c>
      <c r="M74">
        <f t="shared" si="18"/>
        <v>6973.4599999999991</v>
      </c>
      <c r="N74">
        <f t="shared" si="19"/>
        <v>-2.844799999999998E-2</v>
      </c>
      <c r="O74">
        <f t="shared" si="19"/>
        <v>6.9734599999999993</v>
      </c>
      <c r="P74">
        <f t="shared" si="20"/>
        <v>-2.844799999999998E-2</v>
      </c>
      <c r="Q74" t="str">
        <f t="shared" si="21"/>
        <v/>
      </c>
      <c r="AE74" s="14">
        <v>4.657</v>
      </c>
      <c r="AF74">
        <v>22.409999847412109</v>
      </c>
      <c r="AG74">
        <v>-8.7600002288818359</v>
      </c>
      <c r="AH74">
        <f t="shared" si="22"/>
        <v>22.409999847412109</v>
      </c>
      <c r="AI74">
        <f t="shared" si="23"/>
        <v>-8.7600002288818359</v>
      </c>
    </row>
    <row r="75" spans="1:35">
      <c r="A75" s="3" t="s">
        <v>448</v>
      </c>
      <c r="B75" s="3" t="str">
        <f t="shared" si="14"/>
        <v>14:42:13.757</v>
      </c>
      <c r="C75" s="3">
        <f t="shared" si="15"/>
        <v>52933.756999999998</v>
      </c>
      <c r="D75" s="3">
        <f t="shared" si="16"/>
        <v>6.6399999999994179</v>
      </c>
      <c r="E75" s="3">
        <v>586.71699999999998</v>
      </c>
      <c r="F75" s="3">
        <v>8969.94</v>
      </c>
      <c r="G75" s="3">
        <v>10660</v>
      </c>
      <c r="H75" s="3">
        <v>842</v>
      </c>
      <c r="I75" s="3">
        <v>418.25</v>
      </c>
      <c r="J75">
        <f t="shared" si="12"/>
        <v>790.07</v>
      </c>
      <c r="K75">
        <f t="shared" si="13"/>
        <v>8954.32</v>
      </c>
      <c r="L75">
        <f t="shared" si="17"/>
        <v>-65.156999999999925</v>
      </c>
      <c r="M75">
        <f t="shared" si="18"/>
        <v>7278.1309999999994</v>
      </c>
      <c r="N75">
        <f t="shared" si="19"/>
        <v>-6.5156999999999923E-2</v>
      </c>
      <c r="O75">
        <f t="shared" si="19"/>
        <v>7.2781309999999992</v>
      </c>
      <c r="P75">
        <f t="shared" si="20"/>
        <v>-6.5156999999999923E-2</v>
      </c>
      <c r="Q75" t="str">
        <f t="shared" si="21"/>
        <v/>
      </c>
      <c r="AE75" s="14">
        <v>4.718</v>
      </c>
      <c r="AF75">
        <v>24.180000305175781</v>
      </c>
      <c r="AG75">
        <v>-16.899999618530273</v>
      </c>
      <c r="AH75">
        <f t="shared" si="22"/>
        <v>24.180000305175781</v>
      </c>
      <c r="AI75">
        <f t="shared" si="23"/>
        <v>-16.899999618530273</v>
      </c>
    </row>
    <row r="76" spans="1:35">
      <c r="A76" s="3" t="s">
        <v>449</v>
      </c>
      <c r="B76" s="3" t="str">
        <f t="shared" si="14"/>
        <v>14:42:13.851</v>
      </c>
      <c r="C76" s="3">
        <f t="shared" si="15"/>
        <v>52933.851000000002</v>
      </c>
      <c r="D76" s="3">
        <f t="shared" si="16"/>
        <v>6.7340000000040163</v>
      </c>
      <c r="E76" s="3">
        <v>601.98</v>
      </c>
      <c r="F76" s="3">
        <v>9087.25</v>
      </c>
      <c r="G76" s="3">
        <v>10586.5</v>
      </c>
      <c r="H76" s="3">
        <v>881</v>
      </c>
      <c r="I76" s="3">
        <v>415.75</v>
      </c>
      <c r="J76">
        <f t="shared" si="12"/>
        <v>807.99099999999999</v>
      </c>
      <c r="K76">
        <f t="shared" si="13"/>
        <v>9071.2540000000008</v>
      </c>
      <c r="L76">
        <f t="shared" si="17"/>
        <v>-47.23599999999999</v>
      </c>
      <c r="M76">
        <f t="shared" si="18"/>
        <v>7395.0650000000005</v>
      </c>
      <c r="N76">
        <f t="shared" si="19"/>
        <v>-4.7235999999999993E-2</v>
      </c>
      <c r="O76">
        <f t="shared" si="19"/>
        <v>7.3950650000000007</v>
      </c>
      <c r="P76">
        <f t="shared" si="20"/>
        <v>-4.7235999999999993E-2</v>
      </c>
      <c r="Q76" t="str">
        <f t="shared" si="21"/>
        <v/>
      </c>
      <c r="AE76" s="14">
        <v>4.7910000000000004</v>
      </c>
      <c r="AF76">
        <v>-11.369999885559082</v>
      </c>
      <c r="AG76">
        <v>-4.7699999809265137</v>
      </c>
      <c r="AH76">
        <f t="shared" si="22"/>
        <v>-11.369999885559082</v>
      </c>
      <c r="AI76">
        <f t="shared" si="23"/>
        <v>-4.7699999809265137</v>
      </c>
    </row>
    <row r="77" spans="1:35">
      <c r="A77" s="3" t="s">
        <v>450</v>
      </c>
      <c r="B77" s="3" t="str">
        <f t="shared" si="14"/>
        <v>14:42:13.943</v>
      </c>
      <c r="C77" s="3">
        <f t="shared" si="15"/>
        <v>52933.942999999999</v>
      </c>
      <c r="D77" s="3">
        <f t="shared" si="16"/>
        <v>6.8260000000009313</v>
      </c>
      <c r="E77" s="3">
        <v>591.72799999999995</v>
      </c>
      <c r="F77" s="3">
        <v>9346.7900000000009</v>
      </c>
      <c r="G77" s="3">
        <v>10465</v>
      </c>
      <c r="H77" s="3">
        <v>945</v>
      </c>
      <c r="I77" s="3">
        <v>828.5</v>
      </c>
      <c r="J77">
        <f t="shared" si="12"/>
        <v>803.62900000000002</v>
      </c>
      <c r="K77">
        <f t="shared" si="13"/>
        <v>9330.9590000000007</v>
      </c>
      <c r="L77">
        <f t="shared" si="17"/>
        <v>-51.597999999999956</v>
      </c>
      <c r="M77">
        <f t="shared" si="18"/>
        <v>7654.77</v>
      </c>
      <c r="N77">
        <f t="shared" si="19"/>
        <v>-5.1597999999999956E-2</v>
      </c>
      <c r="O77">
        <f t="shared" si="19"/>
        <v>7.654770000000001</v>
      </c>
      <c r="P77">
        <f t="shared" si="20"/>
        <v>-5.1597999999999956E-2</v>
      </c>
      <c r="Q77" t="str">
        <f t="shared" si="21"/>
        <v/>
      </c>
      <c r="AE77" s="14">
        <v>4.8550000000000004</v>
      </c>
      <c r="AF77">
        <v>15.270000457763672</v>
      </c>
      <c r="AG77">
        <v>-8.1400003433227539</v>
      </c>
      <c r="AH77">
        <f t="shared" si="22"/>
        <v>15.270000457763672</v>
      </c>
      <c r="AI77">
        <f t="shared" si="23"/>
        <v>-8.1400003433227539</v>
      </c>
    </row>
    <row r="78" spans="1:35">
      <c r="A78" s="3" t="s">
        <v>451</v>
      </c>
      <c r="B78" s="3" t="str">
        <f t="shared" si="14"/>
        <v>14:42:14.036</v>
      </c>
      <c r="C78" s="3">
        <f t="shared" si="15"/>
        <v>52934.036</v>
      </c>
      <c r="D78" s="3">
        <f t="shared" si="16"/>
        <v>6.919000000001688</v>
      </c>
      <c r="E78" s="3">
        <v>586.952</v>
      </c>
      <c r="F78" s="3">
        <v>9500.41</v>
      </c>
      <c r="G78" s="3">
        <v>10394.5</v>
      </c>
      <c r="H78" s="3">
        <v>885</v>
      </c>
      <c r="I78" s="3">
        <v>411.75</v>
      </c>
      <c r="J78">
        <f t="shared" si="12"/>
        <v>802.34</v>
      </c>
      <c r="K78">
        <f t="shared" si="13"/>
        <v>9484.6479999999992</v>
      </c>
      <c r="L78">
        <f t="shared" si="17"/>
        <v>-52.886999999999944</v>
      </c>
      <c r="M78">
        <f t="shared" si="18"/>
        <v>7808.4589999999989</v>
      </c>
      <c r="N78">
        <f t="shared" si="19"/>
        <v>-5.2886999999999948E-2</v>
      </c>
      <c r="O78">
        <f t="shared" si="19"/>
        <v>7.8084589999999992</v>
      </c>
      <c r="P78">
        <f t="shared" si="20"/>
        <v>-5.2886999999999948E-2</v>
      </c>
      <c r="Q78" t="str">
        <f t="shared" si="21"/>
        <v/>
      </c>
      <c r="AE78" s="14">
        <v>4.9130000000000003</v>
      </c>
      <c r="AF78">
        <v>8.119999885559082</v>
      </c>
      <c r="AG78">
        <v>-10.539999961853027</v>
      </c>
      <c r="AH78">
        <f t="shared" si="22"/>
        <v>8.119999885559082</v>
      </c>
      <c r="AI78">
        <f t="shared" si="23"/>
        <v>-10.539999961853027</v>
      </c>
    </row>
    <row r="79" spans="1:35">
      <c r="A79" s="3" t="s">
        <v>452</v>
      </c>
      <c r="B79" s="3" t="str">
        <f t="shared" si="14"/>
        <v>14:42:14.130</v>
      </c>
      <c r="C79" s="3">
        <f t="shared" si="15"/>
        <v>52934.13</v>
      </c>
      <c r="D79" s="3">
        <f t="shared" si="16"/>
        <v>7.0129999999990105</v>
      </c>
      <c r="E79" s="3">
        <v>552.97799999999995</v>
      </c>
      <c r="F79" s="3">
        <v>9789</v>
      </c>
      <c r="G79" s="3">
        <v>10289</v>
      </c>
      <c r="H79" s="3">
        <v>859</v>
      </c>
      <c r="I79" s="3">
        <v>408.25</v>
      </c>
      <c r="J79">
        <f t="shared" si="12"/>
        <v>774.92200000000003</v>
      </c>
      <c r="K79">
        <f t="shared" si="13"/>
        <v>9773.9349999999995</v>
      </c>
      <c r="L79">
        <f t="shared" si="17"/>
        <v>-80.30499999999995</v>
      </c>
      <c r="M79">
        <f t="shared" si="18"/>
        <v>8097.7459999999992</v>
      </c>
      <c r="N79">
        <f t="shared" si="19"/>
        <v>-8.0304999999999946E-2</v>
      </c>
      <c r="O79">
        <f t="shared" si="19"/>
        <v>8.097745999999999</v>
      </c>
      <c r="P79">
        <f t="shared" si="20"/>
        <v>-8.0304999999999946E-2</v>
      </c>
      <c r="Q79" t="str">
        <f t="shared" si="21"/>
        <v/>
      </c>
      <c r="AE79" s="14">
        <v>4.9870000000000001</v>
      </c>
      <c r="AF79">
        <v>37.009998321533203</v>
      </c>
      <c r="AG79">
        <v>-27.629999160766602</v>
      </c>
      <c r="AH79">
        <f t="shared" si="22"/>
        <v>37.009998321533203</v>
      </c>
      <c r="AI79">
        <f t="shared" si="23"/>
        <v>-27.629999160766602</v>
      </c>
    </row>
    <row r="80" spans="1:35">
      <c r="A80" s="3" t="s">
        <v>453</v>
      </c>
      <c r="B80" s="3" t="str">
        <f t="shared" si="14"/>
        <v>14:42:14.223</v>
      </c>
      <c r="C80" s="3">
        <f t="shared" si="15"/>
        <v>52934.222999999998</v>
      </c>
      <c r="D80" s="3">
        <f t="shared" si="16"/>
        <v>7.1059999999997672</v>
      </c>
      <c r="E80" s="3">
        <v>563.12599999999998</v>
      </c>
      <c r="F80" s="3">
        <v>9894.64</v>
      </c>
      <c r="G80" s="3">
        <v>10232</v>
      </c>
      <c r="H80" s="3">
        <v>882</v>
      </c>
      <c r="I80" s="3">
        <v>406</v>
      </c>
      <c r="J80">
        <f t="shared" si="12"/>
        <v>787.46400000000006</v>
      </c>
      <c r="K80">
        <f t="shared" si="13"/>
        <v>9879.3169999999991</v>
      </c>
      <c r="L80">
        <f t="shared" si="17"/>
        <v>-67.76299999999992</v>
      </c>
      <c r="M80">
        <f t="shared" si="18"/>
        <v>8203.1279999999988</v>
      </c>
      <c r="N80">
        <f t="shared" si="19"/>
        <v>-6.7762999999999921E-2</v>
      </c>
      <c r="O80">
        <f t="shared" si="19"/>
        <v>8.2031279999999995</v>
      </c>
      <c r="P80">
        <f t="shared" si="20"/>
        <v>-6.7762999999999921E-2</v>
      </c>
      <c r="Q80" t="str">
        <f t="shared" si="21"/>
        <v/>
      </c>
      <c r="AE80" s="14">
        <v>5.0670000000000002</v>
      </c>
      <c r="AF80">
        <v>27.819999694824219</v>
      </c>
      <c r="AG80">
        <v>-28.239999771118164</v>
      </c>
      <c r="AH80">
        <f t="shared" si="22"/>
        <v>27.819999694824219</v>
      </c>
      <c r="AI80">
        <f t="shared" si="23"/>
        <v>-28.239999771118164</v>
      </c>
    </row>
    <row r="81" spans="1:35">
      <c r="A81" s="3" t="s">
        <v>454</v>
      </c>
      <c r="B81" s="3" t="str">
        <f t="shared" si="14"/>
        <v>14:42:14.317</v>
      </c>
      <c r="C81" s="3">
        <f t="shared" si="15"/>
        <v>52934.317000000003</v>
      </c>
      <c r="D81" s="3">
        <f t="shared" si="16"/>
        <v>7.2000000000043656</v>
      </c>
      <c r="E81" s="3">
        <v>534.50900000000001</v>
      </c>
      <c r="F81" s="3">
        <v>10226.1</v>
      </c>
      <c r="G81" s="3">
        <v>10113</v>
      </c>
      <c r="H81" s="3">
        <v>951</v>
      </c>
      <c r="I81" s="3">
        <v>808</v>
      </c>
      <c r="J81">
        <f t="shared" si="12"/>
        <v>766.37400000000002</v>
      </c>
      <c r="K81">
        <f t="shared" si="13"/>
        <v>10211.341</v>
      </c>
      <c r="L81">
        <f t="shared" si="17"/>
        <v>-88.852999999999952</v>
      </c>
      <c r="M81">
        <f t="shared" si="18"/>
        <v>8535.152</v>
      </c>
      <c r="N81">
        <f t="shared" si="19"/>
        <v>-8.885299999999996E-2</v>
      </c>
      <c r="O81">
        <f t="shared" si="19"/>
        <v>8.5351520000000001</v>
      </c>
      <c r="P81">
        <f t="shared" si="20"/>
        <v>-8.885299999999996E-2</v>
      </c>
      <c r="Q81" t="str">
        <f t="shared" si="21"/>
        <v/>
      </c>
      <c r="AE81" s="14">
        <v>5.13</v>
      </c>
      <c r="AF81">
        <v>51.689998626708984</v>
      </c>
      <c r="AG81">
        <v>-20.889999389648438</v>
      </c>
      <c r="AH81">
        <f t="shared" si="22"/>
        <v>51.689998626708984</v>
      </c>
      <c r="AI81">
        <f t="shared" si="23"/>
        <v>-20.889999389648438</v>
      </c>
    </row>
    <row r="82" spans="1:35">
      <c r="A82" s="3" t="s">
        <v>455</v>
      </c>
      <c r="B82" s="3" t="str">
        <f t="shared" si="14"/>
        <v>14:42:14.408</v>
      </c>
      <c r="C82" s="3">
        <f t="shared" si="15"/>
        <v>52934.408000000003</v>
      </c>
      <c r="D82" s="3">
        <f t="shared" si="16"/>
        <v>7.2910000000047148</v>
      </c>
      <c r="E82" s="3">
        <v>533.697</v>
      </c>
      <c r="F82" s="3">
        <v>10370.9</v>
      </c>
      <c r="G82" s="3">
        <v>10053.5</v>
      </c>
      <c r="H82" s="3">
        <v>888</v>
      </c>
      <c r="I82" s="3">
        <v>401</v>
      </c>
      <c r="J82">
        <f t="shared" si="12"/>
        <v>768.84799999999996</v>
      </c>
      <c r="K82">
        <f t="shared" si="13"/>
        <v>10356.121999999999</v>
      </c>
      <c r="L82">
        <f t="shared" si="17"/>
        <v>-86.379000000000019</v>
      </c>
      <c r="M82">
        <f t="shared" si="18"/>
        <v>8679.9329999999991</v>
      </c>
      <c r="N82">
        <f t="shared" si="19"/>
        <v>-8.6379000000000025E-2</v>
      </c>
      <c r="O82">
        <f t="shared" si="19"/>
        <v>8.6799330000000001</v>
      </c>
      <c r="P82">
        <f t="shared" si="20"/>
        <v>-8.6379000000000025E-2</v>
      </c>
      <c r="Q82" t="str">
        <f t="shared" si="21"/>
        <v/>
      </c>
      <c r="AE82" s="14">
        <v>5.2249999999999996</v>
      </c>
      <c r="AF82">
        <v>61.430000305175781</v>
      </c>
      <c r="AG82">
        <v>-12.109999656677246</v>
      </c>
      <c r="AH82">
        <f t="shared" si="22"/>
        <v>61.430000305175781</v>
      </c>
      <c r="AI82">
        <f t="shared" si="23"/>
        <v>-12.109999656677246</v>
      </c>
    </row>
    <row r="83" spans="1:35">
      <c r="A83" s="3" t="s">
        <v>456</v>
      </c>
      <c r="B83" s="3" t="str">
        <f t="shared" si="14"/>
        <v>14:42:14.501</v>
      </c>
      <c r="C83" s="3">
        <f t="shared" si="15"/>
        <v>52934.500999999997</v>
      </c>
      <c r="D83" s="3">
        <f t="shared" si="16"/>
        <v>7.3839999999981956</v>
      </c>
      <c r="E83" s="3">
        <v>514.04499999999996</v>
      </c>
      <c r="F83" s="3">
        <v>10648</v>
      </c>
      <c r="G83" s="3">
        <v>9961</v>
      </c>
      <c r="H83" s="3">
        <v>886.5</v>
      </c>
      <c r="I83" s="3">
        <v>397</v>
      </c>
      <c r="J83">
        <f t="shared" si="12"/>
        <v>755.48699999999997</v>
      </c>
      <c r="K83">
        <f t="shared" si="13"/>
        <v>10633.597</v>
      </c>
      <c r="L83">
        <f t="shared" si="17"/>
        <v>-99.740000000000009</v>
      </c>
      <c r="M83">
        <f t="shared" si="18"/>
        <v>8957.4079999999994</v>
      </c>
      <c r="N83">
        <f t="shared" si="19"/>
        <v>-9.9740000000000009E-2</v>
      </c>
      <c r="O83">
        <f t="shared" si="19"/>
        <v>8.9574079999999991</v>
      </c>
      <c r="P83">
        <f t="shared" si="20"/>
        <v>-9.9740000000000009E-2</v>
      </c>
      <c r="Q83" t="str">
        <f t="shared" si="21"/>
        <v/>
      </c>
      <c r="AE83" s="14">
        <v>5.2850000000000001</v>
      </c>
      <c r="AF83">
        <v>-10.680000305175781</v>
      </c>
      <c r="AG83">
        <v>-4.0100002288818359</v>
      </c>
      <c r="AH83">
        <f t="shared" si="22"/>
        <v>-10.680000305175781</v>
      </c>
      <c r="AI83">
        <f t="shared" si="23"/>
        <v>-4.0100002288818359</v>
      </c>
    </row>
    <row r="84" spans="1:35">
      <c r="A84" s="3" t="s">
        <v>457</v>
      </c>
      <c r="B84" s="3" t="str">
        <f t="shared" si="14"/>
        <v>14:42:14.593</v>
      </c>
      <c r="C84" s="3">
        <f t="shared" si="15"/>
        <v>52934.593000000001</v>
      </c>
      <c r="D84" s="3">
        <f t="shared" si="16"/>
        <v>7.4760000000023865</v>
      </c>
      <c r="E84" s="3">
        <v>501.40899999999999</v>
      </c>
      <c r="F84" s="3">
        <v>10783.5</v>
      </c>
      <c r="G84" s="3">
        <v>9921</v>
      </c>
      <c r="H84" s="3">
        <v>956</v>
      </c>
      <c r="I84" s="3">
        <v>791</v>
      </c>
      <c r="J84">
        <f t="shared" si="12"/>
        <v>745.92899999999997</v>
      </c>
      <c r="K84">
        <f t="shared" si="13"/>
        <v>10769.349</v>
      </c>
      <c r="L84">
        <f t="shared" si="17"/>
        <v>-109.298</v>
      </c>
      <c r="M84">
        <f t="shared" si="18"/>
        <v>9093.16</v>
      </c>
      <c r="N84">
        <f t="shared" si="19"/>
        <v>-0.10929800000000001</v>
      </c>
      <c r="O84">
        <f t="shared" si="19"/>
        <v>9.0931599999999992</v>
      </c>
      <c r="P84">
        <f t="shared" si="20"/>
        <v>-0.10929800000000001</v>
      </c>
      <c r="Q84" t="str">
        <f t="shared" si="21"/>
        <v/>
      </c>
      <c r="AE84" s="14">
        <v>5.3440000000000003</v>
      </c>
      <c r="AF84">
        <v>17.709999084472656</v>
      </c>
      <c r="AG84">
        <v>-23.379999160766602</v>
      </c>
      <c r="AH84">
        <f t="shared" si="22"/>
        <v>17.709999084472656</v>
      </c>
      <c r="AI84">
        <f t="shared" si="23"/>
        <v>-23.379999160766602</v>
      </c>
    </row>
    <row r="85" spans="1:35">
      <c r="A85" s="3" t="s">
        <v>458</v>
      </c>
      <c r="B85" s="3" t="str">
        <f t="shared" si="14"/>
        <v>14:42:14.687</v>
      </c>
      <c r="C85" s="3">
        <f t="shared" si="15"/>
        <v>52934.686999999998</v>
      </c>
      <c r="D85" s="3">
        <f t="shared" si="16"/>
        <v>7.569999999999709</v>
      </c>
      <c r="E85" s="3">
        <v>497.19600000000003</v>
      </c>
      <c r="F85" s="3">
        <v>11059.2</v>
      </c>
      <c r="G85" s="3">
        <v>9825</v>
      </c>
      <c r="H85" s="3">
        <v>961</v>
      </c>
      <c r="I85" s="3">
        <v>787.5</v>
      </c>
      <c r="J85">
        <f t="shared" si="12"/>
        <v>747.97199999999998</v>
      </c>
      <c r="K85">
        <f t="shared" si="13"/>
        <v>11045.073</v>
      </c>
      <c r="L85">
        <f t="shared" si="17"/>
        <v>-107.255</v>
      </c>
      <c r="M85">
        <f t="shared" si="18"/>
        <v>9368.884</v>
      </c>
      <c r="N85">
        <f t="shared" si="19"/>
        <v>-0.107255</v>
      </c>
      <c r="O85">
        <f t="shared" si="19"/>
        <v>9.3688839999999995</v>
      </c>
      <c r="P85">
        <f t="shared" si="20"/>
        <v>-0.107255</v>
      </c>
      <c r="Q85" t="str">
        <f t="shared" si="21"/>
        <v/>
      </c>
      <c r="AE85" s="14">
        <v>5.4009999999999998</v>
      </c>
      <c r="AF85">
        <v>12.220000267028809</v>
      </c>
      <c r="AG85">
        <v>-25.930000305175781</v>
      </c>
      <c r="AH85">
        <f t="shared" si="22"/>
        <v>12.220000267028809</v>
      </c>
      <c r="AI85">
        <f t="shared" si="23"/>
        <v>-25.930000305175781</v>
      </c>
    </row>
    <row r="86" spans="1:35">
      <c r="A86" s="3" t="s">
        <v>459</v>
      </c>
      <c r="B86" s="3" t="str">
        <f t="shared" si="14"/>
        <v>14:42:14.782</v>
      </c>
      <c r="C86" s="3">
        <f t="shared" si="15"/>
        <v>52934.781999999999</v>
      </c>
      <c r="D86" s="3">
        <f t="shared" si="16"/>
        <v>7.6650000000008731</v>
      </c>
      <c r="E86" s="3">
        <v>507.62099999999998</v>
      </c>
      <c r="F86" s="3">
        <v>11199.6</v>
      </c>
      <c r="G86" s="3">
        <v>9767</v>
      </c>
      <c r="H86" s="3">
        <v>894.5</v>
      </c>
      <c r="I86" s="3">
        <v>390</v>
      </c>
      <c r="J86">
        <f t="shared" si="12"/>
        <v>761.57899999999995</v>
      </c>
      <c r="K86">
        <f t="shared" si="13"/>
        <v>11185.200999999999</v>
      </c>
      <c r="L86">
        <f t="shared" si="17"/>
        <v>-93.648000000000025</v>
      </c>
      <c r="M86">
        <f t="shared" si="18"/>
        <v>9509.0119999999988</v>
      </c>
      <c r="N86">
        <f t="shared" si="19"/>
        <v>-9.3648000000000023E-2</v>
      </c>
      <c r="O86">
        <f t="shared" si="19"/>
        <v>9.5090119999999985</v>
      </c>
      <c r="P86">
        <f t="shared" si="20"/>
        <v>-9.3648000000000023E-2</v>
      </c>
      <c r="Q86" t="str">
        <f t="shared" si="21"/>
        <v/>
      </c>
      <c r="AE86" s="14">
        <v>5.4619999999999997</v>
      </c>
      <c r="AF86">
        <v>6.9499998092651367</v>
      </c>
      <c r="AG86">
        <v>-21.350000381469727</v>
      </c>
      <c r="AH86">
        <f t="shared" si="22"/>
        <v>6.9499998092651367</v>
      </c>
      <c r="AI86">
        <f t="shared" si="23"/>
        <v>-21.350000381469727</v>
      </c>
    </row>
    <row r="87" spans="1:35">
      <c r="A87" s="3" t="s">
        <v>460</v>
      </c>
      <c r="B87" s="3" t="str">
        <f t="shared" si="14"/>
        <v>14:42:14.874</v>
      </c>
      <c r="C87" s="3">
        <f t="shared" si="15"/>
        <v>52934.874000000003</v>
      </c>
      <c r="D87" s="3">
        <f t="shared" si="16"/>
        <v>7.7570000000050641</v>
      </c>
      <c r="E87" s="3">
        <v>468.51100000000002</v>
      </c>
      <c r="F87" s="3">
        <v>11545</v>
      </c>
      <c r="G87" s="3">
        <v>9693</v>
      </c>
      <c r="H87" s="3">
        <v>868.5</v>
      </c>
      <c r="I87" s="3">
        <v>385.25</v>
      </c>
      <c r="J87">
        <f t="shared" si="12"/>
        <v>730.31600000000003</v>
      </c>
      <c r="K87">
        <f t="shared" si="13"/>
        <v>11531.398999999999</v>
      </c>
      <c r="L87">
        <f t="shared" si="17"/>
        <v>-124.91099999999994</v>
      </c>
      <c r="M87">
        <f t="shared" si="18"/>
        <v>9855.2099999999991</v>
      </c>
      <c r="N87">
        <f t="shared" si="19"/>
        <v>-0.12491099999999995</v>
      </c>
      <c r="O87">
        <f t="shared" si="19"/>
        <v>9.8552099999999996</v>
      </c>
      <c r="P87">
        <f t="shared" si="20"/>
        <v>-0.12491099999999995</v>
      </c>
      <c r="Q87" t="str">
        <f t="shared" si="21"/>
        <v/>
      </c>
      <c r="AE87" s="14">
        <v>5.5149999999999997</v>
      </c>
      <c r="AF87">
        <v>5.5100002288818359</v>
      </c>
      <c r="AG87">
        <v>-20.840000152587891</v>
      </c>
      <c r="AH87">
        <f t="shared" si="22"/>
        <v>5.5100002288818359</v>
      </c>
      <c r="AI87">
        <f t="shared" si="23"/>
        <v>-20.840000152587891</v>
      </c>
    </row>
    <row r="88" spans="1:35">
      <c r="A88" s="3" t="s">
        <v>461</v>
      </c>
      <c r="B88" s="3" t="str">
        <f t="shared" si="14"/>
        <v>14:42:14.967</v>
      </c>
      <c r="C88" s="3">
        <f t="shared" si="15"/>
        <v>52934.966999999997</v>
      </c>
      <c r="D88" s="3">
        <f t="shared" si="16"/>
        <v>7.8499999999985448</v>
      </c>
      <c r="E88" s="3">
        <v>470.70299999999997</v>
      </c>
      <c r="F88" s="3">
        <v>11678.3</v>
      </c>
      <c r="G88" s="3">
        <v>9651</v>
      </c>
      <c r="H88" s="3">
        <v>959</v>
      </c>
      <c r="I88" s="3">
        <v>767</v>
      </c>
      <c r="J88">
        <f t="shared" si="12"/>
        <v>735.53099999999995</v>
      </c>
      <c r="K88">
        <f t="shared" si="13"/>
        <v>11664.615</v>
      </c>
      <c r="L88">
        <f t="shared" si="17"/>
        <v>-119.69600000000003</v>
      </c>
      <c r="M88">
        <f t="shared" si="18"/>
        <v>9988.4259999999995</v>
      </c>
      <c r="N88">
        <f t="shared" si="19"/>
        <v>-0.11969600000000002</v>
      </c>
      <c r="O88">
        <f t="shared" si="19"/>
        <v>9.9884260000000005</v>
      </c>
      <c r="P88">
        <f t="shared" si="20"/>
        <v>-0.11969600000000002</v>
      </c>
      <c r="Q88" t="str">
        <f t="shared" si="21"/>
        <v/>
      </c>
      <c r="AE88" s="14">
        <v>5.5789999999999997</v>
      </c>
      <c r="AF88">
        <v>12.890000343322754</v>
      </c>
      <c r="AG88">
        <v>-17.969999313354492</v>
      </c>
      <c r="AH88">
        <f t="shared" si="22"/>
        <v>12.890000343322754</v>
      </c>
      <c r="AI88">
        <f t="shared" si="23"/>
        <v>-17.969999313354492</v>
      </c>
    </row>
    <row r="89" spans="1:35">
      <c r="A89" s="3" t="s">
        <v>462</v>
      </c>
      <c r="B89" s="3" t="str">
        <f t="shared" si="14"/>
        <v>14:42:15.060</v>
      </c>
      <c r="C89" s="3">
        <f t="shared" si="15"/>
        <v>52935.06</v>
      </c>
      <c r="D89" s="3">
        <f t="shared" si="16"/>
        <v>7.9429999999993015</v>
      </c>
      <c r="E89" s="3">
        <v>469.38400000000001</v>
      </c>
      <c r="F89" s="3">
        <v>11940.1</v>
      </c>
      <c r="G89" s="3">
        <v>9579</v>
      </c>
      <c r="H89" s="3">
        <v>961</v>
      </c>
      <c r="I89" s="3">
        <v>762.5</v>
      </c>
      <c r="J89">
        <f t="shared" si="12"/>
        <v>740.15200000000004</v>
      </c>
      <c r="K89">
        <f t="shared" si="13"/>
        <v>11926.378000000001</v>
      </c>
      <c r="L89">
        <f t="shared" si="17"/>
        <v>-115.07499999999993</v>
      </c>
      <c r="M89">
        <f t="shared" si="18"/>
        <v>10250.189</v>
      </c>
      <c r="N89">
        <f t="shared" si="19"/>
        <v>-0.11507499999999993</v>
      </c>
      <c r="O89">
        <f t="shared" si="19"/>
        <v>10.250189000000001</v>
      </c>
      <c r="P89">
        <f t="shared" si="20"/>
        <v>-0.11507499999999993</v>
      </c>
      <c r="Q89" t="str">
        <f t="shared" si="21"/>
        <v/>
      </c>
      <c r="AE89" s="14">
        <v>5.6479999999999997</v>
      </c>
      <c r="AF89">
        <v>2.4300000667572021</v>
      </c>
      <c r="AG89">
        <v>-10.199999809265137</v>
      </c>
      <c r="AH89">
        <f t="shared" si="22"/>
        <v>2.4300000667572021</v>
      </c>
      <c r="AI89">
        <f t="shared" si="23"/>
        <v>-10.199999809265137</v>
      </c>
    </row>
    <row r="90" spans="1:35">
      <c r="A90" s="3" t="s">
        <v>463</v>
      </c>
      <c r="B90" s="3" t="str">
        <f t="shared" si="14"/>
        <v>14:42:15.154</v>
      </c>
      <c r="C90" s="3">
        <f t="shared" si="15"/>
        <v>52935.154000000002</v>
      </c>
      <c r="D90" s="3">
        <f t="shared" si="16"/>
        <v>8.0370000000038999</v>
      </c>
      <c r="E90" s="3">
        <v>455.61599999999999</v>
      </c>
      <c r="F90" s="3">
        <v>12066.1</v>
      </c>
      <c r="G90" s="3">
        <v>9559.5</v>
      </c>
      <c r="H90" s="3">
        <v>874.5</v>
      </c>
      <c r="I90" s="3">
        <v>377.5</v>
      </c>
      <c r="J90">
        <f t="shared" si="12"/>
        <v>729.24599999999998</v>
      </c>
      <c r="K90">
        <f t="shared" si="13"/>
        <v>12052.657999999999</v>
      </c>
      <c r="L90">
        <f t="shared" si="17"/>
        <v>-125.98099999999999</v>
      </c>
      <c r="M90">
        <f t="shared" si="18"/>
        <v>10376.468999999999</v>
      </c>
      <c r="N90">
        <f t="shared" si="19"/>
        <v>-0.12598100000000001</v>
      </c>
      <c r="O90">
        <f t="shared" si="19"/>
        <v>10.376469</v>
      </c>
      <c r="P90">
        <f t="shared" si="20"/>
        <v>-0.12598100000000001</v>
      </c>
      <c r="Q90" t="str">
        <f t="shared" si="21"/>
        <v/>
      </c>
      <c r="AE90" s="14">
        <v>5.7119999999999997</v>
      </c>
      <c r="AF90">
        <v>14.159999847412109</v>
      </c>
      <c r="AG90">
        <v>-15.020000457763672</v>
      </c>
      <c r="AH90">
        <f t="shared" si="22"/>
        <v>14.159999847412109</v>
      </c>
      <c r="AI90">
        <f t="shared" si="23"/>
        <v>-15.020000457763672</v>
      </c>
    </row>
    <row r="91" spans="1:35">
      <c r="A91" s="3" t="s">
        <v>464</v>
      </c>
      <c r="B91" s="3" t="str">
        <f t="shared" si="14"/>
        <v>14:42:15.251</v>
      </c>
      <c r="C91" s="3">
        <f t="shared" si="15"/>
        <v>52935.250999999997</v>
      </c>
      <c r="D91" s="3">
        <f t="shared" si="16"/>
        <v>8.1339999999981956</v>
      </c>
      <c r="E91" s="3">
        <v>446.40699999999998</v>
      </c>
      <c r="F91" s="3">
        <v>12363.6</v>
      </c>
      <c r="G91" s="3">
        <v>9497</v>
      </c>
      <c r="H91" s="3">
        <v>955</v>
      </c>
      <c r="I91" s="3">
        <v>750</v>
      </c>
      <c r="J91">
        <f t="shared" si="12"/>
        <v>726.78899999999999</v>
      </c>
      <c r="K91">
        <f t="shared" si="13"/>
        <v>12350.29</v>
      </c>
      <c r="L91">
        <f t="shared" si="17"/>
        <v>-128.43799999999999</v>
      </c>
      <c r="M91">
        <f t="shared" si="18"/>
        <v>10674.101000000001</v>
      </c>
      <c r="N91">
        <f t="shared" si="19"/>
        <v>-0.128438</v>
      </c>
      <c r="O91">
        <f t="shared" si="19"/>
        <v>10.674101</v>
      </c>
      <c r="P91">
        <f t="shared" si="20"/>
        <v>-0.128438</v>
      </c>
      <c r="Q91" t="str">
        <f t="shared" si="21"/>
        <v/>
      </c>
      <c r="AE91" s="14">
        <v>5.7750000000000004</v>
      </c>
      <c r="AF91">
        <v>27.520000457763672</v>
      </c>
      <c r="AG91">
        <v>-0.68999999761581421</v>
      </c>
      <c r="AH91">
        <f t="shared" si="22"/>
        <v>27.520000457763672</v>
      </c>
      <c r="AI91">
        <f t="shared" si="23"/>
        <v>-0.68999999761581421</v>
      </c>
    </row>
    <row r="92" spans="1:35">
      <c r="A92" s="3" t="s">
        <v>465</v>
      </c>
      <c r="B92" s="3" t="str">
        <f t="shared" si="14"/>
        <v>14:42:15.342</v>
      </c>
      <c r="C92" s="3">
        <f t="shared" si="15"/>
        <v>52935.341999999997</v>
      </c>
      <c r="D92" s="3">
        <f t="shared" si="16"/>
        <v>8.2249999999985448</v>
      </c>
      <c r="E92" s="3">
        <v>433.03</v>
      </c>
      <c r="F92" s="3">
        <v>12530.2</v>
      </c>
      <c r="G92" s="3">
        <v>9474</v>
      </c>
      <c r="H92" s="3">
        <v>946</v>
      </c>
      <c r="I92" s="3">
        <v>745</v>
      </c>
      <c r="J92">
        <f t="shared" si="12"/>
        <v>717.19500000000005</v>
      </c>
      <c r="K92">
        <f t="shared" si="13"/>
        <v>12517.151</v>
      </c>
      <c r="L92">
        <f t="shared" si="17"/>
        <v>-138.03199999999993</v>
      </c>
      <c r="M92">
        <f t="shared" si="18"/>
        <v>10840.962</v>
      </c>
      <c r="N92">
        <f t="shared" si="19"/>
        <v>-0.13803199999999993</v>
      </c>
      <c r="O92">
        <f t="shared" si="19"/>
        <v>10.840961999999999</v>
      </c>
      <c r="P92">
        <f t="shared" si="20"/>
        <v>-0.13803199999999993</v>
      </c>
      <c r="Q92" t="str">
        <f t="shared" si="21"/>
        <v/>
      </c>
      <c r="AE92" s="14">
        <v>5.8529999999999998</v>
      </c>
      <c r="AF92">
        <v>30.879999160766602</v>
      </c>
      <c r="AG92">
        <v>-0.34000000357627869</v>
      </c>
      <c r="AH92">
        <f t="shared" si="22"/>
        <v>30.879999160766602</v>
      </c>
      <c r="AI92">
        <f t="shared" si="23"/>
        <v>-0.34000000357627869</v>
      </c>
    </row>
    <row r="93" spans="1:35">
      <c r="A93" s="3" t="s">
        <v>466</v>
      </c>
      <c r="B93" s="3" t="str">
        <f t="shared" si="14"/>
        <v>14:42:15.433</v>
      </c>
      <c r="C93" s="3">
        <f t="shared" si="15"/>
        <v>52935.432999999997</v>
      </c>
      <c r="D93" s="3">
        <f t="shared" si="16"/>
        <v>8.3159999999988941</v>
      </c>
      <c r="E93" s="3">
        <v>434.78899999999999</v>
      </c>
      <c r="F93" s="3">
        <v>12782.8</v>
      </c>
      <c r="G93" s="3">
        <v>9423</v>
      </c>
      <c r="H93" s="3">
        <v>934</v>
      </c>
      <c r="I93" s="3">
        <v>740</v>
      </c>
      <c r="J93">
        <f t="shared" si="12"/>
        <v>724.68499999999995</v>
      </c>
      <c r="K93">
        <f t="shared" si="13"/>
        <v>12769.646000000001</v>
      </c>
      <c r="L93">
        <f t="shared" si="17"/>
        <v>-130.54200000000003</v>
      </c>
      <c r="M93">
        <f t="shared" si="18"/>
        <v>11093.457</v>
      </c>
      <c r="N93">
        <f t="shared" si="19"/>
        <v>-0.13054200000000002</v>
      </c>
      <c r="O93">
        <f t="shared" si="19"/>
        <v>11.093457000000001</v>
      </c>
      <c r="P93">
        <f t="shared" si="20"/>
        <v>-0.13054200000000002</v>
      </c>
      <c r="Q93" t="str">
        <f t="shared" si="21"/>
        <v/>
      </c>
      <c r="AE93" s="14">
        <v>5.9359999999999999</v>
      </c>
      <c r="AF93">
        <v>-3.4000000953674316</v>
      </c>
      <c r="AG93">
        <v>-3.0899999141693115</v>
      </c>
      <c r="AH93">
        <f t="shared" si="22"/>
        <v>-3.4000000953674316</v>
      </c>
      <c r="AI93">
        <f t="shared" si="23"/>
        <v>-3.0899999141693115</v>
      </c>
    </row>
    <row r="94" spans="1:35">
      <c r="A94" s="3" t="s">
        <v>467</v>
      </c>
      <c r="B94" s="3" t="str">
        <f t="shared" si="14"/>
        <v>14:42:15.528</v>
      </c>
      <c r="C94" s="3">
        <f t="shared" si="15"/>
        <v>52935.527999999998</v>
      </c>
      <c r="D94" s="3">
        <f t="shared" si="16"/>
        <v>8.4110000000000582</v>
      </c>
      <c r="E94" s="3">
        <v>420.34500000000003</v>
      </c>
      <c r="F94" s="3">
        <v>12988.7</v>
      </c>
      <c r="G94" s="3">
        <v>9402</v>
      </c>
      <c r="H94" s="3">
        <v>877.5</v>
      </c>
      <c r="I94" s="3">
        <v>364.5</v>
      </c>
      <c r="J94">
        <f t="shared" si="12"/>
        <v>714.91600000000005</v>
      </c>
      <c r="K94">
        <f t="shared" si="13"/>
        <v>12975.82</v>
      </c>
      <c r="L94">
        <f t="shared" si="17"/>
        <v>-140.31099999999992</v>
      </c>
      <c r="M94">
        <f t="shared" si="18"/>
        <v>11299.630999999999</v>
      </c>
      <c r="N94">
        <f t="shared" si="19"/>
        <v>-0.14031099999999994</v>
      </c>
      <c r="O94">
        <f t="shared" si="19"/>
        <v>11.299631</v>
      </c>
      <c r="P94">
        <f t="shared" si="20"/>
        <v>-0.14031099999999994</v>
      </c>
      <c r="Q94" t="str">
        <f t="shared" si="21"/>
        <v/>
      </c>
      <c r="AE94" s="14">
        <v>5.9950000000000001</v>
      </c>
      <c r="AF94">
        <v>-6.570000171661377</v>
      </c>
      <c r="AG94">
        <v>0.68000000715255737</v>
      </c>
      <c r="AH94">
        <f t="shared" si="22"/>
        <v>-6.570000171661377</v>
      </c>
      <c r="AI94">
        <f t="shared" si="23"/>
        <v>0.68000000715255737</v>
      </c>
    </row>
    <row r="95" spans="1:35">
      <c r="A95" s="3" t="s">
        <v>468</v>
      </c>
      <c r="B95" s="3" t="str">
        <f t="shared" si="14"/>
        <v>14:42:15.621</v>
      </c>
      <c r="C95" s="3">
        <f t="shared" si="15"/>
        <v>52935.620999999999</v>
      </c>
      <c r="D95" s="3">
        <f t="shared" si="16"/>
        <v>8.5040000000008149</v>
      </c>
      <c r="E95" s="3">
        <v>412.14499999999998</v>
      </c>
      <c r="F95" s="3">
        <v>13277.2</v>
      </c>
      <c r="G95" s="3">
        <v>9368</v>
      </c>
      <c r="H95" s="3">
        <v>927</v>
      </c>
      <c r="I95" s="3">
        <v>723.5</v>
      </c>
      <c r="J95">
        <f t="shared" si="12"/>
        <v>713.26300000000003</v>
      </c>
      <c r="K95">
        <f t="shared" si="13"/>
        <v>13264.432000000001</v>
      </c>
      <c r="L95">
        <f t="shared" si="17"/>
        <v>-141.96399999999994</v>
      </c>
      <c r="M95">
        <f t="shared" si="18"/>
        <v>11588.243</v>
      </c>
      <c r="N95">
        <f t="shared" si="19"/>
        <v>-0.14196399999999995</v>
      </c>
      <c r="O95">
        <f t="shared" si="19"/>
        <v>11.588243</v>
      </c>
      <c r="P95">
        <f t="shared" si="20"/>
        <v>-0.14196399999999995</v>
      </c>
      <c r="Q95" t="str">
        <f t="shared" si="21"/>
        <v/>
      </c>
      <c r="AE95" s="14">
        <v>6.0540000000000003</v>
      </c>
      <c r="AF95">
        <v>10.350000381469727</v>
      </c>
      <c r="AG95">
        <v>-12.390000343322754</v>
      </c>
      <c r="AH95">
        <f t="shared" si="22"/>
        <v>10.350000381469727</v>
      </c>
      <c r="AI95">
        <f t="shared" si="23"/>
        <v>-12.390000343322754</v>
      </c>
    </row>
    <row r="96" spans="1:35">
      <c r="A96" s="3" t="s">
        <v>469</v>
      </c>
      <c r="B96" s="3" t="str">
        <f t="shared" si="14"/>
        <v>14:42:15.716</v>
      </c>
      <c r="C96" s="3">
        <f t="shared" si="15"/>
        <v>52935.716</v>
      </c>
      <c r="D96" s="3">
        <f t="shared" si="16"/>
        <v>8.5990000000019791</v>
      </c>
      <c r="E96" s="3">
        <v>407.45100000000002</v>
      </c>
      <c r="F96" s="3">
        <v>13400.2</v>
      </c>
      <c r="G96" s="3">
        <v>9357.5</v>
      </c>
      <c r="H96" s="3">
        <v>853.5</v>
      </c>
      <c r="I96" s="3">
        <v>357.25</v>
      </c>
      <c r="J96">
        <f t="shared" si="12"/>
        <v>711.36099999999999</v>
      </c>
      <c r="K96">
        <f t="shared" si="13"/>
        <v>13387.507</v>
      </c>
      <c r="L96">
        <f t="shared" si="17"/>
        <v>-143.86599999999999</v>
      </c>
      <c r="M96">
        <f t="shared" si="18"/>
        <v>11711.317999999999</v>
      </c>
      <c r="N96">
        <f t="shared" si="19"/>
        <v>-0.14386599999999999</v>
      </c>
      <c r="O96">
        <f t="shared" si="19"/>
        <v>11.711318</v>
      </c>
      <c r="P96">
        <f t="shared" si="20"/>
        <v>-0.14386599999999999</v>
      </c>
      <c r="Q96" t="str">
        <f t="shared" si="21"/>
        <v/>
      </c>
      <c r="AE96" s="14">
        <v>6.1120000000000001</v>
      </c>
      <c r="AF96">
        <v>-4.619999885559082</v>
      </c>
      <c r="AG96">
        <v>-1.309999942779541</v>
      </c>
      <c r="AH96">
        <f t="shared" si="22"/>
        <v>-4.619999885559082</v>
      </c>
      <c r="AI96">
        <f t="shared" si="23"/>
        <v>-1.309999942779541</v>
      </c>
    </row>
    <row r="97" spans="1:35">
      <c r="A97" s="3" t="s">
        <v>470</v>
      </c>
      <c r="B97" s="3" t="str">
        <f t="shared" si="14"/>
        <v>14:42:15.807</v>
      </c>
      <c r="C97" s="3">
        <f t="shared" si="15"/>
        <v>52935.807000000001</v>
      </c>
      <c r="D97" s="3">
        <f t="shared" si="16"/>
        <v>8.6900000000023283</v>
      </c>
      <c r="E97" s="3">
        <v>406.5</v>
      </c>
      <c r="F97" s="3">
        <v>13686.9</v>
      </c>
      <c r="G97" s="3">
        <v>9329</v>
      </c>
      <c r="H97" s="3">
        <v>905</v>
      </c>
      <c r="I97" s="3">
        <v>710.5</v>
      </c>
      <c r="J97">
        <f t="shared" si="12"/>
        <v>716.91499999999996</v>
      </c>
      <c r="K97">
        <f t="shared" si="13"/>
        <v>13674.155000000001</v>
      </c>
      <c r="L97">
        <f t="shared" si="17"/>
        <v>-138.31200000000001</v>
      </c>
      <c r="M97">
        <f t="shared" si="18"/>
        <v>11997.966</v>
      </c>
      <c r="N97">
        <f t="shared" si="19"/>
        <v>-0.13831200000000002</v>
      </c>
      <c r="O97">
        <f t="shared" si="19"/>
        <v>11.997966</v>
      </c>
      <c r="P97">
        <f t="shared" si="20"/>
        <v>-0.13831200000000002</v>
      </c>
      <c r="Q97" t="str">
        <f t="shared" si="21"/>
        <v/>
      </c>
      <c r="AE97" s="14">
        <v>6.18</v>
      </c>
      <c r="AF97">
        <v>-2.309999942779541</v>
      </c>
      <c r="AG97">
        <v>-3.2100000381469727</v>
      </c>
      <c r="AH97">
        <f t="shared" si="22"/>
        <v>-2.309999942779541</v>
      </c>
      <c r="AI97">
        <f t="shared" si="23"/>
        <v>-3.2100000381469727</v>
      </c>
    </row>
    <row r="98" spans="1:35">
      <c r="A98" s="3" t="s">
        <v>471</v>
      </c>
      <c r="B98" s="3" t="str">
        <f t="shared" si="14"/>
        <v>14:42:15.900</v>
      </c>
      <c r="C98" s="3">
        <f t="shared" si="15"/>
        <v>52935.9</v>
      </c>
      <c r="D98" s="3">
        <f t="shared" si="16"/>
        <v>8.783000000003085</v>
      </c>
      <c r="E98" s="3">
        <v>394.72300000000001</v>
      </c>
      <c r="F98" s="3">
        <v>13849.3</v>
      </c>
      <c r="G98" s="3">
        <v>9328</v>
      </c>
      <c r="H98" s="3">
        <v>901</v>
      </c>
      <c r="I98" s="3">
        <v>705</v>
      </c>
      <c r="J98">
        <f t="shared" si="12"/>
        <v>708.82500000000005</v>
      </c>
      <c r="K98">
        <f t="shared" si="13"/>
        <v>13836.78</v>
      </c>
      <c r="L98">
        <f t="shared" si="17"/>
        <v>-146.40199999999993</v>
      </c>
      <c r="M98">
        <f t="shared" si="18"/>
        <v>12160.591</v>
      </c>
      <c r="N98">
        <f t="shared" si="19"/>
        <v>-0.14640199999999992</v>
      </c>
      <c r="O98">
        <f t="shared" si="19"/>
        <v>12.160591</v>
      </c>
      <c r="P98">
        <f t="shared" si="20"/>
        <v>-0.14640199999999992</v>
      </c>
      <c r="Q98" t="str">
        <f t="shared" si="21"/>
        <v/>
      </c>
      <c r="AE98" s="14">
        <v>6.2430000000000003</v>
      </c>
      <c r="AF98">
        <v>-0.75999999046325684</v>
      </c>
      <c r="AG98">
        <v>4.7100000381469727</v>
      </c>
      <c r="AH98">
        <f t="shared" si="22"/>
        <v>-0.75999999046325684</v>
      </c>
      <c r="AI98">
        <f t="shared" si="23"/>
        <v>4.7100000381469727</v>
      </c>
    </row>
    <row r="99" spans="1:35">
      <c r="A99" s="3" t="s">
        <v>472</v>
      </c>
      <c r="B99" s="3" t="str">
        <f t="shared" si="14"/>
        <v>14:42:15.991</v>
      </c>
      <c r="C99" s="3">
        <f t="shared" si="15"/>
        <v>52935.991000000002</v>
      </c>
      <c r="D99" s="3">
        <f t="shared" si="16"/>
        <v>8.8740000000034343</v>
      </c>
      <c r="E99" s="3">
        <v>385.87299999999999</v>
      </c>
      <c r="F99" s="3">
        <v>14093.3</v>
      </c>
      <c r="G99" s="3">
        <v>9323</v>
      </c>
      <c r="H99" s="3">
        <v>854</v>
      </c>
      <c r="I99" s="3">
        <v>700</v>
      </c>
      <c r="J99">
        <f t="shared" si="12"/>
        <v>705.51300000000003</v>
      </c>
      <c r="K99">
        <f t="shared" si="13"/>
        <v>14080.918</v>
      </c>
      <c r="L99">
        <f t="shared" si="17"/>
        <v>-149.71399999999994</v>
      </c>
      <c r="M99">
        <f t="shared" si="18"/>
        <v>12404.728999999999</v>
      </c>
      <c r="N99">
        <f t="shared" si="19"/>
        <v>-0.14971399999999996</v>
      </c>
      <c r="O99">
        <f t="shared" si="19"/>
        <v>12.404729</v>
      </c>
      <c r="P99">
        <f t="shared" si="20"/>
        <v>-0.14971399999999996</v>
      </c>
      <c r="Q99" t="str">
        <f t="shared" si="21"/>
        <v/>
      </c>
      <c r="AE99" s="14">
        <v>6.3049999999999997</v>
      </c>
      <c r="AF99">
        <v>29.610000610351563</v>
      </c>
      <c r="AG99">
        <v>-3.2400000095367432</v>
      </c>
      <c r="AH99">
        <f t="shared" si="22"/>
        <v>29.610000610351563</v>
      </c>
      <c r="AI99">
        <f t="shared" si="23"/>
        <v>-3.2400000095367432</v>
      </c>
    </row>
    <row r="100" spans="1:35">
      <c r="A100" s="3" t="s">
        <v>473</v>
      </c>
      <c r="B100" s="3" t="str">
        <f t="shared" si="14"/>
        <v>14:42:16.085</v>
      </c>
      <c r="C100" s="3">
        <f t="shared" si="15"/>
        <v>52936.084999999999</v>
      </c>
      <c r="D100" s="3">
        <f t="shared" si="16"/>
        <v>8.9680000000007567</v>
      </c>
      <c r="E100" s="3">
        <v>376.19600000000003</v>
      </c>
      <c r="F100" s="3">
        <v>14255.8</v>
      </c>
      <c r="G100" s="3">
        <v>9327</v>
      </c>
      <c r="H100" s="3">
        <v>879</v>
      </c>
      <c r="I100" s="3">
        <v>694.5</v>
      </c>
      <c r="J100">
        <f t="shared" si="12"/>
        <v>699.52499999999998</v>
      </c>
      <c r="K100">
        <f t="shared" si="13"/>
        <v>14243.596</v>
      </c>
      <c r="L100">
        <f t="shared" si="17"/>
        <v>-155.702</v>
      </c>
      <c r="M100">
        <f t="shared" si="18"/>
        <v>12567.406999999999</v>
      </c>
      <c r="N100">
        <f t="shared" si="19"/>
        <v>-0.15570200000000001</v>
      </c>
      <c r="O100">
        <f t="shared" si="19"/>
        <v>12.567406999999999</v>
      </c>
      <c r="P100">
        <f t="shared" si="20"/>
        <v>-0.15570200000000001</v>
      </c>
      <c r="Q100" t="str">
        <f t="shared" si="21"/>
        <v/>
      </c>
      <c r="AE100" s="14">
        <v>6.3860000000000001</v>
      </c>
      <c r="AF100">
        <v>23.559999465942383</v>
      </c>
      <c r="AG100">
        <v>-13.430000305175781</v>
      </c>
      <c r="AH100">
        <f t="shared" si="22"/>
        <v>23.559999465942383</v>
      </c>
      <c r="AI100">
        <f t="shared" si="23"/>
        <v>-13.430000305175781</v>
      </c>
    </row>
    <row r="101" spans="1:35">
      <c r="A101" s="3" t="s">
        <v>474</v>
      </c>
      <c r="B101" s="3" t="str">
        <f t="shared" si="14"/>
        <v>14:42:16.177</v>
      </c>
      <c r="C101" s="3">
        <f t="shared" si="15"/>
        <v>52936.177000000003</v>
      </c>
      <c r="D101" s="3">
        <f t="shared" si="16"/>
        <v>9.0600000000049477</v>
      </c>
      <c r="E101" s="3">
        <v>362.35599999999999</v>
      </c>
      <c r="F101" s="3">
        <v>14581.5</v>
      </c>
      <c r="G101" s="3">
        <v>9338</v>
      </c>
      <c r="H101" s="3">
        <v>839</v>
      </c>
      <c r="I101" s="3">
        <v>687.5</v>
      </c>
      <c r="J101">
        <f t="shared" si="12"/>
        <v>693.07799999999997</v>
      </c>
      <c r="K101">
        <f t="shared" si="13"/>
        <v>14569.526</v>
      </c>
      <c r="L101">
        <f t="shared" si="17"/>
        <v>-162.149</v>
      </c>
      <c r="M101">
        <f t="shared" si="18"/>
        <v>12893.337</v>
      </c>
      <c r="N101">
        <f t="shared" si="19"/>
        <v>-0.16214900000000002</v>
      </c>
      <c r="O101">
        <f t="shared" si="19"/>
        <v>12.893336999999999</v>
      </c>
      <c r="P101">
        <f t="shared" si="20"/>
        <v>-0.16214900000000002</v>
      </c>
      <c r="Q101" t="str">
        <f t="shared" si="21"/>
        <v/>
      </c>
      <c r="AE101" s="14">
        <v>6.4450000000000003</v>
      </c>
      <c r="AF101">
        <v>23.139999389648438</v>
      </c>
      <c r="AG101">
        <v>-2.630000114440918</v>
      </c>
      <c r="AH101">
        <f t="shared" si="22"/>
        <v>23.139999389648438</v>
      </c>
      <c r="AI101">
        <f t="shared" si="23"/>
        <v>-2.630000114440918</v>
      </c>
    </row>
    <row r="102" spans="1:35">
      <c r="A102" s="3" t="s">
        <v>475</v>
      </c>
      <c r="B102" s="3" t="str">
        <f t="shared" si="14"/>
        <v>14:42:16.271</v>
      </c>
      <c r="C102" s="3">
        <f t="shared" si="15"/>
        <v>52936.271000000001</v>
      </c>
      <c r="D102" s="3">
        <f t="shared" si="16"/>
        <v>9.1540000000022701</v>
      </c>
      <c r="E102" s="3">
        <v>361.20100000000002</v>
      </c>
      <c r="F102" s="3">
        <v>14744.5</v>
      </c>
      <c r="G102" s="3">
        <v>9342</v>
      </c>
      <c r="H102" s="3">
        <v>871</v>
      </c>
      <c r="I102" s="3">
        <v>681</v>
      </c>
      <c r="J102">
        <f t="shared" si="12"/>
        <v>695.62099999999998</v>
      </c>
      <c r="K102">
        <f t="shared" si="13"/>
        <v>14732.51</v>
      </c>
      <c r="L102">
        <f t="shared" si="17"/>
        <v>-159.60599999999999</v>
      </c>
      <c r="M102">
        <f t="shared" si="18"/>
        <v>13056.321</v>
      </c>
      <c r="N102">
        <f t="shared" si="19"/>
        <v>-0.159606</v>
      </c>
      <c r="O102">
        <f t="shared" si="19"/>
        <v>13.056321000000001</v>
      </c>
      <c r="P102">
        <f t="shared" si="20"/>
        <v>-0.159606</v>
      </c>
      <c r="Q102" t="str">
        <f t="shared" si="21"/>
        <v/>
      </c>
      <c r="AE102" s="14">
        <v>6.5209999999999999</v>
      </c>
      <c r="AF102">
        <v>41.709999084472656</v>
      </c>
      <c r="AG102">
        <v>-14.699999809265137</v>
      </c>
      <c r="AH102">
        <f t="shared" si="22"/>
        <v>41.709999084472656</v>
      </c>
      <c r="AI102">
        <f t="shared" si="23"/>
        <v>-14.699999809265137</v>
      </c>
    </row>
    <row r="103" spans="1:35">
      <c r="A103" s="3" t="s">
        <v>476</v>
      </c>
      <c r="B103" s="3" t="str">
        <f t="shared" si="14"/>
        <v>14:42:16.364</v>
      </c>
      <c r="C103" s="3">
        <f t="shared" si="15"/>
        <v>52936.364000000001</v>
      </c>
      <c r="D103" s="3">
        <f t="shared" si="16"/>
        <v>9.2470000000030268</v>
      </c>
      <c r="E103" s="3">
        <v>356.822</v>
      </c>
      <c r="F103" s="3">
        <v>14989.7</v>
      </c>
      <c r="G103" s="3">
        <v>9356</v>
      </c>
      <c r="H103" s="3">
        <v>823</v>
      </c>
      <c r="I103" s="3">
        <v>674</v>
      </c>
      <c r="J103">
        <f t="shared" si="12"/>
        <v>696.80600000000004</v>
      </c>
      <c r="K103">
        <f t="shared" si="13"/>
        <v>14977.745999999999</v>
      </c>
      <c r="L103">
        <f t="shared" si="17"/>
        <v>-158.42099999999994</v>
      </c>
      <c r="M103">
        <f t="shared" si="18"/>
        <v>13301.556999999999</v>
      </c>
      <c r="N103">
        <f t="shared" si="19"/>
        <v>-0.15842099999999995</v>
      </c>
      <c r="O103">
        <f t="shared" si="19"/>
        <v>13.301556999999999</v>
      </c>
      <c r="P103">
        <f t="shared" si="20"/>
        <v>-0.15842099999999995</v>
      </c>
      <c r="Q103" t="str">
        <f t="shared" si="21"/>
        <v/>
      </c>
      <c r="AE103" s="14">
        <v>6.5720000000000001</v>
      </c>
      <c r="AF103">
        <v>6.9000000953674316</v>
      </c>
      <c r="AG103">
        <v>-16.110000610351563</v>
      </c>
      <c r="AH103">
        <f t="shared" si="22"/>
        <v>6.9000000953674316</v>
      </c>
      <c r="AI103">
        <f t="shared" si="23"/>
        <v>-16.110000610351563</v>
      </c>
    </row>
    <row r="104" spans="1:35">
      <c r="A104" s="3" t="s">
        <v>477</v>
      </c>
      <c r="B104" s="3" t="str">
        <f t="shared" si="14"/>
        <v>14:42:16.457</v>
      </c>
      <c r="C104" s="3">
        <f t="shared" si="15"/>
        <v>52936.457000000002</v>
      </c>
      <c r="D104" s="3">
        <f t="shared" si="16"/>
        <v>9.3400000000037835</v>
      </c>
      <c r="E104" s="3">
        <v>349.83199999999999</v>
      </c>
      <c r="F104" s="3">
        <v>15153.8</v>
      </c>
      <c r="G104" s="3">
        <v>9373</v>
      </c>
      <c r="H104" s="3">
        <v>867</v>
      </c>
      <c r="I104" s="3">
        <v>667.5</v>
      </c>
      <c r="J104">
        <f t="shared" si="12"/>
        <v>693.54100000000005</v>
      </c>
      <c r="K104">
        <f t="shared" si="13"/>
        <v>15141.963</v>
      </c>
      <c r="L104">
        <f t="shared" si="17"/>
        <v>-161.68599999999992</v>
      </c>
      <c r="M104">
        <f t="shared" si="18"/>
        <v>13465.773999999999</v>
      </c>
      <c r="N104">
        <f t="shared" si="19"/>
        <v>-0.16168599999999991</v>
      </c>
      <c r="O104">
        <f t="shared" si="19"/>
        <v>13.465774</v>
      </c>
      <c r="P104">
        <f t="shared" si="20"/>
        <v>-0.16168599999999991</v>
      </c>
      <c r="Q104" t="str">
        <f t="shared" si="21"/>
        <v/>
      </c>
      <c r="AE104" s="14">
        <v>6.6379999999999999</v>
      </c>
      <c r="AF104">
        <v>12.619999885559082</v>
      </c>
      <c r="AG104">
        <v>-18.780000686645508</v>
      </c>
      <c r="AH104">
        <f t="shared" si="22"/>
        <v>12.619999885559082</v>
      </c>
      <c r="AI104">
        <f t="shared" si="23"/>
        <v>-18.780000686645508</v>
      </c>
    </row>
    <row r="105" spans="1:35">
      <c r="A105" s="3" t="s">
        <v>478</v>
      </c>
      <c r="B105" s="3" t="str">
        <f t="shared" si="14"/>
        <v>14:42:16.552</v>
      </c>
      <c r="C105" s="3">
        <f t="shared" si="15"/>
        <v>52936.552000000003</v>
      </c>
      <c r="D105" s="3">
        <f t="shared" si="16"/>
        <v>9.4350000000049477</v>
      </c>
      <c r="E105" s="3">
        <v>346.52199999999999</v>
      </c>
      <c r="F105" s="3">
        <v>15483.1</v>
      </c>
      <c r="G105" s="3">
        <v>9405</v>
      </c>
      <c r="H105" s="3">
        <v>860</v>
      </c>
      <c r="I105" s="3">
        <v>660</v>
      </c>
      <c r="J105">
        <f t="shared" si="12"/>
        <v>697.70299999999997</v>
      </c>
      <c r="K105">
        <f t="shared" si="13"/>
        <v>15471.253000000001</v>
      </c>
      <c r="L105">
        <f t="shared" si="17"/>
        <v>-157.524</v>
      </c>
      <c r="M105">
        <f t="shared" si="18"/>
        <v>13795.064</v>
      </c>
      <c r="N105">
        <f t="shared" si="19"/>
        <v>-0.157524</v>
      </c>
      <c r="O105">
        <f t="shared" si="19"/>
        <v>13.795064</v>
      </c>
      <c r="P105">
        <f t="shared" si="20"/>
        <v>-0.157524</v>
      </c>
      <c r="Q105" t="str">
        <f t="shared" si="21"/>
        <v/>
      </c>
      <c r="AE105" s="14">
        <v>6.7080000000000002</v>
      </c>
      <c r="AF105">
        <v>-7.929999828338623</v>
      </c>
      <c r="AG105">
        <v>-5.309999942779541</v>
      </c>
      <c r="AH105">
        <f t="shared" si="22"/>
        <v>-7.929999828338623</v>
      </c>
      <c r="AI105">
        <f t="shared" si="23"/>
        <v>-5.309999942779541</v>
      </c>
    </row>
    <row r="106" spans="1:35">
      <c r="A106" s="3" t="s">
        <v>479</v>
      </c>
      <c r="B106" s="3" t="str">
        <f t="shared" si="14"/>
        <v>14:42:16.644</v>
      </c>
      <c r="C106" s="3">
        <f t="shared" si="15"/>
        <v>52936.644</v>
      </c>
      <c r="D106" s="3">
        <f t="shared" si="16"/>
        <v>9.5270000000018626</v>
      </c>
      <c r="E106" s="3">
        <v>330.36399999999998</v>
      </c>
      <c r="F106" s="3">
        <v>15650.4</v>
      </c>
      <c r="G106" s="3">
        <v>9440</v>
      </c>
      <c r="H106" s="3">
        <v>812</v>
      </c>
      <c r="I106" s="3">
        <v>653.5</v>
      </c>
      <c r="J106">
        <f t="shared" si="12"/>
        <v>685.34500000000003</v>
      </c>
      <c r="K106">
        <f t="shared" si="13"/>
        <v>15638.877</v>
      </c>
      <c r="L106">
        <f t="shared" si="17"/>
        <v>-169.88199999999995</v>
      </c>
      <c r="M106">
        <f t="shared" si="18"/>
        <v>13962.688</v>
      </c>
      <c r="N106">
        <f t="shared" si="19"/>
        <v>-0.16988199999999995</v>
      </c>
      <c r="O106">
        <f t="shared" si="19"/>
        <v>13.962688</v>
      </c>
      <c r="P106">
        <f t="shared" si="20"/>
        <v>-0.16988199999999995</v>
      </c>
      <c r="Q106" t="str">
        <f t="shared" si="21"/>
        <v/>
      </c>
      <c r="AE106" s="14">
        <v>6.7690000000000001</v>
      </c>
      <c r="AF106">
        <v>-10.239999771118164</v>
      </c>
      <c r="AG106">
        <v>-1.7699999809265137</v>
      </c>
      <c r="AH106">
        <f t="shared" si="22"/>
        <v>-10.239999771118164</v>
      </c>
      <c r="AI106">
        <f t="shared" si="23"/>
        <v>-1.7699999809265137</v>
      </c>
    </row>
    <row r="107" spans="1:35">
      <c r="A107" s="3" t="s">
        <v>480</v>
      </c>
      <c r="B107" s="3" t="str">
        <f t="shared" si="14"/>
        <v>14:42:16.736</v>
      </c>
      <c r="C107" s="3">
        <f t="shared" si="15"/>
        <v>52936.735999999997</v>
      </c>
      <c r="D107" s="3">
        <f t="shared" si="16"/>
        <v>9.6189999999987776</v>
      </c>
      <c r="E107" s="3">
        <v>330.06400000000002</v>
      </c>
      <c r="F107" s="3">
        <v>15900.3</v>
      </c>
      <c r="G107" s="3">
        <v>9474</v>
      </c>
      <c r="H107" s="3">
        <v>883</v>
      </c>
      <c r="I107" s="3">
        <v>646.5</v>
      </c>
      <c r="J107">
        <f t="shared" si="12"/>
        <v>690.71400000000006</v>
      </c>
      <c r="K107">
        <f t="shared" si="13"/>
        <v>15888.718999999999</v>
      </c>
      <c r="L107">
        <f t="shared" si="17"/>
        <v>-164.51299999999992</v>
      </c>
      <c r="M107">
        <f t="shared" si="18"/>
        <v>14212.529999999999</v>
      </c>
      <c r="N107">
        <f t="shared" si="19"/>
        <v>-0.16451299999999994</v>
      </c>
      <c r="O107">
        <f t="shared" si="19"/>
        <v>14.212529999999999</v>
      </c>
      <c r="P107">
        <f t="shared" si="20"/>
        <v>-0.16451299999999994</v>
      </c>
      <c r="Q107" t="str">
        <f t="shared" si="21"/>
        <v/>
      </c>
      <c r="AE107" s="14">
        <v>6.835</v>
      </c>
      <c r="AF107">
        <v>21.760000228881836</v>
      </c>
      <c r="AG107">
        <v>-28.069999694824219</v>
      </c>
      <c r="AH107">
        <f t="shared" si="22"/>
        <v>21.760000228881836</v>
      </c>
      <c r="AI107">
        <f t="shared" si="23"/>
        <v>-28.069999694824219</v>
      </c>
    </row>
    <row r="108" spans="1:35">
      <c r="A108" s="3" t="s">
        <v>481</v>
      </c>
      <c r="B108" s="3" t="str">
        <f t="shared" si="14"/>
        <v>14:42:16.831</v>
      </c>
      <c r="C108" s="3">
        <f t="shared" si="15"/>
        <v>52936.830999999998</v>
      </c>
      <c r="D108" s="3">
        <f t="shared" si="16"/>
        <v>9.7139999999999418</v>
      </c>
      <c r="E108" s="3">
        <v>308.589</v>
      </c>
      <c r="F108" s="3">
        <v>16071.6</v>
      </c>
      <c r="G108" s="3">
        <v>9522</v>
      </c>
      <c r="H108" s="3">
        <v>870</v>
      </c>
      <c r="I108" s="3">
        <v>640</v>
      </c>
      <c r="J108">
        <f t="shared" si="12"/>
        <v>673.13099999999997</v>
      </c>
      <c r="K108">
        <f t="shared" si="13"/>
        <v>16060.462</v>
      </c>
      <c r="L108">
        <f t="shared" si="17"/>
        <v>-182.096</v>
      </c>
      <c r="M108">
        <f t="shared" si="18"/>
        <v>14384.272999999999</v>
      </c>
      <c r="N108">
        <f t="shared" si="19"/>
        <v>-0.18209600000000001</v>
      </c>
      <c r="O108">
        <f t="shared" si="19"/>
        <v>14.384273</v>
      </c>
      <c r="P108">
        <f t="shared" si="20"/>
        <v>-0.18209600000000001</v>
      </c>
      <c r="Q108" t="str">
        <f t="shared" si="21"/>
        <v/>
      </c>
      <c r="AE108" s="14">
        <v>6.9080000000000004</v>
      </c>
      <c r="AF108">
        <v>20.989999771118164</v>
      </c>
      <c r="AG108">
        <v>-22.770000457763672</v>
      </c>
      <c r="AH108">
        <f t="shared" si="22"/>
        <v>20.989999771118164</v>
      </c>
      <c r="AI108">
        <f t="shared" si="23"/>
        <v>-22.770000457763672</v>
      </c>
    </row>
    <row r="109" spans="1:35">
      <c r="A109" s="3" t="s">
        <v>482</v>
      </c>
      <c r="B109" s="3" t="str">
        <f t="shared" si="14"/>
        <v>14:42:16.925</v>
      </c>
      <c r="C109" s="3">
        <f t="shared" si="15"/>
        <v>52936.925000000003</v>
      </c>
      <c r="D109" s="3">
        <f t="shared" si="16"/>
        <v>9.8080000000045402</v>
      </c>
      <c r="E109" s="3">
        <v>300.56200000000001</v>
      </c>
      <c r="F109" s="3">
        <v>16412.3</v>
      </c>
      <c r="G109" s="3">
        <v>9592</v>
      </c>
      <c r="H109" s="3">
        <v>875</v>
      </c>
      <c r="I109" s="3">
        <v>632.5</v>
      </c>
      <c r="J109">
        <f t="shared" si="12"/>
        <v>672.83600000000001</v>
      </c>
      <c r="K109">
        <f t="shared" si="13"/>
        <v>16401.257000000001</v>
      </c>
      <c r="L109">
        <f t="shared" si="17"/>
        <v>-182.39099999999996</v>
      </c>
      <c r="M109">
        <f t="shared" si="18"/>
        <v>14725.068000000001</v>
      </c>
      <c r="N109">
        <f t="shared" si="19"/>
        <v>-0.18239099999999997</v>
      </c>
      <c r="O109">
        <f t="shared" si="19"/>
        <v>14.725068000000002</v>
      </c>
      <c r="P109">
        <f t="shared" si="20"/>
        <v>-0.18239099999999997</v>
      </c>
      <c r="Q109" t="str">
        <f t="shared" si="21"/>
        <v/>
      </c>
      <c r="AE109" s="14">
        <v>6.98</v>
      </c>
      <c r="AF109">
        <v>15.060000419616699</v>
      </c>
      <c r="AG109">
        <v>-42.279998779296875</v>
      </c>
      <c r="AH109">
        <f t="shared" si="22"/>
        <v>15.060000419616699</v>
      </c>
      <c r="AI109">
        <f t="shared" si="23"/>
        <v>-42.279998779296875</v>
      </c>
    </row>
    <row r="110" spans="1:35">
      <c r="A110" s="3" t="s">
        <v>483</v>
      </c>
      <c r="B110" s="3" t="str">
        <f t="shared" si="14"/>
        <v>14:42:17.019</v>
      </c>
      <c r="C110" s="3">
        <f t="shared" si="15"/>
        <v>52937.019</v>
      </c>
      <c r="D110" s="3">
        <f t="shared" si="16"/>
        <v>9.9020000000018626</v>
      </c>
      <c r="E110" s="3">
        <v>289.84300000000002</v>
      </c>
      <c r="F110" s="3">
        <v>16543.099999999999</v>
      </c>
      <c r="G110" s="3">
        <v>9629.5</v>
      </c>
      <c r="H110" s="3">
        <v>826</v>
      </c>
      <c r="I110" s="3">
        <v>310.5</v>
      </c>
      <c r="J110">
        <f t="shared" si="12"/>
        <v>665.08699999999999</v>
      </c>
      <c r="K110">
        <f t="shared" si="13"/>
        <v>16532.266</v>
      </c>
      <c r="L110">
        <f t="shared" si="17"/>
        <v>-190.14</v>
      </c>
      <c r="M110">
        <f t="shared" si="18"/>
        <v>14856.076999999999</v>
      </c>
      <c r="N110">
        <f t="shared" si="19"/>
        <v>-0.19014</v>
      </c>
      <c r="O110">
        <f t="shared" si="19"/>
        <v>14.856076999999999</v>
      </c>
      <c r="P110">
        <f t="shared" si="20"/>
        <v>-0.19014</v>
      </c>
      <c r="Q110" t="str">
        <f t="shared" si="21"/>
        <v/>
      </c>
      <c r="AE110" s="14">
        <v>7.0419999999999998</v>
      </c>
      <c r="AF110">
        <v>11.920000076293945</v>
      </c>
      <c r="AG110">
        <v>-45.290000915527344</v>
      </c>
      <c r="AH110">
        <f t="shared" si="22"/>
        <v>11.920000076293945</v>
      </c>
      <c r="AI110">
        <f t="shared" si="23"/>
        <v>-45.290000915527344</v>
      </c>
    </row>
    <row r="111" spans="1:35">
      <c r="A111" s="3" t="s">
        <v>484</v>
      </c>
      <c r="B111" s="3" t="str">
        <f t="shared" si="14"/>
        <v>14:42:17.114</v>
      </c>
      <c r="C111" s="3">
        <f t="shared" si="15"/>
        <v>52937.114000000001</v>
      </c>
      <c r="D111" s="3">
        <f t="shared" si="16"/>
        <v>9.9970000000030268</v>
      </c>
      <c r="E111" s="3">
        <v>275.51799999999997</v>
      </c>
      <c r="F111" s="3">
        <v>16849.8</v>
      </c>
      <c r="G111" s="3">
        <v>9713</v>
      </c>
      <c r="H111" s="3">
        <v>887</v>
      </c>
      <c r="I111" s="3">
        <v>615.5</v>
      </c>
      <c r="J111">
        <f t="shared" si="12"/>
        <v>657.72400000000005</v>
      </c>
      <c r="K111">
        <f t="shared" si="13"/>
        <v>16839.212</v>
      </c>
      <c r="L111">
        <f t="shared" si="17"/>
        <v>-197.50299999999993</v>
      </c>
      <c r="M111">
        <f t="shared" si="18"/>
        <v>15163.022999999999</v>
      </c>
      <c r="N111">
        <f t="shared" si="19"/>
        <v>-0.19750299999999993</v>
      </c>
      <c r="O111">
        <f t="shared" si="19"/>
        <v>15.163022999999999</v>
      </c>
      <c r="P111" t="str">
        <f t="shared" si="20"/>
        <v/>
      </c>
      <c r="Q111">
        <f t="shared" si="21"/>
        <v>-0.19750299999999993</v>
      </c>
      <c r="AE111" s="14">
        <v>7.117</v>
      </c>
      <c r="AF111">
        <v>0</v>
      </c>
      <c r="AG111">
        <v>0</v>
      </c>
      <c r="AH111">
        <f t="shared" si="22"/>
        <v>0</v>
      </c>
      <c r="AI111">
        <f t="shared" si="23"/>
        <v>0</v>
      </c>
    </row>
    <row r="112" spans="1:35">
      <c r="A112" s="3" t="s">
        <v>485</v>
      </c>
      <c r="B112" s="3" t="str">
        <f t="shared" si="14"/>
        <v>14:42:17.207</v>
      </c>
      <c r="C112" s="3">
        <f t="shared" si="15"/>
        <v>52937.207000000002</v>
      </c>
      <c r="D112" s="3">
        <f t="shared" si="16"/>
        <v>10.090000000003783</v>
      </c>
      <c r="E112" s="3">
        <v>265.10899999999998</v>
      </c>
      <c r="F112" s="3">
        <v>16984</v>
      </c>
      <c r="G112" s="3">
        <v>9756.5</v>
      </c>
      <c r="H112" s="3">
        <v>839</v>
      </c>
      <c r="I112" s="3">
        <v>303.5</v>
      </c>
      <c r="J112">
        <f t="shared" si="12"/>
        <v>650.36199999999997</v>
      </c>
      <c r="K112">
        <f t="shared" si="13"/>
        <v>16973.614000000001</v>
      </c>
      <c r="L112">
        <f t="shared" si="17"/>
        <v>-204.86500000000001</v>
      </c>
      <c r="M112">
        <f t="shared" si="18"/>
        <v>15297.425000000001</v>
      </c>
      <c r="N112">
        <f t="shared" si="19"/>
        <v>-0.20486500000000002</v>
      </c>
      <c r="O112">
        <f t="shared" si="19"/>
        <v>15.297425000000002</v>
      </c>
      <c r="P112" t="str">
        <f t="shared" si="20"/>
        <v/>
      </c>
      <c r="Q112">
        <f t="shared" si="21"/>
        <v>-0.20486500000000002</v>
      </c>
      <c r="AE112" s="14">
        <v>7.1929999999999996</v>
      </c>
      <c r="AF112">
        <v>29.440000534057617</v>
      </c>
      <c r="AG112">
        <v>-39.180000305175781</v>
      </c>
      <c r="AH112">
        <f t="shared" si="22"/>
        <v>29.440000534057617</v>
      </c>
      <c r="AI112">
        <f t="shared" si="23"/>
        <v>-39.180000305175781</v>
      </c>
    </row>
    <row r="113" spans="1:35">
      <c r="A113" s="3" t="s">
        <v>486</v>
      </c>
      <c r="B113" s="3" t="str">
        <f t="shared" si="14"/>
        <v>14:42:17.300</v>
      </c>
      <c r="C113" s="3">
        <f t="shared" si="15"/>
        <v>52937.3</v>
      </c>
      <c r="D113" s="3">
        <f t="shared" si="16"/>
        <v>10.18300000000454</v>
      </c>
      <c r="E113" s="3">
        <v>250.83199999999999</v>
      </c>
      <c r="F113" s="3">
        <v>17299</v>
      </c>
      <c r="G113" s="3">
        <v>9855</v>
      </c>
      <c r="H113" s="3">
        <v>894</v>
      </c>
      <c r="I113" s="3">
        <v>603</v>
      </c>
      <c r="J113">
        <f t="shared" si="12"/>
        <v>643.23599999999999</v>
      </c>
      <c r="K113">
        <f t="shared" si="13"/>
        <v>17288.857</v>
      </c>
      <c r="L113">
        <f t="shared" si="17"/>
        <v>-211.99099999999999</v>
      </c>
      <c r="M113">
        <f t="shared" si="18"/>
        <v>15612.668</v>
      </c>
      <c r="N113">
        <f t="shared" si="19"/>
        <v>-0.21199099999999999</v>
      </c>
      <c r="O113">
        <f t="shared" si="19"/>
        <v>15.612667999999999</v>
      </c>
      <c r="P113" t="str">
        <f t="shared" si="20"/>
        <v/>
      </c>
      <c r="Q113">
        <f t="shared" si="21"/>
        <v>-0.21199099999999999</v>
      </c>
      <c r="AE113" s="14">
        <v>7.242</v>
      </c>
      <c r="AF113">
        <v>44.959999084472656</v>
      </c>
      <c r="AG113">
        <v>-26.780000686645508</v>
      </c>
      <c r="AH113">
        <f t="shared" si="22"/>
        <v>44.959999084472656</v>
      </c>
      <c r="AI113">
        <f t="shared" si="23"/>
        <v>-26.780000686645508</v>
      </c>
    </row>
    <row r="114" spans="1:35">
      <c r="A114" s="3" t="s">
        <v>487</v>
      </c>
      <c r="B114" s="3" t="str">
        <f t="shared" si="14"/>
        <v>14:42:17.392</v>
      </c>
      <c r="C114" s="3">
        <f t="shared" si="15"/>
        <v>52937.392</v>
      </c>
      <c r="D114" s="3">
        <f t="shared" si="16"/>
        <v>10.275000000001455</v>
      </c>
      <c r="E114" s="3">
        <v>244.43899999999999</v>
      </c>
      <c r="F114" s="3">
        <v>17436</v>
      </c>
      <c r="G114" s="3">
        <v>9901</v>
      </c>
      <c r="H114" s="3">
        <v>854.5</v>
      </c>
      <c r="I114" s="3">
        <v>297.25</v>
      </c>
      <c r="J114">
        <f t="shared" si="12"/>
        <v>639.952</v>
      </c>
      <c r="K114">
        <f t="shared" si="13"/>
        <v>17425.966</v>
      </c>
      <c r="L114">
        <f t="shared" si="17"/>
        <v>-215.27499999999998</v>
      </c>
      <c r="M114">
        <f t="shared" si="18"/>
        <v>15749.777</v>
      </c>
      <c r="N114">
        <f t="shared" si="19"/>
        <v>-0.21527499999999999</v>
      </c>
      <c r="O114">
        <f t="shared" si="19"/>
        <v>15.749777</v>
      </c>
      <c r="P114" t="str">
        <f t="shared" si="20"/>
        <v/>
      </c>
      <c r="Q114">
        <f t="shared" si="21"/>
        <v>-0.21527499999999999</v>
      </c>
      <c r="AE114" s="14">
        <v>7.3209999999999997</v>
      </c>
      <c r="AF114">
        <v>39.400001525878906</v>
      </c>
      <c r="AG114">
        <v>-19.420000076293945</v>
      </c>
      <c r="AH114">
        <f t="shared" si="22"/>
        <v>39.400001525878906</v>
      </c>
      <c r="AI114">
        <f t="shared" si="23"/>
        <v>-19.420000076293945</v>
      </c>
    </row>
    <row r="115" spans="1:35">
      <c r="A115" s="3" t="s">
        <v>488</v>
      </c>
      <c r="B115" s="3" t="str">
        <f t="shared" si="14"/>
        <v>14:42:17.485</v>
      </c>
      <c r="C115" s="3">
        <f t="shared" si="15"/>
        <v>52937.485000000001</v>
      </c>
      <c r="D115" s="3">
        <f t="shared" si="16"/>
        <v>10.368000000002212</v>
      </c>
      <c r="E115" s="3">
        <v>215.65199999999999</v>
      </c>
      <c r="F115" s="3">
        <v>17719.5</v>
      </c>
      <c r="G115" s="3">
        <v>10016</v>
      </c>
      <c r="H115" s="3">
        <v>858</v>
      </c>
      <c r="I115" s="3">
        <v>293.25</v>
      </c>
      <c r="J115">
        <f t="shared" si="12"/>
        <v>617.60500000000002</v>
      </c>
      <c r="K115">
        <f t="shared" si="13"/>
        <v>17710.046999999999</v>
      </c>
      <c r="L115">
        <f t="shared" si="17"/>
        <v>-237.62199999999996</v>
      </c>
      <c r="M115">
        <f t="shared" si="18"/>
        <v>16033.857999999998</v>
      </c>
      <c r="N115">
        <f t="shared" si="19"/>
        <v>-0.23762199999999997</v>
      </c>
      <c r="O115">
        <f t="shared" si="19"/>
        <v>16.033857999999999</v>
      </c>
      <c r="P115" t="str">
        <f t="shared" si="20"/>
        <v/>
      </c>
      <c r="Q115">
        <f t="shared" si="21"/>
        <v>-0.23762199999999997</v>
      </c>
      <c r="AE115" s="14">
        <v>7.3760000000000003</v>
      </c>
      <c r="AF115">
        <v>47.900001525878906</v>
      </c>
      <c r="AG115">
        <v>-16.440000534057617</v>
      </c>
      <c r="AH115">
        <f t="shared" si="22"/>
        <v>47.900001525878906</v>
      </c>
      <c r="AI115">
        <f t="shared" si="23"/>
        <v>-16.440000534057617</v>
      </c>
    </row>
    <row r="116" spans="1:35">
      <c r="A116" s="3" t="s">
        <v>489</v>
      </c>
      <c r="B116" s="3" t="str">
        <f t="shared" si="14"/>
        <v>14:42:17.577</v>
      </c>
      <c r="C116" s="3">
        <f t="shared" si="15"/>
        <v>52937.576999999997</v>
      </c>
      <c r="D116" s="3">
        <f t="shared" si="16"/>
        <v>10.459999999999127</v>
      </c>
      <c r="E116" s="3">
        <v>209.48500000000001</v>
      </c>
      <c r="F116" s="3">
        <v>17860.8</v>
      </c>
      <c r="G116" s="3">
        <v>10068</v>
      </c>
      <c r="H116" s="3">
        <v>915</v>
      </c>
      <c r="I116" s="3">
        <v>583.5</v>
      </c>
      <c r="J116">
        <f t="shared" si="12"/>
        <v>614.64499999999998</v>
      </c>
      <c r="K116">
        <f t="shared" si="13"/>
        <v>17851.45</v>
      </c>
      <c r="L116">
        <f t="shared" si="17"/>
        <v>-240.58199999999999</v>
      </c>
      <c r="M116">
        <f t="shared" si="18"/>
        <v>16175.261</v>
      </c>
      <c r="N116">
        <f t="shared" si="19"/>
        <v>-0.24058199999999999</v>
      </c>
      <c r="O116">
        <f t="shared" si="19"/>
        <v>16.175260999999999</v>
      </c>
      <c r="P116" t="str">
        <f t="shared" si="20"/>
        <v/>
      </c>
      <c r="Q116">
        <f t="shared" si="21"/>
        <v>-0.24058199999999999</v>
      </c>
      <c r="AE116" s="14">
        <v>7.4550000000000001</v>
      </c>
      <c r="AF116">
        <v>39.450000762939453</v>
      </c>
      <c r="AG116">
        <v>-19.530000686645508</v>
      </c>
      <c r="AH116">
        <f t="shared" si="22"/>
        <v>39.450000762939453</v>
      </c>
      <c r="AI116">
        <f t="shared" si="23"/>
        <v>-19.530000686645508</v>
      </c>
    </row>
    <row r="117" spans="1:35">
      <c r="A117" s="3" t="s">
        <v>490</v>
      </c>
      <c r="B117" s="3" t="str">
        <f t="shared" si="14"/>
        <v>14:42:17.670</v>
      </c>
      <c r="C117" s="3">
        <f t="shared" si="15"/>
        <v>52937.67</v>
      </c>
      <c r="D117" s="3">
        <f t="shared" si="16"/>
        <v>10.552999999999884</v>
      </c>
      <c r="E117" s="3">
        <v>193.148</v>
      </c>
      <c r="F117" s="3">
        <v>18197</v>
      </c>
      <c r="G117" s="3">
        <v>10200.5</v>
      </c>
      <c r="H117" s="3">
        <v>842</v>
      </c>
      <c r="I117" s="3">
        <v>287.75</v>
      </c>
      <c r="J117">
        <f t="shared" si="12"/>
        <v>605.94000000000005</v>
      </c>
      <c r="K117">
        <f t="shared" si="13"/>
        <v>18187.934000000001</v>
      </c>
      <c r="L117">
        <f t="shared" si="17"/>
        <v>-249.28699999999992</v>
      </c>
      <c r="M117">
        <f t="shared" si="18"/>
        <v>16511.745000000003</v>
      </c>
      <c r="N117">
        <f t="shared" si="19"/>
        <v>-0.24928699999999993</v>
      </c>
      <c r="O117">
        <f t="shared" si="19"/>
        <v>16.511745000000001</v>
      </c>
      <c r="P117" t="str">
        <f t="shared" si="20"/>
        <v/>
      </c>
      <c r="Q117">
        <f t="shared" si="21"/>
        <v>-0.24928699999999993</v>
      </c>
      <c r="AE117" s="14">
        <v>7.5309999999999997</v>
      </c>
      <c r="AF117">
        <v>53</v>
      </c>
      <c r="AG117">
        <v>-12.130000114440918</v>
      </c>
      <c r="AH117">
        <f t="shared" si="22"/>
        <v>53</v>
      </c>
      <c r="AI117">
        <f t="shared" si="23"/>
        <v>-12.130000114440918</v>
      </c>
    </row>
    <row r="118" spans="1:35">
      <c r="A118" s="3" t="s">
        <v>491</v>
      </c>
      <c r="B118" s="3" t="str">
        <f t="shared" si="14"/>
        <v>14:42:17.764</v>
      </c>
      <c r="C118" s="3">
        <f t="shared" si="15"/>
        <v>52937.764000000003</v>
      </c>
      <c r="D118" s="3">
        <f t="shared" si="16"/>
        <v>10.647000000004482</v>
      </c>
      <c r="E118" s="3">
        <v>190.178</v>
      </c>
      <c r="F118" s="3">
        <v>18390.599999999999</v>
      </c>
      <c r="G118" s="3">
        <v>10275</v>
      </c>
      <c r="H118" s="3">
        <v>846</v>
      </c>
      <c r="I118" s="3">
        <v>284.25</v>
      </c>
      <c r="J118">
        <f t="shared" si="12"/>
        <v>607.36300000000006</v>
      </c>
      <c r="K118">
        <f t="shared" si="13"/>
        <v>18381.552</v>
      </c>
      <c r="L118">
        <f t="shared" si="17"/>
        <v>-247.86399999999992</v>
      </c>
      <c r="M118">
        <f t="shared" si="18"/>
        <v>16705.363000000001</v>
      </c>
      <c r="N118">
        <f t="shared" si="19"/>
        <v>-0.24786399999999992</v>
      </c>
      <c r="O118">
        <f t="shared" si="19"/>
        <v>16.705363000000002</v>
      </c>
      <c r="P118" t="str">
        <f t="shared" si="20"/>
        <v/>
      </c>
      <c r="Q118">
        <f t="shared" si="21"/>
        <v>-0.24786399999999992</v>
      </c>
      <c r="AE118" s="14">
        <v>7.6050000000000004</v>
      </c>
      <c r="AF118">
        <v>46.099998474121094</v>
      </c>
      <c r="AG118">
        <v>-22.639999389648438</v>
      </c>
      <c r="AH118">
        <f t="shared" si="22"/>
        <v>46.099998474121094</v>
      </c>
      <c r="AI118">
        <f t="shared" si="23"/>
        <v>-22.639999389648438</v>
      </c>
    </row>
    <row r="119" spans="1:35">
      <c r="A119" s="3" t="s">
        <v>492</v>
      </c>
      <c r="B119" s="3" t="str">
        <f t="shared" si="14"/>
        <v>14:42:17.858</v>
      </c>
      <c r="C119" s="3">
        <f t="shared" si="15"/>
        <v>52937.858</v>
      </c>
      <c r="D119" s="3">
        <f t="shared" si="16"/>
        <v>10.741000000001804</v>
      </c>
      <c r="E119" s="3">
        <v>144.23400000000001</v>
      </c>
      <c r="F119" s="3">
        <v>18655</v>
      </c>
      <c r="G119" s="3">
        <v>10420</v>
      </c>
      <c r="H119" s="3">
        <v>915</v>
      </c>
      <c r="I119" s="3">
        <v>564.5</v>
      </c>
      <c r="J119">
        <f t="shared" si="12"/>
        <v>567.42899999999997</v>
      </c>
      <c r="K119">
        <f t="shared" si="13"/>
        <v>18646.925999999999</v>
      </c>
      <c r="L119">
        <f t="shared" si="17"/>
        <v>-287.798</v>
      </c>
      <c r="M119">
        <f t="shared" si="18"/>
        <v>16970.737000000001</v>
      </c>
      <c r="N119">
        <f t="shared" si="19"/>
        <v>-0.287798</v>
      </c>
      <c r="O119">
        <f t="shared" si="19"/>
        <v>16.970737</v>
      </c>
      <c r="P119" t="str">
        <f t="shared" si="20"/>
        <v/>
      </c>
      <c r="Q119">
        <f t="shared" si="21"/>
        <v>-0.287798</v>
      </c>
      <c r="AE119" s="14">
        <v>7.6660000000000004</v>
      </c>
      <c r="AF119">
        <v>57.490001678466797</v>
      </c>
      <c r="AG119">
        <v>-7.2600002288818359</v>
      </c>
      <c r="AH119">
        <f t="shared" si="22"/>
        <v>57.490001678466797</v>
      </c>
      <c r="AI119">
        <f t="shared" si="23"/>
        <v>-7.2600002288818359</v>
      </c>
    </row>
    <row r="120" spans="1:35">
      <c r="A120" s="3" t="s">
        <v>493</v>
      </c>
      <c r="B120" s="3" t="str">
        <f t="shared" si="14"/>
        <v>14:42:17.952</v>
      </c>
      <c r="C120" s="3">
        <f t="shared" si="15"/>
        <v>52937.951999999997</v>
      </c>
      <c r="D120" s="3">
        <f t="shared" si="16"/>
        <v>10.834999999999127</v>
      </c>
      <c r="E120" s="3">
        <v>139.36500000000001</v>
      </c>
      <c r="F120" s="3">
        <v>18806.8</v>
      </c>
      <c r="G120" s="3">
        <v>10486</v>
      </c>
      <c r="H120" s="3">
        <v>862</v>
      </c>
      <c r="I120" s="3">
        <v>279.25</v>
      </c>
      <c r="J120">
        <f t="shared" si="12"/>
        <v>566.005</v>
      </c>
      <c r="K120">
        <f t="shared" si="13"/>
        <v>18798.796999999999</v>
      </c>
      <c r="L120">
        <f t="shared" si="17"/>
        <v>-289.22199999999998</v>
      </c>
      <c r="M120">
        <f t="shared" si="18"/>
        <v>17122.608</v>
      </c>
      <c r="N120">
        <f t="shared" si="19"/>
        <v>-0.28922199999999998</v>
      </c>
      <c r="O120">
        <f t="shared" si="19"/>
        <v>17.122608</v>
      </c>
      <c r="P120" t="str">
        <f t="shared" si="20"/>
        <v/>
      </c>
      <c r="Q120">
        <f t="shared" si="21"/>
        <v>-0.28922199999999998</v>
      </c>
      <c r="AE120" s="14">
        <v>7.73</v>
      </c>
      <c r="AF120">
        <v>0</v>
      </c>
      <c r="AG120">
        <v>0</v>
      </c>
      <c r="AH120">
        <f t="shared" si="22"/>
        <v>0</v>
      </c>
      <c r="AI120">
        <f t="shared" si="23"/>
        <v>0</v>
      </c>
    </row>
    <row r="121" spans="1:35">
      <c r="A121" s="3" t="s">
        <v>494</v>
      </c>
      <c r="B121" s="3" t="str">
        <f t="shared" si="14"/>
        <v>14:42:18.044</v>
      </c>
      <c r="C121" s="3">
        <f t="shared" si="15"/>
        <v>52938.044000000002</v>
      </c>
      <c r="D121" s="3">
        <f t="shared" si="16"/>
        <v>10.927000000003318</v>
      </c>
      <c r="E121" s="3">
        <v>133.77699999999999</v>
      </c>
      <c r="F121" s="3">
        <v>19114.2</v>
      </c>
      <c r="G121" s="3">
        <v>10621</v>
      </c>
      <c r="H121" s="3">
        <v>865</v>
      </c>
      <c r="I121" s="3">
        <v>275.75</v>
      </c>
      <c r="J121">
        <f t="shared" si="12"/>
        <v>567.39300000000003</v>
      </c>
      <c r="K121">
        <f t="shared" si="13"/>
        <v>19106.244999999999</v>
      </c>
      <c r="L121">
        <f t="shared" si="17"/>
        <v>-287.83399999999995</v>
      </c>
      <c r="M121">
        <f t="shared" si="18"/>
        <v>17430.056</v>
      </c>
      <c r="N121">
        <f t="shared" si="19"/>
        <v>-0.28783399999999998</v>
      </c>
      <c r="O121">
        <f t="shared" si="19"/>
        <v>17.430056</v>
      </c>
      <c r="P121" t="str">
        <f t="shared" si="20"/>
        <v/>
      </c>
      <c r="Q121">
        <f t="shared" si="21"/>
        <v>-0.28783399999999998</v>
      </c>
      <c r="AE121" s="14">
        <v>7.7779999999999996</v>
      </c>
      <c r="AF121">
        <v>0</v>
      </c>
      <c r="AG121">
        <v>0</v>
      </c>
      <c r="AH121">
        <f t="shared" si="22"/>
        <v>0</v>
      </c>
      <c r="AI121">
        <f t="shared" si="23"/>
        <v>0</v>
      </c>
    </row>
    <row r="122" spans="1:35">
      <c r="A122" s="3" t="s">
        <v>495</v>
      </c>
      <c r="B122" s="3" t="str">
        <f t="shared" si="14"/>
        <v>14:42:18.140</v>
      </c>
      <c r="C122" s="3">
        <f t="shared" si="15"/>
        <v>52938.14</v>
      </c>
      <c r="D122" s="3">
        <f t="shared" si="16"/>
        <v>11.023000000001048</v>
      </c>
      <c r="E122" s="3">
        <v>99.523899999999998</v>
      </c>
      <c r="F122" s="3">
        <v>19234.400000000001</v>
      </c>
      <c r="G122" s="3">
        <v>10704.5</v>
      </c>
      <c r="H122" s="3">
        <v>829.5</v>
      </c>
      <c r="I122" s="3">
        <v>273.25</v>
      </c>
      <c r="J122">
        <f t="shared" si="12"/>
        <v>535.87599999999998</v>
      </c>
      <c r="K122">
        <f t="shared" si="13"/>
        <v>19227.190999999999</v>
      </c>
      <c r="L122">
        <f t="shared" si="17"/>
        <v>-319.351</v>
      </c>
      <c r="M122">
        <f t="shared" si="18"/>
        <v>17551.002</v>
      </c>
      <c r="N122">
        <f t="shared" si="19"/>
        <v>-0.319351</v>
      </c>
      <c r="O122">
        <f t="shared" si="19"/>
        <v>17.551002</v>
      </c>
      <c r="P122" t="str">
        <f t="shared" si="20"/>
        <v/>
      </c>
      <c r="Q122">
        <f t="shared" si="21"/>
        <v>-0.319351</v>
      </c>
      <c r="AE122" s="14">
        <v>7.8339999999999996</v>
      </c>
      <c r="AF122">
        <v>0</v>
      </c>
      <c r="AG122">
        <v>0</v>
      </c>
      <c r="AH122">
        <f t="shared" si="22"/>
        <v>0</v>
      </c>
      <c r="AI122">
        <f t="shared" si="23"/>
        <v>0</v>
      </c>
    </row>
    <row r="123" spans="1:35">
      <c r="A123" s="3" t="s">
        <v>496</v>
      </c>
      <c r="B123" s="3" t="str">
        <f t="shared" si="14"/>
        <v>14:42:18.232</v>
      </c>
      <c r="C123" s="3">
        <f t="shared" si="15"/>
        <v>52938.232000000004</v>
      </c>
      <c r="D123" s="3">
        <f t="shared" si="16"/>
        <v>11.115000000005239</v>
      </c>
      <c r="E123" s="3">
        <v>93.554699999999997</v>
      </c>
      <c r="F123" s="3">
        <v>19554.2</v>
      </c>
      <c r="G123" s="3">
        <v>10855</v>
      </c>
      <c r="H123" s="3">
        <v>863.5</v>
      </c>
      <c r="I123" s="3">
        <v>270.75</v>
      </c>
      <c r="J123">
        <f t="shared" si="12"/>
        <v>537.16300000000001</v>
      </c>
      <c r="K123">
        <f t="shared" si="13"/>
        <v>19547.044000000002</v>
      </c>
      <c r="L123">
        <f t="shared" si="17"/>
        <v>-318.06399999999996</v>
      </c>
      <c r="M123">
        <f t="shared" si="18"/>
        <v>17870.855000000003</v>
      </c>
      <c r="N123">
        <f t="shared" si="19"/>
        <v>-0.31806399999999996</v>
      </c>
      <c r="O123">
        <f t="shared" si="19"/>
        <v>17.870855000000002</v>
      </c>
      <c r="P123" t="str">
        <f t="shared" si="20"/>
        <v/>
      </c>
      <c r="Q123">
        <f t="shared" si="21"/>
        <v>-0.31806399999999996</v>
      </c>
      <c r="AE123" s="14">
        <v>7.9039999999999999</v>
      </c>
      <c r="AF123">
        <v>0</v>
      </c>
      <c r="AG123">
        <v>0</v>
      </c>
      <c r="AH123">
        <f t="shared" si="22"/>
        <v>0</v>
      </c>
      <c r="AI123">
        <f t="shared" si="23"/>
        <v>0</v>
      </c>
    </row>
    <row r="124" spans="1:35">
      <c r="A124" s="3" t="s">
        <v>497</v>
      </c>
      <c r="B124" s="3" t="str">
        <f t="shared" si="14"/>
        <v>14:42:18.324</v>
      </c>
      <c r="C124" s="3">
        <f t="shared" si="15"/>
        <v>52938.324000000001</v>
      </c>
      <c r="D124" s="3">
        <f t="shared" si="16"/>
        <v>11.207000000002154</v>
      </c>
      <c r="E124" s="3">
        <v>97.165400000000005</v>
      </c>
      <c r="F124" s="3">
        <v>19713.900000000001</v>
      </c>
      <c r="G124" s="3">
        <v>10927</v>
      </c>
      <c r="H124" s="3">
        <v>911</v>
      </c>
      <c r="I124" s="3">
        <v>538.5</v>
      </c>
      <c r="J124">
        <f t="shared" si="12"/>
        <v>544.39599999999996</v>
      </c>
      <c r="K124">
        <f t="shared" si="13"/>
        <v>19706.620999999999</v>
      </c>
      <c r="L124">
        <f t="shared" si="17"/>
        <v>-310.83100000000002</v>
      </c>
      <c r="M124">
        <f t="shared" si="18"/>
        <v>18030.432000000001</v>
      </c>
      <c r="N124">
        <f t="shared" si="19"/>
        <v>-0.31083100000000002</v>
      </c>
      <c r="O124">
        <f t="shared" si="19"/>
        <v>18.030432000000001</v>
      </c>
      <c r="P124" t="str">
        <f t="shared" si="20"/>
        <v/>
      </c>
      <c r="Q124">
        <f t="shared" si="21"/>
        <v>-0.31083100000000002</v>
      </c>
      <c r="AE124" s="14">
        <v>7.984</v>
      </c>
      <c r="AF124">
        <v>0</v>
      </c>
      <c r="AG124">
        <v>0</v>
      </c>
      <c r="AH124">
        <f t="shared" si="22"/>
        <v>0</v>
      </c>
      <c r="AI124">
        <f t="shared" si="23"/>
        <v>0</v>
      </c>
    </row>
    <row r="125" spans="1:35">
      <c r="A125" s="3" t="s">
        <v>498</v>
      </c>
      <c r="B125" s="3" t="str">
        <f t="shared" si="14"/>
        <v>14:42:18.419</v>
      </c>
      <c r="C125" s="3">
        <f t="shared" si="15"/>
        <v>52938.419000000002</v>
      </c>
      <c r="D125" s="3">
        <f t="shared" si="16"/>
        <v>11.302000000003318</v>
      </c>
      <c r="E125" s="3">
        <v>41.819600000000001</v>
      </c>
      <c r="F125" s="3">
        <v>20020.099999999999</v>
      </c>
      <c r="G125" s="3">
        <v>11124.5</v>
      </c>
      <c r="H125" s="3">
        <v>821.5</v>
      </c>
      <c r="I125" s="3">
        <v>265.75</v>
      </c>
      <c r="J125">
        <f t="shared" si="12"/>
        <v>496.012</v>
      </c>
      <c r="K125">
        <f t="shared" si="13"/>
        <v>20013.998</v>
      </c>
      <c r="L125">
        <f t="shared" si="17"/>
        <v>-359.21499999999997</v>
      </c>
      <c r="M125">
        <f t="shared" si="18"/>
        <v>18337.809000000001</v>
      </c>
      <c r="N125">
        <f t="shared" si="19"/>
        <v>-0.35921500000000001</v>
      </c>
      <c r="O125">
        <f t="shared" si="19"/>
        <v>18.337809</v>
      </c>
      <c r="P125" t="str">
        <f t="shared" si="20"/>
        <v/>
      </c>
      <c r="Q125">
        <f t="shared" si="21"/>
        <v>-0.35921500000000001</v>
      </c>
      <c r="AE125" s="14">
        <v>8.0570000000000004</v>
      </c>
      <c r="AF125">
        <v>0</v>
      </c>
      <c r="AG125">
        <v>0</v>
      </c>
      <c r="AH125">
        <f t="shared" si="22"/>
        <v>0</v>
      </c>
      <c r="AI125">
        <f t="shared" si="23"/>
        <v>0</v>
      </c>
    </row>
    <row r="126" spans="1:35">
      <c r="A126" s="3" t="s">
        <v>499</v>
      </c>
      <c r="B126" s="3" t="str">
        <f t="shared" si="14"/>
        <v>14:42:18.512</v>
      </c>
      <c r="C126" s="3">
        <f t="shared" si="15"/>
        <v>52938.512000000002</v>
      </c>
      <c r="D126" s="3">
        <f t="shared" si="16"/>
        <v>11.395000000004075</v>
      </c>
      <c r="E126" s="3">
        <v>43.722000000000001</v>
      </c>
      <c r="F126" s="3">
        <v>20188</v>
      </c>
      <c r="G126" s="3">
        <v>11207</v>
      </c>
      <c r="H126" s="3">
        <v>911</v>
      </c>
      <c r="I126" s="3">
        <v>528.5</v>
      </c>
      <c r="J126">
        <f t="shared" si="12"/>
        <v>501.72300000000001</v>
      </c>
      <c r="K126">
        <f t="shared" si="13"/>
        <v>20181.812000000002</v>
      </c>
      <c r="L126">
        <f t="shared" si="17"/>
        <v>-353.50399999999996</v>
      </c>
      <c r="M126">
        <f t="shared" si="18"/>
        <v>18505.623000000003</v>
      </c>
      <c r="N126">
        <f t="shared" si="19"/>
        <v>-0.35350399999999998</v>
      </c>
      <c r="O126">
        <f t="shared" si="19"/>
        <v>18.505623000000003</v>
      </c>
      <c r="P126" t="str">
        <f t="shared" si="20"/>
        <v/>
      </c>
      <c r="Q126">
        <f t="shared" si="21"/>
        <v>-0.35350399999999998</v>
      </c>
      <c r="AE126" s="14">
        <v>8.1270000000000007</v>
      </c>
      <c r="AF126">
        <v>0</v>
      </c>
      <c r="AG126">
        <v>0</v>
      </c>
      <c r="AH126">
        <f t="shared" si="22"/>
        <v>0</v>
      </c>
      <c r="AI126">
        <f t="shared" si="23"/>
        <v>0</v>
      </c>
    </row>
    <row r="127" spans="1:35">
      <c r="A127" s="3" t="s">
        <v>500</v>
      </c>
      <c r="B127" s="3" t="str">
        <f t="shared" si="14"/>
        <v>14:42:18.604</v>
      </c>
      <c r="C127" s="3">
        <f t="shared" si="15"/>
        <v>52938.603999999999</v>
      </c>
      <c r="D127" s="3">
        <f t="shared" si="16"/>
        <v>11.48700000000099</v>
      </c>
      <c r="E127" s="3">
        <v>26.068000000000001</v>
      </c>
      <c r="F127" s="3">
        <v>20486.400000000001</v>
      </c>
      <c r="G127" s="3">
        <v>11376.5</v>
      </c>
      <c r="H127" s="3">
        <v>843.5</v>
      </c>
      <c r="I127" s="3">
        <v>260.75</v>
      </c>
      <c r="J127">
        <f t="shared" si="12"/>
        <v>490.84300000000002</v>
      </c>
      <c r="K127">
        <f t="shared" si="13"/>
        <v>20480.536</v>
      </c>
      <c r="L127">
        <f t="shared" si="17"/>
        <v>-364.38399999999996</v>
      </c>
      <c r="M127">
        <f t="shared" si="18"/>
        <v>18804.347000000002</v>
      </c>
      <c r="N127">
        <f t="shared" si="19"/>
        <v>-0.36438399999999999</v>
      </c>
      <c r="O127">
        <f t="shared" si="19"/>
        <v>18.804347000000003</v>
      </c>
      <c r="P127" t="str">
        <f t="shared" si="20"/>
        <v/>
      </c>
      <c r="Q127">
        <f t="shared" si="21"/>
        <v>-0.36438399999999999</v>
      </c>
      <c r="AE127" s="14">
        <v>8.1850000000000005</v>
      </c>
      <c r="AF127">
        <v>0</v>
      </c>
      <c r="AG127">
        <v>0</v>
      </c>
      <c r="AH127">
        <f t="shared" si="22"/>
        <v>0</v>
      </c>
      <c r="AI127">
        <f t="shared" si="23"/>
        <v>0</v>
      </c>
    </row>
    <row r="128" spans="1:35">
      <c r="A128" s="3" t="s">
        <v>501</v>
      </c>
      <c r="B128" s="3" t="str">
        <f t="shared" si="14"/>
        <v>14:42:18.699</v>
      </c>
      <c r="C128" s="3">
        <f t="shared" si="15"/>
        <v>52938.699000000001</v>
      </c>
      <c r="D128" s="3">
        <f t="shared" si="16"/>
        <v>11.582000000002154</v>
      </c>
      <c r="E128" s="3">
        <v>5.5189199999999996</v>
      </c>
      <c r="F128" s="3">
        <v>20616.8</v>
      </c>
      <c r="G128" s="3">
        <v>11463</v>
      </c>
      <c r="H128" s="3">
        <v>833.5</v>
      </c>
      <c r="I128" s="3">
        <v>258.25</v>
      </c>
      <c r="J128">
        <f t="shared" si="12"/>
        <v>473.25799999999998</v>
      </c>
      <c r="K128">
        <f t="shared" si="13"/>
        <v>20611.367999999999</v>
      </c>
      <c r="L128">
        <f t="shared" si="17"/>
        <v>-381.96899999999999</v>
      </c>
      <c r="M128">
        <f t="shared" si="18"/>
        <v>18935.179</v>
      </c>
      <c r="N128">
        <f t="shared" si="19"/>
        <v>-0.381969</v>
      </c>
      <c r="O128">
        <f t="shared" si="19"/>
        <v>18.935179000000002</v>
      </c>
      <c r="P128" t="str">
        <f t="shared" si="20"/>
        <v/>
      </c>
      <c r="Q128">
        <f t="shared" si="21"/>
        <v>-0.381969</v>
      </c>
      <c r="AE128" s="14">
        <v>8.234</v>
      </c>
      <c r="AF128">
        <v>0</v>
      </c>
      <c r="AG128">
        <v>0</v>
      </c>
      <c r="AH128">
        <f t="shared" si="22"/>
        <v>0</v>
      </c>
      <c r="AI128">
        <f t="shared" si="23"/>
        <v>0</v>
      </c>
    </row>
    <row r="129" spans="1:35">
      <c r="A129" s="3" t="s">
        <v>502</v>
      </c>
      <c r="B129" s="3" t="str">
        <f t="shared" si="14"/>
        <v>14:42:18.792</v>
      </c>
      <c r="C129" s="3">
        <f t="shared" si="15"/>
        <v>52938.792000000001</v>
      </c>
      <c r="D129" s="3">
        <f t="shared" si="16"/>
        <v>11.67500000000291</v>
      </c>
      <c r="E129" s="3">
        <v>-13.1021</v>
      </c>
      <c r="F129" s="3">
        <v>20929</v>
      </c>
      <c r="G129" s="3">
        <v>11648</v>
      </c>
      <c r="H129" s="3">
        <v>894</v>
      </c>
      <c r="I129" s="3">
        <v>513.5</v>
      </c>
      <c r="J129">
        <f t="shared" si="12"/>
        <v>461.72399999999999</v>
      </c>
      <c r="K129">
        <f t="shared" si="13"/>
        <v>20923.91</v>
      </c>
      <c r="L129">
        <f t="shared" si="17"/>
        <v>-393.50299999999999</v>
      </c>
      <c r="M129">
        <f t="shared" si="18"/>
        <v>19247.721000000001</v>
      </c>
      <c r="N129">
        <f t="shared" si="19"/>
        <v>-0.39350299999999999</v>
      </c>
      <c r="O129">
        <f t="shared" si="19"/>
        <v>19.247721000000002</v>
      </c>
      <c r="P129" t="str">
        <f t="shared" si="20"/>
        <v/>
      </c>
      <c r="Q129">
        <f t="shared" si="21"/>
        <v>-0.39350299999999999</v>
      </c>
      <c r="AE129" s="14">
        <v>8.2959999999999994</v>
      </c>
      <c r="AF129">
        <v>0</v>
      </c>
      <c r="AG129">
        <v>0</v>
      </c>
      <c r="AH129">
        <f t="shared" si="22"/>
        <v>0</v>
      </c>
      <c r="AI129">
        <f t="shared" si="23"/>
        <v>0</v>
      </c>
    </row>
    <row r="130" spans="1:35">
      <c r="A130" s="3" t="s">
        <v>503</v>
      </c>
      <c r="B130" s="3" t="str">
        <f t="shared" si="14"/>
        <v>14:42:18.886</v>
      </c>
      <c r="C130" s="3">
        <f t="shared" si="15"/>
        <v>52938.885999999999</v>
      </c>
      <c r="D130" s="3">
        <f t="shared" si="16"/>
        <v>11.769000000000233</v>
      </c>
      <c r="E130" s="3">
        <v>-17.978400000000001</v>
      </c>
      <c r="F130" s="3">
        <v>21054.9</v>
      </c>
      <c r="G130" s="3">
        <v>11722</v>
      </c>
      <c r="H130" s="3">
        <v>889</v>
      </c>
      <c r="I130" s="3">
        <v>511.5</v>
      </c>
      <c r="J130">
        <f t="shared" si="12"/>
        <v>459.70600000000002</v>
      </c>
      <c r="K130">
        <f t="shared" si="13"/>
        <v>21049.888999999999</v>
      </c>
      <c r="L130">
        <f t="shared" si="17"/>
        <v>-395.52099999999996</v>
      </c>
      <c r="M130">
        <f t="shared" si="18"/>
        <v>19373.7</v>
      </c>
      <c r="N130">
        <f t="shared" si="19"/>
        <v>-0.39552099999999996</v>
      </c>
      <c r="O130">
        <f t="shared" si="19"/>
        <v>19.373699999999999</v>
      </c>
      <c r="P130" t="str">
        <f t="shared" si="20"/>
        <v/>
      </c>
      <c r="Q130">
        <f t="shared" si="21"/>
        <v>-0.39552099999999996</v>
      </c>
      <c r="AE130" s="14">
        <v>8.3689999999999998</v>
      </c>
      <c r="AF130">
        <v>0</v>
      </c>
      <c r="AG130">
        <v>0</v>
      </c>
      <c r="AH130">
        <f t="shared" si="22"/>
        <v>0</v>
      </c>
      <c r="AI130">
        <f t="shared" si="23"/>
        <v>0</v>
      </c>
    </row>
    <row r="131" spans="1:35">
      <c r="A131" s="3" t="s">
        <v>504</v>
      </c>
      <c r="B131" s="3" t="str">
        <f t="shared" si="14"/>
        <v>14:42:18.978</v>
      </c>
      <c r="C131" s="3">
        <f t="shared" si="15"/>
        <v>52938.978000000003</v>
      </c>
      <c r="D131" s="3">
        <f t="shared" si="16"/>
        <v>11.861000000004424</v>
      </c>
      <c r="E131" s="3">
        <v>-57.132899999999999</v>
      </c>
      <c r="F131" s="3">
        <v>21395.7</v>
      </c>
      <c r="G131" s="3">
        <v>11948</v>
      </c>
      <c r="H131" s="3">
        <v>820</v>
      </c>
      <c r="I131" s="3">
        <v>252.25</v>
      </c>
      <c r="J131">
        <f t="shared" si="12"/>
        <v>428.29300000000001</v>
      </c>
      <c r="K131">
        <f t="shared" si="13"/>
        <v>21391.489000000001</v>
      </c>
      <c r="L131">
        <f t="shared" si="17"/>
        <v>-426.93399999999997</v>
      </c>
      <c r="M131">
        <f t="shared" si="18"/>
        <v>19715.300000000003</v>
      </c>
      <c r="N131">
        <f t="shared" si="19"/>
        <v>-0.42693399999999998</v>
      </c>
      <c r="O131">
        <f t="shared" si="19"/>
        <v>19.715300000000003</v>
      </c>
      <c r="P131" t="str">
        <f t="shared" si="20"/>
        <v/>
      </c>
      <c r="Q131">
        <f t="shared" si="21"/>
        <v>-0.42693399999999998</v>
      </c>
      <c r="AE131" s="14">
        <v>8.4369999999999994</v>
      </c>
      <c r="AF131">
        <v>0</v>
      </c>
      <c r="AG131">
        <v>0</v>
      </c>
      <c r="AH131">
        <f t="shared" si="22"/>
        <v>0</v>
      </c>
      <c r="AI131">
        <f t="shared" si="23"/>
        <v>0</v>
      </c>
    </row>
    <row r="132" spans="1:35">
      <c r="A132" s="3" t="s">
        <v>505</v>
      </c>
      <c r="B132" s="3" t="str">
        <f t="shared" si="14"/>
        <v>14:42:19.072</v>
      </c>
      <c r="C132" s="3">
        <f t="shared" si="15"/>
        <v>52939.072</v>
      </c>
      <c r="D132" s="3">
        <f t="shared" si="16"/>
        <v>11.955000000001746</v>
      </c>
      <c r="E132" s="3">
        <v>-60.272300000000001</v>
      </c>
      <c r="F132" s="3">
        <v>21526.5</v>
      </c>
      <c r="G132" s="3">
        <v>12026.5</v>
      </c>
      <c r="H132" s="3">
        <v>798</v>
      </c>
      <c r="I132" s="3">
        <v>249.5</v>
      </c>
      <c r="J132">
        <f t="shared" ref="J132:J170" si="24">ROUND(E132*COS(-1.3*PI()/180)-F132*SIN(-1.3*PI()/180),3)</f>
        <v>428.12200000000001</v>
      </c>
      <c r="K132">
        <f t="shared" ref="K132:K170" si="25">ROUND(E132*SIN(-1.3*PI()/180)+F132*COS(-1.3*PI()/180),3)</f>
        <v>21522.327000000001</v>
      </c>
      <c r="L132">
        <f t="shared" si="17"/>
        <v>-427.10499999999996</v>
      </c>
      <c r="M132">
        <f t="shared" si="18"/>
        <v>19846.138000000003</v>
      </c>
      <c r="N132">
        <f t="shared" si="19"/>
        <v>-0.42710499999999996</v>
      </c>
      <c r="O132">
        <f t="shared" si="19"/>
        <v>19.846138000000003</v>
      </c>
      <c r="P132" t="str">
        <f t="shared" si="20"/>
        <v/>
      </c>
      <c r="Q132">
        <f t="shared" si="21"/>
        <v>-0.42710499999999996</v>
      </c>
      <c r="AE132" s="14">
        <v>8.5020000000000007</v>
      </c>
      <c r="AF132">
        <v>47.590000152587891</v>
      </c>
      <c r="AG132">
        <v>-10.100000381469727</v>
      </c>
      <c r="AH132">
        <f t="shared" si="22"/>
        <v>47.590000152587891</v>
      </c>
      <c r="AI132">
        <f t="shared" si="23"/>
        <v>-10.100000381469727</v>
      </c>
    </row>
    <row r="133" spans="1:35">
      <c r="A133" s="3" t="s">
        <v>506</v>
      </c>
      <c r="B133" s="3" t="str">
        <f t="shared" ref="B133:B170" si="26">MID(A133,12,8)&amp;"."&amp;RIGHT(A133,3)</f>
        <v>14:42:19.166</v>
      </c>
      <c r="C133" s="3">
        <f t="shared" ref="C133:C170" si="27">LEFT(B133,2)*3600+MID(B133,4,2)*60+RIGHT(B133,6)</f>
        <v>52939.165999999997</v>
      </c>
      <c r="D133" s="3">
        <f t="shared" ref="D133:D170" si="28">C133-$C$4</f>
        <v>12.048999999999069</v>
      </c>
      <c r="E133" s="3">
        <v>-63.319099999999999</v>
      </c>
      <c r="F133" s="3">
        <v>21857.200000000001</v>
      </c>
      <c r="G133" s="3">
        <v>12225</v>
      </c>
      <c r="H133" s="3">
        <v>869</v>
      </c>
      <c r="I133" s="3">
        <v>496</v>
      </c>
      <c r="J133">
        <f t="shared" si="24"/>
        <v>432.57900000000001</v>
      </c>
      <c r="K133">
        <f t="shared" si="25"/>
        <v>21853.010999999999</v>
      </c>
      <c r="L133">
        <f t="shared" ref="L133:L170" si="29">J133-$J$4</f>
        <v>-422.64799999999997</v>
      </c>
      <c r="M133">
        <f t="shared" ref="M133:M170" si="30">K133-$K$4</f>
        <v>20176.822</v>
      </c>
      <c r="N133">
        <f t="shared" ref="N133:O170" si="31">L133*0.001</f>
        <v>-0.42264799999999997</v>
      </c>
      <c r="O133">
        <f t="shared" si="31"/>
        <v>20.176822000000001</v>
      </c>
      <c r="P133" t="str">
        <f t="shared" ref="P133:P170" si="32">IF(O133&gt;15,"",N133)</f>
        <v/>
      </c>
      <c r="Q133">
        <f t="shared" ref="Q133:Q170" si="33">IF(O133&lt;15,"",N133)</f>
        <v>-0.42264799999999997</v>
      </c>
      <c r="AE133" s="14">
        <v>8.5730000000000004</v>
      </c>
      <c r="AF133">
        <v>21.469999313354492</v>
      </c>
      <c r="AG133">
        <v>-3.7899999618530273</v>
      </c>
      <c r="AH133">
        <f t="shared" ref="AH133:AH196" si="34">AF133</f>
        <v>21.469999313354492</v>
      </c>
      <c r="AI133">
        <f t="shared" ref="AI133:AI196" si="35">AG133</f>
        <v>-3.7899999618530273</v>
      </c>
    </row>
    <row r="134" spans="1:35">
      <c r="A134" s="3" t="s">
        <v>507</v>
      </c>
      <c r="B134" s="3" t="str">
        <f t="shared" si="26"/>
        <v>14:42:19.256</v>
      </c>
      <c r="C134" s="3">
        <f t="shared" si="27"/>
        <v>52939.256000000001</v>
      </c>
      <c r="D134" s="3">
        <f t="shared" si="28"/>
        <v>12.139000000002852</v>
      </c>
      <c r="E134" s="3">
        <v>-74.113200000000006</v>
      </c>
      <c r="F134" s="3">
        <v>21999.9</v>
      </c>
      <c r="G134" s="3">
        <v>12320</v>
      </c>
      <c r="H134" s="3">
        <v>868</v>
      </c>
      <c r="I134" s="3">
        <v>493.5</v>
      </c>
      <c r="J134">
        <f t="shared" si="24"/>
        <v>425.02499999999998</v>
      </c>
      <c r="K134">
        <f t="shared" si="25"/>
        <v>21995.919000000002</v>
      </c>
      <c r="L134">
        <f t="shared" si="29"/>
        <v>-430.202</v>
      </c>
      <c r="M134">
        <f t="shared" si="30"/>
        <v>20319.730000000003</v>
      </c>
      <c r="N134">
        <f t="shared" si="31"/>
        <v>-0.43020200000000003</v>
      </c>
      <c r="O134">
        <f t="shared" si="31"/>
        <v>20.319730000000003</v>
      </c>
      <c r="P134" t="str">
        <f t="shared" si="32"/>
        <v/>
      </c>
      <c r="Q134">
        <f t="shared" si="33"/>
        <v>-0.43020200000000003</v>
      </c>
      <c r="AE134" s="14">
        <v>8.6349999999999998</v>
      </c>
      <c r="AF134">
        <v>-51.060001373291016</v>
      </c>
      <c r="AG134">
        <v>-4.7199997901916504</v>
      </c>
      <c r="AH134">
        <f t="shared" si="34"/>
        <v>-51.060001373291016</v>
      </c>
      <c r="AI134">
        <f t="shared" si="35"/>
        <v>-4.7199997901916504</v>
      </c>
    </row>
    <row r="135" spans="1:35">
      <c r="A135" s="3" t="s">
        <v>508</v>
      </c>
      <c r="B135" s="3" t="str">
        <f t="shared" si="26"/>
        <v>14:42:19.352</v>
      </c>
      <c r="C135" s="3">
        <f t="shared" si="27"/>
        <v>52939.351999999999</v>
      </c>
      <c r="D135" s="3">
        <f t="shared" si="28"/>
        <v>12.235000000000582</v>
      </c>
      <c r="E135" s="3">
        <v>-88.080200000000005</v>
      </c>
      <c r="F135" s="3">
        <v>22285.8</v>
      </c>
      <c r="G135" s="3">
        <v>12507</v>
      </c>
      <c r="H135" s="3">
        <v>866</v>
      </c>
      <c r="I135" s="3">
        <v>490.5</v>
      </c>
      <c r="J135">
        <f t="shared" si="24"/>
        <v>417.548</v>
      </c>
      <c r="K135">
        <f t="shared" si="25"/>
        <v>22282.062000000002</v>
      </c>
      <c r="L135">
        <f t="shared" si="29"/>
        <v>-437.67899999999997</v>
      </c>
      <c r="M135">
        <f t="shared" si="30"/>
        <v>20605.873000000003</v>
      </c>
      <c r="N135">
        <f t="shared" si="31"/>
        <v>-0.43767899999999998</v>
      </c>
      <c r="O135">
        <f t="shared" si="31"/>
        <v>20.605873000000003</v>
      </c>
      <c r="P135" t="str">
        <f t="shared" si="32"/>
        <v/>
      </c>
      <c r="Q135">
        <f t="shared" si="33"/>
        <v>-0.43767899999999998</v>
      </c>
      <c r="AE135" s="14">
        <v>8.7010000000000005</v>
      </c>
      <c r="AF135">
        <v>73.879997253417969</v>
      </c>
      <c r="AG135">
        <v>13.760000228881836</v>
      </c>
      <c r="AH135">
        <f t="shared" si="34"/>
        <v>73.879997253417969</v>
      </c>
      <c r="AI135">
        <f t="shared" si="35"/>
        <v>13.760000228881836</v>
      </c>
    </row>
    <row r="136" spans="1:35">
      <c r="A136" s="3" t="s">
        <v>509</v>
      </c>
      <c r="B136" s="3" t="str">
        <f t="shared" si="26"/>
        <v>14:42:19.443</v>
      </c>
      <c r="C136" s="3">
        <f t="shared" si="27"/>
        <v>52939.442999999999</v>
      </c>
      <c r="D136" s="3">
        <f t="shared" si="28"/>
        <v>12.326000000000931</v>
      </c>
      <c r="E136" s="3">
        <v>-101.36499999999999</v>
      </c>
      <c r="F136" s="3">
        <v>22437</v>
      </c>
      <c r="G136" s="3">
        <v>12612</v>
      </c>
      <c r="H136" s="3">
        <v>861</v>
      </c>
      <c r="I136" s="3">
        <v>487</v>
      </c>
      <c r="J136">
        <f t="shared" si="24"/>
        <v>407.697</v>
      </c>
      <c r="K136">
        <f t="shared" si="25"/>
        <v>22433.525000000001</v>
      </c>
      <c r="L136">
        <f t="shared" si="29"/>
        <v>-447.53</v>
      </c>
      <c r="M136">
        <f t="shared" si="30"/>
        <v>20757.336000000003</v>
      </c>
      <c r="N136">
        <f t="shared" si="31"/>
        <v>-0.44752999999999998</v>
      </c>
      <c r="O136">
        <f t="shared" si="31"/>
        <v>20.757336000000002</v>
      </c>
      <c r="P136" t="str">
        <f t="shared" si="32"/>
        <v/>
      </c>
      <c r="Q136">
        <f t="shared" si="33"/>
        <v>-0.44752999999999998</v>
      </c>
      <c r="AE136" s="14">
        <v>8.7680000000000007</v>
      </c>
      <c r="AF136">
        <v>85.220001220703125</v>
      </c>
      <c r="AG136">
        <v>17.940000534057617</v>
      </c>
      <c r="AH136">
        <f t="shared" si="34"/>
        <v>85.220001220703125</v>
      </c>
      <c r="AI136">
        <f t="shared" si="35"/>
        <v>17.940000534057617</v>
      </c>
    </row>
    <row r="137" spans="1:35">
      <c r="A137" s="3" t="s">
        <v>510</v>
      </c>
      <c r="B137" s="3" t="str">
        <f t="shared" si="26"/>
        <v>14:42:19.536</v>
      </c>
      <c r="C137" s="3">
        <f t="shared" si="27"/>
        <v>52939.536</v>
      </c>
      <c r="D137" s="3">
        <f t="shared" si="28"/>
        <v>12.419000000001688</v>
      </c>
      <c r="E137" s="3">
        <v>-155.68700000000001</v>
      </c>
      <c r="F137" s="3">
        <v>22696.9</v>
      </c>
      <c r="G137" s="3">
        <v>12819</v>
      </c>
      <c r="H137" s="3">
        <v>776.5</v>
      </c>
      <c r="I137" s="3">
        <v>240.25</v>
      </c>
      <c r="J137">
        <f t="shared" si="24"/>
        <v>359.28500000000003</v>
      </c>
      <c r="K137">
        <f t="shared" si="25"/>
        <v>22694.59</v>
      </c>
      <c r="L137">
        <f t="shared" si="29"/>
        <v>-495.94199999999995</v>
      </c>
      <c r="M137">
        <f t="shared" si="30"/>
        <v>21018.401000000002</v>
      </c>
      <c r="N137">
        <f t="shared" si="31"/>
        <v>-0.49594199999999994</v>
      </c>
      <c r="O137">
        <f t="shared" si="31"/>
        <v>21.018401000000001</v>
      </c>
      <c r="P137" t="str">
        <f t="shared" si="32"/>
        <v/>
      </c>
      <c r="Q137">
        <f t="shared" si="33"/>
        <v>-0.49594199999999994</v>
      </c>
      <c r="AE137" s="14">
        <v>8.8659999999999997</v>
      </c>
      <c r="AF137">
        <v>85.69000244140625</v>
      </c>
      <c r="AG137">
        <v>19.930000305175781</v>
      </c>
      <c r="AH137">
        <f t="shared" si="34"/>
        <v>85.69000244140625</v>
      </c>
      <c r="AI137">
        <f t="shared" si="35"/>
        <v>19.930000305175781</v>
      </c>
    </row>
    <row r="138" spans="1:35">
      <c r="A138" s="3" t="s">
        <v>511</v>
      </c>
      <c r="B138" s="3" t="str">
        <f t="shared" si="26"/>
        <v>14:42:19.629</v>
      </c>
      <c r="C138" s="3">
        <f t="shared" si="27"/>
        <v>52939.629000000001</v>
      </c>
      <c r="D138" s="3">
        <f t="shared" si="28"/>
        <v>12.512000000002445</v>
      </c>
      <c r="E138" s="3">
        <v>-141.934</v>
      </c>
      <c r="F138" s="3">
        <v>22905.8</v>
      </c>
      <c r="G138" s="3">
        <v>12943</v>
      </c>
      <c r="H138" s="3">
        <v>850</v>
      </c>
      <c r="I138" s="3">
        <v>477.5</v>
      </c>
      <c r="J138">
        <f t="shared" si="24"/>
        <v>377.774</v>
      </c>
      <c r="K138">
        <f t="shared" si="25"/>
        <v>22903.124</v>
      </c>
      <c r="L138">
        <f t="shared" si="29"/>
        <v>-477.45299999999997</v>
      </c>
      <c r="M138">
        <f t="shared" si="30"/>
        <v>21226.935000000001</v>
      </c>
      <c r="N138">
        <f t="shared" si="31"/>
        <v>-0.47745299999999996</v>
      </c>
      <c r="O138">
        <f t="shared" si="31"/>
        <v>21.226935000000001</v>
      </c>
      <c r="P138" t="str">
        <f t="shared" si="32"/>
        <v/>
      </c>
      <c r="Q138">
        <f t="shared" si="33"/>
        <v>-0.47745299999999996</v>
      </c>
      <c r="AE138" s="14">
        <v>8.9220000000000006</v>
      </c>
      <c r="AF138">
        <v>0</v>
      </c>
      <c r="AG138">
        <v>0</v>
      </c>
      <c r="AH138">
        <f t="shared" si="34"/>
        <v>0</v>
      </c>
      <c r="AI138">
        <f t="shared" si="35"/>
        <v>0</v>
      </c>
    </row>
    <row r="139" spans="1:35">
      <c r="A139" s="3" t="s">
        <v>512</v>
      </c>
      <c r="B139" s="3" t="str">
        <f t="shared" si="26"/>
        <v>14:42:19.723</v>
      </c>
      <c r="C139" s="3">
        <f t="shared" si="27"/>
        <v>52939.722999999998</v>
      </c>
      <c r="D139" s="3">
        <f t="shared" si="28"/>
        <v>12.605999999999767</v>
      </c>
      <c r="E139" s="3">
        <v>-170.405</v>
      </c>
      <c r="F139" s="3">
        <v>23156.2</v>
      </c>
      <c r="G139" s="3">
        <v>13128.5</v>
      </c>
      <c r="H139" s="3">
        <v>766.5</v>
      </c>
      <c r="I139" s="3">
        <v>236.25</v>
      </c>
      <c r="J139">
        <f t="shared" si="24"/>
        <v>354.99099999999999</v>
      </c>
      <c r="K139">
        <f t="shared" si="25"/>
        <v>23154.106</v>
      </c>
      <c r="L139">
        <f t="shared" si="29"/>
        <v>-500.23599999999999</v>
      </c>
      <c r="M139">
        <f t="shared" si="30"/>
        <v>21477.917000000001</v>
      </c>
      <c r="N139">
        <f t="shared" si="31"/>
        <v>-0.50023600000000001</v>
      </c>
      <c r="O139">
        <f t="shared" si="31"/>
        <v>21.477917000000001</v>
      </c>
      <c r="P139" t="str">
        <f t="shared" si="32"/>
        <v/>
      </c>
      <c r="Q139">
        <f t="shared" si="33"/>
        <v>-0.50023600000000001</v>
      </c>
      <c r="AE139" s="14">
        <v>8.9979999999999993</v>
      </c>
      <c r="AF139">
        <v>0</v>
      </c>
      <c r="AG139">
        <v>0</v>
      </c>
      <c r="AH139">
        <f t="shared" si="34"/>
        <v>0</v>
      </c>
      <c r="AI139">
        <f t="shared" si="35"/>
        <v>0</v>
      </c>
    </row>
    <row r="140" spans="1:35">
      <c r="A140" s="3" t="s">
        <v>513</v>
      </c>
      <c r="B140" s="3" t="str">
        <f t="shared" si="26"/>
        <v>14:42:19.817</v>
      </c>
      <c r="C140" s="3">
        <f t="shared" si="27"/>
        <v>52939.817000000003</v>
      </c>
      <c r="D140" s="3">
        <f t="shared" si="28"/>
        <v>12.700000000004366</v>
      </c>
      <c r="E140" s="3">
        <v>-182.15299999999999</v>
      </c>
      <c r="F140" s="3">
        <v>23320.2</v>
      </c>
      <c r="G140" s="3">
        <v>13246</v>
      </c>
      <c r="H140" s="3">
        <v>789.5</v>
      </c>
      <c r="I140" s="3">
        <v>234.25</v>
      </c>
      <c r="J140">
        <f t="shared" si="24"/>
        <v>346.96699999999998</v>
      </c>
      <c r="K140">
        <f t="shared" si="25"/>
        <v>23318.33</v>
      </c>
      <c r="L140">
        <f t="shared" si="29"/>
        <v>-508.26</v>
      </c>
      <c r="M140">
        <f t="shared" si="30"/>
        <v>21642.141000000003</v>
      </c>
      <c r="N140">
        <f t="shared" si="31"/>
        <v>-0.50826000000000005</v>
      </c>
      <c r="O140">
        <f t="shared" si="31"/>
        <v>21.642141000000002</v>
      </c>
      <c r="P140" t="str">
        <f t="shared" si="32"/>
        <v/>
      </c>
      <c r="Q140">
        <f t="shared" si="33"/>
        <v>-0.50826000000000005</v>
      </c>
      <c r="AE140" s="14">
        <v>9.0559999999999992</v>
      </c>
      <c r="AF140">
        <v>0</v>
      </c>
      <c r="AG140">
        <v>0</v>
      </c>
      <c r="AH140">
        <f t="shared" si="34"/>
        <v>0</v>
      </c>
      <c r="AI140">
        <f t="shared" si="35"/>
        <v>0</v>
      </c>
    </row>
    <row r="141" spans="1:35">
      <c r="A141" s="3" t="s">
        <v>514</v>
      </c>
      <c r="B141" s="3" t="str">
        <f t="shared" si="26"/>
        <v>14:42:19.908</v>
      </c>
      <c r="C141" s="3">
        <f t="shared" si="27"/>
        <v>52939.908000000003</v>
      </c>
      <c r="D141" s="3">
        <f t="shared" si="28"/>
        <v>12.791000000004715</v>
      </c>
      <c r="E141" s="3">
        <v>-175.084</v>
      </c>
      <c r="F141" s="3">
        <v>23628.400000000001</v>
      </c>
      <c r="G141" s="3">
        <v>13448</v>
      </c>
      <c r="H141" s="3">
        <v>765</v>
      </c>
      <c r="I141" s="3">
        <v>232.25</v>
      </c>
      <c r="J141">
        <f t="shared" si="24"/>
        <v>361.02600000000001</v>
      </c>
      <c r="K141">
        <f t="shared" si="25"/>
        <v>23626.29</v>
      </c>
      <c r="L141">
        <f t="shared" si="29"/>
        <v>-494.20099999999996</v>
      </c>
      <c r="M141">
        <f t="shared" si="30"/>
        <v>21950.101000000002</v>
      </c>
      <c r="N141">
        <f t="shared" si="31"/>
        <v>-0.494201</v>
      </c>
      <c r="O141">
        <f t="shared" si="31"/>
        <v>21.950101000000004</v>
      </c>
      <c r="P141" t="str">
        <f t="shared" si="32"/>
        <v/>
      </c>
      <c r="Q141">
        <f t="shared" si="33"/>
        <v>-0.494201</v>
      </c>
      <c r="AE141" s="14">
        <v>9.1140000000000008</v>
      </c>
      <c r="AF141">
        <v>0</v>
      </c>
      <c r="AG141">
        <v>0</v>
      </c>
      <c r="AH141">
        <f t="shared" si="34"/>
        <v>0</v>
      </c>
      <c r="AI141">
        <f t="shared" si="35"/>
        <v>0</v>
      </c>
    </row>
    <row r="142" spans="1:35">
      <c r="A142" s="3" t="s">
        <v>515</v>
      </c>
      <c r="B142" s="3" t="str">
        <f t="shared" si="26"/>
        <v>14:42:20.003</v>
      </c>
      <c r="C142" s="3">
        <f t="shared" si="27"/>
        <v>52940.002999999997</v>
      </c>
      <c r="D142" s="3">
        <f t="shared" si="28"/>
        <v>12.885999999998603</v>
      </c>
      <c r="E142" s="3">
        <v>-217.88800000000001</v>
      </c>
      <c r="F142" s="3">
        <v>23748.6</v>
      </c>
      <c r="G142" s="3">
        <v>13561</v>
      </c>
      <c r="H142" s="3">
        <v>831</v>
      </c>
      <c r="I142" s="3">
        <v>463</v>
      </c>
      <c r="J142">
        <f t="shared" si="24"/>
        <v>320.95999999999998</v>
      </c>
      <c r="K142">
        <f t="shared" si="25"/>
        <v>23747.431</v>
      </c>
      <c r="L142">
        <f t="shared" si="29"/>
        <v>-534.26700000000005</v>
      </c>
      <c r="M142">
        <f t="shared" si="30"/>
        <v>22071.242000000002</v>
      </c>
      <c r="N142">
        <f t="shared" si="31"/>
        <v>-0.53426700000000005</v>
      </c>
      <c r="O142">
        <f t="shared" si="31"/>
        <v>22.071242000000002</v>
      </c>
      <c r="P142" t="str">
        <f t="shared" si="32"/>
        <v/>
      </c>
      <c r="Q142">
        <f t="shared" si="33"/>
        <v>-0.53426700000000005</v>
      </c>
      <c r="AE142" s="14">
        <v>9.1709999999999994</v>
      </c>
      <c r="AF142">
        <v>0</v>
      </c>
      <c r="AG142">
        <v>0</v>
      </c>
      <c r="AH142">
        <f t="shared" si="34"/>
        <v>0</v>
      </c>
      <c r="AI142">
        <f t="shared" si="35"/>
        <v>0</v>
      </c>
    </row>
    <row r="143" spans="1:35">
      <c r="A143" s="3" t="s">
        <v>516</v>
      </c>
      <c r="B143" s="3" t="str">
        <f t="shared" si="26"/>
        <v>14:42:20.096</v>
      </c>
      <c r="C143" s="3">
        <f t="shared" si="27"/>
        <v>52940.095999999998</v>
      </c>
      <c r="D143" s="3">
        <f t="shared" si="28"/>
        <v>12.97899999999936</v>
      </c>
      <c r="E143" s="3">
        <v>-236.24100000000001</v>
      </c>
      <c r="F143" s="3">
        <v>24095.3</v>
      </c>
      <c r="G143" s="3">
        <v>13813</v>
      </c>
      <c r="H143" s="3">
        <v>833</v>
      </c>
      <c r="I143" s="3">
        <v>460.5</v>
      </c>
      <c r="J143">
        <f t="shared" si="24"/>
        <v>310.47800000000001</v>
      </c>
      <c r="K143">
        <f t="shared" si="25"/>
        <v>24094.457999999999</v>
      </c>
      <c r="L143">
        <f t="shared" si="29"/>
        <v>-544.74900000000002</v>
      </c>
      <c r="M143">
        <f t="shared" si="30"/>
        <v>22418.269</v>
      </c>
      <c r="N143">
        <f t="shared" si="31"/>
        <v>-0.54474900000000004</v>
      </c>
      <c r="O143">
        <f t="shared" si="31"/>
        <v>22.418269000000002</v>
      </c>
      <c r="P143" t="str">
        <f t="shared" si="32"/>
        <v/>
      </c>
      <c r="Q143">
        <f t="shared" si="33"/>
        <v>-0.54474900000000004</v>
      </c>
      <c r="AE143" s="14">
        <v>9.2249999999999996</v>
      </c>
      <c r="AF143">
        <v>0</v>
      </c>
      <c r="AG143">
        <v>0</v>
      </c>
      <c r="AH143">
        <f t="shared" si="34"/>
        <v>0</v>
      </c>
      <c r="AI143">
        <f t="shared" si="35"/>
        <v>0</v>
      </c>
    </row>
    <row r="144" spans="1:35">
      <c r="A144" s="3" t="s">
        <v>517</v>
      </c>
      <c r="B144" s="3" t="str">
        <f t="shared" si="26"/>
        <v>14:42:20.190</v>
      </c>
      <c r="C144" s="3">
        <f t="shared" si="27"/>
        <v>52940.19</v>
      </c>
      <c r="D144" s="3">
        <f t="shared" si="28"/>
        <v>13.073000000003958</v>
      </c>
      <c r="E144" s="3">
        <v>-255.405</v>
      </c>
      <c r="F144" s="3">
        <v>24198.2</v>
      </c>
      <c r="G144" s="3">
        <v>13898.5</v>
      </c>
      <c r="H144" s="3">
        <v>754.5</v>
      </c>
      <c r="I144" s="3">
        <v>228.5</v>
      </c>
      <c r="J144">
        <f t="shared" si="24"/>
        <v>293.65300000000002</v>
      </c>
      <c r="K144">
        <f t="shared" si="25"/>
        <v>24197.766</v>
      </c>
      <c r="L144">
        <f t="shared" si="29"/>
        <v>-561.57399999999996</v>
      </c>
      <c r="M144">
        <f t="shared" si="30"/>
        <v>22521.577000000001</v>
      </c>
      <c r="N144">
        <f t="shared" si="31"/>
        <v>-0.56157400000000002</v>
      </c>
      <c r="O144">
        <f t="shared" si="31"/>
        <v>22.521577000000001</v>
      </c>
      <c r="P144" t="str">
        <f t="shared" si="32"/>
        <v/>
      </c>
      <c r="Q144">
        <f t="shared" si="33"/>
        <v>-0.56157400000000002</v>
      </c>
      <c r="AE144" s="14">
        <v>9.3010000000000002</v>
      </c>
      <c r="AF144">
        <v>0</v>
      </c>
      <c r="AG144">
        <v>0</v>
      </c>
      <c r="AH144">
        <f t="shared" si="34"/>
        <v>0</v>
      </c>
      <c r="AI144">
        <f t="shared" si="35"/>
        <v>0</v>
      </c>
    </row>
    <row r="145" spans="1:35">
      <c r="A145" s="3" t="s">
        <v>518</v>
      </c>
      <c r="B145" s="3" t="str">
        <f t="shared" si="26"/>
        <v>14:42:20.281</v>
      </c>
      <c r="C145" s="3">
        <f t="shared" si="27"/>
        <v>52940.281000000003</v>
      </c>
      <c r="D145" s="3">
        <f t="shared" si="28"/>
        <v>13.164000000004307</v>
      </c>
      <c r="E145" s="3">
        <v>-237.08600000000001</v>
      </c>
      <c r="F145" s="3">
        <v>24524.2</v>
      </c>
      <c r="G145" s="3">
        <v>14115</v>
      </c>
      <c r="H145" s="3">
        <v>753</v>
      </c>
      <c r="I145" s="3">
        <v>226</v>
      </c>
      <c r="J145">
        <f t="shared" si="24"/>
        <v>319.36399999999998</v>
      </c>
      <c r="K145">
        <f t="shared" si="25"/>
        <v>24523.267</v>
      </c>
      <c r="L145">
        <f t="shared" si="29"/>
        <v>-535.86300000000006</v>
      </c>
      <c r="M145">
        <f t="shared" si="30"/>
        <v>22847.078000000001</v>
      </c>
      <c r="N145">
        <f t="shared" si="31"/>
        <v>-0.53586300000000009</v>
      </c>
      <c r="O145">
        <f t="shared" si="31"/>
        <v>22.847078000000003</v>
      </c>
      <c r="P145" t="str">
        <f t="shared" si="32"/>
        <v/>
      </c>
      <c r="Q145">
        <f t="shared" si="33"/>
        <v>-0.53586300000000009</v>
      </c>
      <c r="AE145" s="14">
        <v>9.3689999999999998</v>
      </c>
      <c r="AF145">
        <v>0</v>
      </c>
      <c r="AG145">
        <v>0</v>
      </c>
      <c r="AH145">
        <f t="shared" si="34"/>
        <v>0</v>
      </c>
      <c r="AI145">
        <f t="shared" si="35"/>
        <v>0</v>
      </c>
    </row>
    <row r="146" spans="1:35">
      <c r="A146" s="3" t="s">
        <v>519</v>
      </c>
      <c r="B146" s="3" t="str">
        <f t="shared" si="26"/>
        <v>14:42:20.374</v>
      </c>
      <c r="C146" s="3">
        <f t="shared" si="27"/>
        <v>52940.374000000003</v>
      </c>
      <c r="D146" s="3">
        <f t="shared" si="28"/>
        <v>13.257000000005064</v>
      </c>
      <c r="E146" s="3">
        <v>-276.74200000000002</v>
      </c>
      <c r="F146" s="3">
        <v>24652.400000000001</v>
      </c>
      <c r="G146" s="3">
        <v>14234</v>
      </c>
      <c r="H146" s="3">
        <v>821</v>
      </c>
      <c r="I146" s="3">
        <v>450.5</v>
      </c>
      <c r="J146">
        <f t="shared" si="24"/>
        <v>282.62599999999998</v>
      </c>
      <c r="K146">
        <f t="shared" si="25"/>
        <v>24652.332999999999</v>
      </c>
      <c r="L146">
        <f t="shared" si="29"/>
        <v>-572.601</v>
      </c>
      <c r="M146">
        <f t="shared" si="30"/>
        <v>22976.144</v>
      </c>
      <c r="N146">
        <f t="shared" si="31"/>
        <v>-0.57260100000000003</v>
      </c>
      <c r="O146">
        <f t="shared" si="31"/>
        <v>22.976144000000001</v>
      </c>
      <c r="P146" t="str">
        <f t="shared" si="32"/>
        <v/>
      </c>
      <c r="Q146">
        <f t="shared" si="33"/>
        <v>-0.57260100000000003</v>
      </c>
      <c r="AE146" s="14">
        <v>9.4280000000000008</v>
      </c>
      <c r="AF146">
        <v>0</v>
      </c>
      <c r="AG146">
        <v>0</v>
      </c>
      <c r="AH146">
        <f t="shared" si="34"/>
        <v>0</v>
      </c>
      <c r="AI146">
        <f t="shared" si="35"/>
        <v>0</v>
      </c>
    </row>
    <row r="147" spans="1:35">
      <c r="A147" s="3" t="s">
        <v>520</v>
      </c>
      <c r="B147" s="3" t="str">
        <f t="shared" si="26"/>
        <v>14:42:20.468</v>
      </c>
      <c r="C147" s="3">
        <f t="shared" si="27"/>
        <v>52940.468000000001</v>
      </c>
      <c r="D147" s="3">
        <f t="shared" si="28"/>
        <v>13.351000000002387</v>
      </c>
      <c r="E147" s="3">
        <v>-273.298</v>
      </c>
      <c r="F147" s="3">
        <v>24918.2</v>
      </c>
      <c r="G147" s="3">
        <v>14422.5</v>
      </c>
      <c r="H147" s="3">
        <v>765</v>
      </c>
      <c r="I147" s="3">
        <v>223.25</v>
      </c>
      <c r="J147">
        <f t="shared" si="24"/>
        <v>292.10000000000002</v>
      </c>
      <c r="K147">
        <f t="shared" si="25"/>
        <v>24917.987000000001</v>
      </c>
      <c r="L147">
        <f t="shared" si="29"/>
        <v>-563.12699999999995</v>
      </c>
      <c r="M147">
        <f t="shared" si="30"/>
        <v>23241.798000000003</v>
      </c>
      <c r="N147">
        <f t="shared" si="31"/>
        <v>-0.56312699999999993</v>
      </c>
      <c r="O147">
        <f t="shared" si="31"/>
        <v>23.241798000000003</v>
      </c>
      <c r="P147" t="str">
        <f t="shared" si="32"/>
        <v/>
      </c>
      <c r="Q147">
        <f t="shared" si="33"/>
        <v>-0.56312699999999993</v>
      </c>
      <c r="AE147" s="14">
        <v>9.5</v>
      </c>
      <c r="AF147">
        <v>0</v>
      </c>
      <c r="AG147">
        <v>0</v>
      </c>
      <c r="AH147">
        <f t="shared" si="34"/>
        <v>0</v>
      </c>
      <c r="AI147">
        <f t="shared" si="35"/>
        <v>0</v>
      </c>
    </row>
    <row r="148" spans="1:35">
      <c r="A148" s="3" t="s">
        <v>521</v>
      </c>
      <c r="B148" s="3" t="str">
        <f t="shared" si="26"/>
        <v>14:42:20.562</v>
      </c>
      <c r="C148" s="3">
        <f t="shared" si="27"/>
        <v>52940.561999999998</v>
      </c>
      <c r="D148" s="3">
        <f t="shared" si="28"/>
        <v>13.444999999999709</v>
      </c>
      <c r="E148" s="3">
        <v>-307.29899999999998</v>
      </c>
      <c r="F148" s="3">
        <v>25045.5</v>
      </c>
      <c r="G148" s="3">
        <v>14538</v>
      </c>
      <c r="H148" s="3">
        <v>810</v>
      </c>
      <c r="I148" s="3">
        <v>445.5</v>
      </c>
      <c r="J148">
        <f t="shared" si="24"/>
        <v>260.99599999999998</v>
      </c>
      <c r="K148">
        <f t="shared" si="25"/>
        <v>25046.025000000001</v>
      </c>
      <c r="L148">
        <f t="shared" si="29"/>
        <v>-594.23099999999999</v>
      </c>
      <c r="M148">
        <f t="shared" si="30"/>
        <v>23369.836000000003</v>
      </c>
      <c r="N148">
        <f t="shared" si="31"/>
        <v>-0.59423099999999995</v>
      </c>
      <c r="O148">
        <f t="shared" si="31"/>
        <v>23.369836000000003</v>
      </c>
      <c r="P148" t="str">
        <f t="shared" si="32"/>
        <v/>
      </c>
      <c r="Q148">
        <f t="shared" si="33"/>
        <v>-0.59423099999999995</v>
      </c>
      <c r="AE148" s="14">
        <v>9.5549999999999997</v>
      </c>
      <c r="AF148">
        <v>0</v>
      </c>
      <c r="AG148">
        <v>0</v>
      </c>
      <c r="AH148">
        <f t="shared" si="34"/>
        <v>0</v>
      </c>
      <c r="AI148">
        <f t="shared" si="35"/>
        <v>0</v>
      </c>
    </row>
    <row r="149" spans="1:35">
      <c r="A149" s="3" t="s">
        <v>522</v>
      </c>
      <c r="B149" s="3" t="str">
        <f t="shared" si="26"/>
        <v>14:42:20.655</v>
      </c>
      <c r="C149" s="3">
        <f t="shared" si="27"/>
        <v>52940.654999999999</v>
      </c>
      <c r="D149" s="3">
        <f t="shared" si="28"/>
        <v>13.538000000000466</v>
      </c>
      <c r="E149" s="3">
        <v>-307.12</v>
      </c>
      <c r="F149" s="3">
        <v>25325.7</v>
      </c>
      <c r="G149" s="3">
        <v>14742.5</v>
      </c>
      <c r="H149" s="3">
        <v>763.5</v>
      </c>
      <c r="I149" s="3">
        <v>220.75</v>
      </c>
      <c r="J149">
        <f t="shared" si="24"/>
        <v>267.53199999999998</v>
      </c>
      <c r="K149">
        <f t="shared" si="25"/>
        <v>25326.149000000001</v>
      </c>
      <c r="L149">
        <f t="shared" si="29"/>
        <v>-587.69499999999994</v>
      </c>
      <c r="M149">
        <f t="shared" si="30"/>
        <v>23649.960000000003</v>
      </c>
      <c r="N149">
        <f t="shared" si="31"/>
        <v>-0.58769499999999997</v>
      </c>
      <c r="O149">
        <f t="shared" si="31"/>
        <v>23.649960000000004</v>
      </c>
      <c r="P149" t="str">
        <f t="shared" si="32"/>
        <v/>
      </c>
      <c r="Q149">
        <f t="shared" si="33"/>
        <v>-0.58769499999999997</v>
      </c>
      <c r="AE149" s="14">
        <v>9.6210000000000004</v>
      </c>
      <c r="AF149">
        <v>0</v>
      </c>
      <c r="AG149">
        <v>0</v>
      </c>
      <c r="AH149">
        <f t="shared" si="34"/>
        <v>0</v>
      </c>
      <c r="AI149">
        <f t="shared" si="35"/>
        <v>0</v>
      </c>
    </row>
    <row r="150" spans="1:35">
      <c r="A150" s="3" t="s">
        <v>523</v>
      </c>
      <c r="B150" s="3" t="str">
        <f t="shared" si="26"/>
        <v>14:42:20.748</v>
      </c>
      <c r="C150" s="3">
        <f t="shared" si="27"/>
        <v>52940.748</v>
      </c>
      <c r="D150" s="3">
        <f t="shared" si="28"/>
        <v>13.631000000001222</v>
      </c>
      <c r="E150" s="3">
        <v>-311.13099999999997</v>
      </c>
      <c r="F150" s="3">
        <v>25521.4</v>
      </c>
      <c r="G150" s="3">
        <v>14889.5</v>
      </c>
      <c r="H150" s="3">
        <v>749</v>
      </c>
      <c r="I150" s="3">
        <v>219.25</v>
      </c>
      <c r="J150">
        <f t="shared" si="24"/>
        <v>267.96199999999999</v>
      </c>
      <c r="K150">
        <f t="shared" si="25"/>
        <v>25521.89</v>
      </c>
      <c r="L150">
        <f t="shared" si="29"/>
        <v>-587.26499999999999</v>
      </c>
      <c r="M150">
        <f t="shared" si="30"/>
        <v>23845.701000000001</v>
      </c>
      <c r="N150">
        <f t="shared" si="31"/>
        <v>-0.58726500000000004</v>
      </c>
      <c r="O150">
        <f t="shared" si="31"/>
        <v>23.845701000000002</v>
      </c>
      <c r="P150" t="str">
        <f t="shared" si="32"/>
        <v/>
      </c>
      <c r="Q150">
        <f t="shared" si="33"/>
        <v>-0.58726500000000004</v>
      </c>
      <c r="AE150" s="14">
        <v>9.6890000000000001</v>
      </c>
      <c r="AF150">
        <v>0</v>
      </c>
      <c r="AG150">
        <v>0</v>
      </c>
      <c r="AH150">
        <f t="shared" si="34"/>
        <v>0</v>
      </c>
      <c r="AI150">
        <f t="shared" si="35"/>
        <v>0</v>
      </c>
    </row>
    <row r="151" spans="1:35">
      <c r="A151" s="3" t="s">
        <v>524</v>
      </c>
      <c r="B151" s="3" t="str">
        <f t="shared" si="26"/>
        <v>14:42:20.841</v>
      </c>
      <c r="C151" s="3">
        <f t="shared" si="27"/>
        <v>52940.841</v>
      </c>
      <c r="D151" s="3">
        <f t="shared" si="28"/>
        <v>13.724000000001979</v>
      </c>
      <c r="E151" s="3">
        <v>-346.65899999999999</v>
      </c>
      <c r="F151" s="3">
        <v>25756.5</v>
      </c>
      <c r="G151" s="3">
        <v>15088</v>
      </c>
      <c r="H151" s="3">
        <v>752</v>
      </c>
      <c r="I151" s="3">
        <v>218</v>
      </c>
      <c r="J151">
        <f t="shared" si="24"/>
        <v>237.77699999999999</v>
      </c>
      <c r="K151">
        <f t="shared" si="25"/>
        <v>25757.735000000001</v>
      </c>
      <c r="L151">
        <f t="shared" si="29"/>
        <v>-617.45000000000005</v>
      </c>
      <c r="M151">
        <f t="shared" si="30"/>
        <v>24081.546000000002</v>
      </c>
      <c r="N151">
        <f t="shared" si="31"/>
        <v>-0.61745000000000005</v>
      </c>
      <c r="O151">
        <f t="shared" si="31"/>
        <v>24.081546000000003</v>
      </c>
      <c r="P151" t="str">
        <f t="shared" si="32"/>
        <v/>
      </c>
      <c r="Q151">
        <f t="shared" si="33"/>
        <v>-0.61745000000000005</v>
      </c>
      <c r="AE151" s="14">
        <v>9.7579999999999991</v>
      </c>
      <c r="AF151">
        <v>0</v>
      </c>
      <c r="AG151">
        <v>0</v>
      </c>
      <c r="AH151">
        <f t="shared" si="34"/>
        <v>0</v>
      </c>
      <c r="AI151">
        <f t="shared" si="35"/>
        <v>0</v>
      </c>
    </row>
    <row r="152" spans="1:35">
      <c r="A152" s="3" t="s">
        <v>525</v>
      </c>
      <c r="B152" s="3" t="str">
        <f t="shared" si="26"/>
        <v>14:42:20.936</v>
      </c>
      <c r="C152" s="3">
        <f t="shared" si="27"/>
        <v>52940.936000000002</v>
      </c>
      <c r="D152" s="3">
        <f t="shared" si="28"/>
        <v>13.819000000003143</v>
      </c>
      <c r="E152" s="3">
        <v>-331.536</v>
      </c>
      <c r="F152" s="3">
        <v>25938.7</v>
      </c>
      <c r="G152" s="3">
        <v>15214.5</v>
      </c>
      <c r="H152" s="3">
        <v>733.5</v>
      </c>
      <c r="I152" s="3">
        <v>216.75</v>
      </c>
      <c r="J152">
        <f t="shared" si="24"/>
        <v>257.029</v>
      </c>
      <c r="K152">
        <f t="shared" si="25"/>
        <v>25939.544999999998</v>
      </c>
      <c r="L152">
        <f t="shared" si="29"/>
        <v>-598.19799999999998</v>
      </c>
      <c r="M152">
        <f t="shared" si="30"/>
        <v>24263.356</v>
      </c>
      <c r="N152">
        <f t="shared" si="31"/>
        <v>-0.59819800000000001</v>
      </c>
      <c r="O152">
        <f t="shared" si="31"/>
        <v>24.263356000000002</v>
      </c>
      <c r="P152" t="str">
        <f t="shared" si="32"/>
        <v/>
      </c>
      <c r="Q152">
        <f t="shared" si="33"/>
        <v>-0.59819800000000001</v>
      </c>
      <c r="R152" s="3"/>
      <c r="AE152" s="14">
        <v>9.8209999999999997</v>
      </c>
      <c r="AF152">
        <v>0</v>
      </c>
      <c r="AG152">
        <v>0</v>
      </c>
      <c r="AH152">
        <f t="shared" si="34"/>
        <v>0</v>
      </c>
      <c r="AI152">
        <f t="shared" si="35"/>
        <v>0</v>
      </c>
    </row>
    <row r="153" spans="1:35">
      <c r="A153" s="3" t="s">
        <v>526</v>
      </c>
      <c r="B153" s="3" t="str">
        <f t="shared" si="26"/>
        <v>14:42:21.028</v>
      </c>
      <c r="C153" s="3">
        <f t="shared" si="27"/>
        <v>52941.027999999998</v>
      </c>
      <c r="D153" s="3">
        <f t="shared" si="28"/>
        <v>13.911000000000058</v>
      </c>
      <c r="E153" s="3">
        <v>-355.98</v>
      </c>
      <c r="F153" s="3">
        <v>26170.6</v>
      </c>
      <c r="G153" s="3">
        <v>15405.5</v>
      </c>
      <c r="H153" s="3">
        <v>752.5</v>
      </c>
      <c r="I153" s="3">
        <v>215.25</v>
      </c>
      <c r="J153">
        <f t="shared" si="24"/>
        <v>237.85300000000001</v>
      </c>
      <c r="K153">
        <f t="shared" si="25"/>
        <v>26171.94</v>
      </c>
      <c r="L153">
        <f t="shared" si="29"/>
        <v>-617.37400000000002</v>
      </c>
      <c r="M153">
        <f t="shared" si="30"/>
        <v>24495.751</v>
      </c>
      <c r="N153">
        <f t="shared" si="31"/>
        <v>-0.61737400000000009</v>
      </c>
      <c r="O153">
        <f t="shared" si="31"/>
        <v>24.495751000000002</v>
      </c>
      <c r="P153" t="str">
        <f t="shared" si="32"/>
        <v/>
      </c>
      <c r="Q153">
        <f t="shared" si="33"/>
        <v>-0.61737400000000009</v>
      </c>
      <c r="R153" s="3"/>
      <c r="AE153" s="14">
        <v>9.9009999999999998</v>
      </c>
      <c r="AF153">
        <v>0</v>
      </c>
      <c r="AG153">
        <v>0</v>
      </c>
      <c r="AH153">
        <f t="shared" si="34"/>
        <v>0</v>
      </c>
      <c r="AI153">
        <f t="shared" si="35"/>
        <v>0</v>
      </c>
    </row>
    <row r="154" spans="1:35">
      <c r="A154" s="3" t="s">
        <v>527</v>
      </c>
      <c r="B154" s="3" t="str">
        <f t="shared" si="26"/>
        <v>14:42:21.122</v>
      </c>
      <c r="C154" s="3">
        <f t="shared" si="27"/>
        <v>52941.122000000003</v>
      </c>
      <c r="D154" s="3">
        <f t="shared" si="28"/>
        <v>14.005000000004657</v>
      </c>
      <c r="E154" s="3">
        <v>-391.12400000000002</v>
      </c>
      <c r="F154" s="3">
        <v>26315.200000000001</v>
      </c>
      <c r="G154" s="3">
        <v>15538</v>
      </c>
      <c r="H154" s="3">
        <v>794</v>
      </c>
      <c r="I154" s="3">
        <v>429.5</v>
      </c>
      <c r="J154">
        <f t="shared" si="24"/>
        <v>205.99799999999999</v>
      </c>
      <c r="K154">
        <f t="shared" si="25"/>
        <v>26317.3</v>
      </c>
      <c r="L154">
        <f t="shared" si="29"/>
        <v>-649.22900000000004</v>
      </c>
      <c r="M154">
        <f t="shared" si="30"/>
        <v>24641.111000000001</v>
      </c>
      <c r="N154">
        <f t="shared" si="31"/>
        <v>-0.64922900000000006</v>
      </c>
      <c r="O154">
        <f t="shared" si="31"/>
        <v>24.641111000000002</v>
      </c>
      <c r="P154" t="str">
        <f t="shared" si="32"/>
        <v/>
      </c>
      <c r="Q154">
        <f t="shared" si="33"/>
        <v>-0.64922900000000006</v>
      </c>
      <c r="R154" s="3"/>
      <c r="AE154" s="14">
        <v>9.9719999999999995</v>
      </c>
      <c r="AF154">
        <v>0</v>
      </c>
      <c r="AG154">
        <v>0</v>
      </c>
      <c r="AH154">
        <f t="shared" si="34"/>
        <v>0</v>
      </c>
      <c r="AI154">
        <f t="shared" si="35"/>
        <v>0</v>
      </c>
    </row>
    <row r="155" spans="1:35">
      <c r="A155" s="3" t="s">
        <v>528</v>
      </c>
      <c r="B155" s="3" t="str">
        <f t="shared" si="26"/>
        <v>14:42:21.215</v>
      </c>
      <c r="C155" s="3">
        <f t="shared" si="27"/>
        <v>52941.214999999997</v>
      </c>
      <c r="D155" s="3">
        <f t="shared" si="28"/>
        <v>14.097999999998137</v>
      </c>
      <c r="E155" s="3">
        <v>-355.10899999999998</v>
      </c>
      <c r="F155" s="3">
        <v>26589.9</v>
      </c>
      <c r="G155" s="3">
        <v>15725</v>
      </c>
      <c r="H155" s="3">
        <v>747.5</v>
      </c>
      <c r="I155" s="3">
        <v>213.25</v>
      </c>
      <c r="J155">
        <f t="shared" si="24"/>
        <v>248.23599999999999</v>
      </c>
      <c r="K155">
        <f t="shared" si="25"/>
        <v>26591.112000000001</v>
      </c>
      <c r="L155">
        <f t="shared" si="29"/>
        <v>-606.99099999999999</v>
      </c>
      <c r="M155">
        <f t="shared" si="30"/>
        <v>24914.923000000003</v>
      </c>
      <c r="N155">
        <f t="shared" si="31"/>
        <v>-0.60699099999999995</v>
      </c>
      <c r="O155">
        <f t="shared" si="31"/>
        <v>24.914923000000002</v>
      </c>
      <c r="P155" t="str">
        <f t="shared" si="32"/>
        <v/>
      </c>
      <c r="Q155">
        <f t="shared" si="33"/>
        <v>-0.60699099999999995</v>
      </c>
      <c r="R155" s="3"/>
      <c r="AE155" s="14">
        <v>10.034000000000001</v>
      </c>
      <c r="AF155">
        <v>0</v>
      </c>
      <c r="AG155">
        <v>0</v>
      </c>
      <c r="AH155">
        <f t="shared" si="34"/>
        <v>0</v>
      </c>
      <c r="AI155">
        <f t="shared" si="35"/>
        <v>0</v>
      </c>
    </row>
    <row r="156" spans="1:35">
      <c r="R156" s="3"/>
      <c r="AE156" s="14">
        <v>10.097</v>
      </c>
      <c r="AF156">
        <v>0</v>
      </c>
      <c r="AG156">
        <v>0</v>
      </c>
      <c r="AH156">
        <f t="shared" si="34"/>
        <v>0</v>
      </c>
      <c r="AI156">
        <f t="shared" si="35"/>
        <v>0</v>
      </c>
    </row>
    <row r="157" spans="1:35">
      <c r="R157" s="3"/>
      <c r="AE157" s="14">
        <v>10.172000000000001</v>
      </c>
      <c r="AF157">
        <v>0</v>
      </c>
      <c r="AG157">
        <v>0</v>
      </c>
      <c r="AH157">
        <f t="shared" si="34"/>
        <v>0</v>
      </c>
      <c r="AI157">
        <f t="shared" si="35"/>
        <v>0</v>
      </c>
    </row>
    <row r="158" spans="1:35">
      <c r="R158" s="3"/>
      <c r="AE158" s="14">
        <v>10.222</v>
      </c>
      <c r="AF158">
        <v>0</v>
      </c>
      <c r="AG158">
        <v>0</v>
      </c>
      <c r="AH158">
        <f t="shared" si="34"/>
        <v>0</v>
      </c>
      <c r="AI158">
        <f t="shared" si="35"/>
        <v>0</v>
      </c>
    </row>
    <row r="159" spans="1:35">
      <c r="R159" s="3"/>
      <c r="AE159" s="14">
        <v>10.298999999999999</v>
      </c>
      <c r="AF159">
        <v>0</v>
      </c>
      <c r="AG159">
        <v>0</v>
      </c>
      <c r="AH159">
        <f t="shared" si="34"/>
        <v>0</v>
      </c>
      <c r="AI159">
        <f t="shared" si="35"/>
        <v>0</v>
      </c>
    </row>
    <row r="160" spans="1:35">
      <c r="R160" s="3"/>
      <c r="AE160" s="14">
        <v>10.366</v>
      </c>
      <c r="AF160">
        <v>0</v>
      </c>
      <c r="AG160">
        <v>0</v>
      </c>
      <c r="AH160">
        <f t="shared" si="34"/>
        <v>0</v>
      </c>
      <c r="AI160">
        <f t="shared" si="35"/>
        <v>0</v>
      </c>
    </row>
    <row r="161" spans="10:35">
      <c r="R161" s="3"/>
      <c r="AE161" s="14">
        <v>10.443</v>
      </c>
      <c r="AF161">
        <v>0</v>
      </c>
      <c r="AG161">
        <v>0</v>
      </c>
      <c r="AH161">
        <f t="shared" si="34"/>
        <v>0</v>
      </c>
      <c r="AI161">
        <f t="shared" si="35"/>
        <v>0</v>
      </c>
    </row>
    <row r="162" spans="10:35">
      <c r="R162" s="3"/>
      <c r="AE162" s="14">
        <v>10.516999999999999</v>
      </c>
      <c r="AF162">
        <v>0</v>
      </c>
      <c r="AG162">
        <v>0</v>
      </c>
      <c r="AH162">
        <f t="shared" si="34"/>
        <v>0</v>
      </c>
      <c r="AI162">
        <f t="shared" si="35"/>
        <v>0</v>
      </c>
    </row>
    <row r="163" spans="10:35">
      <c r="R163" s="3"/>
      <c r="AE163" s="14">
        <v>10.586</v>
      </c>
      <c r="AF163">
        <v>0</v>
      </c>
      <c r="AG163">
        <v>0</v>
      </c>
      <c r="AH163">
        <f t="shared" si="34"/>
        <v>0</v>
      </c>
      <c r="AI163">
        <f t="shared" si="35"/>
        <v>0</v>
      </c>
    </row>
    <row r="164" spans="10:35">
      <c r="R164" s="3"/>
      <c r="AE164" s="14">
        <v>10.654999999999999</v>
      </c>
      <c r="AF164">
        <v>0</v>
      </c>
      <c r="AG164">
        <v>0</v>
      </c>
      <c r="AH164">
        <f t="shared" si="34"/>
        <v>0</v>
      </c>
      <c r="AI164">
        <f t="shared" si="35"/>
        <v>0</v>
      </c>
    </row>
    <row r="165" spans="10:35">
      <c r="R165" s="3"/>
      <c r="AE165" s="14">
        <v>10.714</v>
      </c>
      <c r="AF165">
        <v>0</v>
      </c>
      <c r="AG165">
        <v>0</v>
      </c>
      <c r="AH165">
        <f t="shared" si="34"/>
        <v>0</v>
      </c>
      <c r="AI165">
        <f t="shared" si="35"/>
        <v>0</v>
      </c>
    </row>
    <row r="166" spans="10:35">
      <c r="R166" s="3"/>
      <c r="AE166" s="14">
        <v>10.772</v>
      </c>
      <c r="AF166">
        <v>0</v>
      </c>
      <c r="AG166">
        <v>0</v>
      </c>
      <c r="AH166">
        <f t="shared" si="34"/>
        <v>0</v>
      </c>
      <c r="AI166">
        <f t="shared" si="35"/>
        <v>0</v>
      </c>
    </row>
    <row r="167" spans="10:35">
      <c r="R167" s="3"/>
      <c r="AE167" s="14">
        <v>10.83</v>
      </c>
      <c r="AF167">
        <v>0</v>
      </c>
      <c r="AG167">
        <v>0</v>
      </c>
      <c r="AH167">
        <f t="shared" si="34"/>
        <v>0</v>
      </c>
      <c r="AI167">
        <f t="shared" si="35"/>
        <v>0</v>
      </c>
    </row>
    <row r="168" spans="10:35">
      <c r="R168" s="3"/>
      <c r="AE168" s="14">
        <v>10.898</v>
      </c>
      <c r="AF168">
        <v>0</v>
      </c>
      <c r="AG168">
        <v>0</v>
      </c>
      <c r="AH168">
        <f t="shared" si="34"/>
        <v>0</v>
      </c>
      <c r="AI168">
        <f t="shared" si="35"/>
        <v>0</v>
      </c>
    </row>
    <row r="169" spans="10:35">
      <c r="R169" s="3"/>
      <c r="AE169" s="14">
        <v>10.956</v>
      </c>
      <c r="AF169">
        <v>0</v>
      </c>
      <c r="AG169">
        <v>0</v>
      </c>
      <c r="AH169">
        <f t="shared" si="34"/>
        <v>0</v>
      </c>
      <c r="AI169">
        <f t="shared" si="35"/>
        <v>0</v>
      </c>
    </row>
    <row r="170" spans="10:35">
      <c r="R170" s="3"/>
      <c r="AE170" s="14">
        <v>11.039</v>
      </c>
      <c r="AF170">
        <v>0</v>
      </c>
      <c r="AG170">
        <v>0</v>
      </c>
      <c r="AH170">
        <f t="shared" si="34"/>
        <v>0</v>
      </c>
      <c r="AI170">
        <f t="shared" si="35"/>
        <v>0</v>
      </c>
    </row>
    <row r="171" spans="10:35">
      <c r="J171" s="3"/>
      <c r="K171" s="3"/>
      <c r="L171" s="3"/>
      <c r="M171" s="3"/>
      <c r="N171" s="3"/>
      <c r="O171" s="3"/>
      <c r="Q171" s="3"/>
      <c r="R171" s="3"/>
      <c r="AE171" s="14">
        <v>11.09</v>
      </c>
      <c r="AF171">
        <v>0</v>
      </c>
      <c r="AG171">
        <v>0</v>
      </c>
      <c r="AH171">
        <f t="shared" si="34"/>
        <v>0</v>
      </c>
      <c r="AI171">
        <f t="shared" si="35"/>
        <v>0</v>
      </c>
    </row>
    <row r="172" spans="10:35">
      <c r="J172" s="3"/>
      <c r="K172" s="3"/>
      <c r="L172" s="3"/>
      <c r="M172" s="3"/>
      <c r="N172" s="3"/>
      <c r="O172" s="3"/>
      <c r="Q172" s="3"/>
      <c r="R172" s="3"/>
      <c r="AE172" s="14">
        <v>11.157</v>
      </c>
      <c r="AF172">
        <v>0</v>
      </c>
      <c r="AG172">
        <v>0</v>
      </c>
      <c r="AH172">
        <f t="shared" si="34"/>
        <v>0</v>
      </c>
      <c r="AI172">
        <f t="shared" si="35"/>
        <v>0</v>
      </c>
    </row>
    <row r="173" spans="10:35">
      <c r="J173" s="3"/>
      <c r="K173" s="3"/>
      <c r="L173" s="3"/>
      <c r="M173" s="3"/>
      <c r="N173" s="3"/>
      <c r="O173" s="3"/>
      <c r="Q173" s="3"/>
      <c r="R173" s="3"/>
      <c r="AE173" s="14">
        <v>11.218</v>
      </c>
      <c r="AF173">
        <v>0</v>
      </c>
      <c r="AG173">
        <v>0</v>
      </c>
      <c r="AH173">
        <f t="shared" si="34"/>
        <v>0</v>
      </c>
      <c r="AI173">
        <f t="shared" si="35"/>
        <v>0</v>
      </c>
    </row>
    <row r="174" spans="10:35">
      <c r="J174" s="3"/>
      <c r="K174" s="3"/>
      <c r="L174" s="3"/>
      <c r="M174" s="3"/>
      <c r="N174" s="3"/>
      <c r="O174" s="3"/>
      <c r="Q174" s="3"/>
      <c r="R174" s="3"/>
      <c r="AE174" s="14">
        <v>11.287000000000001</v>
      </c>
      <c r="AF174">
        <v>0</v>
      </c>
      <c r="AG174">
        <v>0</v>
      </c>
      <c r="AH174">
        <f t="shared" si="34"/>
        <v>0</v>
      </c>
      <c r="AI174">
        <f t="shared" si="35"/>
        <v>0</v>
      </c>
    </row>
    <row r="175" spans="10:35">
      <c r="J175" s="3"/>
      <c r="K175" s="3"/>
      <c r="L175" s="3"/>
      <c r="M175" s="3"/>
      <c r="N175" s="3"/>
      <c r="O175" s="3"/>
      <c r="Q175" s="3"/>
      <c r="R175" s="3"/>
      <c r="AE175" s="14">
        <v>11.349</v>
      </c>
      <c r="AF175">
        <v>0</v>
      </c>
      <c r="AG175">
        <v>0</v>
      </c>
      <c r="AH175">
        <f t="shared" si="34"/>
        <v>0</v>
      </c>
      <c r="AI175">
        <f t="shared" si="35"/>
        <v>0</v>
      </c>
    </row>
    <row r="176" spans="10:35">
      <c r="J176" s="3"/>
      <c r="K176" s="3"/>
      <c r="L176" s="3"/>
      <c r="M176" s="3"/>
      <c r="N176" s="3"/>
      <c r="O176" s="3"/>
      <c r="Q176" s="3"/>
      <c r="R176" s="3"/>
      <c r="AE176" s="14">
        <v>11.433</v>
      </c>
      <c r="AF176">
        <v>0</v>
      </c>
      <c r="AG176">
        <v>0</v>
      </c>
      <c r="AH176">
        <f t="shared" si="34"/>
        <v>0</v>
      </c>
      <c r="AI176">
        <f t="shared" si="35"/>
        <v>0</v>
      </c>
    </row>
    <row r="177" spans="10:35">
      <c r="J177" s="3"/>
      <c r="K177" s="3"/>
      <c r="L177" s="3"/>
      <c r="M177" s="3"/>
      <c r="N177" s="3"/>
      <c r="O177" s="3"/>
      <c r="Q177" s="3"/>
      <c r="R177" s="3"/>
      <c r="AE177" s="14">
        <v>11.507999999999999</v>
      </c>
      <c r="AF177">
        <v>0</v>
      </c>
      <c r="AG177">
        <v>0</v>
      </c>
      <c r="AH177">
        <f t="shared" si="34"/>
        <v>0</v>
      </c>
      <c r="AI177">
        <f t="shared" si="35"/>
        <v>0</v>
      </c>
    </row>
    <row r="178" spans="10:35">
      <c r="J178" s="3"/>
      <c r="K178" s="3"/>
      <c r="L178" s="3"/>
      <c r="M178" s="3"/>
      <c r="N178" s="3"/>
      <c r="O178" s="3"/>
      <c r="Q178" s="3"/>
      <c r="R178" s="3"/>
      <c r="AE178" s="14">
        <v>11.574999999999999</v>
      </c>
      <c r="AF178">
        <v>0</v>
      </c>
      <c r="AG178">
        <v>0</v>
      </c>
      <c r="AH178">
        <f t="shared" si="34"/>
        <v>0</v>
      </c>
      <c r="AI178">
        <f t="shared" si="35"/>
        <v>0</v>
      </c>
    </row>
    <row r="179" spans="10:35">
      <c r="J179" s="3"/>
      <c r="K179" s="3"/>
      <c r="L179" s="3"/>
      <c r="M179" s="3"/>
      <c r="N179" s="3"/>
      <c r="O179" s="3"/>
      <c r="Q179" s="3"/>
      <c r="R179" s="3"/>
      <c r="AE179" s="14">
        <v>11.635999999999999</v>
      </c>
      <c r="AF179">
        <v>0</v>
      </c>
      <c r="AG179">
        <v>0</v>
      </c>
      <c r="AH179">
        <f t="shared" si="34"/>
        <v>0</v>
      </c>
      <c r="AI179">
        <f t="shared" si="35"/>
        <v>0</v>
      </c>
    </row>
    <row r="180" spans="10:35">
      <c r="J180" s="3"/>
      <c r="K180" s="3"/>
      <c r="L180" s="3"/>
      <c r="M180" s="3"/>
      <c r="N180" s="3"/>
      <c r="O180" s="3"/>
      <c r="Q180" s="3"/>
      <c r="R180" s="3"/>
      <c r="AE180" s="14">
        <v>11.696</v>
      </c>
      <c r="AF180">
        <v>0</v>
      </c>
      <c r="AG180">
        <v>0</v>
      </c>
      <c r="AH180">
        <f t="shared" si="34"/>
        <v>0</v>
      </c>
      <c r="AI180">
        <f t="shared" si="35"/>
        <v>0</v>
      </c>
    </row>
    <row r="181" spans="10:35">
      <c r="J181" s="3"/>
      <c r="K181" s="3"/>
      <c r="L181" s="3"/>
      <c r="M181" s="3"/>
      <c r="N181" s="3"/>
      <c r="O181" s="3"/>
      <c r="Q181" s="3"/>
      <c r="R181" s="3"/>
      <c r="AE181" s="14">
        <v>11.765000000000001</v>
      </c>
      <c r="AF181">
        <v>0</v>
      </c>
      <c r="AG181">
        <v>0</v>
      </c>
      <c r="AH181">
        <f t="shared" si="34"/>
        <v>0</v>
      </c>
      <c r="AI181">
        <f t="shared" si="35"/>
        <v>0</v>
      </c>
    </row>
    <row r="182" spans="10:35">
      <c r="J182" s="3"/>
      <c r="K182" s="3"/>
      <c r="L182" s="3"/>
      <c r="M182" s="3"/>
      <c r="N182" s="3"/>
      <c r="O182" s="3"/>
      <c r="Q182" s="3"/>
      <c r="R182" s="3"/>
      <c r="AE182" s="14">
        <v>11.823</v>
      </c>
      <c r="AF182">
        <v>0</v>
      </c>
      <c r="AG182">
        <v>0</v>
      </c>
      <c r="AH182">
        <f t="shared" si="34"/>
        <v>0</v>
      </c>
      <c r="AI182">
        <f t="shared" si="35"/>
        <v>0</v>
      </c>
    </row>
    <row r="183" spans="10:35">
      <c r="J183" s="3"/>
      <c r="K183" s="3"/>
      <c r="L183" s="3"/>
      <c r="M183" s="3"/>
      <c r="N183" s="3"/>
      <c r="O183" s="3"/>
      <c r="Q183" s="3"/>
      <c r="R183" s="3"/>
      <c r="AE183" s="14">
        <v>11.885</v>
      </c>
      <c r="AF183">
        <v>0</v>
      </c>
      <c r="AG183">
        <v>0</v>
      </c>
      <c r="AH183">
        <f t="shared" si="34"/>
        <v>0</v>
      </c>
      <c r="AI183">
        <f t="shared" si="35"/>
        <v>0</v>
      </c>
    </row>
    <row r="184" spans="10:35">
      <c r="J184" s="3"/>
      <c r="K184" s="3"/>
      <c r="L184" s="3"/>
      <c r="M184" s="3"/>
      <c r="N184" s="3"/>
      <c r="O184" s="3"/>
      <c r="Q184" s="3"/>
      <c r="R184" s="3"/>
      <c r="AE184" s="14">
        <v>11.95</v>
      </c>
      <c r="AF184">
        <v>0</v>
      </c>
      <c r="AG184">
        <v>0</v>
      </c>
      <c r="AH184">
        <f t="shared" si="34"/>
        <v>0</v>
      </c>
      <c r="AI184">
        <f t="shared" si="35"/>
        <v>0</v>
      </c>
    </row>
    <row r="185" spans="10:35">
      <c r="J185" s="3"/>
      <c r="K185" s="3"/>
      <c r="L185" s="3"/>
      <c r="M185" s="3"/>
      <c r="N185" s="3"/>
      <c r="O185" s="3"/>
      <c r="Q185" s="3"/>
      <c r="R185" s="3"/>
      <c r="AE185" s="14">
        <v>12.02</v>
      </c>
      <c r="AF185">
        <v>0</v>
      </c>
      <c r="AG185">
        <v>0</v>
      </c>
      <c r="AH185">
        <f t="shared" si="34"/>
        <v>0</v>
      </c>
      <c r="AI185">
        <f t="shared" si="35"/>
        <v>0</v>
      </c>
    </row>
    <row r="186" spans="10:35">
      <c r="J186" s="3"/>
      <c r="K186" s="3"/>
      <c r="L186" s="3"/>
      <c r="M186" s="3"/>
      <c r="N186" s="3"/>
      <c r="O186" s="3"/>
      <c r="Q186" s="3"/>
      <c r="R186" s="3"/>
      <c r="AE186" s="14">
        <v>12.085000000000001</v>
      </c>
      <c r="AF186">
        <v>0</v>
      </c>
      <c r="AG186">
        <v>0</v>
      </c>
      <c r="AH186">
        <f t="shared" si="34"/>
        <v>0</v>
      </c>
      <c r="AI186">
        <f t="shared" si="35"/>
        <v>0</v>
      </c>
    </row>
    <row r="187" spans="10:35">
      <c r="J187" s="3"/>
      <c r="K187" s="3"/>
      <c r="L187" s="3"/>
      <c r="M187" s="3"/>
      <c r="N187" s="3"/>
      <c r="O187" s="3"/>
      <c r="Q187" s="3"/>
      <c r="R187" s="3"/>
      <c r="AE187" s="14">
        <v>12.15</v>
      </c>
      <c r="AF187">
        <v>0</v>
      </c>
      <c r="AG187">
        <v>0</v>
      </c>
      <c r="AH187">
        <f t="shared" si="34"/>
        <v>0</v>
      </c>
      <c r="AI187">
        <f t="shared" si="35"/>
        <v>0</v>
      </c>
    </row>
    <row r="188" spans="10:35">
      <c r="J188" s="3"/>
      <c r="K188" s="3"/>
      <c r="L188" s="3"/>
      <c r="M188" s="3"/>
      <c r="N188" s="3"/>
      <c r="O188" s="3"/>
      <c r="Q188" s="3"/>
      <c r="R188" s="3"/>
      <c r="AE188" s="14">
        <v>12.217000000000001</v>
      </c>
      <c r="AF188">
        <v>0</v>
      </c>
      <c r="AG188">
        <v>0</v>
      </c>
      <c r="AH188">
        <f t="shared" si="34"/>
        <v>0</v>
      </c>
      <c r="AI188">
        <f t="shared" si="35"/>
        <v>0</v>
      </c>
    </row>
    <row r="189" spans="10:35">
      <c r="J189" s="3"/>
      <c r="K189" s="3"/>
      <c r="L189" s="3"/>
      <c r="M189" s="3"/>
      <c r="N189" s="3"/>
      <c r="O189" s="3"/>
      <c r="Q189" s="3"/>
      <c r="R189" s="3"/>
      <c r="AE189" s="14">
        <v>12.284000000000001</v>
      </c>
      <c r="AF189">
        <v>0</v>
      </c>
      <c r="AG189">
        <v>0</v>
      </c>
      <c r="AH189">
        <f t="shared" si="34"/>
        <v>0</v>
      </c>
      <c r="AI189">
        <f t="shared" si="35"/>
        <v>0</v>
      </c>
    </row>
    <row r="190" spans="10:35">
      <c r="J190" s="3"/>
      <c r="K190" s="3"/>
      <c r="L190" s="3"/>
      <c r="M190" s="3"/>
      <c r="N190" s="3"/>
      <c r="O190" s="3"/>
      <c r="Q190" s="3"/>
      <c r="R190" s="3"/>
      <c r="AE190" s="14">
        <v>12.346</v>
      </c>
      <c r="AF190">
        <v>0</v>
      </c>
      <c r="AG190">
        <v>0</v>
      </c>
      <c r="AH190">
        <f t="shared" si="34"/>
        <v>0</v>
      </c>
      <c r="AI190">
        <f t="shared" si="35"/>
        <v>0</v>
      </c>
    </row>
    <row r="191" spans="10:35">
      <c r="J191" s="3"/>
      <c r="K191" s="3"/>
      <c r="L191" s="3"/>
      <c r="M191" s="3"/>
      <c r="N191" s="3"/>
      <c r="O191" s="3"/>
      <c r="Q191" s="3"/>
      <c r="R191" s="3"/>
      <c r="AE191" s="14">
        <v>12.414999999999999</v>
      </c>
      <c r="AF191">
        <v>0</v>
      </c>
      <c r="AG191">
        <v>0</v>
      </c>
      <c r="AH191">
        <f t="shared" si="34"/>
        <v>0</v>
      </c>
      <c r="AI191">
        <f t="shared" si="35"/>
        <v>0</v>
      </c>
    </row>
    <row r="192" spans="10:35">
      <c r="J192" s="3"/>
      <c r="K192" s="3"/>
      <c r="L192" s="3"/>
      <c r="M192" s="3"/>
      <c r="N192" s="3"/>
      <c r="O192" s="3"/>
      <c r="Q192" s="3"/>
      <c r="R192" s="3"/>
      <c r="AE192" s="14">
        <v>12.484</v>
      </c>
      <c r="AF192">
        <v>0</v>
      </c>
      <c r="AG192">
        <v>0</v>
      </c>
      <c r="AH192">
        <f t="shared" si="34"/>
        <v>0</v>
      </c>
      <c r="AI192">
        <f t="shared" si="35"/>
        <v>0</v>
      </c>
    </row>
    <row r="193" spans="10:35">
      <c r="J193" s="3"/>
      <c r="K193" s="3"/>
      <c r="L193" s="3"/>
      <c r="M193" s="3"/>
      <c r="N193" s="3"/>
      <c r="O193" s="3"/>
      <c r="Q193" s="3"/>
      <c r="R193" s="3"/>
      <c r="AE193" s="14">
        <v>12.547000000000001</v>
      </c>
      <c r="AF193">
        <v>0</v>
      </c>
      <c r="AG193">
        <v>0</v>
      </c>
      <c r="AH193">
        <f t="shared" si="34"/>
        <v>0</v>
      </c>
      <c r="AI193">
        <f t="shared" si="35"/>
        <v>0</v>
      </c>
    </row>
    <row r="194" spans="10:35">
      <c r="J194" s="3"/>
      <c r="K194" s="3"/>
      <c r="L194" s="3"/>
      <c r="M194" s="3"/>
      <c r="N194" s="3"/>
      <c r="O194" s="3"/>
      <c r="Q194" s="3"/>
      <c r="R194" s="3"/>
      <c r="AE194" s="14">
        <v>12.619</v>
      </c>
      <c r="AF194">
        <v>0</v>
      </c>
      <c r="AG194">
        <v>0</v>
      </c>
      <c r="AH194">
        <f t="shared" si="34"/>
        <v>0</v>
      </c>
      <c r="AI194">
        <f t="shared" si="35"/>
        <v>0</v>
      </c>
    </row>
    <row r="195" spans="10:35">
      <c r="J195" s="3"/>
      <c r="K195" s="3"/>
      <c r="L195" s="3"/>
      <c r="M195" s="3"/>
      <c r="N195" s="3"/>
      <c r="O195" s="3"/>
      <c r="Q195" s="3"/>
      <c r="R195" s="3"/>
      <c r="AE195" s="14">
        <v>12.699</v>
      </c>
      <c r="AF195">
        <v>0</v>
      </c>
      <c r="AG195">
        <v>0</v>
      </c>
      <c r="AH195">
        <f t="shared" si="34"/>
        <v>0</v>
      </c>
      <c r="AI195">
        <f t="shared" si="35"/>
        <v>0</v>
      </c>
    </row>
    <row r="196" spans="10:35">
      <c r="J196" s="3"/>
      <c r="K196" s="3"/>
      <c r="L196" s="3"/>
      <c r="M196" s="3"/>
      <c r="N196" s="3"/>
      <c r="O196" s="3"/>
      <c r="Q196" s="3"/>
      <c r="R196" s="3"/>
      <c r="AE196" s="14">
        <v>12.762</v>
      </c>
      <c r="AF196">
        <v>0</v>
      </c>
      <c r="AG196">
        <v>0</v>
      </c>
      <c r="AH196">
        <f t="shared" si="34"/>
        <v>0</v>
      </c>
      <c r="AI196">
        <f t="shared" si="35"/>
        <v>0</v>
      </c>
    </row>
    <row r="197" spans="10:35">
      <c r="J197" s="3"/>
      <c r="K197" s="3"/>
      <c r="L197" s="3"/>
      <c r="M197" s="3"/>
      <c r="N197" s="3"/>
      <c r="O197" s="3"/>
      <c r="Q197" s="3"/>
      <c r="R197" s="3"/>
      <c r="AE197" s="14">
        <v>12.823</v>
      </c>
      <c r="AF197">
        <v>0</v>
      </c>
      <c r="AG197">
        <v>0</v>
      </c>
      <c r="AH197">
        <f t="shared" ref="AH197:AH260" si="36">AF197</f>
        <v>0</v>
      </c>
      <c r="AI197">
        <f t="shared" ref="AI197:AI260" si="37">AG197</f>
        <v>0</v>
      </c>
    </row>
    <row r="198" spans="10:35">
      <c r="J198" s="3"/>
      <c r="K198" s="3"/>
      <c r="L198" s="3"/>
      <c r="M198" s="3"/>
      <c r="N198" s="3"/>
      <c r="O198" s="3"/>
      <c r="Q198" s="3"/>
      <c r="R198" s="3"/>
      <c r="AE198" s="14">
        <v>12.888</v>
      </c>
      <c r="AF198">
        <v>0</v>
      </c>
      <c r="AG198">
        <v>0</v>
      </c>
      <c r="AH198">
        <f t="shared" si="36"/>
        <v>0</v>
      </c>
      <c r="AI198">
        <f t="shared" si="37"/>
        <v>0</v>
      </c>
    </row>
    <row r="199" spans="10:35">
      <c r="J199" s="3"/>
      <c r="K199" s="3"/>
      <c r="L199" s="3"/>
      <c r="M199" s="3"/>
      <c r="N199" s="3"/>
      <c r="O199" s="3"/>
      <c r="Q199" s="3"/>
      <c r="R199" s="3"/>
      <c r="AE199" s="14">
        <v>12.946999999999999</v>
      </c>
      <c r="AF199">
        <v>0</v>
      </c>
      <c r="AG199">
        <v>0</v>
      </c>
      <c r="AH199">
        <f t="shared" si="36"/>
        <v>0</v>
      </c>
      <c r="AI199">
        <f t="shared" si="37"/>
        <v>0</v>
      </c>
    </row>
    <row r="200" spans="10:35">
      <c r="J200" s="3"/>
      <c r="K200" s="3"/>
      <c r="L200" s="3"/>
      <c r="M200" s="3"/>
      <c r="N200" s="3"/>
      <c r="O200" s="3"/>
      <c r="Q200" s="3"/>
      <c r="R200" s="3"/>
      <c r="AE200" s="14">
        <v>13.007</v>
      </c>
      <c r="AF200">
        <v>0</v>
      </c>
      <c r="AG200">
        <v>0</v>
      </c>
      <c r="AH200">
        <f t="shared" si="36"/>
        <v>0</v>
      </c>
      <c r="AI200">
        <f t="shared" si="37"/>
        <v>0</v>
      </c>
    </row>
    <row r="201" spans="10:35">
      <c r="J201" s="3"/>
      <c r="K201" s="3"/>
      <c r="L201" s="3"/>
      <c r="M201" s="3"/>
      <c r="N201" s="3"/>
      <c r="O201" s="3"/>
      <c r="Q201" s="3"/>
      <c r="R201" s="3"/>
      <c r="AE201" s="14">
        <v>13.087</v>
      </c>
      <c r="AF201">
        <v>0</v>
      </c>
      <c r="AG201">
        <v>0</v>
      </c>
      <c r="AH201">
        <f t="shared" si="36"/>
        <v>0</v>
      </c>
      <c r="AI201">
        <f t="shared" si="37"/>
        <v>0</v>
      </c>
    </row>
    <row r="202" spans="10:35">
      <c r="J202" s="3"/>
      <c r="K202" s="3"/>
      <c r="L202" s="3"/>
      <c r="M202" s="3"/>
      <c r="N202" s="3"/>
      <c r="O202" s="3"/>
      <c r="Q202" s="3"/>
      <c r="R202" s="3"/>
      <c r="AE202" s="14">
        <v>13.183999999999999</v>
      </c>
      <c r="AF202">
        <v>0</v>
      </c>
      <c r="AG202">
        <v>0</v>
      </c>
      <c r="AH202">
        <f t="shared" si="36"/>
        <v>0</v>
      </c>
      <c r="AI202">
        <f t="shared" si="37"/>
        <v>0</v>
      </c>
    </row>
    <row r="203" spans="10:35">
      <c r="J203" s="3"/>
      <c r="K203" s="3"/>
      <c r="L203" s="3"/>
      <c r="M203" s="3"/>
      <c r="N203" s="3"/>
      <c r="O203" s="3"/>
      <c r="Q203" s="3"/>
      <c r="R203" s="3"/>
      <c r="AE203" s="14">
        <v>13.260999999999999</v>
      </c>
      <c r="AF203">
        <v>0</v>
      </c>
      <c r="AG203">
        <v>0</v>
      </c>
      <c r="AH203">
        <f t="shared" si="36"/>
        <v>0</v>
      </c>
      <c r="AI203">
        <f t="shared" si="37"/>
        <v>0</v>
      </c>
    </row>
    <row r="204" spans="10:35">
      <c r="J204" s="3"/>
      <c r="K204" s="3"/>
      <c r="L204" s="3"/>
      <c r="M204" s="3"/>
      <c r="N204" s="3"/>
      <c r="O204" s="3"/>
      <c r="Q204" s="3"/>
      <c r="R204" s="3"/>
      <c r="AE204" s="14">
        <v>13.324</v>
      </c>
      <c r="AF204">
        <v>0</v>
      </c>
      <c r="AG204">
        <v>0</v>
      </c>
      <c r="AH204">
        <f t="shared" si="36"/>
        <v>0</v>
      </c>
      <c r="AI204">
        <f t="shared" si="37"/>
        <v>0</v>
      </c>
    </row>
    <row r="205" spans="10:35">
      <c r="J205" s="3"/>
      <c r="K205" s="3"/>
      <c r="L205" s="3"/>
      <c r="M205" s="3"/>
      <c r="N205" s="3"/>
      <c r="O205" s="3"/>
      <c r="Q205" s="3"/>
      <c r="R205" s="3"/>
      <c r="AE205" s="14">
        <v>13.372</v>
      </c>
      <c r="AF205">
        <v>0</v>
      </c>
      <c r="AG205">
        <v>0</v>
      </c>
      <c r="AH205">
        <f t="shared" si="36"/>
        <v>0</v>
      </c>
      <c r="AI205">
        <f t="shared" si="37"/>
        <v>0</v>
      </c>
    </row>
    <row r="206" spans="10:35">
      <c r="J206" s="3"/>
      <c r="K206" s="3"/>
      <c r="L206" s="3"/>
      <c r="M206" s="3"/>
      <c r="N206" s="3"/>
      <c r="O206" s="3"/>
      <c r="Q206" s="3"/>
      <c r="R206" s="3"/>
      <c r="AE206" s="14">
        <v>13.426</v>
      </c>
      <c r="AF206">
        <v>0</v>
      </c>
      <c r="AG206">
        <v>0</v>
      </c>
      <c r="AH206">
        <f t="shared" si="36"/>
        <v>0</v>
      </c>
      <c r="AI206">
        <f t="shared" si="37"/>
        <v>0</v>
      </c>
    </row>
    <row r="207" spans="10:35">
      <c r="J207" s="3"/>
      <c r="K207" s="3"/>
      <c r="L207" s="3"/>
      <c r="M207" s="3"/>
      <c r="N207" s="3"/>
      <c r="O207" s="3"/>
      <c r="Q207" s="3"/>
      <c r="R207" s="3"/>
      <c r="AE207" s="14">
        <v>13.491</v>
      </c>
      <c r="AF207">
        <v>0</v>
      </c>
      <c r="AG207">
        <v>0</v>
      </c>
      <c r="AH207">
        <f t="shared" si="36"/>
        <v>0</v>
      </c>
      <c r="AI207">
        <f t="shared" si="37"/>
        <v>0</v>
      </c>
    </row>
    <row r="208" spans="10:35">
      <c r="J208" s="3"/>
      <c r="K208" s="3"/>
      <c r="L208" s="3"/>
      <c r="M208" s="3"/>
      <c r="N208" s="3"/>
      <c r="O208" s="3"/>
      <c r="Q208" s="3"/>
      <c r="R208" s="3"/>
      <c r="AE208" s="14">
        <v>13.561999999999999</v>
      </c>
      <c r="AF208">
        <v>0</v>
      </c>
      <c r="AG208">
        <v>0</v>
      </c>
      <c r="AH208">
        <f t="shared" si="36"/>
        <v>0</v>
      </c>
      <c r="AI208">
        <f t="shared" si="37"/>
        <v>0</v>
      </c>
    </row>
    <row r="209" spans="10:35">
      <c r="J209" s="3"/>
      <c r="K209" s="3"/>
      <c r="L209" s="3"/>
      <c r="M209" s="3"/>
      <c r="N209" s="3"/>
      <c r="O209" s="3"/>
      <c r="Q209" s="3"/>
      <c r="R209" s="3"/>
      <c r="AE209" s="14">
        <v>13.617000000000001</v>
      </c>
      <c r="AF209">
        <v>0</v>
      </c>
      <c r="AG209">
        <v>0</v>
      </c>
      <c r="AH209">
        <f t="shared" si="36"/>
        <v>0</v>
      </c>
      <c r="AI209">
        <f t="shared" si="37"/>
        <v>0</v>
      </c>
    </row>
    <row r="210" spans="10:35">
      <c r="J210" s="3"/>
      <c r="K210" s="3"/>
      <c r="L210" s="3"/>
      <c r="M210" s="3"/>
      <c r="N210" s="3"/>
      <c r="O210" s="3"/>
      <c r="Q210" s="3"/>
      <c r="R210" s="3"/>
      <c r="AE210" s="14">
        <v>13.673</v>
      </c>
      <c r="AF210">
        <v>0</v>
      </c>
      <c r="AG210">
        <v>0</v>
      </c>
      <c r="AH210">
        <f t="shared" si="36"/>
        <v>0</v>
      </c>
      <c r="AI210">
        <f t="shared" si="37"/>
        <v>0</v>
      </c>
    </row>
    <row r="211" spans="10:35">
      <c r="J211" s="3"/>
      <c r="K211" s="3"/>
      <c r="L211" s="3"/>
      <c r="M211" s="3"/>
      <c r="N211" s="3"/>
      <c r="O211" s="3"/>
      <c r="Q211" s="3"/>
      <c r="R211" s="3"/>
      <c r="AE211" s="14">
        <v>13.747999999999999</v>
      </c>
      <c r="AF211">
        <v>0</v>
      </c>
      <c r="AG211">
        <v>0</v>
      </c>
      <c r="AH211">
        <f t="shared" si="36"/>
        <v>0</v>
      </c>
      <c r="AI211">
        <f t="shared" si="37"/>
        <v>0</v>
      </c>
    </row>
    <row r="212" spans="10:35">
      <c r="J212" s="3"/>
      <c r="K212" s="3"/>
      <c r="L212" s="3"/>
      <c r="M212" s="3"/>
      <c r="N212" s="3"/>
      <c r="O212" s="3"/>
      <c r="Q212" s="3"/>
      <c r="R212" s="3"/>
      <c r="AE212" s="14">
        <v>13.808</v>
      </c>
      <c r="AF212">
        <v>0</v>
      </c>
      <c r="AG212">
        <v>0</v>
      </c>
      <c r="AH212">
        <f t="shared" si="36"/>
        <v>0</v>
      </c>
      <c r="AI212">
        <f t="shared" si="37"/>
        <v>0</v>
      </c>
    </row>
    <row r="213" spans="10:35">
      <c r="J213" s="3"/>
      <c r="K213" s="3"/>
      <c r="L213" s="3"/>
      <c r="M213" s="3"/>
      <c r="N213" s="3"/>
      <c r="O213" s="3"/>
      <c r="Q213" s="3"/>
      <c r="R213" s="3"/>
      <c r="AE213" s="14">
        <v>13.871</v>
      </c>
      <c r="AF213">
        <v>0</v>
      </c>
      <c r="AG213">
        <v>0</v>
      </c>
      <c r="AH213">
        <f t="shared" si="36"/>
        <v>0</v>
      </c>
      <c r="AI213">
        <f t="shared" si="37"/>
        <v>0</v>
      </c>
    </row>
    <row r="214" spans="10:35">
      <c r="J214" s="3"/>
      <c r="K214" s="3"/>
      <c r="L214" s="3"/>
      <c r="M214" s="3"/>
      <c r="N214" s="3"/>
      <c r="O214" s="3"/>
      <c r="Q214" s="3"/>
      <c r="R214" s="3"/>
      <c r="AE214" s="14">
        <v>13.948</v>
      </c>
      <c r="AF214">
        <v>0</v>
      </c>
      <c r="AG214">
        <v>0</v>
      </c>
      <c r="AH214">
        <f t="shared" si="36"/>
        <v>0</v>
      </c>
      <c r="AI214">
        <f t="shared" si="37"/>
        <v>0</v>
      </c>
    </row>
    <row r="215" spans="10:35">
      <c r="J215" s="3"/>
      <c r="K215" s="3"/>
      <c r="L215" s="3"/>
      <c r="M215" s="3"/>
      <c r="N215" s="3"/>
      <c r="O215" s="3"/>
      <c r="Q215" s="3"/>
      <c r="R215" s="3"/>
      <c r="AE215" s="14">
        <v>14.022</v>
      </c>
      <c r="AF215">
        <v>0</v>
      </c>
      <c r="AG215">
        <v>0</v>
      </c>
      <c r="AH215">
        <f t="shared" si="36"/>
        <v>0</v>
      </c>
      <c r="AI215">
        <f t="shared" si="37"/>
        <v>0</v>
      </c>
    </row>
    <row r="216" spans="10:35">
      <c r="J216" s="3"/>
      <c r="K216" s="3"/>
      <c r="L216" s="3"/>
      <c r="M216" s="3"/>
      <c r="N216" s="3"/>
      <c r="O216" s="3"/>
      <c r="Q216" s="3"/>
      <c r="R216" s="3"/>
      <c r="AE216" s="14">
        <v>14.1</v>
      </c>
      <c r="AF216">
        <v>0</v>
      </c>
      <c r="AG216">
        <v>0</v>
      </c>
      <c r="AH216">
        <f t="shared" si="36"/>
        <v>0</v>
      </c>
      <c r="AI216">
        <f t="shared" si="37"/>
        <v>0</v>
      </c>
    </row>
    <row r="217" spans="10:35">
      <c r="J217" s="3"/>
      <c r="K217" s="3"/>
      <c r="L217" s="3"/>
      <c r="M217" s="3"/>
      <c r="N217" s="3"/>
      <c r="O217" s="3"/>
      <c r="Q217" s="3"/>
      <c r="R217" s="3"/>
      <c r="AE217" s="14"/>
    </row>
    <row r="218" spans="10:35">
      <c r="J218" s="3"/>
      <c r="K218" s="3"/>
      <c r="L218" s="3"/>
      <c r="M218" s="3"/>
      <c r="N218" s="3"/>
      <c r="O218" s="3"/>
      <c r="Q218" s="3"/>
      <c r="R218" s="3"/>
      <c r="AE218" s="14"/>
    </row>
    <row r="219" spans="10:35">
      <c r="J219" s="3"/>
      <c r="K219" s="3"/>
      <c r="L219" s="3"/>
      <c r="M219" s="3"/>
      <c r="N219" s="3"/>
      <c r="O219" s="3"/>
      <c r="Q219" s="3"/>
      <c r="R219" s="3"/>
      <c r="AE219" s="14"/>
    </row>
    <row r="220" spans="10:35">
      <c r="J220" s="3"/>
      <c r="K220" s="3"/>
      <c r="L220" s="3"/>
      <c r="M220" s="3"/>
      <c r="N220" s="3"/>
      <c r="O220" s="3"/>
      <c r="Q220" s="3"/>
      <c r="R220" s="3"/>
      <c r="AE220" s="14"/>
    </row>
    <row r="221" spans="10:35">
      <c r="J221" s="3"/>
      <c r="K221" s="3"/>
      <c r="L221" s="3"/>
      <c r="M221" s="3"/>
      <c r="N221" s="3"/>
      <c r="O221" s="3"/>
      <c r="Q221" s="3"/>
      <c r="R221" s="3"/>
      <c r="AE221" s="14"/>
    </row>
    <row r="222" spans="10:35">
      <c r="J222" s="3"/>
      <c r="K222" s="3"/>
      <c r="L222" s="3"/>
      <c r="M222" s="3"/>
      <c r="N222" s="3"/>
      <c r="O222" s="3"/>
      <c r="Q222" s="3"/>
      <c r="R222" s="3"/>
      <c r="AE222" s="14"/>
    </row>
    <row r="223" spans="10:35">
      <c r="J223" s="3"/>
      <c r="K223" s="3"/>
      <c r="L223" s="3"/>
      <c r="M223" s="3"/>
      <c r="N223" s="3"/>
      <c r="O223" s="3"/>
      <c r="Q223" s="3"/>
      <c r="R223" s="3"/>
      <c r="AE223" s="14"/>
    </row>
    <row r="224" spans="10:35">
      <c r="J224" s="3"/>
      <c r="K224" s="3"/>
      <c r="L224" s="3"/>
      <c r="M224" s="3"/>
      <c r="N224" s="3"/>
      <c r="O224" s="3"/>
      <c r="Q224" s="3"/>
      <c r="R224" s="3"/>
      <c r="AE224" s="14"/>
    </row>
    <row r="225" spans="10:31">
      <c r="J225" s="3"/>
      <c r="K225" s="3"/>
      <c r="L225" s="3"/>
      <c r="M225" s="3"/>
      <c r="N225" s="3"/>
      <c r="O225" s="3"/>
      <c r="Q225" s="3"/>
      <c r="R225" s="3"/>
      <c r="AE225" s="14"/>
    </row>
    <row r="226" spans="10:31">
      <c r="J226" s="3"/>
      <c r="K226" s="3"/>
      <c r="L226" s="3"/>
      <c r="M226" s="3"/>
      <c r="N226" s="3"/>
      <c r="O226" s="3"/>
      <c r="Q226" s="3"/>
      <c r="R226" s="3"/>
      <c r="AE226" s="14"/>
    </row>
    <row r="227" spans="10:31">
      <c r="J227" s="3"/>
      <c r="K227" s="3"/>
      <c r="L227" s="3"/>
      <c r="M227" s="3"/>
      <c r="N227" s="3"/>
      <c r="O227" s="3"/>
      <c r="Q227" s="3"/>
      <c r="R227" s="3"/>
      <c r="AE227" s="14"/>
    </row>
    <row r="228" spans="10:31">
      <c r="J228" s="3"/>
      <c r="K228" s="3"/>
      <c r="L228" s="3"/>
      <c r="M228" s="3"/>
      <c r="N228" s="3"/>
      <c r="O228" s="3"/>
      <c r="Q228" s="3"/>
      <c r="R228" s="3"/>
      <c r="AE228" s="14"/>
    </row>
    <row r="229" spans="10:31">
      <c r="J229" s="3"/>
      <c r="K229" s="3"/>
      <c r="L229" s="3"/>
      <c r="M229" s="3"/>
      <c r="N229" s="3"/>
      <c r="O229" s="3"/>
      <c r="Q229" s="3"/>
      <c r="R229" s="3"/>
      <c r="AE229" s="14"/>
    </row>
    <row r="230" spans="10:31">
      <c r="J230" s="3"/>
      <c r="K230" s="3"/>
      <c r="L230" s="3"/>
      <c r="M230" s="3"/>
      <c r="N230" s="3"/>
      <c r="O230" s="3"/>
      <c r="Q230" s="3"/>
      <c r="R230" s="3"/>
      <c r="AE230" s="14"/>
    </row>
    <row r="231" spans="10:31">
      <c r="J231" s="3"/>
      <c r="K231" s="3"/>
      <c r="L231" s="3"/>
      <c r="M231" s="3"/>
      <c r="N231" s="3"/>
      <c r="O231" s="3"/>
      <c r="Q231" s="3"/>
      <c r="R231" s="3"/>
      <c r="AE231" s="14"/>
    </row>
    <row r="232" spans="10:31">
      <c r="J232" s="3"/>
      <c r="K232" s="3"/>
      <c r="L232" s="3"/>
      <c r="M232" s="3"/>
      <c r="N232" s="3"/>
      <c r="O232" s="3"/>
      <c r="Q232" s="3"/>
      <c r="R232" s="3"/>
      <c r="AE232" s="14"/>
    </row>
    <row r="233" spans="10:31">
      <c r="J233" s="3"/>
      <c r="K233" s="3"/>
      <c r="L233" s="3"/>
      <c r="M233" s="3"/>
      <c r="N233" s="3"/>
      <c r="O233" s="3"/>
      <c r="Q233" s="3"/>
      <c r="R233" s="3"/>
      <c r="AE233" s="14"/>
    </row>
    <row r="234" spans="10:31">
      <c r="J234" s="3"/>
      <c r="K234" s="3"/>
      <c r="L234" s="3"/>
      <c r="M234" s="3"/>
      <c r="N234" s="3"/>
      <c r="O234" s="3"/>
      <c r="Q234" s="3"/>
      <c r="R234" s="3"/>
      <c r="AE234" s="14"/>
    </row>
    <row r="235" spans="10:31">
      <c r="J235" s="3"/>
      <c r="K235" s="3"/>
      <c r="L235" s="3"/>
      <c r="M235" s="3"/>
      <c r="N235" s="3"/>
      <c r="O235" s="3"/>
      <c r="Q235" s="3"/>
      <c r="R235" s="3"/>
      <c r="AE235" s="14"/>
    </row>
    <row r="236" spans="10:31">
      <c r="J236" s="3"/>
      <c r="K236" s="3"/>
      <c r="L236" s="3"/>
      <c r="M236" s="3"/>
      <c r="N236" s="3"/>
      <c r="O236" s="3"/>
      <c r="Q236" s="3"/>
      <c r="R236" s="3"/>
      <c r="AE236" s="14"/>
    </row>
    <row r="237" spans="10:31">
      <c r="J237" s="3"/>
      <c r="K237" s="3"/>
      <c r="L237" s="3"/>
      <c r="M237" s="3"/>
      <c r="N237" s="3"/>
      <c r="O237" s="3"/>
      <c r="Q237" s="3"/>
      <c r="R237" s="3"/>
      <c r="AE237" s="14"/>
    </row>
    <row r="238" spans="10:31">
      <c r="J238" s="3"/>
      <c r="K238" s="3"/>
      <c r="L238" s="3"/>
      <c r="M238" s="3"/>
      <c r="N238" s="3"/>
      <c r="O238" s="3"/>
      <c r="Q238" s="3"/>
      <c r="R238" s="3"/>
      <c r="AE238" s="14"/>
    </row>
    <row r="239" spans="10:31">
      <c r="J239" s="3"/>
      <c r="K239" s="3"/>
      <c r="L239" s="3"/>
      <c r="M239" s="3"/>
      <c r="N239" s="3"/>
      <c r="O239" s="3"/>
      <c r="Q239" s="3"/>
      <c r="R239" s="3"/>
      <c r="AE239" s="14"/>
    </row>
    <row r="240" spans="10:31">
      <c r="J240" s="3"/>
      <c r="K240" s="3"/>
      <c r="L240" s="3"/>
      <c r="M240" s="3"/>
      <c r="N240" s="3"/>
      <c r="O240" s="3"/>
      <c r="Q240" s="3"/>
      <c r="R240" s="3"/>
      <c r="AE240" s="14"/>
    </row>
    <row r="241" spans="10:31">
      <c r="J241" s="3"/>
      <c r="K241" s="3"/>
      <c r="L241" s="3"/>
      <c r="M241" s="3"/>
      <c r="N241" s="3"/>
      <c r="O241" s="3"/>
      <c r="Q241" s="3"/>
      <c r="R241" s="3"/>
      <c r="AE241" s="14"/>
    </row>
    <row r="242" spans="10:31">
      <c r="J242" s="3"/>
      <c r="K242" s="3"/>
      <c r="L242" s="3"/>
      <c r="M242" s="3"/>
      <c r="N242" s="3"/>
      <c r="O242" s="3"/>
      <c r="Q242" s="3"/>
      <c r="R242" s="3"/>
      <c r="AE242" s="14"/>
    </row>
    <row r="243" spans="10:31">
      <c r="J243" s="3"/>
      <c r="K243" s="3"/>
      <c r="L243" s="3"/>
      <c r="M243" s="3"/>
      <c r="N243" s="3"/>
      <c r="O243" s="3"/>
      <c r="Q243" s="3"/>
      <c r="R243" s="3"/>
      <c r="AE243" s="14"/>
    </row>
    <row r="244" spans="10:31">
      <c r="J244" s="3"/>
      <c r="K244" s="3"/>
      <c r="L244" s="3"/>
      <c r="M244" s="3"/>
      <c r="N244" s="3"/>
      <c r="O244" s="3"/>
      <c r="P244" s="3"/>
      <c r="Q244" s="3"/>
      <c r="R244" s="3"/>
      <c r="AE244" s="14"/>
    </row>
    <row r="245" spans="10:31">
      <c r="J245" s="3"/>
      <c r="K245" s="3"/>
      <c r="L245" s="3"/>
      <c r="M245" s="3"/>
      <c r="N245" s="3"/>
      <c r="O245" s="3"/>
      <c r="P245" s="3"/>
      <c r="Q245" s="3"/>
      <c r="R245" s="3"/>
      <c r="AE245" s="14"/>
    </row>
    <row r="246" spans="10:31">
      <c r="J246" s="3"/>
      <c r="K246" s="3"/>
      <c r="L246" s="3"/>
      <c r="M246" s="3"/>
      <c r="N246" s="3"/>
      <c r="O246" s="3"/>
      <c r="P246" s="3"/>
      <c r="Q246" s="3"/>
      <c r="R246" s="3"/>
      <c r="AE246" s="14"/>
    </row>
    <row r="247" spans="10:31">
      <c r="J247" s="3"/>
      <c r="K247" s="3"/>
      <c r="L247" s="3"/>
      <c r="M247" s="3"/>
      <c r="N247" s="3"/>
      <c r="O247" s="3"/>
      <c r="P247" s="3"/>
      <c r="Q247" s="3"/>
      <c r="R247" s="3"/>
      <c r="AE247" s="14"/>
    </row>
    <row r="248" spans="10:31">
      <c r="J248" s="3"/>
      <c r="K248" s="3"/>
      <c r="L248" s="3"/>
      <c r="M248" s="3"/>
      <c r="N248" s="3"/>
      <c r="O248" s="3"/>
      <c r="P248" s="3"/>
      <c r="Q248" s="3"/>
      <c r="R248" s="3"/>
      <c r="AE248" s="14"/>
    </row>
    <row r="249" spans="10:31">
      <c r="J249" s="3"/>
      <c r="K249" s="3"/>
      <c r="L249" s="3"/>
      <c r="M249" s="3"/>
      <c r="N249" s="3"/>
      <c r="O249" s="3"/>
      <c r="P249" s="3"/>
      <c r="Q249" s="3"/>
      <c r="R249" s="3"/>
      <c r="AE249" s="14"/>
    </row>
    <row r="250" spans="10:31">
      <c r="J250" s="3"/>
      <c r="K250" s="3"/>
      <c r="L250" s="3"/>
      <c r="M250" s="3"/>
      <c r="N250" s="3"/>
      <c r="O250" s="3"/>
      <c r="P250" s="3"/>
      <c r="Q250" s="3"/>
      <c r="R250" s="3"/>
      <c r="AE250" s="14"/>
    </row>
    <row r="251" spans="10:31">
      <c r="J251" s="3"/>
      <c r="K251" s="3"/>
      <c r="L251" s="3"/>
      <c r="M251" s="3"/>
      <c r="N251" s="3"/>
      <c r="O251" s="3"/>
      <c r="P251" s="3"/>
      <c r="Q251" s="3"/>
      <c r="R251" s="3"/>
      <c r="AE251" s="14"/>
    </row>
    <row r="252" spans="10:31">
      <c r="J252" s="3"/>
      <c r="K252" s="3"/>
      <c r="L252" s="3"/>
      <c r="M252" s="3"/>
      <c r="N252" s="3"/>
      <c r="O252" s="3"/>
      <c r="P252" s="3"/>
      <c r="Q252" s="3"/>
      <c r="R252" s="3"/>
      <c r="AE252" s="14"/>
    </row>
    <row r="253" spans="10:31">
      <c r="J253" s="3"/>
      <c r="K253" s="3"/>
      <c r="L253" s="3"/>
      <c r="M253" s="3"/>
      <c r="N253" s="3"/>
      <c r="O253" s="3"/>
      <c r="P253" s="3"/>
      <c r="Q253" s="3"/>
      <c r="R253" s="3"/>
      <c r="AE253" s="14"/>
    </row>
    <row r="254" spans="10:31">
      <c r="J254" s="3"/>
      <c r="K254" s="3"/>
      <c r="L254" s="3"/>
      <c r="M254" s="3"/>
      <c r="N254" s="3"/>
      <c r="O254" s="3"/>
      <c r="P254" s="3"/>
      <c r="Q254" s="3"/>
      <c r="R254" s="3"/>
      <c r="AE254" s="14"/>
    </row>
    <row r="255" spans="10:31">
      <c r="J255" s="3"/>
      <c r="K255" s="3"/>
      <c r="L255" s="3"/>
      <c r="M255" s="3"/>
      <c r="N255" s="3"/>
      <c r="O255" s="3"/>
      <c r="P255" s="3"/>
      <c r="Q255" s="3"/>
      <c r="R255" s="3"/>
      <c r="AE255" s="14"/>
    </row>
    <row r="256" spans="10:31">
      <c r="J256" s="3"/>
      <c r="K256" s="3"/>
      <c r="L256" s="3"/>
      <c r="M256" s="3"/>
      <c r="N256" s="3"/>
      <c r="O256" s="3"/>
      <c r="P256" s="3"/>
      <c r="Q256" s="3"/>
      <c r="R256" s="3"/>
      <c r="AE256" s="14"/>
    </row>
    <row r="257" spans="10:31">
      <c r="J257" s="3"/>
      <c r="K257" s="3"/>
      <c r="L257" s="3"/>
      <c r="M257" s="3"/>
      <c r="N257" s="3"/>
      <c r="O257" s="3"/>
      <c r="P257" s="3"/>
      <c r="Q257" s="3"/>
      <c r="R257" s="3"/>
      <c r="AE257" s="14"/>
    </row>
    <row r="258" spans="10:31">
      <c r="J258" s="3"/>
      <c r="K258" s="3"/>
      <c r="L258" s="3"/>
      <c r="M258" s="3"/>
      <c r="N258" s="3"/>
      <c r="O258" s="3"/>
      <c r="P258" s="3"/>
      <c r="Q258" s="3"/>
      <c r="R258" s="3"/>
      <c r="AE258" s="14"/>
    </row>
    <row r="259" spans="10:31">
      <c r="J259" s="3"/>
      <c r="K259" s="3"/>
      <c r="L259" s="3"/>
      <c r="M259" s="3"/>
      <c r="N259" s="3"/>
      <c r="O259" s="3"/>
      <c r="P259" s="3"/>
      <c r="Q259" s="3"/>
      <c r="R259" s="3"/>
      <c r="AE259" s="14"/>
    </row>
    <row r="260" spans="10:31">
      <c r="J260" s="3"/>
      <c r="K260" s="3"/>
      <c r="L260" s="3"/>
      <c r="M260" s="3"/>
      <c r="N260" s="3"/>
      <c r="O260" s="3"/>
      <c r="P260" s="3"/>
      <c r="Q260" s="3"/>
      <c r="R260" s="3"/>
      <c r="AE260" s="14"/>
    </row>
    <row r="261" spans="10:31">
      <c r="J261" s="3"/>
      <c r="K261" s="3"/>
      <c r="L261" s="3"/>
      <c r="M261" s="3"/>
      <c r="N261" s="3"/>
      <c r="O261" s="3"/>
      <c r="P261" s="3"/>
      <c r="Q261" s="3"/>
      <c r="R261" s="3"/>
      <c r="AE261" s="14"/>
    </row>
    <row r="262" spans="10:31">
      <c r="AE262" s="14"/>
    </row>
    <row r="263" spans="10:31">
      <c r="AE263" s="14"/>
    </row>
    <row r="264" spans="10:31">
      <c r="AE264" s="14"/>
    </row>
    <row r="265" spans="10:31">
      <c r="AE265" s="14"/>
    </row>
    <row r="266" spans="10:31">
      <c r="AE266" s="14"/>
    </row>
    <row r="267" spans="10:31">
      <c r="AE267" s="14"/>
    </row>
    <row r="268" spans="10:31">
      <c r="AE268" s="14"/>
    </row>
    <row r="269" spans="10:31">
      <c r="AE269" s="14"/>
    </row>
    <row r="270" spans="10:31">
      <c r="AE270" s="14"/>
    </row>
    <row r="271" spans="10:31">
      <c r="AE271" s="14"/>
    </row>
    <row r="272" spans="10:31">
      <c r="AE272" s="14"/>
    </row>
    <row r="273" spans="31:31">
      <c r="AE273" s="14"/>
    </row>
    <row r="274" spans="31:31">
      <c r="AE274" s="14"/>
    </row>
    <row r="275" spans="31:31">
      <c r="AE275" s="14"/>
    </row>
    <row r="276" spans="31:31">
      <c r="AE276" s="14"/>
    </row>
    <row r="277" spans="31:31">
      <c r="AE277" s="14"/>
    </row>
    <row r="278" spans="31:31">
      <c r="AE278" s="14"/>
    </row>
    <row r="279" spans="31:31">
      <c r="AE279" s="14"/>
    </row>
    <row r="280" spans="31:31">
      <c r="AE280" s="14"/>
    </row>
    <row r="281" spans="31:31">
      <c r="AE281" s="14"/>
    </row>
    <row r="282" spans="31:31">
      <c r="AE282" s="14"/>
    </row>
    <row r="283" spans="31:31">
      <c r="AE283" s="14"/>
    </row>
    <row r="284" spans="31:31">
      <c r="AE284" s="14"/>
    </row>
    <row r="285" spans="31:31">
      <c r="AE285" s="14"/>
    </row>
    <row r="286" spans="31:31">
      <c r="AE286" s="14"/>
    </row>
    <row r="287" spans="31:31">
      <c r="AE287" s="14"/>
    </row>
    <row r="288" spans="31:31">
      <c r="AE288" s="14"/>
    </row>
    <row r="289" spans="31:31">
      <c r="AE289" s="14"/>
    </row>
    <row r="290" spans="31:31">
      <c r="AE290" s="14"/>
    </row>
    <row r="291" spans="31:31">
      <c r="AE291" s="14"/>
    </row>
    <row r="292" spans="31:31">
      <c r="AE292" s="14"/>
    </row>
    <row r="293" spans="31:31">
      <c r="AE293" s="14"/>
    </row>
    <row r="294" spans="31:31">
      <c r="AE294" s="14"/>
    </row>
    <row r="295" spans="31:31">
      <c r="AE295" s="14"/>
    </row>
    <row r="296" spans="31:31">
      <c r="AE296" s="14"/>
    </row>
    <row r="297" spans="31:31">
      <c r="AE297" s="14"/>
    </row>
    <row r="298" spans="31:31">
      <c r="AE298" s="14"/>
    </row>
    <row r="299" spans="31:31">
      <c r="AE299" s="14"/>
    </row>
    <row r="300" spans="31:31">
      <c r="AE300" s="14"/>
    </row>
    <row r="301" spans="31:31">
      <c r="AE301" s="14"/>
    </row>
    <row r="302" spans="31:31">
      <c r="AE302" s="14"/>
    </row>
    <row r="303" spans="31:31">
      <c r="AE303" s="14"/>
    </row>
  </sheetData>
  <mergeCells count="8">
    <mergeCell ref="A1:M1"/>
    <mergeCell ref="AE1:AG1"/>
    <mergeCell ref="B2:D2"/>
    <mergeCell ref="E2:I2"/>
    <mergeCell ref="J2:K2"/>
    <mergeCell ref="L2:M2"/>
    <mergeCell ref="N2:O2"/>
    <mergeCell ref="AF2:AG2"/>
  </mergeCells>
  <phoneticPr fontId="1"/>
  <pageMargins left="0.7" right="0.7" top="0.75" bottom="0.75" header="0.3" footer="0.3"/>
  <pageSetup paperSize="9" orientation="portrait" horizontalDpi="4294967293" r:id="rId1"/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6CAF799-EA91-4B4A-AD6A-9B2FC25CA719}">
  <dimension ref="A1:AI261"/>
  <sheetViews>
    <sheetView topLeftCell="H3" zoomScale="70" zoomScaleNormal="70" workbookViewId="0">
      <selection activeCell="AE3" sqref="AE3"/>
    </sheetView>
  </sheetViews>
  <sheetFormatPr defaultRowHeight="18.75"/>
  <cols>
    <col min="1" max="1" width="24.25" style="3" bestFit="1" customWidth="1"/>
    <col min="2" max="2" width="13.25" style="3" bestFit="1" customWidth="1"/>
    <col min="3" max="3" width="19" style="3" bestFit="1" customWidth="1"/>
    <col min="4" max="4" width="13.125" style="3" bestFit="1" customWidth="1"/>
    <col min="5" max="5" width="9.5" style="3" bestFit="1" customWidth="1"/>
    <col min="6" max="6" width="8.75" style="3" bestFit="1" customWidth="1"/>
    <col min="7" max="8" width="19.25" style="3" bestFit="1" customWidth="1"/>
    <col min="9" max="9" width="7.75" style="3" bestFit="1" customWidth="1"/>
    <col min="10" max="10" width="10.5" bestFit="1" customWidth="1"/>
    <col min="11" max="11" width="10.75" bestFit="1" customWidth="1"/>
    <col min="12" max="12" width="10.5" bestFit="1" customWidth="1"/>
    <col min="13" max="13" width="10.75" bestFit="1" customWidth="1"/>
    <col min="14" max="15" width="9.375" customWidth="1"/>
    <col min="16" max="16" width="13.25" bestFit="1" customWidth="1"/>
    <col min="17" max="17" width="12.625" bestFit="1" customWidth="1"/>
    <col min="30" max="30" width="8.75" style="2"/>
    <col min="31" max="31" width="22.25" style="8" customWidth="1"/>
    <col min="32" max="32" width="25.75" bestFit="1" customWidth="1"/>
    <col min="33" max="33" width="26.75" bestFit="1" customWidth="1"/>
  </cols>
  <sheetData>
    <row r="1" spans="1:35">
      <c r="A1" s="16" t="s">
        <v>0</v>
      </c>
      <c r="B1" s="16"/>
      <c r="C1" s="16"/>
      <c r="D1" s="16"/>
      <c r="E1" s="16"/>
      <c r="F1" s="16"/>
      <c r="G1" s="16"/>
      <c r="H1" s="16"/>
      <c r="I1" s="16"/>
      <c r="J1" s="16"/>
      <c r="K1" s="16"/>
      <c r="L1" s="16"/>
      <c r="M1" s="16"/>
      <c r="N1" s="1"/>
      <c r="O1" s="1"/>
      <c r="P1" s="1"/>
      <c r="Q1" s="1"/>
      <c r="R1" s="1"/>
      <c r="AE1" s="17"/>
      <c r="AF1" s="17"/>
      <c r="AG1" s="17"/>
    </row>
    <row r="2" spans="1:35">
      <c r="B2" s="16" t="s">
        <v>1</v>
      </c>
      <c r="C2" s="16"/>
      <c r="D2" s="16"/>
      <c r="E2" s="16" t="s">
        <v>2</v>
      </c>
      <c r="F2" s="16"/>
      <c r="G2" s="16"/>
      <c r="H2" s="16"/>
      <c r="I2" s="16"/>
      <c r="J2" s="17" t="s">
        <v>3</v>
      </c>
      <c r="K2" s="17"/>
      <c r="L2" s="17" t="s">
        <v>4</v>
      </c>
      <c r="M2" s="17"/>
      <c r="N2" s="17" t="s">
        <v>5</v>
      </c>
      <c r="O2" s="17"/>
      <c r="P2" s="4"/>
      <c r="Q2" s="4"/>
      <c r="R2" s="4"/>
      <c r="AE2" s="5"/>
      <c r="AF2" s="17" t="s">
        <v>6</v>
      </c>
      <c r="AG2" s="17"/>
    </row>
    <row r="3" spans="1:35">
      <c r="A3" s="6" t="s">
        <v>7</v>
      </c>
      <c r="B3" s="6" t="s">
        <v>8</v>
      </c>
      <c r="C3" s="6" t="s">
        <v>9</v>
      </c>
      <c r="D3" s="6" t="s">
        <v>10</v>
      </c>
      <c r="E3" s="6" t="s">
        <v>11</v>
      </c>
      <c r="F3" s="6" t="s">
        <v>12</v>
      </c>
      <c r="G3" s="6" t="s">
        <v>13</v>
      </c>
      <c r="H3" s="6" t="s">
        <v>14</v>
      </c>
      <c r="I3" s="6" t="s">
        <v>15</v>
      </c>
      <c r="J3" s="6" t="s">
        <v>16</v>
      </c>
      <c r="K3" s="6" t="s">
        <v>17</v>
      </c>
      <c r="L3" s="6" t="s">
        <v>18</v>
      </c>
      <c r="M3" s="6" t="s">
        <v>19</v>
      </c>
      <c r="N3" s="3" t="s">
        <v>20</v>
      </c>
      <c r="O3" s="3" t="s">
        <v>21</v>
      </c>
      <c r="P3" s="3" t="s">
        <v>2321</v>
      </c>
      <c r="Q3" s="3" t="s">
        <v>2322</v>
      </c>
      <c r="R3" s="3"/>
      <c r="AE3" s="6" t="s">
        <v>10</v>
      </c>
      <c r="AF3" s="7" t="s">
        <v>22</v>
      </c>
      <c r="AG3" s="7" t="s">
        <v>23</v>
      </c>
      <c r="AH3" t="s">
        <v>24</v>
      </c>
      <c r="AI3" t="s">
        <v>25</v>
      </c>
    </row>
    <row r="4" spans="1:35">
      <c r="A4" s="10" t="s">
        <v>529</v>
      </c>
      <c r="B4" s="3" t="str">
        <f>MID(A4,12,8)&amp;"."&amp;RIGHT(A4,3)</f>
        <v>14:47:16.254</v>
      </c>
      <c r="C4" s="3">
        <f>LEFT(B4,2)*3600+MID(B4,4,2)*60+RIGHT(B4,6)</f>
        <v>53236.254000000001</v>
      </c>
      <c r="D4" s="3">
        <f>C4-$C$4</f>
        <v>0</v>
      </c>
      <c r="E4" s="3">
        <v>1156.01</v>
      </c>
      <c r="F4" s="3">
        <v>2297.91</v>
      </c>
      <c r="G4" s="3">
        <v>14896</v>
      </c>
      <c r="H4" s="3">
        <v>835</v>
      </c>
      <c r="I4" s="3">
        <v>951</v>
      </c>
      <c r="J4">
        <f t="shared" ref="J4:J67" si="0">ROUND(E4*COS(-1.3*PI()/180)-F4*SIN(-1.3*PI()/180),3)</f>
        <v>1207.846</v>
      </c>
      <c r="K4">
        <f t="shared" ref="K4:K67" si="1">ROUND(E4*SIN(-1.3*PI()/180)+F4*COS(-1.3*PI()/180),3)</f>
        <v>2271.0920000000001</v>
      </c>
      <c r="L4">
        <f>J4-$J$4</f>
        <v>0</v>
      </c>
      <c r="M4">
        <f>K4-$K$4</f>
        <v>0</v>
      </c>
      <c r="N4">
        <f>L4*0.001</f>
        <v>0</v>
      </c>
      <c r="O4">
        <f>M4*0.001</f>
        <v>0</v>
      </c>
      <c r="P4">
        <f>IF(O4&gt;15,"",N4)</f>
        <v>0</v>
      </c>
      <c r="Q4" t="str">
        <f>IF(O4&lt;15,"",N4)</f>
        <v/>
      </c>
      <c r="AE4" s="14">
        <v>0</v>
      </c>
      <c r="AF4">
        <v>-28.569999694824219</v>
      </c>
      <c r="AG4">
        <v>11.25</v>
      </c>
      <c r="AH4">
        <f>AF4</f>
        <v>-28.569999694824219</v>
      </c>
      <c r="AI4">
        <f>AG4</f>
        <v>11.25</v>
      </c>
    </row>
    <row r="5" spans="1:35">
      <c r="A5" s="3" t="s">
        <v>530</v>
      </c>
      <c r="B5" s="3" t="str">
        <f t="shared" ref="B5:B68" si="2">MID(A5,12,8)&amp;"."&amp;RIGHT(A5,3)</f>
        <v>14:47:16.348</v>
      </c>
      <c r="C5" s="3">
        <f t="shared" ref="C5:C68" si="3">LEFT(B5,2)*3600+MID(B5,4,2)*60+RIGHT(B5,6)</f>
        <v>53236.347999999998</v>
      </c>
      <c r="D5" s="3">
        <f t="shared" ref="D5:D68" si="4">C5-$C$4</f>
        <v>9.3999999997322448E-2</v>
      </c>
      <c r="E5" s="3">
        <v>1156.3</v>
      </c>
      <c r="F5" s="3">
        <v>2410.9699999999998</v>
      </c>
      <c r="G5" s="3">
        <v>14803.5</v>
      </c>
      <c r="H5" s="3">
        <v>773</v>
      </c>
      <c r="I5" s="3">
        <v>475</v>
      </c>
      <c r="J5">
        <f t="shared" si="0"/>
        <v>1210.701</v>
      </c>
      <c r="K5">
        <f t="shared" si="1"/>
        <v>2384.116</v>
      </c>
      <c r="L5">
        <f t="shared" ref="L5:L68" si="5">J5-$J$4</f>
        <v>2.8550000000000182</v>
      </c>
      <c r="M5">
        <f t="shared" ref="M5:M68" si="6">K5-$K$4</f>
        <v>113.02399999999989</v>
      </c>
      <c r="N5">
        <f t="shared" ref="N5:O68" si="7">L5*0.001</f>
        <v>2.8550000000000181E-3</v>
      </c>
      <c r="O5">
        <f t="shared" si="7"/>
        <v>0.11302399999999989</v>
      </c>
      <c r="P5">
        <f t="shared" ref="P5:P68" si="8">IF(O5&gt;15,"",N5)</f>
        <v>2.8550000000000181E-3</v>
      </c>
      <c r="Q5" t="str">
        <f t="shared" ref="Q5:Q68" si="9">IF(O5&lt;15,"",N5)</f>
        <v/>
      </c>
      <c r="AE5" s="14">
        <v>6.5000000000000002E-2</v>
      </c>
      <c r="AF5">
        <v>-28.260000228881836</v>
      </c>
      <c r="AG5">
        <v>11.399999618530273</v>
      </c>
      <c r="AH5">
        <f t="shared" ref="AH5:AH68" si="10">AF5</f>
        <v>-28.260000228881836</v>
      </c>
      <c r="AI5">
        <f t="shared" ref="AI5:AI68" si="11">AG5</f>
        <v>11.399999618530273</v>
      </c>
    </row>
    <row r="6" spans="1:35">
      <c r="A6" s="3" t="s">
        <v>531</v>
      </c>
      <c r="B6" s="3" t="str">
        <f t="shared" si="2"/>
        <v>14:47:16.440</v>
      </c>
      <c r="C6" s="3">
        <f t="shared" si="3"/>
        <v>53236.44</v>
      </c>
      <c r="D6" s="3">
        <f t="shared" si="4"/>
        <v>0.1860000000015134</v>
      </c>
      <c r="E6" s="3">
        <v>1145.6600000000001</v>
      </c>
      <c r="F6" s="3">
        <v>2507.2600000000002</v>
      </c>
      <c r="G6" s="3">
        <v>14731</v>
      </c>
      <c r="H6" s="3">
        <v>838</v>
      </c>
      <c r="I6" s="3">
        <v>949</v>
      </c>
      <c r="J6">
        <f t="shared" si="0"/>
        <v>1202.248</v>
      </c>
      <c r="K6">
        <f t="shared" si="1"/>
        <v>2480.623</v>
      </c>
      <c r="L6">
        <f t="shared" si="5"/>
        <v>-5.5979999999999563</v>
      </c>
      <c r="M6">
        <f t="shared" si="6"/>
        <v>209.53099999999995</v>
      </c>
      <c r="N6">
        <f t="shared" si="7"/>
        <v>-5.5979999999999563E-3</v>
      </c>
      <c r="O6">
        <f t="shared" si="7"/>
        <v>0.20953099999999997</v>
      </c>
      <c r="P6">
        <f t="shared" si="8"/>
        <v>-5.5979999999999563E-3</v>
      </c>
      <c r="Q6" t="str">
        <f t="shared" si="9"/>
        <v/>
      </c>
      <c r="AE6" s="14">
        <v>0.13200000000000001</v>
      </c>
      <c r="AF6">
        <v>-29.840000152587891</v>
      </c>
      <c r="AG6">
        <v>7.6599998474121094</v>
      </c>
      <c r="AH6">
        <f t="shared" si="10"/>
        <v>-29.840000152587891</v>
      </c>
      <c r="AI6">
        <f t="shared" si="11"/>
        <v>7.6599998474121094</v>
      </c>
    </row>
    <row r="7" spans="1:35">
      <c r="A7" s="3" t="s">
        <v>532</v>
      </c>
      <c r="B7" s="3" t="str">
        <f t="shared" si="2"/>
        <v>14:47:16.534</v>
      </c>
      <c r="C7" s="3">
        <f t="shared" si="3"/>
        <v>53236.534</v>
      </c>
      <c r="D7" s="3">
        <f t="shared" si="4"/>
        <v>0.27999999999883585</v>
      </c>
      <c r="E7" s="3">
        <v>1158.08</v>
      </c>
      <c r="F7" s="3">
        <v>2634.48</v>
      </c>
      <c r="G7" s="3">
        <v>14620.5</v>
      </c>
      <c r="H7" s="3">
        <v>765.5</v>
      </c>
      <c r="I7" s="3">
        <v>473.75</v>
      </c>
      <c r="J7">
        <f t="shared" si="0"/>
        <v>1217.5509999999999</v>
      </c>
      <c r="K7">
        <f t="shared" si="1"/>
        <v>2607.5279999999998</v>
      </c>
      <c r="L7">
        <f t="shared" si="5"/>
        <v>9.7049999999999272</v>
      </c>
      <c r="M7">
        <f t="shared" si="6"/>
        <v>336.43599999999969</v>
      </c>
      <c r="N7">
        <f t="shared" si="7"/>
        <v>9.7049999999999272E-3</v>
      </c>
      <c r="O7">
        <f t="shared" si="7"/>
        <v>0.33643599999999968</v>
      </c>
      <c r="P7">
        <f t="shared" si="8"/>
        <v>9.7049999999999272E-3</v>
      </c>
      <c r="Q7" t="str">
        <f t="shared" si="9"/>
        <v/>
      </c>
      <c r="AE7" s="14">
        <v>0.193</v>
      </c>
      <c r="AF7">
        <v>-29.299999237060547</v>
      </c>
      <c r="AG7">
        <v>9.8599996566772461</v>
      </c>
      <c r="AH7">
        <f t="shared" si="10"/>
        <v>-29.299999237060547</v>
      </c>
      <c r="AI7">
        <f t="shared" si="11"/>
        <v>9.8599996566772461</v>
      </c>
    </row>
    <row r="8" spans="1:35">
      <c r="A8" s="3" t="s">
        <v>533</v>
      </c>
      <c r="B8" s="3" t="str">
        <f t="shared" si="2"/>
        <v>14:47:16.629</v>
      </c>
      <c r="C8" s="3">
        <f t="shared" si="3"/>
        <v>53236.629000000001</v>
      </c>
      <c r="D8" s="3">
        <f t="shared" si="4"/>
        <v>0.375</v>
      </c>
      <c r="E8" s="3">
        <v>1148.9000000000001</v>
      </c>
      <c r="F8" s="3">
        <v>2730.42</v>
      </c>
      <c r="G8" s="3">
        <v>14548</v>
      </c>
      <c r="H8" s="3">
        <v>845</v>
      </c>
      <c r="I8" s="3">
        <v>946.5</v>
      </c>
      <c r="J8">
        <f t="shared" si="0"/>
        <v>1210.55</v>
      </c>
      <c r="K8">
        <f t="shared" si="1"/>
        <v>2703.652</v>
      </c>
      <c r="L8">
        <f t="shared" si="5"/>
        <v>2.7039999999999509</v>
      </c>
      <c r="M8">
        <f t="shared" si="6"/>
        <v>432.55999999999995</v>
      </c>
      <c r="N8">
        <f t="shared" si="7"/>
        <v>2.7039999999999508E-3</v>
      </c>
      <c r="O8">
        <f t="shared" si="7"/>
        <v>0.43255999999999994</v>
      </c>
      <c r="P8">
        <f t="shared" si="8"/>
        <v>2.7039999999999508E-3</v>
      </c>
      <c r="Q8" t="str">
        <f t="shared" si="9"/>
        <v/>
      </c>
      <c r="AE8" s="14">
        <v>0.27200000000000002</v>
      </c>
      <c r="AF8">
        <v>-29.670000076293945</v>
      </c>
      <c r="AG8">
        <v>11.819999694824219</v>
      </c>
      <c r="AH8">
        <f t="shared" si="10"/>
        <v>-29.670000076293945</v>
      </c>
      <c r="AI8">
        <f t="shared" si="11"/>
        <v>11.819999694824219</v>
      </c>
    </row>
    <row r="9" spans="1:35">
      <c r="A9" s="3" t="s">
        <v>534</v>
      </c>
      <c r="B9" s="3" t="str">
        <f t="shared" si="2"/>
        <v>14:47:16.721</v>
      </c>
      <c r="C9" s="3">
        <f t="shared" si="3"/>
        <v>53236.720999999998</v>
      </c>
      <c r="D9" s="3">
        <f t="shared" si="4"/>
        <v>0.46699999999691499</v>
      </c>
      <c r="E9" s="3">
        <v>1161.54</v>
      </c>
      <c r="F9" s="3">
        <v>2855.07</v>
      </c>
      <c r="G9" s="3">
        <v>14440</v>
      </c>
      <c r="H9" s="3">
        <v>777</v>
      </c>
      <c r="I9" s="3">
        <v>472.5</v>
      </c>
      <c r="J9">
        <f t="shared" si="0"/>
        <v>1226.0150000000001</v>
      </c>
      <c r="K9">
        <f t="shared" si="1"/>
        <v>2827.9830000000002</v>
      </c>
      <c r="L9">
        <f t="shared" si="5"/>
        <v>18.169000000000096</v>
      </c>
      <c r="M9">
        <f t="shared" si="6"/>
        <v>556.89100000000008</v>
      </c>
      <c r="N9">
        <f t="shared" si="7"/>
        <v>1.8169000000000098E-2</v>
      </c>
      <c r="O9">
        <f t="shared" si="7"/>
        <v>0.55689100000000014</v>
      </c>
      <c r="P9">
        <f t="shared" si="8"/>
        <v>1.8169000000000098E-2</v>
      </c>
      <c r="Q9" t="str">
        <f t="shared" si="9"/>
        <v/>
      </c>
      <c r="AE9" s="14">
        <v>0.35</v>
      </c>
      <c r="AF9">
        <v>-27.700000762939453</v>
      </c>
      <c r="AG9">
        <v>9.3100004196166992</v>
      </c>
      <c r="AH9">
        <f t="shared" si="10"/>
        <v>-27.700000762939453</v>
      </c>
      <c r="AI9">
        <f t="shared" si="11"/>
        <v>9.3100004196166992</v>
      </c>
    </row>
    <row r="10" spans="1:35">
      <c r="A10" s="3" t="s">
        <v>535</v>
      </c>
      <c r="B10" s="3" t="str">
        <f t="shared" si="2"/>
        <v>14:47:16.814</v>
      </c>
      <c r="C10" s="3">
        <f t="shared" si="3"/>
        <v>53236.813999999998</v>
      </c>
      <c r="D10" s="3">
        <f t="shared" si="4"/>
        <v>0.55999999999767169</v>
      </c>
      <c r="E10" s="3">
        <v>1137.53</v>
      </c>
      <c r="F10" s="3">
        <v>2928.48</v>
      </c>
      <c r="G10" s="3">
        <v>14395</v>
      </c>
      <c r="H10" s="3">
        <v>852</v>
      </c>
      <c r="I10" s="3">
        <v>944</v>
      </c>
      <c r="J10">
        <f t="shared" si="0"/>
        <v>1203.6769999999999</v>
      </c>
      <c r="K10">
        <f t="shared" si="1"/>
        <v>2901.9189999999999</v>
      </c>
      <c r="L10">
        <f t="shared" si="5"/>
        <v>-4.1690000000000964</v>
      </c>
      <c r="M10">
        <f t="shared" si="6"/>
        <v>630.82699999999977</v>
      </c>
      <c r="N10">
        <f t="shared" si="7"/>
        <v>-4.1690000000000962E-3</v>
      </c>
      <c r="O10">
        <f t="shared" si="7"/>
        <v>0.6308269999999998</v>
      </c>
      <c r="P10">
        <f t="shared" si="8"/>
        <v>-4.1690000000000962E-3</v>
      </c>
      <c r="Q10" t="str">
        <f t="shared" si="9"/>
        <v/>
      </c>
      <c r="AE10" s="14">
        <v>0.42</v>
      </c>
      <c r="AF10">
        <v>-26.870000839233398</v>
      </c>
      <c r="AG10">
        <v>14.75</v>
      </c>
      <c r="AH10">
        <f t="shared" si="10"/>
        <v>-26.870000839233398</v>
      </c>
      <c r="AI10">
        <f t="shared" si="11"/>
        <v>14.75</v>
      </c>
    </row>
    <row r="11" spans="1:35">
      <c r="A11" s="3" t="s">
        <v>536</v>
      </c>
      <c r="B11" s="3" t="str">
        <f t="shared" si="2"/>
        <v>14:47:16.908</v>
      </c>
      <c r="C11" s="3">
        <f t="shared" si="3"/>
        <v>53236.908000000003</v>
      </c>
      <c r="D11" s="3">
        <f t="shared" si="4"/>
        <v>0.6540000000022701</v>
      </c>
      <c r="E11" s="3">
        <v>1167.08</v>
      </c>
      <c r="F11" s="3">
        <v>3073.02</v>
      </c>
      <c r="G11" s="3">
        <v>14261.5</v>
      </c>
      <c r="H11" s="3">
        <v>746</v>
      </c>
      <c r="I11" s="3">
        <v>471.25</v>
      </c>
      <c r="J11">
        <f t="shared" si="0"/>
        <v>1236.498</v>
      </c>
      <c r="K11">
        <f t="shared" si="1"/>
        <v>3045.7510000000002</v>
      </c>
      <c r="L11">
        <f t="shared" si="5"/>
        <v>28.652000000000044</v>
      </c>
      <c r="M11">
        <f t="shared" si="6"/>
        <v>774.65900000000011</v>
      </c>
      <c r="N11">
        <f t="shared" si="7"/>
        <v>2.8652000000000045E-2</v>
      </c>
      <c r="O11">
        <f t="shared" si="7"/>
        <v>0.7746590000000001</v>
      </c>
      <c r="P11">
        <f t="shared" si="8"/>
        <v>2.8652000000000045E-2</v>
      </c>
      <c r="Q11" t="str">
        <f t="shared" si="9"/>
        <v/>
      </c>
      <c r="AE11" s="14">
        <v>0.48499999999999999</v>
      </c>
      <c r="AF11">
        <v>-25.950000762939453</v>
      </c>
      <c r="AG11">
        <v>12.850000381469727</v>
      </c>
      <c r="AH11">
        <f t="shared" si="10"/>
        <v>-25.950000762939453</v>
      </c>
      <c r="AI11">
        <f t="shared" si="11"/>
        <v>12.850000381469727</v>
      </c>
    </row>
    <row r="12" spans="1:35">
      <c r="A12" s="3" t="s">
        <v>537</v>
      </c>
      <c r="B12" s="3" t="str">
        <f t="shared" si="2"/>
        <v>14:47:17.001</v>
      </c>
      <c r="C12" s="3">
        <f t="shared" si="3"/>
        <v>53237.000999999997</v>
      </c>
      <c r="D12" s="3">
        <f t="shared" si="4"/>
        <v>0.74699999999575084</v>
      </c>
      <c r="E12" s="3">
        <v>1106.42</v>
      </c>
      <c r="F12" s="3">
        <v>3198.87</v>
      </c>
      <c r="G12" s="3">
        <v>14197.5</v>
      </c>
      <c r="H12" s="3">
        <v>779</v>
      </c>
      <c r="I12" s="3">
        <v>470.25</v>
      </c>
      <c r="J12">
        <f t="shared" si="0"/>
        <v>1178.7090000000001</v>
      </c>
      <c r="K12">
        <f t="shared" si="1"/>
        <v>3172.9450000000002</v>
      </c>
      <c r="L12">
        <f t="shared" si="5"/>
        <v>-29.136999999999944</v>
      </c>
      <c r="M12">
        <f t="shared" si="6"/>
        <v>901.85300000000007</v>
      </c>
      <c r="N12">
        <f t="shared" si="7"/>
        <v>-2.9136999999999944E-2</v>
      </c>
      <c r="O12">
        <f t="shared" si="7"/>
        <v>0.90185300000000013</v>
      </c>
      <c r="P12">
        <f t="shared" si="8"/>
        <v>-2.9136999999999944E-2</v>
      </c>
      <c r="Q12" t="str">
        <f t="shared" si="9"/>
        <v/>
      </c>
      <c r="AE12" s="14">
        <v>0.55800000000000005</v>
      </c>
      <c r="AF12">
        <v>-24.639999389648438</v>
      </c>
      <c r="AG12">
        <v>12.229999542236328</v>
      </c>
      <c r="AH12">
        <f t="shared" si="10"/>
        <v>-24.639999389648438</v>
      </c>
      <c r="AI12">
        <f t="shared" si="11"/>
        <v>12.229999542236328</v>
      </c>
    </row>
    <row r="13" spans="1:35">
      <c r="A13" s="3" t="s">
        <v>538</v>
      </c>
      <c r="B13" s="3" t="str">
        <f t="shared" si="2"/>
        <v>14:47:17.093</v>
      </c>
      <c r="C13" s="3">
        <f t="shared" si="3"/>
        <v>53237.093000000001</v>
      </c>
      <c r="D13" s="3">
        <f t="shared" si="4"/>
        <v>0.83899999999994179</v>
      </c>
      <c r="E13" s="3">
        <v>1145.68</v>
      </c>
      <c r="F13" s="3">
        <v>3351.8</v>
      </c>
      <c r="G13" s="3">
        <v>14052</v>
      </c>
      <c r="H13" s="3">
        <v>856</v>
      </c>
      <c r="I13" s="3">
        <v>939.5</v>
      </c>
      <c r="J13">
        <f t="shared" si="0"/>
        <v>1221.4290000000001</v>
      </c>
      <c r="K13">
        <f t="shared" si="1"/>
        <v>3324.9450000000002</v>
      </c>
      <c r="L13">
        <f t="shared" si="5"/>
        <v>13.583000000000084</v>
      </c>
      <c r="M13">
        <f t="shared" si="6"/>
        <v>1053.8530000000001</v>
      </c>
      <c r="N13">
        <f t="shared" si="7"/>
        <v>1.3583000000000085E-2</v>
      </c>
      <c r="O13">
        <f t="shared" si="7"/>
        <v>1.0538530000000002</v>
      </c>
      <c r="P13">
        <f t="shared" si="8"/>
        <v>1.3583000000000085E-2</v>
      </c>
      <c r="Q13" t="str">
        <f t="shared" si="9"/>
        <v/>
      </c>
      <c r="AE13" s="14">
        <v>0.629</v>
      </c>
      <c r="AF13">
        <v>-20.110000610351563</v>
      </c>
      <c r="AG13">
        <v>15.100000381469727</v>
      </c>
      <c r="AH13">
        <f t="shared" si="10"/>
        <v>-20.110000610351563</v>
      </c>
      <c r="AI13">
        <f t="shared" si="11"/>
        <v>15.100000381469727</v>
      </c>
    </row>
    <row r="14" spans="1:35">
      <c r="A14" s="3" t="s">
        <v>539</v>
      </c>
      <c r="B14" s="3" t="str">
        <f t="shared" si="2"/>
        <v>14:47:17.187</v>
      </c>
      <c r="C14" s="3">
        <f t="shared" si="3"/>
        <v>53237.186999999998</v>
      </c>
      <c r="D14" s="3">
        <f t="shared" si="4"/>
        <v>0.93299999999726424</v>
      </c>
      <c r="E14" s="3">
        <v>1131.8</v>
      </c>
      <c r="F14" s="3">
        <v>3434.01</v>
      </c>
      <c r="G14" s="3">
        <v>13995.5</v>
      </c>
      <c r="H14" s="3">
        <v>804</v>
      </c>
      <c r="I14" s="3">
        <v>468.75</v>
      </c>
      <c r="J14">
        <f t="shared" si="0"/>
        <v>1209.4169999999999</v>
      </c>
      <c r="K14">
        <f t="shared" si="1"/>
        <v>3407.4490000000001</v>
      </c>
      <c r="L14">
        <f t="shared" si="5"/>
        <v>1.5709999999999127</v>
      </c>
      <c r="M14">
        <f t="shared" si="6"/>
        <v>1136.357</v>
      </c>
      <c r="N14">
        <f t="shared" si="7"/>
        <v>1.5709999999999127E-3</v>
      </c>
      <c r="O14">
        <f t="shared" si="7"/>
        <v>1.1363570000000001</v>
      </c>
      <c r="P14">
        <f t="shared" si="8"/>
        <v>1.5709999999999127E-3</v>
      </c>
      <c r="Q14" t="str">
        <f t="shared" si="9"/>
        <v/>
      </c>
      <c r="AE14" s="14">
        <v>0.68100000000000005</v>
      </c>
      <c r="AF14">
        <v>-18.659999847412109</v>
      </c>
      <c r="AG14">
        <v>13.460000038146973</v>
      </c>
      <c r="AH14">
        <f t="shared" si="10"/>
        <v>-18.659999847412109</v>
      </c>
      <c r="AI14">
        <f t="shared" si="11"/>
        <v>13.460000038146973</v>
      </c>
    </row>
    <row r="15" spans="1:35">
      <c r="A15" s="3" t="s">
        <v>540</v>
      </c>
      <c r="B15" s="3" t="str">
        <f t="shared" si="2"/>
        <v>14:47:17.280</v>
      </c>
      <c r="C15" s="3">
        <f t="shared" si="3"/>
        <v>53237.279999999999</v>
      </c>
      <c r="D15" s="3">
        <f t="shared" si="4"/>
        <v>1.0259999999980209</v>
      </c>
      <c r="E15" s="3">
        <v>1147.6099999999999</v>
      </c>
      <c r="F15" s="3">
        <v>3651.34</v>
      </c>
      <c r="G15" s="3">
        <v>13814.5</v>
      </c>
      <c r="H15" s="3">
        <v>796.5</v>
      </c>
      <c r="I15" s="3">
        <v>467.75</v>
      </c>
      <c r="J15">
        <f t="shared" si="0"/>
        <v>1230.154</v>
      </c>
      <c r="K15">
        <f t="shared" si="1"/>
        <v>3624.364</v>
      </c>
      <c r="L15">
        <f t="shared" si="5"/>
        <v>22.307999999999993</v>
      </c>
      <c r="M15">
        <f t="shared" si="6"/>
        <v>1353.2719999999999</v>
      </c>
      <c r="N15">
        <f t="shared" si="7"/>
        <v>2.2307999999999995E-2</v>
      </c>
      <c r="O15">
        <f t="shared" si="7"/>
        <v>1.353272</v>
      </c>
      <c r="P15">
        <f t="shared" si="8"/>
        <v>2.2307999999999995E-2</v>
      </c>
      <c r="Q15" t="str">
        <f t="shared" si="9"/>
        <v/>
      </c>
      <c r="AE15" s="14">
        <v>0.73099999999999998</v>
      </c>
      <c r="AF15">
        <v>-18.190000534057617</v>
      </c>
      <c r="AG15">
        <v>11.340000152587891</v>
      </c>
      <c r="AH15">
        <f t="shared" si="10"/>
        <v>-18.190000534057617</v>
      </c>
      <c r="AI15">
        <f t="shared" si="11"/>
        <v>11.340000152587891</v>
      </c>
    </row>
    <row r="16" spans="1:35">
      <c r="A16" s="3" t="s">
        <v>541</v>
      </c>
      <c r="B16" s="3" t="str">
        <f t="shared" si="2"/>
        <v>14:47:17.373</v>
      </c>
      <c r="C16" s="3">
        <f t="shared" si="3"/>
        <v>53237.373</v>
      </c>
      <c r="D16" s="3">
        <f t="shared" si="4"/>
        <v>1.1189999999987776</v>
      </c>
      <c r="E16" s="3">
        <v>1098.95</v>
      </c>
      <c r="F16" s="3">
        <v>3783.32</v>
      </c>
      <c r="G16" s="3">
        <v>13741.5</v>
      </c>
      <c r="H16" s="3">
        <v>768</v>
      </c>
      <c r="I16" s="3">
        <v>466.5</v>
      </c>
      <c r="J16">
        <f t="shared" si="0"/>
        <v>1184.501</v>
      </c>
      <c r="K16">
        <f t="shared" si="1"/>
        <v>3757.4140000000002</v>
      </c>
      <c r="L16">
        <f t="shared" si="5"/>
        <v>-23.345000000000027</v>
      </c>
      <c r="M16">
        <f t="shared" si="6"/>
        <v>1486.3220000000001</v>
      </c>
      <c r="N16">
        <f t="shared" si="7"/>
        <v>-2.3345000000000029E-2</v>
      </c>
      <c r="O16">
        <f t="shared" si="7"/>
        <v>1.4863220000000001</v>
      </c>
      <c r="P16">
        <f t="shared" si="8"/>
        <v>-2.3345000000000029E-2</v>
      </c>
      <c r="Q16" t="str">
        <f t="shared" si="9"/>
        <v/>
      </c>
      <c r="AE16" s="14">
        <v>0.79</v>
      </c>
      <c r="AF16">
        <v>-16.020000457763672</v>
      </c>
      <c r="AG16">
        <v>12</v>
      </c>
      <c r="AH16">
        <f t="shared" si="10"/>
        <v>-16.020000457763672</v>
      </c>
      <c r="AI16">
        <f t="shared" si="11"/>
        <v>12</v>
      </c>
    </row>
    <row r="17" spans="1:35">
      <c r="A17" s="3" t="s">
        <v>542</v>
      </c>
      <c r="B17" s="3" t="str">
        <f t="shared" si="2"/>
        <v>14:47:17.466</v>
      </c>
      <c r="C17" s="3">
        <f t="shared" si="3"/>
        <v>53237.466</v>
      </c>
      <c r="D17" s="3">
        <f t="shared" si="4"/>
        <v>1.2119999999995343</v>
      </c>
      <c r="E17" s="3">
        <v>1099.08</v>
      </c>
      <c r="F17" s="3">
        <v>3973.01</v>
      </c>
      <c r="G17" s="3">
        <v>13594</v>
      </c>
      <c r="H17" s="3">
        <v>792</v>
      </c>
      <c r="I17" s="3">
        <v>465.25</v>
      </c>
      <c r="J17">
        <f t="shared" si="0"/>
        <v>1188.934</v>
      </c>
      <c r="K17">
        <f t="shared" si="1"/>
        <v>3947.0520000000001</v>
      </c>
      <c r="L17">
        <f t="shared" si="5"/>
        <v>-18.912000000000035</v>
      </c>
      <c r="M17">
        <f t="shared" si="6"/>
        <v>1675.96</v>
      </c>
      <c r="N17">
        <f t="shared" si="7"/>
        <v>-1.8912000000000036E-2</v>
      </c>
      <c r="O17">
        <f t="shared" si="7"/>
        <v>1.6759600000000001</v>
      </c>
      <c r="P17">
        <f t="shared" si="8"/>
        <v>-1.8912000000000036E-2</v>
      </c>
      <c r="Q17" t="str">
        <f t="shared" si="9"/>
        <v/>
      </c>
      <c r="AE17" s="14">
        <v>0.85699999999999998</v>
      </c>
      <c r="AF17">
        <v>-15.180000305175781</v>
      </c>
      <c r="AG17">
        <v>12.159999847412109</v>
      </c>
      <c r="AH17">
        <f t="shared" si="10"/>
        <v>-15.180000305175781</v>
      </c>
      <c r="AI17">
        <f t="shared" si="11"/>
        <v>12.159999847412109</v>
      </c>
    </row>
    <row r="18" spans="1:35">
      <c r="A18" s="3" t="s">
        <v>543</v>
      </c>
      <c r="B18" s="3" t="str">
        <f t="shared" si="2"/>
        <v>14:47:17.562</v>
      </c>
      <c r="C18" s="3">
        <f t="shared" si="3"/>
        <v>53237.561999999998</v>
      </c>
      <c r="D18" s="3">
        <f t="shared" si="4"/>
        <v>1.3079999999972642</v>
      </c>
      <c r="E18" s="3">
        <v>1150.03</v>
      </c>
      <c r="F18" s="3">
        <v>4035.34</v>
      </c>
      <c r="G18" s="3">
        <v>13513.5</v>
      </c>
      <c r="H18" s="3">
        <v>769</v>
      </c>
      <c r="I18" s="3">
        <v>464.75</v>
      </c>
      <c r="J18">
        <f t="shared" si="0"/>
        <v>1241.2850000000001</v>
      </c>
      <c r="K18">
        <f t="shared" si="1"/>
        <v>4008.21</v>
      </c>
      <c r="L18">
        <f t="shared" si="5"/>
        <v>33.439000000000078</v>
      </c>
      <c r="M18">
        <f t="shared" si="6"/>
        <v>1737.1179999999999</v>
      </c>
      <c r="N18">
        <f t="shared" si="7"/>
        <v>3.343900000000008E-2</v>
      </c>
      <c r="O18">
        <f t="shared" si="7"/>
        <v>1.7371179999999999</v>
      </c>
      <c r="P18">
        <f t="shared" si="8"/>
        <v>3.343900000000008E-2</v>
      </c>
      <c r="Q18" t="str">
        <f t="shared" si="9"/>
        <v/>
      </c>
      <c r="AE18" s="14">
        <v>0.93200000000000005</v>
      </c>
      <c r="AF18">
        <v>-16.430000305175781</v>
      </c>
      <c r="AG18">
        <v>15.119999885559082</v>
      </c>
      <c r="AH18">
        <f t="shared" si="10"/>
        <v>-16.430000305175781</v>
      </c>
      <c r="AI18">
        <f t="shared" si="11"/>
        <v>15.119999885559082</v>
      </c>
    </row>
    <row r="19" spans="1:35">
      <c r="A19" s="3" t="s">
        <v>544</v>
      </c>
      <c r="B19" s="3" t="str">
        <f t="shared" si="2"/>
        <v>14:47:17.654</v>
      </c>
      <c r="C19" s="3">
        <f t="shared" si="3"/>
        <v>53237.654000000002</v>
      </c>
      <c r="D19" s="3">
        <f t="shared" si="4"/>
        <v>1.4000000000014552</v>
      </c>
      <c r="E19" s="3">
        <v>1119.43</v>
      </c>
      <c r="F19" s="3">
        <v>4274.07</v>
      </c>
      <c r="G19" s="3">
        <v>13349</v>
      </c>
      <c r="H19" s="3">
        <v>873</v>
      </c>
      <c r="I19" s="3">
        <v>928</v>
      </c>
      <c r="J19">
        <f t="shared" si="0"/>
        <v>1216.1089999999999</v>
      </c>
      <c r="K19">
        <f t="shared" si="1"/>
        <v>4247.5730000000003</v>
      </c>
      <c r="L19">
        <f t="shared" si="5"/>
        <v>8.26299999999992</v>
      </c>
      <c r="M19">
        <f t="shared" si="6"/>
        <v>1976.4810000000002</v>
      </c>
      <c r="N19">
        <f t="shared" si="7"/>
        <v>8.2629999999999197E-3</v>
      </c>
      <c r="O19">
        <f t="shared" si="7"/>
        <v>1.9764810000000002</v>
      </c>
      <c r="P19">
        <f t="shared" si="8"/>
        <v>8.2629999999999197E-3</v>
      </c>
      <c r="Q19" t="str">
        <f t="shared" si="9"/>
        <v/>
      </c>
      <c r="AE19" s="14">
        <v>0.99299999999999999</v>
      </c>
      <c r="AF19">
        <v>-19.950000762939453</v>
      </c>
      <c r="AG19">
        <v>16.180000305175781</v>
      </c>
      <c r="AH19">
        <f t="shared" si="10"/>
        <v>-19.950000762939453</v>
      </c>
      <c r="AI19">
        <f t="shared" si="11"/>
        <v>16.180000305175781</v>
      </c>
    </row>
    <row r="20" spans="1:35">
      <c r="A20" s="3" t="s">
        <v>545</v>
      </c>
      <c r="B20" s="3" t="str">
        <f t="shared" si="2"/>
        <v>14:47:17.749</v>
      </c>
      <c r="C20" s="3">
        <f t="shared" si="3"/>
        <v>53237.749000000003</v>
      </c>
      <c r="D20" s="3">
        <f t="shared" si="4"/>
        <v>1.4950000000026193</v>
      </c>
      <c r="E20" s="3">
        <v>1123.76</v>
      </c>
      <c r="F20" s="3">
        <v>4369.33</v>
      </c>
      <c r="G20" s="3">
        <v>13273.5</v>
      </c>
      <c r="H20" s="3">
        <v>807.5</v>
      </c>
      <c r="I20" s="3">
        <v>463</v>
      </c>
      <c r="J20">
        <f t="shared" si="0"/>
        <v>1222.5989999999999</v>
      </c>
      <c r="K20">
        <f t="shared" si="1"/>
        <v>4342.71</v>
      </c>
      <c r="L20">
        <f t="shared" si="5"/>
        <v>14.752999999999929</v>
      </c>
      <c r="M20">
        <f t="shared" si="6"/>
        <v>2071.6179999999999</v>
      </c>
      <c r="N20">
        <f t="shared" si="7"/>
        <v>1.4752999999999929E-2</v>
      </c>
      <c r="O20">
        <f t="shared" si="7"/>
        <v>2.071618</v>
      </c>
      <c r="P20">
        <f t="shared" si="8"/>
        <v>1.4752999999999929E-2</v>
      </c>
      <c r="Q20" t="str">
        <f t="shared" si="9"/>
        <v/>
      </c>
      <c r="AE20" s="14">
        <v>1.0589999999999999</v>
      </c>
      <c r="AF20">
        <v>-22.120000839233398</v>
      </c>
      <c r="AG20">
        <v>13.220000267028809</v>
      </c>
      <c r="AH20">
        <f t="shared" si="10"/>
        <v>-22.120000839233398</v>
      </c>
      <c r="AI20">
        <f t="shared" si="11"/>
        <v>13.220000267028809</v>
      </c>
    </row>
    <row r="21" spans="1:35">
      <c r="A21" s="3" t="s">
        <v>546</v>
      </c>
      <c r="B21" s="3" t="str">
        <f t="shared" si="2"/>
        <v>14:47:17.843</v>
      </c>
      <c r="C21" s="3">
        <f t="shared" si="3"/>
        <v>53237.843000000001</v>
      </c>
      <c r="D21" s="3">
        <f t="shared" si="4"/>
        <v>1.5889999999999418</v>
      </c>
      <c r="E21" s="3">
        <v>1071.22</v>
      </c>
      <c r="F21" s="3">
        <v>4660.7700000000004</v>
      </c>
      <c r="G21" s="3">
        <v>13087</v>
      </c>
      <c r="H21" s="3">
        <v>781.5</v>
      </c>
      <c r="I21" s="3">
        <v>461</v>
      </c>
      <c r="J21">
        <f t="shared" si="0"/>
        <v>1176.6849999999999</v>
      </c>
      <c r="K21">
        <f t="shared" si="1"/>
        <v>4635.2669999999998</v>
      </c>
      <c r="L21">
        <f t="shared" si="5"/>
        <v>-31.161000000000058</v>
      </c>
      <c r="M21">
        <f t="shared" si="6"/>
        <v>2364.1749999999997</v>
      </c>
      <c r="N21">
        <f t="shared" si="7"/>
        <v>-3.116100000000006E-2</v>
      </c>
      <c r="O21">
        <f t="shared" si="7"/>
        <v>2.3641749999999999</v>
      </c>
      <c r="P21">
        <f t="shared" si="8"/>
        <v>-3.116100000000006E-2</v>
      </c>
      <c r="Q21" t="str">
        <f t="shared" si="9"/>
        <v/>
      </c>
      <c r="AE21" s="14">
        <v>1.1339999999999999</v>
      </c>
      <c r="AF21">
        <v>-20.739999771118164</v>
      </c>
      <c r="AG21">
        <v>12.550000190734863</v>
      </c>
      <c r="AH21">
        <f t="shared" si="10"/>
        <v>-20.739999771118164</v>
      </c>
      <c r="AI21">
        <f t="shared" si="11"/>
        <v>12.550000190734863</v>
      </c>
    </row>
    <row r="22" spans="1:35">
      <c r="A22" s="3" t="s">
        <v>547</v>
      </c>
      <c r="B22" s="3" t="str">
        <f t="shared" si="2"/>
        <v>14:47:17.935</v>
      </c>
      <c r="C22" s="3">
        <f t="shared" si="3"/>
        <v>53237.934999999998</v>
      </c>
      <c r="D22" s="3">
        <f t="shared" si="4"/>
        <v>1.6809999999968568</v>
      </c>
      <c r="E22" s="3">
        <v>1126.6199999999999</v>
      </c>
      <c r="F22" s="3">
        <v>4723.91</v>
      </c>
      <c r="G22" s="3">
        <v>13003</v>
      </c>
      <c r="H22" s="3">
        <v>779</v>
      </c>
      <c r="I22" s="3">
        <v>459.75</v>
      </c>
      <c r="J22">
        <f t="shared" si="0"/>
        <v>1233.5029999999999</v>
      </c>
      <c r="K22">
        <f t="shared" si="1"/>
        <v>4697.134</v>
      </c>
      <c r="L22">
        <f t="shared" si="5"/>
        <v>25.656999999999925</v>
      </c>
      <c r="M22">
        <f t="shared" si="6"/>
        <v>2426.0419999999999</v>
      </c>
      <c r="N22">
        <f t="shared" si="7"/>
        <v>2.5656999999999926E-2</v>
      </c>
      <c r="O22">
        <f t="shared" si="7"/>
        <v>2.4260419999999998</v>
      </c>
      <c r="P22">
        <f t="shared" si="8"/>
        <v>2.5656999999999926E-2</v>
      </c>
      <c r="Q22" t="str">
        <f t="shared" si="9"/>
        <v/>
      </c>
      <c r="AE22" s="14">
        <v>1.19</v>
      </c>
      <c r="AF22">
        <v>-23.319999694824219</v>
      </c>
      <c r="AG22">
        <v>10.789999961853027</v>
      </c>
      <c r="AH22">
        <f t="shared" si="10"/>
        <v>-23.319999694824219</v>
      </c>
      <c r="AI22">
        <f t="shared" si="11"/>
        <v>10.789999961853027</v>
      </c>
    </row>
    <row r="23" spans="1:35">
      <c r="A23" s="3" t="s">
        <v>548</v>
      </c>
      <c r="B23" s="3" t="str">
        <f t="shared" si="2"/>
        <v>14:47:18.028</v>
      </c>
      <c r="C23" s="3">
        <f t="shared" si="3"/>
        <v>53238.027999999998</v>
      </c>
      <c r="D23" s="3">
        <f t="shared" si="4"/>
        <v>1.7739999999976135</v>
      </c>
      <c r="E23" s="3">
        <v>1071.26</v>
      </c>
      <c r="F23" s="3">
        <v>5000.5</v>
      </c>
      <c r="G23" s="3">
        <v>12833.5</v>
      </c>
      <c r="H23" s="3">
        <v>802.5</v>
      </c>
      <c r="I23" s="3">
        <v>458.5</v>
      </c>
      <c r="J23">
        <f t="shared" si="0"/>
        <v>1184.432</v>
      </c>
      <c r="K23">
        <f t="shared" si="1"/>
        <v>4974.9089999999997</v>
      </c>
      <c r="L23">
        <f t="shared" si="5"/>
        <v>-23.413999999999987</v>
      </c>
      <c r="M23">
        <f t="shared" si="6"/>
        <v>2703.8169999999996</v>
      </c>
      <c r="N23">
        <f t="shared" si="7"/>
        <v>-2.3413999999999987E-2</v>
      </c>
      <c r="O23">
        <f t="shared" si="7"/>
        <v>2.7038169999999995</v>
      </c>
      <c r="P23">
        <f t="shared" si="8"/>
        <v>-2.3413999999999987E-2</v>
      </c>
      <c r="Q23" t="str">
        <f t="shared" si="9"/>
        <v/>
      </c>
      <c r="AE23" s="14">
        <v>1.264</v>
      </c>
      <c r="AF23">
        <v>-25.569999694824219</v>
      </c>
      <c r="AG23">
        <v>11.609999656677246</v>
      </c>
      <c r="AH23">
        <f t="shared" si="10"/>
        <v>-25.569999694824219</v>
      </c>
      <c r="AI23">
        <f t="shared" si="11"/>
        <v>11.609999656677246</v>
      </c>
    </row>
    <row r="24" spans="1:35">
      <c r="A24" s="3" t="s">
        <v>549</v>
      </c>
      <c r="B24" s="3" t="str">
        <f t="shared" si="2"/>
        <v>14:47:18.120</v>
      </c>
      <c r="C24" s="3">
        <f t="shared" si="3"/>
        <v>53238.12</v>
      </c>
      <c r="D24" s="3">
        <f t="shared" si="4"/>
        <v>1.8660000000018044</v>
      </c>
      <c r="E24" s="3">
        <v>1087.58</v>
      </c>
      <c r="F24" s="3">
        <v>5101.1899999999996</v>
      </c>
      <c r="G24" s="3">
        <v>12748</v>
      </c>
      <c r="H24" s="3">
        <v>885</v>
      </c>
      <c r="I24" s="3">
        <v>915.5</v>
      </c>
      <c r="J24">
        <f t="shared" si="0"/>
        <v>1203.0319999999999</v>
      </c>
      <c r="K24">
        <f t="shared" si="1"/>
        <v>5075.2030000000004</v>
      </c>
      <c r="L24">
        <f t="shared" si="5"/>
        <v>-4.8140000000000782</v>
      </c>
      <c r="M24">
        <f t="shared" si="6"/>
        <v>2804.1110000000003</v>
      </c>
      <c r="N24">
        <f t="shared" si="7"/>
        <v>-4.8140000000000786E-3</v>
      </c>
      <c r="O24">
        <f t="shared" si="7"/>
        <v>2.8041110000000002</v>
      </c>
      <c r="P24">
        <f t="shared" si="8"/>
        <v>-4.8140000000000786E-3</v>
      </c>
      <c r="Q24" t="str">
        <f t="shared" si="9"/>
        <v/>
      </c>
      <c r="AE24" s="14">
        <v>1.337</v>
      </c>
      <c r="AF24">
        <v>-30.049999237060547</v>
      </c>
      <c r="AG24">
        <v>9.6999998092651367</v>
      </c>
      <c r="AH24">
        <f t="shared" si="10"/>
        <v>-30.049999237060547</v>
      </c>
      <c r="AI24">
        <f t="shared" si="11"/>
        <v>9.6999998092651367</v>
      </c>
    </row>
    <row r="25" spans="1:35">
      <c r="A25" s="3" t="s">
        <v>550</v>
      </c>
      <c r="B25" s="3" t="str">
        <f t="shared" si="2"/>
        <v>14:47:18.215</v>
      </c>
      <c r="C25" s="3">
        <f t="shared" si="3"/>
        <v>53238.214999999997</v>
      </c>
      <c r="D25" s="3">
        <f t="shared" si="4"/>
        <v>1.9609999999956926</v>
      </c>
      <c r="E25" s="3">
        <v>1074.6500000000001</v>
      </c>
      <c r="F25" s="3">
        <v>5330.99</v>
      </c>
      <c r="G25" s="3">
        <v>12588.5</v>
      </c>
      <c r="H25" s="3">
        <v>833.5</v>
      </c>
      <c r="I25" s="3">
        <v>455.75</v>
      </c>
      <c r="J25">
        <f t="shared" si="0"/>
        <v>1195.319</v>
      </c>
      <c r="K25">
        <f t="shared" si="1"/>
        <v>5305.2370000000001</v>
      </c>
      <c r="L25">
        <f t="shared" si="5"/>
        <v>-12.527000000000044</v>
      </c>
      <c r="M25">
        <f t="shared" si="6"/>
        <v>3034.145</v>
      </c>
      <c r="N25">
        <f t="shared" si="7"/>
        <v>-1.2527000000000043E-2</v>
      </c>
      <c r="O25">
        <f t="shared" si="7"/>
        <v>3.0341450000000001</v>
      </c>
      <c r="P25">
        <f t="shared" si="8"/>
        <v>-1.2527000000000043E-2</v>
      </c>
      <c r="Q25" t="str">
        <f t="shared" si="9"/>
        <v/>
      </c>
      <c r="AE25" s="14">
        <v>1.3979999999999999</v>
      </c>
      <c r="AF25">
        <v>-29.799999237060547</v>
      </c>
      <c r="AG25">
        <v>8.3299999237060547</v>
      </c>
      <c r="AH25">
        <f t="shared" si="10"/>
        <v>-29.799999237060547</v>
      </c>
      <c r="AI25">
        <f t="shared" si="11"/>
        <v>8.3299999237060547</v>
      </c>
    </row>
    <row r="26" spans="1:35">
      <c r="A26" s="3" t="s">
        <v>551</v>
      </c>
      <c r="B26" s="3" t="str">
        <f t="shared" si="2"/>
        <v>14:47:18.307</v>
      </c>
      <c r="C26" s="3">
        <f t="shared" si="3"/>
        <v>53238.307000000001</v>
      </c>
      <c r="D26" s="3">
        <f t="shared" si="4"/>
        <v>2.0529999999998836</v>
      </c>
      <c r="E26" s="3">
        <v>1056.52</v>
      </c>
      <c r="F26" s="3">
        <v>5470.9</v>
      </c>
      <c r="G26" s="3">
        <v>12499.5</v>
      </c>
      <c r="H26" s="3">
        <v>816</v>
      </c>
      <c r="I26" s="3">
        <v>454.25</v>
      </c>
      <c r="J26">
        <f t="shared" si="0"/>
        <v>1180.3679999999999</v>
      </c>
      <c r="K26">
        <f t="shared" si="1"/>
        <v>5445.5219999999999</v>
      </c>
      <c r="L26">
        <f t="shared" si="5"/>
        <v>-27.478000000000065</v>
      </c>
      <c r="M26">
        <f t="shared" si="6"/>
        <v>3174.43</v>
      </c>
      <c r="N26">
        <f t="shared" si="7"/>
        <v>-2.7478000000000065E-2</v>
      </c>
      <c r="O26">
        <f t="shared" si="7"/>
        <v>3.1744300000000001</v>
      </c>
      <c r="P26">
        <f t="shared" si="8"/>
        <v>-2.7478000000000065E-2</v>
      </c>
      <c r="Q26" t="str">
        <f t="shared" si="9"/>
        <v/>
      </c>
      <c r="AE26" s="14">
        <v>1.46</v>
      </c>
      <c r="AF26">
        <v>-29.610000610351563</v>
      </c>
      <c r="AG26">
        <v>8.7200002670288086</v>
      </c>
      <c r="AH26">
        <f t="shared" si="10"/>
        <v>-29.610000610351563</v>
      </c>
      <c r="AI26">
        <f t="shared" si="11"/>
        <v>8.7200002670288086</v>
      </c>
    </row>
    <row r="27" spans="1:35">
      <c r="A27" s="3" t="s">
        <v>552</v>
      </c>
      <c r="B27" s="3" t="str">
        <f t="shared" si="2"/>
        <v>14:47:18.400</v>
      </c>
      <c r="C27" s="3">
        <f t="shared" si="3"/>
        <v>53238.400000000001</v>
      </c>
      <c r="D27" s="3">
        <f t="shared" si="4"/>
        <v>2.1460000000006403</v>
      </c>
      <c r="E27" s="3">
        <v>1042.1099999999999</v>
      </c>
      <c r="F27" s="3">
        <v>5766.23</v>
      </c>
      <c r="G27" s="3">
        <v>12298</v>
      </c>
      <c r="H27" s="3">
        <v>807.5</v>
      </c>
      <c r="I27" s="3">
        <v>452.5</v>
      </c>
      <c r="J27">
        <f t="shared" si="0"/>
        <v>1172.662</v>
      </c>
      <c r="K27">
        <f t="shared" si="1"/>
        <v>5741.1030000000001</v>
      </c>
      <c r="L27">
        <f t="shared" si="5"/>
        <v>-35.183999999999969</v>
      </c>
      <c r="M27">
        <f t="shared" si="6"/>
        <v>3470.011</v>
      </c>
      <c r="N27">
        <f t="shared" si="7"/>
        <v>-3.5183999999999972E-2</v>
      </c>
      <c r="O27">
        <f t="shared" si="7"/>
        <v>3.470011</v>
      </c>
      <c r="P27">
        <f t="shared" si="8"/>
        <v>-3.5183999999999972E-2</v>
      </c>
      <c r="Q27" t="str">
        <f t="shared" si="9"/>
        <v/>
      </c>
      <c r="AE27" s="14">
        <v>1.536</v>
      </c>
      <c r="AF27">
        <v>-42.340000152587891</v>
      </c>
      <c r="AG27">
        <v>2.690000057220459</v>
      </c>
      <c r="AH27">
        <f t="shared" si="10"/>
        <v>-42.340000152587891</v>
      </c>
      <c r="AI27">
        <f t="shared" si="11"/>
        <v>2.690000057220459</v>
      </c>
    </row>
    <row r="28" spans="1:35">
      <c r="A28" s="3" t="s">
        <v>553</v>
      </c>
      <c r="B28" s="3" t="str">
        <f t="shared" si="2"/>
        <v>14:47:18.495</v>
      </c>
      <c r="C28" s="3">
        <f t="shared" si="3"/>
        <v>53238.495000000003</v>
      </c>
      <c r="D28" s="3">
        <f t="shared" si="4"/>
        <v>2.2410000000018044</v>
      </c>
      <c r="E28" s="3">
        <v>1069.76</v>
      </c>
      <c r="F28" s="3">
        <v>5869.76</v>
      </c>
      <c r="G28" s="3">
        <v>12205</v>
      </c>
      <c r="H28" s="3">
        <v>904</v>
      </c>
      <c r="I28" s="3">
        <v>903</v>
      </c>
      <c r="J28">
        <f t="shared" si="0"/>
        <v>1202.654</v>
      </c>
      <c r="K28">
        <f t="shared" si="1"/>
        <v>5843.9790000000003</v>
      </c>
      <c r="L28">
        <f t="shared" si="5"/>
        <v>-5.1920000000000073</v>
      </c>
      <c r="M28">
        <f t="shared" si="6"/>
        <v>3572.8870000000002</v>
      </c>
      <c r="N28">
        <f t="shared" si="7"/>
        <v>-5.1920000000000074E-3</v>
      </c>
      <c r="O28">
        <f t="shared" si="7"/>
        <v>3.5728870000000001</v>
      </c>
      <c r="P28">
        <f t="shared" si="8"/>
        <v>-5.1920000000000074E-3</v>
      </c>
      <c r="Q28" t="str">
        <f t="shared" si="9"/>
        <v/>
      </c>
      <c r="AE28" s="14">
        <v>1.607</v>
      </c>
      <c r="AF28">
        <v>-37.580001831054688</v>
      </c>
      <c r="AG28">
        <v>7.9800000190734863</v>
      </c>
      <c r="AH28">
        <f t="shared" si="10"/>
        <v>-37.580001831054688</v>
      </c>
      <c r="AI28">
        <f t="shared" si="11"/>
        <v>7.9800000190734863</v>
      </c>
    </row>
    <row r="29" spans="1:35">
      <c r="A29" s="3" t="s">
        <v>554</v>
      </c>
      <c r="B29" s="3" t="str">
        <f t="shared" si="2"/>
        <v>14:47:18.587</v>
      </c>
      <c r="C29" s="3">
        <f t="shared" si="3"/>
        <v>53238.587</v>
      </c>
      <c r="D29" s="3">
        <f t="shared" si="4"/>
        <v>2.3329999999987194</v>
      </c>
      <c r="E29" s="3">
        <v>1049.94</v>
      </c>
      <c r="F29" s="3">
        <v>6146.73</v>
      </c>
      <c r="G29" s="3">
        <v>12025</v>
      </c>
      <c r="H29" s="3">
        <v>898</v>
      </c>
      <c r="I29" s="3">
        <v>901</v>
      </c>
      <c r="J29">
        <f t="shared" si="0"/>
        <v>1189.123</v>
      </c>
      <c r="K29">
        <f t="shared" si="1"/>
        <v>6121.3280000000004</v>
      </c>
      <c r="L29">
        <f t="shared" si="5"/>
        <v>-18.722999999999956</v>
      </c>
      <c r="M29">
        <f t="shared" si="6"/>
        <v>3850.2360000000003</v>
      </c>
      <c r="N29">
        <f t="shared" si="7"/>
        <v>-1.8722999999999958E-2</v>
      </c>
      <c r="O29">
        <f t="shared" si="7"/>
        <v>3.8502360000000002</v>
      </c>
      <c r="P29">
        <f t="shared" si="8"/>
        <v>-1.8722999999999958E-2</v>
      </c>
      <c r="Q29" t="str">
        <f t="shared" si="9"/>
        <v/>
      </c>
      <c r="AE29" s="14">
        <v>1.667</v>
      </c>
      <c r="AF29">
        <v>-31.049999237060547</v>
      </c>
      <c r="AG29">
        <v>6.9800000190734863</v>
      </c>
      <c r="AH29">
        <f t="shared" si="10"/>
        <v>-31.049999237060547</v>
      </c>
      <c r="AI29">
        <f t="shared" si="11"/>
        <v>6.9800000190734863</v>
      </c>
    </row>
    <row r="30" spans="1:35">
      <c r="A30" s="3" t="s">
        <v>555</v>
      </c>
      <c r="B30" s="3" t="str">
        <f t="shared" si="2"/>
        <v>14:47:18.681</v>
      </c>
      <c r="C30" s="3">
        <f t="shared" si="3"/>
        <v>53238.680999999997</v>
      </c>
      <c r="D30" s="3">
        <f t="shared" si="4"/>
        <v>2.4269999999960419</v>
      </c>
      <c r="E30" s="3">
        <v>1066.06</v>
      </c>
      <c r="F30" s="3">
        <v>6234.73</v>
      </c>
      <c r="G30" s="3">
        <v>11952.5</v>
      </c>
      <c r="H30" s="3">
        <v>814</v>
      </c>
      <c r="I30" s="3">
        <v>448.5</v>
      </c>
      <c r="J30">
        <f t="shared" si="0"/>
        <v>1207.2349999999999</v>
      </c>
      <c r="K30">
        <f t="shared" si="1"/>
        <v>6208.9390000000003</v>
      </c>
      <c r="L30">
        <f t="shared" si="5"/>
        <v>-0.61100000000010368</v>
      </c>
      <c r="M30">
        <f t="shared" si="6"/>
        <v>3937.8470000000002</v>
      </c>
      <c r="N30">
        <f t="shared" si="7"/>
        <v>-6.1100000000010365E-4</v>
      </c>
      <c r="O30">
        <f t="shared" si="7"/>
        <v>3.9378470000000001</v>
      </c>
      <c r="P30">
        <f t="shared" si="8"/>
        <v>-6.1100000000010365E-4</v>
      </c>
      <c r="Q30" t="str">
        <f t="shared" si="9"/>
        <v/>
      </c>
      <c r="AE30" s="14">
        <v>1.732</v>
      </c>
      <c r="AF30">
        <v>-32.529998779296875</v>
      </c>
      <c r="AG30">
        <v>5.070000171661377</v>
      </c>
      <c r="AH30">
        <f t="shared" si="10"/>
        <v>-32.529998779296875</v>
      </c>
      <c r="AI30">
        <f t="shared" si="11"/>
        <v>5.070000171661377</v>
      </c>
    </row>
    <row r="31" spans="1:35">
      <c r="A31" s="3" t="s">
        <v>556</v>
      </c>
      <c r="B31" s="3" t="str">
        <f t="shared" si="2"/>
        <v>14:47:18.774</v>
      </c>
      <c r="C31" s="3">
        <f t="shared" si="3"/>
        <v>53238.773999999998</v>
      </c>
      <c r="D31" s="3">
        <f t="shared" si="4"/>
        <v>2.5199999999967986</v>
      </c>
      <c r="E31" s="3">
        <v>1037.32</v>
      </c>
      <c r="F31" s="3">
        <v>6492.23</v>
      </c>
      <c r="G31" s="3">
        <v>11797</v>
      </c>
      <c r="H31" s="3">
        <v>836.5</v>
      </c>
      <c r="I31" s="3">
        <v>446</v>
      </c>
      <c r="J31">
        <f t="shared" si="0"/>
        <v>1184.3440000000001</v>
      </c>
      <c r="K31">
        <f t="shared" si="1"/>
        <v>6467.0249999999996</v>
      </c>
      <c r="L31">
        <f t="shared" si="5"/>
        <v>-23.501999999999953</v>
      </c>
      <c r="M31">
        <f t="shared" si="6"/>
        <v>4195.9329999999991</v>
      </c>
      <c r="N31">
        <f t="shared" si="7"/>
        <v>-2.3501999999999953E-2</v>
      </c>
      <c r="O31">
        <f t="shared" si="7"/>
        <v>4.1959329999999992</v>
      </c>
      <c r="P31">
        <f t="shared" si="8"/>
        <v>-2.3501999999999953E-2</v>
      </c>
      <c r="Q31" t="str">
        <f t="shared" si="9"/>
        <v/>
      </c>
      <c r="AE31" s="14">
        <v>1.792</v>
      </c>
      <c r="AF31">
        <v>-30.010000228881836</v>
      </c>
      <c r="AG31">
        <v>8.3999996185302734</v>
      </c>
      <c r="AH31">
        <f t="shared" si="10"/>
        <v>-30.010000228881836</v>
      </c>
      <c r="AI31">
        <f t="shared" si="11"/>
        <v>8.3999996185302734</v>
      </c>
    </row>
    <row r="32" spans="1:35">
      <c r="A32" s="3" t="s">
        <v>557</v>
      </c>
      <c r="B32" s="3" t="str">
        <f t="shared" si="2"/>
        <v>14:47:18.869</v>
      </c>
      <c r="C32" s="3">
        <f t="shared" si="3"/>
        <v>53238.868999999999</v>
      </c>
      <c r="D32" s="3">
        <f t="shared" si="4"/>
        <v>2.6149999999979627</v>
      </c>
      <c r="E32" s="3">
        <v>1043.6199999999999</v>
      </c>
      <c r="F32" s="3">
        <v>6637.06</v>
      </c>
      <c r="G32" s="3">
        <v>11694.5</v>
      </c>
      <c r="H32" s="3">
        <v>844.5</v>
      </c>
      <c r="I32" s="3">
        <v>444.25</v>
      </c>
      <c r="J32">
        <f t="shared" si="0"/>
        <v>1193.9290000000001</v>
      </c>
      <c r="K32">
        <f t="shared" si="1"/>
        <v>6611.6750000000002</v>
      </c>
      <c r="L32">
        <f t="shared" si="5"/>
        <v>-13.916999999999916</v>
      </c>
      <c r="M32">
        <f t="shared" si="6"/>
        <v>4340.5830000000005</v>
      </c>
      <c r="N32">
        <f t="shared" si="7"/>
        <v>-1.3916999999999917E-2</v>
      </c>
      <c r="O32">
        <f t="shared" si="7"/>
        <v>4.3405830000000005</v>
      </c>
      <c r="P32">
        <f t="shared" si="8"/>
        <v>-1.3916999999999917E-2</v>
      </c>
      <c r="Q32" t="str">
        <f t="shared" si="9"/>
        <v/>
      </c>
      <c r="AE32" s="14">
        <v>1.8560000000000001</v>
      </c>
      <c r="AF32">
        <v>-31.229999542236328</v>
      </c>
      <c r="AG32">
        <v>9.8900003433227539</v>
      </c>
      <c r="AH32">
        <f t="shared" si="10"/>
        <v>-31.229999542236328</v>
      </c>
      <c r="AI32">
        <f t="shared" si="11"/>
        <v>9.8900003433227539</v>
      </c>
    </row>
    <row r="33" spans="1:35">
      <c r="A33" s="3" t="s">
        <v>558</v>
      </c>
      <c r="B33" s="3" t="str">
        <f t="shared" si="2"/>
        <v>14:47:18.963</v>
      </c>
      <c r="C33" s="3">
        <f t="shared" si="3"/>
        <v>53238.963000000003</v>
      </c>
      <c r="D33" s="3">
        <f t="shared" si="4"/>
        <v>2.7090000000025611</v>
      </c>
      <c r="E33" s="3">
        <v>1018.58</v>
      </c>
      <c r="F33" s="3">
        <v>6953.35</v>
      </c>
      <c r="G33" s="3">
        <v>11503</v>
      </c>
      <c r="H33" s="3">
        <v>916</v>
      </c>
      <c r="I33" s="3">
        <v>886</v>
      </c>
      <c r="J33">
        <f t="shared" si="0"/>
        <v>1176.0709999999999</v>
      </c>
      <c r="K33">
        <f t="shared" si="1"/>
        <v>6928.451</v>
      </c>
      <c r="L33">
        <f t="shared" si="5"/>
        <v>-31.775000000000091</v>
      </c>
      <c r="M33">
        <f t="shared" si="6"/>
        <v>4657.3590000000004</v>
      </c>
      <c r="N33">
        <f t="shared" si="7"/>
        <v>-3.1775000000000095E-2</v>
      </c>
      <c r="O33">
        <f t="shared" si="7"/>
        <v>4.6573590000000005</v>
      </c>
      <c r="P33">
        <f t="shared" si="8"/>
        <v>-3.1775000000000095E-2</v>
      </c>
      <c r="Q33" t="str">
        <f t="shared" si="9"/>
        <v/>
      </c>
      <c r="AE33" s="14">
        <v>1.9330000000000001</v>
      </c>
      <c r="AF33">
        <v>-26.920000076293945</v>
      </c>
      <c r="AG33">
        <v>8.869999885559082</v>
      </c>
      <c r="AH33">
        <f t="shared" si="10"/>
        <v>-26.920000076293945</v>
      </c>
      <c r="AI33">
        <f t="shared" si="11"/>
        <v>8.869999885559082</v>
      </c>
    </row>
    <row r="34" spans="1:35">
      <c r="A34" s="3" t="s">
        <v>559</v>
      </c>
      <c r="B34" s="3" t="str">
        <f t="shared" si="2"/>
        <v>14:47:19.056</v>
      </c>
      <c r="C34" s="3">
        <f t="shared" si="3"/>
        <v>53239.055999999997</v>
      </c>
      <c r="D34" s="3">
        <f t="shared" si="4"/>
        <v>2.8019999999960419</v>
      </c>
      <c r="E34" s="3">
        <v>1014.64</v>
      </c>
      <c r="F34" s="3">
        <v>7082</v>
      </c>
      <c r="G34" s="3">
        <v>11422</v>
      </c>
      <c r="H34" s="3">
        <v>918</v>
      </c>
      <c r="I34" s="3">
        <v>883.5</v>
      </c>
      <c r="J34">
        <f t="shared" si="0"/>
        <v>1175.0509999999999</v>
      </c>
      <c r="K34">
        <f t="shared" si="1"/>
        <v>7057.1580000000004</v>
      </c>
      <c r="L34">
        <f t="shared" si="5"/>
        <v>-32.795000000000073</v>
      </c>
      <c r="M34">
        <f t="shared" si="6"/>
        <v>4786.0660000000007</v>
      </c>
      <c r="N34">
        <f t="shared" si="7"/>
        <v>-3.2795000000000074E-2</v>
      </c>
      <c r="O34">
        <f t="shared" si="7"/>
        <v>4.7860660000000008</v>
      </c>
      <c r="P34">
        <f t="shared" si="8"/>
        <v>-3.2795000000000074E-2</v>
      </c>
      <c r="Q34" t="str">
        <f t="shared" si="9"/>
        <v/>
      </c>
      <c r="AE34" s="14">
        <v>2.016</v>
      </c>
      <c r="AF34">
        <v>-27.159999847412109</v>
      </c>
      <c r="AG34">
        <v>8.1999998092651367</v>
      </c>
      <c r="AH34">
        <f t="shared" si="10"/>
        <v>-27.159999847412109</v>
      </c>
      <c r="AI34">
        <f t="shared" si="11"/>
        <v>8.1999998092651367</v>
      </c>
    </row>
    <row r="35" spans="1:35">
      <c r="A35" s="3" t="s">
        <v>560</v>
      </c>
      <c r="B35" s="3" t="str">
        <f t="shared" si="2"/>
        <v>14:47:19.151</v>
      </c>
      <c r="C35" s="3">
        <f t="shared" si="3"/>
        <v>53239.150999999998</v>
      </c>
      <c r="D35" s="3">
        <f t="shared" si="4"/>
        <v>2.896999999997206</v>
      </c>
      <c r="E35" s="3">
        <v>1003.02</v>
      </c>
      <c r="F35" s="3">
        <v>7330.76</v>
      </c>
      <c r="G35" s="3">
        <v>11271</v>
      </c>
      <c r="H35" s="3">
        <v>925</v>
      </c>
      <c r="I35" s="3">
        <v>880.5</v>
      </c>
      <c r="J35">
        <f t="shared" si="0"/>
        <v>1169.077</v>
      </c>
      <c r="K35">
        <f t="shared" si="1"/>
        <v>7306.1170000000002</v>
      </c>
      <c r="L35">
        <f t="shared" si="5"/>
        <v>-38.769000000000005</v>
      </c>
      <c r="M35">
        <f t="shared" si="6"/>
        <v>5035.0249999999996</v>
      </c>
      <c r="N35">
        <f t="shared" si="7"/>
        <v>-3.8769000000000005E-2</v>
      </c>
      <c r="O35">
        <f t="shared" si="7"/>
        <v>5.0350250000000001</v>
      </c>
      <c r="P35">
        <f t="shared" si="8"/>
        <v>-3.8769000000000005E-2</v>
      </c>
      <c r="Q35" t="str">
        <f t="shared" si="9"/>
        <v/>
      </c>
      <c r="AE35" s="14">
        <v>2.073</v>
      </c>
      <c r="AF35">
        <v>-25.850000381469727</v>
      </c>
      <c r="AG35">
        <v>6.9200000762939453</v>
      </c>
      <c r="AH35">
        <f t="shared" si="10"/>
        <v>-25.850000381469727</v>
      </c>
      <c r="AI35">
        <f t="shared" si="11"/>
        <v>6.9200000762939453</v>
      </c>
    </row>
    <row r="36" spans="1:35">
      <c r="A36" s="3" t="s">
        <v>561</v>
      </c>
      <c r="B36" s="3" t="str">
        <f t="shared" si="2"/>
        <v>14:47:19.247</v>
      </c>
      <c r="C36" s="3">
        <f t="shared" si="3"/>
        <v>53239.247000000003</v>
      </c>
      <c r="D36" s="3">
        <f t="shared" si="4"/>
        <v>2.9930000000022119</v>
      </c>
      <c r="E36" s="3">
        <v>994.41099999999994</v>
      </c>
      <c r="F36" s="3">
        <v>7450.35</v>
      </c>
      <c r="G36" s="3">
        <v>11202</v>
      </c>
      <c r="H36" s="3">
        <v>920</v>
      </c>
      <c r="I36" s="3">
        <v>877</v>
      </c>
      <c r="J36">
        <f t="shared" si="0"/>
        <v>1163.184</v>
      </c>
      <c r="K36">
        <f t="shared" si="1"/>
        <v>7425.8720000000003</v>
      </c>
      <c r="L36">
        <f t="shared" si="5"/>
        <v>-44.662000000000035</v>
      </c>
      <c r="M36">
        <f t="shared" si="6"/>
        <v>5154.7800000000007</v>
      </c>
      <c r="N36">
        <f t="shared" si="7"/>
        <v>-4.4662000000000035E-2</v>
      </c>
      <c r="O36">
        <f t="shared" si="7"/>
        <v>5.1547800000000006</v>
      </c>
      <c r="P36">
        <f t="shared" si="8"/>
        <v>-4.4662000000000035E-2</v>
      </c>
      <c r="Q36" t="str">
        <f t="shared" si="9"/>
        <v/>
      </c>
      <c r="AE36" s="14">
        <v>2.1320000000000001</v>
      </c>
      <c r="AF36">
        <v>-25.579999923706055</v>
      </c>
      <c r="AG36">
        <v>6.5100002288818359</v>
      </c>
      <c r="AH36">
        <f t="shared" si="10"/>
        <v>-25.579999923706055</v>
      </c>
      <c r="AI36">
        <f t="shared" si="11"/>
        <v>6.5100002288818359</v>
      </c>
    </row>
    <row r="37" spans="1:35">
      <c r="A37" s="3" t="s">
        <v>562</v>
      </c>
      <c r="B37" s="3" t="str">
        <f t="shared" si="2"/>
        <v>14:47:19.340</v>
      </c>
      <c r="C37" s="3">
        <f t="shared" si="3"/>
        <v>53239.34</v>
      </c>
      <c r="D37" s="3">
        <f t="shared" si="4"/>
        <v>3.0859999999956926</v>
      </c>
      <c r="E37" s="3">
        <v>976.02200000000005</v>
      </c>
      <c r="F37" s="3">
        <v>7745.15</v>
      </c>
      <c r="G37" s="3">
        <v>11033.5</v>
      </c>
      <c r="H37" s="3">
        <v>839.5</v>
      </c>
      <c r="I37" s="3">
        <v>434.75</v>
      </c>
      <c r="J37">
        <f t="shared" si="0"/>
        <v>1151.4880000000001</v>
      </c>
      <c r="K37">
        <f t="shared" si="1"/>
        <v>7721.0129999999999</v>
      </c>
      <c r="L37">
        <f t="shared" si="5"/>
        <v>-56.357999999999947</v>
      </c>
      <c r="M37">
        <f t="shared" si="6"/>
        <v>5449.9210000000003</v>
      </c>
      <c r="N37">
        <f t="shared" si="7"/>
        <v>-5.635799999999995E-2</v>
      </c>
      <c r="O37">
        <f t="shared" si="7"/>
        <v>5.4499210000000007</v>
      </c>
      <c r="P37">
        <f t="shared" si="8"/>
        <v>-5.635799999999995E-2</v>
      </c>
      <c r="Q37" t="str">
        <f t="shared" si="9"/>
        <v/>
      </c>
      <c r="AE37" s="14">
        <v>2.19</v>
      </c>
      <c r="AF37">
        <v>-25.469999313354492</v>
      </c>
      <c r="AG37">
        <v>7.9699997901916504</v>
      </c>
      <c r="AH37">
        <f t="shared" si="10"/>
        <v>-25.469999313354492</v>
      </c>
      <c r="AI37">
        <f t="shared" si="11"/>
        <v>7.9699997901916504</v>
      </c>
    </row>
    <row r="38" spans="1:35">
      <c r="A38" s="3" t="s">
        <v>563</v>
      </c>
      <c r="B38" s="3" t="str">
        <f t="shared" si="2"/>
        <v>14:47:19.432</v>
      </c>
      <c r="C38" s="3">
        <f t="shared" si="3"/>
        <v>53239.432000000001</v>
      </c>
      <c r="D38" s="3">
        <f t="shared" si="4"/>
        <v>3.1779999999998836</v>
      </c>
      <c r="E38" s="3">
        <v>965.96299999999997</v>
      </c>
      <c r="F38" s="3">
        <v>7858.46</v>
      </c>
      <c r="G38" s="3">
        <v>10972.5</v>
      </c>
      <c r="H38" s="3">
        <v>837.5</v>
      </c>
      <c r="I38" s="3">
        <v>432</v>
      </c>
      <c r="J38">
        <f t="shared" si="0"/>
        <v>1144.002</v>
      </c>
      <c r="K38">
        <f t="shared" si="1"/>
        <v>7834.5219999999999</v>
      </c>
      <c r="L38">
        <f t="shared" si="5"/>
        <v>-63.844000000000051</v>
      </c>
      <c r="M38">
        <f t="shared" si="6"/>
        <v>5563.43</v>
      </c>
      <c r="N38">
        <f t="shared" si="7"/>
        <v>-6.3844000000000053E-2</v>
      </c>
      <c r="O38">
        <f t="shared" si="7"/>
        <v>5.5634300000000003</v>
      </c>
      <c r="P38">
        <f t="shared" si="8"/>
        <v>-6.3844000000000053E-2</v>
      </c>
      <c r="Q38" t="str">
        <f t="shared" si="9"/>
        <v/>
      </c>
      <c r="AE38" s="14">
        <v>2.2679999999999998</v>
      </c>
      <c r="AF38">
        <v>-26.379999160766602</v>
      </c>
      <c r="AG38">
        <v>7.570000171661377</v>
      </c>
      <c r="AH38">
        <f t="shared" si="10"/>
        <v>-26.379999160766602</v>
      </c>
      <c r="AI38">
        <f t="shared" si="11"/>
        <v>7.570000171661377</v>
      </c>
    </row>
    <row r="39" spans="1:35">
      <c r="A39" s="3" t="s">
        <v>564</v>
      </c>
      <c r="B39" s="3" t="str">
        <f t="shared" si="2"/>
        <v>14:47:19.524</v>
      </c>
      <c r="C39" s="3">
        <f t="shared" si="3"/>
        <v>53239.523999999998</v>
      </c>
      <c r="D39" s="3">
        <f t="shared" si="4"/>
        <v>3.2699999999967986</v>
      </c>
      <c r="E39" s="3">
        <v>965.88400000000001</v>
      </c>
      <c r="F39" s="3">
        <v>8095.88</v>
      </c>
      <c r="G39" s="3">
        <v>10830.5</v>
      </c>
      <c r="H39" s="3">
        <v>849.5</v>
      </c>
      <c r="I39" s="3">
        <v>430</v>
      </c>
      <c r="J39">
        <f t="shared" si="0"/>
        <v>1149.309</v>
      </c>
      <c r="K39">
        <f t="shared" si="1"/>
        <v>8071.8829999999998</v>
      </c>
      <c r="L39">
        <f t="shared" si="5"/>
        <v>-58.537000000000035</v>
      </c>
      <c r="M39">
        <f t="shared" si="6"/>
        <v>5800.7909999999993</v>
      </c>
      <c r="N39">
        <f t="shared" si="7"/>
        <v>-5.8537000000000033E-2</v>
      </c>
      <c r="O39">
        <f t="shared" si="7"/>
        <v>5.8007909999999994</v>
      </c>
      <c r="P39">
        <f t="shared" si="8"/>
        <v>-5.8537000000000033E-2</v>
      </c>
      <c r="Q39" t="str">
        <f t="shared" si="9"/>
        <v/>
      </c>
      <c r="AE39" s="14">
        <v>2.3210000000000002</v>
      </c>
      <c r="AF39">
        <v>-26.670000076293945</v>
      </c>
      <c r="AG39">
        <v>6.9200000762939453</v>
      </c>
      <c r="AH39">
        <f t="shared" si="10"/>
        <v>-26.670000076293945</v>
      </c>
      <c r="AI39">
        <f t="shared" si="11"/>
        <v>6.9200000762939453</v>
      </c>
    </row>
    <row r="40" spans="1:35">
      <c r="A40" s="3" t="s">
        <v>565</v>
      </c>
      <c r="B40" s="3" t="str">
        <f t="shared" si="2"/>
        <v>14:47:19.618</v>
      </c>
      <c r="C40" s="3">
        <f t="shared" si="3"/>
        <v>53239.618000000002</v>
      </c>
      <c r="D40" s="3">
        <f t="shared" si="4"/>
        <v>3.364000000001397</v>
      </c>
      <c r="E40" s="3">
        <v>954.14</v>
      </c>
      <c r="F40" s="3">
        <v>8203.92</v>
      </c>
      <c r="G40" s="3">
        <v>10776.5</v>
      </c>
      <c r="H40" s="3">
        <v>853.5</v>
      </c>
      <c r="I40" s="3">
        <v>428.25</v>
      </c>
      <c r="J40">
        <f t="shared" si="0"/>
        <v>1140.019</v>
      </c>
      <c r="K40">
        <f t="shared" si="1"/>
        <v>8180.1610000000001</v>
      </c>
      <c r="L40">
        <f t="shared" si="5"/>
        <v>-67.826999999999998</v>
      </c>
      <c r="M40">
        <f t="shared" si="6"/>
        <v>5909.0689999999995</v>
      </c>
      <c r="N40">
        <f t="shared" si="7"/>
        <v>-6.7826999999999998E-2</v>
      </c>
      <c r="O40">
        <f t="shared" si="7"/>
        <v>5.9090689999999997</v>
      </c>
      <c r="P40">
        <f t="shared" si="8"/>
        <v>-6.7826999999999998E-2</v>
      </c>
      <c r="Q40" t="str">
        <f t="shared" si="9"/>
        <v/>
      </c>
      <c r="AE40" s="14">
        <v>2.3959999999999999</v>
      </c>
      <c r="AF40">
        <v>-27.649999618530273</v>
      </c>
      <c r="AG40">
        <v>6.0100002288818359</v>
      </c>
      <c r="AH40">
        <f t="shared" si="10"/>
        <v>-27.649999618530273</v>
      </c>
      <c r="AI40">
        <f t="shared" si="11"/>
        <v>6.0100002288818359</v>
      </c>
    </row>
    <row r="41" spans="1:35">
      <c r="A41" s="3" t="s">
        <v>566</v>
      </c>
      <c r="B41" s="3" t="str">
        <f t="shared" si="2"/>
        <v>14:47:19.709</v>
      </c>
      <c r="C41" s="3">
        <f t="shared" si="3"/>
        <v>53239.709000000003</v>
      </c>
      <c r="D41" s="3">
        <f t="shared" si="4"/>
        <v>3.4550000000017462</v>
      </c>
      <c r="E41" s="3">
        <v>961.86800000000005</v>
      </c>
      <c r="F41" s="3">
        <v>8438.14</v>
      </c>
      <c r="G41" s="3">
        <v>10635</v>
      </c>
      <c r="H41" s="3">
        <v>877.5</v>
      </c>
      <c r="I41" s="3">
        <v>426.25</v>
      </c>
      <c r="J41">
        <f t="shared" si="0"/>
        <v>1153.059</v>
      </c>
      <c r="K41">
        <f t="shared" si="1"/>
        <v>8414.1460000000006</v>
      </c>
      <c r="L41">
        <f t="shared" si="5"/>
        <v>-54.787000000000035</v>
      </c>
      <c r="M41">
        <f t="shared" si="6"/>
        <v>6143.0540000000001</v>
      </c>
      <c r="N41">
        <f t="shared" si="7"/>
        <v>-5.4787000000000037E-2</v>
      </c>
      <c r="O41">
        <f t="shared" si="7"/>
        <v>6.1430540000000002</v>
      </c>
      <c r="P41">
        <f t="shared" si="8"/>
        <v>-5.4787000000000037E-2</v>
      </c>
      <c r="Q41" t="str">
        <f t="shared" si="9"/>
        <v/>
      </c>
      <c r="AE41" s="14">
        <v>2.4670000000000001</v>
      </c>
      <c r="AF41">
        <v>-28.170000076293945</v>
      </c>
      <c r="AG41">
        <v>5.440000057220459</v>
      </c>
      <c r="AH41">
        <f t="shared" si="10"/>
        <v>-28.170000076293945</v>
      </c>
      <c r="AI41">
        <f t="shared" si="11"/>
        <v>5.440000057220459</v>
      </c>
    </row>
    <row r="42" spans="1:35">
      <c r="A42" s="3" t="s">
        <v>567</v>
      </c>
      <c r="B42" s="3" t="str">
        <f t="shared" si="2"/>
        <v>14:47:19.802</v>
      </c>
      <c r="C42" s="3">
        <f t="shared" si="3"/>
        <v>53239.802000000003</v>
      </c>
      <c r="D42" s="3">
        <f t="shared" si="4"/>
        <v>3.5480000000025029</v>
      </c>
      <c r="E42" s="3">
        <v>964.27300000000002</v>
      </c>
      <c r="F42" s="3">
        <v>8552.0499999999993</v>
      </c>
      <c r="G42" s="3">
        <v>10568.5</v>
      </c>
      <c r="H42" s="3">
        <v>880</v>
      </c>
      <c r="I42" s="3">
        <v>424.5</v>
      </c>
      <c r="J42">
        <f t="shared" si="0"/>
        <v>1158.048</v>
      </c>
      <c r="K42">
        <f t="shared" si="1"/>
        <v>8527.9719999999998</v>
      </c>
      <c r="L42">
        <f t="shared" si="5"/>
        <v>-49.798000000000002</v>
      </c>
      <c r="M42">
        <f t="shared" si="6"/>
        <v>6256.8799999999992</v>
      </c>
      <c r="N42">
        <f t="shared" si="7"/>
        <v>-4.9798000000000002E-2</v>
      </c>
      <c r="O42">
        <f t="shared" si="7"/>
        <v>6.2568799999999989</v>
      </c>
      <c r="P42">
        <f t="shared" si="8"/>
        <v>-4.9798000000000002E-2</v>
      </c>
      <c r="Q42" t="str">
        <f t="shared" si="9"/>
        <v/>
      </c>
      <c r="AE42" s="14">
        <v>2.5299999999999998</v>
      </c>
      <c r="AF42">
        <v>-26.389999389648438</v>
      </c>
      <c r="AG42">
        <v>7.179999828338623</v>
      </c>
      <c r="AH42">
        <f t="shared" si="10"/>
        <v>-26.389999389648438</v>
      </c>
      <c r="AI42">
        <f t="shared" si="11"/>
        <v>7.179999828338623</v>
      </c>
    </row>
    <row r="43" spans="1:35">
      <c r="A43" s="3" t="s">
        <v>568</v>
      </c>
      <c r="B43" s="3" t="str">
        <f t="shared" si="2"/>
        <v>14:47:19.895</v>
      </c>
      <c r="C43" s="3">
        <f t="shared" si="3"/>
        <v>53239.894999999997</v>
      </c>
      <c r="D43" s="3">
        <f t="shared" si="4"/>
        <v>3.6409999999959837</v>
      </c>
      <c r="E43" s="3">
        <v>973.83199999999999</v>
      </c>
      <c r="F43" s="3">
        <v>8778.92</v>
      </c>
      <c r="G43" s="3">
        <v>10434.5</v>
      </c>
      <c r="H43" s="3">
        <v>870</v>
      </c>
      <c r="I43" s="3">
        <v>422.5</v>
      </c>
      <c r="J43">
        <f t="shared" si="0"/>
        <v>1172.752</v>
      </c>
      <c r="K43">
        <f t="shared" si="1"/>
        <v>8754.5669999999991</v>
      </c>
      <c r="L43">
        <f t="shared" si="5"/>
        <v>-35.094000000000051</v>
      </c>
      <c r="M43">
        <f t="shared" si="6"/>
        <v>6483.4749999999985</v>
      </c>
      <c r="N43">
        <f t="shared" si="7"/>
        <v>-3.5094000000000049E-2</v>
      </c>
      <c r="O43">
        <f t="shared" si="7"/>
        <v>6.4834749999999985</v>
      </c>
      <c r="P43">
        <f t="shared" si="8"/>
        <v>-3.5094000000000049E-2</v>
      </c>
      <c r="Q43" t="str">
        <f t="shared" si="9"/>
        <v/>
      </c>
      <c r="AE43" s="14">
        <v>2.597</v>
      </c>
      <c r="AF43">
        <v>-28.569999694824219</v>
      </c>
      <c r="AG43">
        <v>11.109999656677246</v>
      </c>
      <c r="AH43">
        <f t="shared" si="10"/>
        <v>-28.569999694824219</v>
      </c>
      <c r="AI43">
        <f t="shared" si="11"/>
        <v>11.109999656677246</v>
      </c>
    </row>
    <row r="44" spans="1:35">
      <c r="A44" s="3" t="s">
        <v>569</v>
      </c>
      <c r="B44" s="3" t="str">
        <f t="shared" si="2"/>
        <v>14:47:19.988</v>
      </c>
      <c r="C44" s="3">
        <f t="shared" si="3"/>
        <v>53239.987999999998</v>
      </c>
      <c r="D44" s="3">
        <f t="shared" si="4"/>
        <v>3.7339999999967404</v>
      </c>
      <c r="E44" s="3">
        <v>949.81399999999996</v>
      </c>
      <c r="F44" s="3">
        <v>8925.52</v>
      </c>
      <c r="G44" s="3">
        <v>10375</v>
      </c>
      <c r="H44" s="3">
        <v>946</v>
      </c>
      <c r="I44" s="3">
        <v>842.5</v>
      </c>
      <c r="J44">
        <f t="shared" si="0"/>
        <v>1152.066</v>
      </c>
      <c r="K44">
        <f t="shared" si="1"/>
        <v>8901.6740000000009</v>
      </c>
      <c r="L44">
        <f t="shared" si="5"/>
        <v>-55.779999999999973</v>
      </c>
      <c r="M44">
        <f t="shared" si="6"/>
        <v>6630.5820000000003</v>
      </c>
      <c r="N44">
        <f t="shared" si="7"/>
        <v>-5.5779999999999975E-2</v>
      </c>
      <c r="O44">
        <f t="shared" si="7"/>
        <v>6.6305820000000004</v>
      </c>
      <c r="P44">
        <f t="shared" si="8"/>
        <v>-5.5779999999999975E-2</v>
      </c>
      <c r="Q44" t="str">
        <f t="shared" si="9"/>
        <v/>
      </c>
      <c r="AE44" s="14">
        <v>2.6560000000000001</v>
      </c>
      <c r="AF44">
        <v>-28.569999694824219</v>
      </c>
      <c r="AG44">
        <v>11.109999656677246</v>
      </c>
      <c r="AH44">
        <f t="shared" si="10"/>
        <v>-28.569999694824219</v>
      </c>
      <c r="AI44">
        <f t="shared" si="11"/>
        <v>11.109999656677246</v>
      </c>
    </row>
    <row r="45" spans="1:35">
      <c r="A45" s="3" t="s">
        <v>570</v>
      </c>
      <c r="B45" s="3" t="str">
        <f t="shared" si="2"/>
        <v>14:47:20.082</v>
      </c>
      <c r="C45" s="3">
        <f t="shared" si="3"/>
        <v>53240.082000000002</v>
      </c>
      <c r="D45" s="3">
        <f t="shared" si="4"/>
        <v>3.8280000000013388</v>
      </c>
      <c r="E45" s="3">
        <v>958.16899999999998</v>
      </c>
      <c r="F45" s="3">
        <v>9195.36</v>
      </c>
      <c r="G45" s="3">
        <v>10225.5</v>
      </c>
      <c r="H45" s="3">
        <v>891.5</v>
      </c>
      <c r="I45" s="3">
        <v>418.25</v>
      </c>
      <c r="J45">
        <f t="shared" si="0"/>
        <v>1166.5409999999999</v>
      </c>
      <c r="K45">
        <f t="shared" si="1"/>
        <v>9171.2549999999992</v>
      </c>
      <c r="L45">
        <f t="shared" si="5"/>
        <v>-41.305000000000064</v>
      </c>
      <c r="M45">
        <f t="shared" si="6"/>
        <v>6900.1629999999986</v>
      </c>
      <c r="N45">
        <f t="shared" si="7"/>
        <v>-4.1305000000000064E-2</v>
      </c>
      <c r="O45">
        <f t="shared" si="7"/>
        <v>6.9001629999999992</v>
      </c>
      <c r="P45">
        <f t="shared" si="8"/>
        <v>-4.1305000000000064E-2</v>
      </c>
      <c r="Q45" t="str">
        <f t="shared" si="9"/>
        <v/>
      </c>
      <c r="AE45" s="14">
        <v>2.7149999999999999</v>
      </c>
      <c r="AF45">
        <v>-29.420000076293945</v>
      </c>
      <c r="AG45">
        <v>12.180000305175781</v>
      </c>
      <c r="AH45">
        <f t="shared" si="10"/>
        <v>-29.420000076293945</v>
      </c>
      <c r="AI45">
        <f t="shared" si="11"/>
        <v>12.180000305175781</v>
      </c>
    </row>
    <row r="46" spans="1:35">
      <c r="A46" s="3" t="s">
        <v>571</v>
      </c>
      <c r="B46" s="3" t="str">
        <f t="shared" si="2"/>
        <v>14:47:20.174</v>
      </c>
      <c r="C46" s="3">
        <f t="shared" si="3"/>
        <v>53240.173999999999</v>
      </c>
      <c r="D46" s="3">
        <f t="shared" si="4"/>
        <v>3.9199999999982538</v>
      </c>
      <c r="E46" s="3">
        <v>960.37800000000004</v>
      </c>
      <c r="F46" s="3">
        <v>9300.41</v>
      </c>
      <c r="G46" s="3">
        <v>10169.5</v>
      </c>
      <c r="H46" s="3">
        <v>883.5</v>
      </c>
      <c r="I46" s="3">
        <v>415.75</v>
      </c>
      <c r="J46">
        <f t="shared" si="0"/>
        <v>1171.1320000000001</v>
      </c>
      <c r="K46">
        <f t="shared" si="1"/>
        <v>9276.2279999999992</v>
      </c>
      <c r="L46">
        <f t="shared" si="5"/>
        <v>-36.713999999999942</v>
      </c>
      <c r="M46">
        <f t="shared" si="6"/>
        <v>7005.1359999999986</v>
      </c>
      <c r="N46">
        <f t="shared" si="7"/>
        <v>-3.6713999999999941E-2</v>
      </c>
      <c r="O46">
        <f t="shared" si="7"/>
        <v>7.0051359999999985</v>
      </c>
      <c r="P46">
        <f t="shared" si="8"/>
        <v>-3.6713999999999941E-2</v>
      </c>
      <c r="Q46" t="str">
        <f t="shared" si="9"/>
        <v/>
      </c>
      <c r="T46" t="s">
        <v>572</v>
      </c>
      <c r="AE46" s="14">
        <v>2.7829999999999999</v>
      </c>
      <c r="AF46">
        <v>-25.909999847412109</v>
      </c>
      <c r="AG46">
        <v>5.369999885559082</v>
      </c>
      <c r="AH46">
        <f t="shared" si="10"/>
        <v>-25.909999847412109</v>
      </c>
      <c r="AI46">
        <f t="shared" si="11"/>
        <v>5.369999885559082</v>
      </c>
    </row>
    <row r="47" spans="1:35">
      <c r="A47" s="3" t="s">
        <v>573</v>
      </c>
      <c r="B47" s="3" t="str">
        <f t="shared" si="2"/>
        <v>14:47:20.267</v>
      </c>
      <c r="C47" s="3">
        <f t="shared" si="3"/>
        <v>53240.267</v>
      </c>
      <c r="D47" s="3">
        <f t="shared" si="4"/>
        <v>4.0129999999990105</v>
      </c>
      <c r="E47" s="3">
        <v>962.49900000000002</v>
      </c>
      <c r="F47" s="3">
        <v>9556.56</v>
      </c>
      <c r="G47" s="3">
        <v>10039</v>
      </c>
      <c r="H47" s="3">
        <v>964</v>
      </c>
      <c r="I47" s="3">
        <v>828.5</v>
      </c>
      <c r="J47">
        <f t="shared" si="0"/>
        <v>1179.0640000000001</v>
      </c>
      <c r="K47">
        <f t="shared" si="1"/>
        <v>9532.2639999999992</v>
      </c>
      <c r="L47">
        <f t="shared" si="5"/>
        <v>-28.781999999999925</v>
      </c>
      <c r="M47">
        <f t="shared" si="6"/>
        <v>7261.1719999999987</v>
      </c>
      <c r="N47">
        <f t="shared" si="7"/>
        <v>-2.8781999999999926E-2</v>
      </c>
      <c r="O47">
        <f t="shared" si="7"/>
        <v>7.2611719999999984</v>
      </c>
      <c r="P47">
        <f t="shared" si="8"/>
        <v>-2.8781999999999926E-2</v>
      </c>
      <c r="Q47" t="str">
        <f t="shared" si="9"/>
        <v/>
      </c>
      <c r="AE47" s="14">
        <v>2.8650000000000002</v>
      </c>
      <c r="AF47">
        <v>-26.129999160766602</v>
      </c>
      <c r="AG47">
        <v>6.6399998664855957</v>
      </c>
      <c r="AH47">
        <f t="shared" si="10"/>
        <v>-26.129999160766602</v>
      </c>
      <c r="AI47">
        <f t="shared" si="11"/>
        <v>6.6399998664855957</v>
      </c>
    </row>
    <row r="48" spans="1:35">
      <c r="A48" s="3" t="s">
        <v>574</v>
      </c>
      <c r="B48" s="3" t="str">
        <f t="shared" si="2"/>
        <v>14:47:20.361</v>
      </c>
      <c r="C48" s="3">
        <f t="shared" si="3"/>
        <v>53240.360999999997</v>
      </c>
      <c r="D48" s="3">
        <f t="shared" si="4"/>
        <v>4.1069999999963329</v>
      </c>
      <c r="E48" s="3">
        <v>961.74599999999998</v>
      </c>
      <c r="F48" s="3">
        <v>9706.0300000000007</v>
      </c>
      <c r="G48" s="3">
        <v>9967</v>
      </c>
      <c r="H48" s="3">
        <v>880</v>
      </c>
      <c r="I48" s="3">
        <v>411.75</v>
      </c>
      <c r="J48">
        <f t="shared" si="0"/>
        <v>1181.702</v>
      </c>
      <c r="K48">
        <f t="shared" si="1"/>
        <v>9681.7119999999995</v>
      </c>
      <c r="L48">
        <f t="shared" si="5"/>
        <v>-26.144000000000005</v>
      </c>
      <c r="M48">
        <f t="shared" si="6"/>
        <v>7410.619999999999</v>
      </c>
      <c r="N48">
        <f t="shared" si="7"/>
        <v>-2.6144000000000008E-2</v>
      </c>
      <c r="O48">
        <f t="shared" si="7"/>
        <v>7.4106199999999989</v>
      </c>
      <c r="P48">
        <f t="shared" si="8"/>
        <v>-2.6144000000000008E-2</v>
      </c>
      <c r="Q48" t="str">
        <f t="shared" si="9"/>
        <v/>
      </c>
      <c r="AE48" s="14">
        <v>2.9249999999999998</v>
      </c>
      <c r="AF48">
        <v>-26.120000839233398</v>
      </c>
      <c r="AG48">
        <v>7.9200000762939453</v>
      </c>
      <c r="AH48">
        <f t="shared" si="10"/>
        <v>-26.120000839233398</v>
      </c>
      <c r="AI48">
        <f t="shared" si="11"/>
        <v>7.9200000762939453</v>
      </c>
    </row>
    <row r="49" spans="1:35">
      <c r="A49" s="3" t="s">
        <v>575</v>
      </c>
      <c r="B49" s="3" t="str">
        <f t="shared" si="2"/>
        <v>14:47:20.453</v>
      </c>
      <c r="C49" s="3">
        <f t="shared" si="3"/>
        <v>53240.453000000001</v>
      </c>
      <c r="D49" s="3">
        <f t="shared" si="4"/>
        <v>4.1990000000005239</v>
      </c>
      <c r="E49" s="3">
        <v>944.31600000000003</v>
      </c>
      <c r="F49" s="3">
        <v>9942.08</v>
      </c>
      <c r="G49" s="3">
        <v>9871</v>
      </c>
      <c r="H49" s="3">
        <v>950</v>
      </c>
      <c r="I49" s="3">
        <v>820</v>
      </c>
      <c r="J49">
        <f t="shared" si="0"/>
        <v>1169.6320000000001</v>
      </c>
      <c r="K49">
        <f t="shared" si="1"/>
        <v>9918.0969999999998</v>
      </c>
      <c r="L49">
        <f t="shared" si="5"/>
        <v>-38.213999999999942</v>
      </c>
      <c r="M49">
        <f t="shared" si="6"/>
        <v>7647.0049999999992</v>
      </c>
      <c r="N49">
        <f t="shared" si="7"/>
        <v>-3.8213999999999942E-2</v>
      </c>
      <c r="O49">
        <f t="shared" si="7"/>
        <v>7.6470049999999992</v>
      </c>
      <c r="P49">
        <f t="shared" si="8"/>
        <v>-3.8213999999999942E-2</v>
      </c>
      <c r="Q49" t="str">
        <f t="shared" si="9"/>
        <v/>
      </c>
      <c r="AE49" s="14">
        <v>2.9910000000000001</v>
      </c>
      <c r="AF49">
        <v>-26.760000228881836</v>
      </c>
      <c r="AG49">
        <v>8.4399995803833008</v>
      </c>
      <c r="AH49">
        <f t="shared" si="10"/>
        <v>-26.760000228881836</v>
      </c>
      <c r="AI49">
        <f t="shared" si="11"/>
        <v>8.4399995803833008</v>
      </c>
    </row>
    <row r="50" spans="1:35">
      <c r="A50" s="3" t="s">
        <v>576</v>
      </c>
      <c r="B50" s="3" t="str">
        <f t="shared" si="2"/>
        <v>14:47:20.547</v>
      </c>
      <c r="C50" s="3">
        <f t="shared" si="3"/>
        <v>53240.546999999999</v>
      </c>
      <c r="D50" s="3">
        <f t="shared" si="4"/>
        <v>4.2929999999978463</v>
      </c>
      <c r="E50" s="3">
        <v>962.79</v>
      </c>
      <c r="F50" s="3">
        <v>10048.200000000001</v>
      </c>
      <c r="G50" s="3">
        <v>9806</v>
      </c>
      <c r="H50" s="3">
        <v>965</v>
      </c>
      <c r="I50" s="3">
        <v>816.5</v>
      </c>
      <c r="J50">
        <f t="shared" si="0"/>
        <v>1190.509</v>
      </c>
      <c r="K50">
        <f t="shared" si="1"/>
        <v>10023.771000000001</v>
      </c>
      <c r="L50">
        <f t="shared" si="5"/>
        <v>-17.336999999999989</v>
      </c>
      <c r="M50">
        <f t="shared" si="6"/>
        <v>7752.6790000000001</v>
      </c>
      <c r="N50">
        <f t="shared" si="7"/>
        <v>-1.7336999999999988E-2</v>
      </c>
      <c r="O50">
        <f t="shared" si="7"/>
        <v>7.7526790000000005</v>
      </c>
      <c r="P50">
        <f t="shared" si="8"/>
        <v>-1.7336999999999988E-2</v>
      </c>
      <c r="Q50" t="str">
        <f t="shared" si="9"/>
        <v/>
      </c>
      <c r="AE50" s="14">
        <v>3.0539999999999998</v>
      </c>
      <c r="AF50">
        <v>-27.020000457763672</v>
      </c>
      <c r="AG50">
        <v>6.25</v>
      </c>
      <c r="AH50">
        <f t="shared" si="10"/>
        <v>-27.020000457763672</v>
      </c>
      <c r="AI50">
        <f t="shared" si="11"/>
        <v>6.25</v>
      </c>
    </row>
    <row r="51" spans="1:35">
      <c r="A51" s="3" t="s">
        <v>577</v>
      </c>
      <c r="B51" s="3" t="str">
        <f t="shared" si="2"/>
        <v>14:47:20.640</v>
      </c>
      <c r="C51" s="3">
        <f t="shared" si="3"/>
        <v>53240.639999999999</v>
      </c>
      <c r="D51" s="3">
        <f t="shared" si="4"/>
        <v>4.385999999998603</v>
      </c>
      <c r="E51" s="3">
        <v>966.58500000000004</v>
      </c>
      <c r="F51" s="3">
        <v>10334.4</v>
      </c>
      <c r="G51" s="3">
        <v>9676</v>
      </c>
      <c r="H51" s="3">
        <v>963</v>
      </c>
      <c r="I51" s="3">
        <v>812.5</v>
      </c>
      <c r="J51">
        <f t="shared" si="0"/>
        <v>1200.796</v>
      </c>
      <c r="K51">
        <f t="shared" si="1"/>
        <v>10309.811</v>
      </c>
      <c r="L51">
        <f t="shared" si="5"/>
        <v>-7.0499999999999545</v>
      </c>
      <c r="M51">
        <f t="shared" si="6"/>
        <v>8038.7189999999991</v>
      </c>
      <c r="N51">
        <f t="shared" si="7"/>
        <v>-7.0499999999999547E-3</v>
      </c>
      <c r="O51">
        <f t="shared" si="7"/>
        <v>8.0387189999999986</v>
      </c>
      <c r="P51">
        <f t="shared" si="8"/>
        <v>-7.0499999999999547E-3</v>
      </c>
      <c r="Q51" t="str">
        <f t="shared" si="9"/>
        <v/>
      </c>
      <c r="AE51" s="14">
        <v>3.117</v>
      </c>
      <c r="AF51">
        <v>-28.309999465942383</v>
      </c>
      <c r="AG51">
        <v>6.7399997711181641</v>
      </c>
      <c r="AH51">
        <f t="shared" si="10"/>
        <v>-28.309999465942383</v>
      </c>
      <c r="AI51">
        <f t="shared" si="11"/>
        <v>6.7399997711181641</v>
      </c>
    </row>
    <row r="52" spans="1:35">
      <c r="A52" s="3" t="s">
        <v>578</v>
      </c>
      <c r="B52" s="3" t="str">
        <f t="shared" si="2"/>
        <v>14:47:20.734</v>
      </c>
      <c r="C52" s="3">
        <f t="shared" si="3"/>
        <v>53240.733999999997</v>
      </c>
      <c r="D52" s="3">
        <f t="shared" si="4"/>
        <v>4.4799999999959255</v>
      </c>
      <c r="E52" s="3">
        <v>968.28499999999997</v>
      </c>
      <c r="F52" s="3">
        <v>10474.6</v>
      </c>
      <c r="G52" s="3">
        <v>9615</v>
      </c>
      <c r="H52" s="3">
        <v>903.5</v>
      </c>
      <c r="I52" s="3">
        <v>402.25</v>
      </c>
      <c r="J52">
        <f t="shared" si="0"/>
        <v>1205.6769999999999</v>
      </c>
      <c r="K52">
        <f t="shared" si="1"/>
        <v>10449.936</v>
      </c>
      <c r="L52">
        <f t="shared" si="5"/>
        <v>-2.1690000000000964</v>
      </c>
      <c r="M52">
        <f t="shared" si="6"/>
        <v>8178.8439999999991</v>
      </c>
      <c r="N52">
        <f t="shared" si="7"/>
        <v>-2.1690000000000966E-3</v>
      </c>
      <c r="O52">
        <f t="shared" si="7"/>
        <v>8.1788439999999998</v>
      </c>
      <c r="P52">
        <f t="shared" si="8"/>
        <v>-2.1690000000000966E-3</v>
      </c>
      <c r="Q52" t="str">
        <f t="shared" si="9"/>
        <v/>
      </c>
      <c r="AE52" s="14">
        <v>3.1880000000000002</v>
      </c>
      <c r="AF52">
        <v>-26.209999084472656</v>
      </c>
      <c r="AG52">
        <v>5.3600001335144043</v>
      </c>
      <c r="AH52">
        <f t="shared" si="10"/>
        <v>-26.209999084472656</v>
      </c>
      <c r="AI52">
        <f t="shared" si="11"/>
        <v>5.3600001335144043</v>
      </c>
    </row>
    <row r="53" spans="1:35">
      <c r="A53" s="3" t="s">
        <v>579</v>
      </c>
      <c r="B53" s="3" t="str">
        <f t="shared" si="2"/>
        <v>14:47:20.827</v>
      </c>
      <c r="C53" s="3">
        <f t="shared" si="3"/>
        <v>53240.826999999997</v>
      </c>
      <c r="D53" s="3">
        <f t="shared" si="4"/>
        <v>4.5729999999966822</v>
      </c>
      <c r="E53" s="3">
        <v>970.19299999999998</v>
      </c>
      <c r="F53" s="3">
        <v>10749.4</v>
      </c>
      <c r="G53" s="3">
        <v>9501.5</v>
      </c>
      <c r="H53" s="3">
        <v>903</v>
      </c>
      <c r="I53" s="3">
        <v>398.25</v>
      </c>
      <c r="J53">
        <f t="shared" si="0"/>
        <v>1213.819</v>
      </c>
      <c r="K53">
        <f t="shared" si="1"/>
        <v>10724.621999999999</v>
      </c>
      <c r="L53">
        <f t="shared" si="5"/>
        <v>5.9729999999999563</v>
      </c>
      <c r="M53">
        <f t="shared" si="6"/>
        <v>8453.5299999999988</v>
      </c>
      <c r="N53">
        <f t="shared" si="7"/>
        <v>5.9729999999999566E-3</v>
      </c>
      <c r="O53">
        <f t="shared" si="7"/>
        <v>8.4535299999999989</v>
      </c>
      <c r="P53">
        <f t="shared" si="8"/>
        <v>5.9729999999999566E-3</v>
      </c>
      <c r="Q53" t="str">
        <f t="shared" si="9"/>
        <v/>
      </c>
      <c r="AE53" s="14">
        <v>3.2480000000000002</v>
      </c>
      <c r="AF53">
        <v>-26.639999389648438</v>
      </c>
      <c r="AG53">
        <v>7.679999828338623</v>
      </c>
      <c r="AH53">
        <f t="shared" si="10"/>
        <v>-26.639999389648438</v>
      </c>
      <c r="AI53">
        <f t="shared" si="11"/>
        <v>7.679999828338623</v>
      </c>
    </row>
    <row r="54" spans="1:35">
      <c r="A54" s="3" t="s">
        <v>580</v>
      </c>
      <c r="B54" s="3" t="str">
        <f t="shared" si="2"/>
        <v>14:47:20.920</v>
      </c>
      <c r="C54" s="3">
        <f t="shared" si="3"/>
        <v>53240.92</v>
      </c>
      <c r="D54" s="3">
        <f t="shared" si="4"/>
        <v>4.6659999999974389</v>
      </c>
      <c r="E54" s="3">
        <v>974.88199999999995</v>
      </c>
      <c r="F54" s="3">
        <v>10885.9</v>
      </c>
      <c r="G54" s="3">
        <v>9444</v>
      </c>
      <c r="H54" s="3">
        <v>975</v>
      </c>
      <c r="I54" s="3">
        <v>793.5</v>
      </c>
      <c r="J54">
        <f t="shared" si="0"/>
        <v>1221.6030000000001</v>
      </c>
      <c r="K54">
        <f t="shared" si="1"/>
        <v>10860.981</v>
      </c>
      <c r="L54">
        <f t="shared" si="5"/>
        <v>13.757000000000062</v>
      </c>
      <c r="M54">
        <f t="shared" si="6"/>
        <v>8589.8889999999992</v>
      </c>
      <c r="N54">
        <f t="shared" si="7"/>
        <v>1.3757000000000063E-2</v>
      </c>
      <c r="O54">
        <f t="shared" si="7"/>
        <v>8.5898889999999994</v>
      </c>
      <c r="P54">
        <f t="shared" si="8"/>
        <v>1.3757000000000063E-2</v>
      </c>
      <c r="Q54" t="str">
        <f t="shared" si="9"/>
        <v/>
      </c>
      <c r="AE54" s="14">
        <v>3.3140000000000001</v>
      </c>
      <c r="AF54">
        <v>-29.190000534057617</v>
      </c>
      <c r="AG54">
        <v>10.359999656677246</v>
      </c>
      <c r="AH54">
        <f t="shared" si="10"/>
        <v>-29.190000534057617</v>
      </c>
      <c r="AI54">
        <f t="shared" si="11"/>
        <v>10.359999656677246</v>
      </c>
    </row>
    <row r="55" spans="1:35">
      <c r="A55" s="3" t="s">
        <v>581</v>
      </c>
      <c r="B55" s="3" t="str">
        <f t="shared" si="2"/>
        <v>14:47:21.014</v>
      </c>
      <c r="C55" s="3">
        <f t="shared" si="3"/>
        <v>53241.014000000003</v>
      </c>
      <c r="D55" s="3">
        <f t="shared" si="4"/>
        <v>4.7600000000020373</v>
      </c>
      <c r="E55" s="3">
        <v>971.95699999999999</v>
      </c>
      <c r="F55" s="3">
        <v>11149.6</v>
      </c>
      <c r="G55" s="3">
        <v>9349</v>
      </c>
      <c r="H55" s="3">
        <v>979</v>
      </c>
      <c r="I55" s="3">
        <v>789.5</v>
      </c>
      <c r="J55">
        <f t="shared" si="0"/>
        <v>1224.662</v>
      </c>
      <c r="K55">
        <f t="shared" si="1"/>
        <v>11124.679</v>
      </c>
      <c r="L55">
        <f t="shared" si="5"/>
        <v>16.816000000000031</v>
      </c>
      <c r="M55">
        <f t="shared" si="6"/>
        <v>8853.5869999999995</v>
      </c>
      <c r="N55">
        <f t="shared" si="7"/>
        <v>1.6816000000000032E-2</v>
      </c>
      <c r="O55">
        <f t="shared" si="7"/>
        <v>8.8535869999999992</v>
      </c>
      <c r="P55">
        <f t="shared" si="8"/>
        <v>1.6816000000000032E-2</v>
      </c>
      <c r="Q55" t="str">
        <f t="shared" si="9"/>
        <v/>
      </c>
      <c r="AE55" s="14">
        <v>3.3889999999999998</v>
      </c>
      <c r="AF55">
        <v>-28.469999313354492</v>
      </c>
      <c r="AG55">
        <v>9.5299997329711914</v>
      </c>
      <c r="AH55">
        <f t="shared" si="10"/>
        <v>-28.469999313354492</v>
      </c>
      <c r="AI55">
        <f t="shared" si="11"/>
        <v>9.5299997329711914</v>
      </c>
    </row>
    <row r="56" spans="1:35">
      <c r="A56" s="3" t="s">
        <v>582</v>
      </c>
      <c r="B56" s="3" t="str">
        <f t="shared" si="2"/>
        <v>14:47:21.106</v>
      </c>
      <c r="C56" s="3">
        <f t="shared" si="3"/>
        <v>53241.106</v>
      </c>
      <c r="D56" s="3">
        <f t="shared" si="4"/>
        <v>4.8519999999989523</v>
      </c>
      <c r="E56" s="3">
        <v>975.85400000000004</v>
      </c>
      <c r="F56" s="3">
        <v>11281.5</v>
      </c>
      <c r="G56" s="3">
        <v>9299</v>
      </c>
      <c r="H56" s="3">
        <v>903.5</v>
      </c>
      <c r="I56" s="3">
        <v>391.25</v>
      </c>
      <c r="J56">
        <f t="shared" si="0"/>
        <v>1231.55</v>
      </c>
      <c r="K56">
        <f t="shared" si="1"/>
        <v>11256.457</v>
      </c>
      <c r="L56">
        <f t="shared" si="5"/>
        <v>23.703999999999951</v>
      </c>
      <c r="M56">
        <f t="shared" si="6"/>
        <v>8985.3649999999998</v>
      </c>
      <c r="N56">
        <f t="shared" si="7"/>
        <v>2.3703999999999951E-2</v>
      </c>
      <c r="O56">
        <f t="shared" si="7"/>
        <v>8.9853649999999998</v>
      </c>
      <c r="P56">
        <f t="shared" si="8"/>
        <v>2.3703999999999951E-2</v>
      </c>
      <c r="Q56" t="str">
        <f t="shared" si="9"/>
        <v/>
      </c>
      <c r="AE56" s="14">
        <v>3.4510000000000001</v>
      </c>
      <c r="AF56">
        <v>-30.459999084472656</v>
      </c>
      <c r="AG56">
        <v>6.440000057220459</v>
      </c>
      <c r="AH56">
        <f t="shared" si="10"/>
        <v>-30.459999084472656</v>
      </c>
      <c r="AI56">
        <f t="shared" si="11"/>
        <v>6.440000057220459</v>
      </c>
    </row>
    <row r="57" spans="1:35">
      <c r="A57" s="3" t="s">
        <v>583</v>
      </c>
      <c r="B57" s="3" t="str">
        <f t="shared" si="2"/>
        <v>14:47:21.199</v>
      </c>
      <c r="C57" s="3">
        <f t="shared" si="3"/>
        <v>53241.199000000001</v>
      </c>
      <c r="D57" s="3">
        <f t="shared" si="4"/>
        <v>4.944999999999709</v>
      </c>
      <c r="E57" s="3">
        <v>975.42200000000003</v>
      </c>
      <c r="F57" s="3">
        <v>11580.8</v>
      </c>
      <c r="G57" s="3">
        <v>9200</v>
      </c>
      <c r="H57" s="3">
        <v>973</v>
      </c>
      <c r="I57" s="3">
        <v>777.5</v>
      </c>
      <c r="J57">
        <f t="shared" si="0"/>
        <v>1237.9079999999999</v>
      </c>
      <c r="K57">
        <f t="shared" si="1"/>
        <v>11555.689</v>
      </c>
      <c r="L57">
        <f t="shared" si="5"/>
        <v>30.061999999999898</v>
      </c>
      <c r="M57">
        <f t="shared" si="6"/>
        <v>9284.5969999999998</v>
      </c>
      <c r="N57">
        <f t="shared" si="7"/>
        <v>3.0061999999999898E-2</v>
      </c>
      <c r="O57">
        <f t="shared" si="7"/>
        <v>9.2845969999999998</v>
      </c>
      <c r="P57">
        <f t="shared" si="8"/>
        <v>3.0061999999999898E-2</v>
      </c>
      <c r="Q57" t="str">
        <f t="shared" si="9"/>
        <v/>
      </c>
      <c r="AE57" s="14">
        <v>3.5139999999999998</v>
      </c>
      <c r="AF57">
        <v>-31.399999618530273</v>
      </c>
      <c r="AG57">
        <v>7.130000114440918</v>
      </c>
      <c r="AH57">
        <f t="shared" si="10"/>
        <v>-31.399999618530273</v>
      </c>
      <c r="AI57">
        <f t="shared" si="11"/>
        <v>7.130000114440918</v>
      </c>
    </row>
    <row r="58" spans="1:35">
      <c r="A58" s="3" t="s">
        <v>584</v>
      </c>
      <c r="B58" s="3" t="str">
        <f t="shared" si="2"/>
        <v>14:47:21.292</v>
      </c>
      <c r="C58" s="3">
        <f t="shared" si="3"/>
        <v>53241.292000000001</v>
      </c>
      <c r="D58" s="3">
        <f t="shared" si="4"/>
        <v>5.0380000000004657</v>
      </c>
      <c r="E58" s="3">
        <v>973.27800000000002</v>
      </c>
      <c r="F58" s="3">
        <v>11706.6</v>
      </c>
      <c r="G58" s="3">
        <v>9163</v>
      </c>
      <c r="H58" s="3">
        <v>894.5</v>
      </c>
      <c r="I58" s="3">
        <v>384.75</v>
      </c>
      <c r="J58">
        <f t="shared" si="0"/>
        <v>1238.6189999999999</v>
      </c>
      <c r="K58">
        <f t="shared" si="1"/>
        <v>11681.505999999999</v>
      </c>
      <c r="L58">
        <f t="shared" si="5"/>
        <v>30.772999999999911</v>
      </c>
      <c r="M58">
        <f t="shared" si="6"/>
        <v>9410.4139999999989</v>
      </c>
      <c r="N58">
        <f t="shared" si="7"/>
        <v>3.0772999999999912E-2</v>
      </c>
      <c r="O58">
        <f t="shared" si="7"/>
        <v>9.4104139999999994</v>
      </c>
      <c r="P58">
        <f t="shared" si="8"/>
        <v>3.0772999999999912E-2</v>
      </c>
      <c r="Q58" t="str">
        <f t="shared" si="9"/>
        <v/>
      </c>
      <c r="AE58" s="14">
        <v>3.581</v>
      </c>
      <c r="AF58">
        <v>-33.189998626708984</v>
      </c>
      <c r="AG58">
        <v>6.25</v>
      </c>
      <c r="AH58">
        <f t="shared" si="10"/>
        <v>-33.189998626708984</v>
      </c>
      <c r="AI58">
        <f t="shared" si="11"/>
        <v>6.25</v>
      </c>
    </row>
    <row r="59" spans="1:35">
      <c r="A59" s="3" t="s">
        <v>585</v>
      </c>
      <c r="B59" s="3" t="str">
        <f t="shared" si="2"/>
        <v>14:47:21.384</v>
      </c>
      <c r="C59" s="3">
        <f t="shared" si="3"/>
        <v>53241.383999999998</v>
      </c>
      <c r="D59" s="3">
        <f t="shared" si="4"/>
        <v>5.1299999999973807</v>
      </c>
      <c r="E59" s="3">
        <v>977.61699999999996</v>
      </c>
      <c r="F59" s="3">
        <v>11916.3</v>
      </c>
      <c r="G59" s="3">
        <v>9097</v>
      </c>
      <c r="H59" s="3">
        <v>964</v>
      </c>
      <c r="I59" s="3">
        <v>766</v>
      </c>
      <c r="J59">
        <f t="shared" si="0"/>
        <v>1247.7139999999999</v>
      </c>
      <c r="K59">
        <f t="shared" si="1"/>
        <v>11891.053</v>
      </c>
      <c r="L59">
        <f t="shared" si="5"/>
        <v>39.867999999999938</v>
      </c>
      <c r="M59">
        <f t="shared" si="6"/>
        <v>9619.9609999999993</v>
      </c>
      <c r="N59">
        <f t="shared" si="7"/>
        <v>3.9867999999999938E-2</v>
      </c>
      <c r="O59">
        <f t="shared" si="7"/>
        <v>9.619961</v>
      </c>
      <c r="P59">
        <f t="shared" si="8"/>
        <v>3.9867999999999938E-2</v>
      </c>
      <c r="Q59" t="str">
        <f t="shared" si="9"/>
        <v/>
      </c>
      <c r="AE59" s="14">
        <v>3.6539999999999999</v>
      </c>
      <c r="AF59">
        <v>-31.819999694824219</v>
      </c>
      <c r="AG59">
        <v>3.7400000095367432</v>
      </c>
      <c r="AH59">
        <f t="shared" si="10"/>
        <v>-31.819999694824219</v>
      </c>
      <c r="AI59">
        <f t="shared" si="11"/>
        <v>3.7400000095367432</v>
      </c>
    </row>
    <row r="60" spans="1:35">
      <c r="A60" s="3" t="s">
        <v>586</v>
      </c>
      <c r="B60" s="3" t="str">
        <f t="shared" si="2"/>
        <v>14:47:21.476</v>
      </c>
      <c r="C60" s="3">
        <f t="shared" si="3"/>
        <v>53241.476000000002</v>
      </c>
      <c r="D60" s="3">
        <f t="shared" si="4"/>
        <v>5.2220000000015716</v>
      </c>
      <c r="E60" s="3">
        <v>980.71299999999997</v>
      </c>
      <c r="F60" s="3">
        <v>12040.9</v>
      </c>
      <c r="G60" s="3">
        <v>9059.5</v>
      </c>
      <c r="H60" s="3">
        <v>901.5</v>
      </c>
      <c r="I60" s="3">
        <v>379.25</v>
      </c>
      <c r="J60">
        <f t="shared" si="0"/>
        <v>1253.636</v>
      </c>
      <c r="K60">
        <f t="shared" si="1"/>
        <v>12015.550999999999</v>
      </c>
      <c r="L60">
        <f t="shared" si="5"/>
        <v>45.789999999999964</v>
      </c>
      <c r="M60">
        <f t="shared" si="6"/>
        <v>9744.4589999999989</v>
      </c>
      <c r="N60">
        <f t="shared" si="7"/>
        <v>4.5789999999999963E-2</v>
      </c>
      <c r="O60">
        <f t="shared" si="7"/>
        <v>9.7444589999999991</v>
      </c>
      <c r="P60">
        <f t="shared" si="8"/>
        <v>4.5789999999999963E-2</v>
      </c>
      <c r="Q60" t="str">
        <f t="shared" si="9"/>
        <v/>
      </c>
      <c r="AE60" s="14">
        <v>3.7309999999999999</v>
      </c>
      <c r="AF60">
        <v>-32.810001373291016</v>
      </c>
      <c r="AG60">
        <v>5.070000171661377</v>
      </c>
      <c r="AH60">
        <f t="shared" si="10"/>
        <v>-32.810001373291016</v>
      </c>
      <c r="AI60">
        <f t="shared" si="11"/>
        <v>5.070000171661377</v>
      </c>
    </row>
    <row r="61" spans="1:35">
      <c r="A61" s="3" t="s">
        <v>587</v>
      </c>
      <c r="B61" s="3" t="str">
        <f t="shared" si="2"/>
        <v>14:47:21.568</v>
      </c>
      <c r="C61" s="3">
        <f t="shared" si="3"/>
        <v>53241.567999999999</v>
      </c>
      <c r="D61" s="3">
        <f t="shared" si="4"/>
        <v>5.3139999999984866</v>
      </c>
      <c r="E61" s="3">
        <v>983.78700000000003</v>
      </c>
      <c r="F61" s="3">
        <v>12286.4</v>
      </c>
      <c r="G61" s="3">
        <v>8993</v>
      </c>
      <c r="H61" s="3">
        <v>902.5</v>
      </c>
      <c r="I61" s="3">
        <v>375.75</v>
      </c>
      <c r="J61">
        <f t="shared" si="0"/>
        <v>1262.279</v>
      </c>
      <c r="K61">
        <f t="shared" si="1"/>
        <v>12260.918</v>
      </c>
      <c r="L61">
        <f t="shared" si="5"/>
        <v>54.432999999999993</v>
      </c>
      <c r="M61">
        <f t="shared" si="6"/>
        <v>9989.8259999999991</v>
      </c>
      <c r="N61">
        <f t="shared" si="7"/>
        <v>5.4432999999999995E-2</v>
      </c>
      <c r="O61">
        <f t="shared" si="7"/>
        <v>9.989825999999999</v>
      </c>
      <c r="P61">
        <f t="shared" si="8"/>
        <v>5.4432999999999995E-2</v>
      </c>
      <c r="Q61" t="str">
        <f t="shared" si="9"/>
        <v/>
      </c>
      <c r="AE61" s="14">
        <v>3.8050000000000002</v>
      </c>
      <c r="AF61">
        <v>-31.809999465942383</v>
      </c>
      <c r="AG61">
        <v>6.4099998474121094</v>
      </c>
      <c r="AH61">
        <f t="shared" si="10"/>
        <v>-31.809999465942383</v>
      </c>
      <c r="AI61">
        <f t="shared" si="11"/>
        <v>6.4099998474121094</v>
      </c>
    </row>
    <row r="62" spans="1:35">
      <c r="A62" s="3" t="s">
        <v>588</v>
      </c>
      <c r="B62" s="3" t="str">
        <f t="shared" si="2"/>
        <v>14:47:21.662</v>
      </c>
      <c r="C62" s="3">
        <f t="shared" si="3"/>
        <v>53241.661999999997</v>
      </c>
      <c r="D62" s="3">
        <f t="shared" si="4"/>
        <v>5.407999999995809</v>
      </c>
      <c r="E62" s="3">
        <v>982.70399999999995</v>
      </c>
      <c r="F62" s="3">
        <v>12407.2</v>
      </c>
      <c r="G62" s="3">
        <v>8965</v>
      </c>
      <c r="H62" s="3">
        <v>958</v>
      </c>
      <c r="I62" s="3">
        <v>748.5</v>
      </c>
      <c r="J62">
        <f t="shared" si="0"/>
        <v>1263.9369999999999</v>
      </c>
      <c r="K62">
        <f t="shared" si="1"/>
        <v>12381.712</v>
      </c>
      <c r="L62">
        <f t="shared" si="5"/>
        <v>56.090999999999894</v>
      </c>
      <c r="M62">
        <f t="shared" si="6"/>
        <v>10110.619999999999</v>
      </c>
      <c r="N62">
        <f t="shared" si="7"/>
        <v>5.6090999999999898E-2</v>
      </c>
      <c r="O62">
        <f t="shared" si="7"/>
        <v>10.110619999999999</v>
      </c>
      <c r="P62">
        <f t="shared" si="8"/>
        <v>5.6090999999999898E-2</v>
      </c>
      <c r="Q62" t="str">
        <f t="shared" si="9"/>
        <v/>
      </c>
      <c r="AE62" s="14">
        <v>3.8759999999999999</v>
      </c>
      <c r="AF62">
        <v>-37.25</v>
      </c>
      <c r="AG62">
        <v>8.0600004196166992</v>
      </c>
      <c r="AH62">
        <f t="shared" si="10"/>
        <v>-37.25</v>
      </c>
      <c r="AI62">
        <f t="shared" si="11"/>
        <v>8.0600004196166992</v>
      </c>
    </row>
    <row r="63" spans="1:35">
      <c r="A63" s="3" t="s">
        <v>589</v>
      </c>
      <c r="B63" s="3" t="str">
        <f t="shared" si="2"/>
        <v>14:47:21.755</v>
      </c>
      <c r="C63" s="3">
        <f t="shared" si="3"/>
        <v>53241.754999999997</v>
      </c>
      <c r="D63" s="3">
        <f t="shared" si="4"/>
        <v>5.5009999999965657</v>
      </c>
      <c r="E63" s="3">
        <v>974.923</v>
      </c>
      <c r="F63" s="3">
        <v>12645.4</v>
      </c>
      <c r="G63" s="3">
        <v>8920</v>
      </c>
      <c r="H63" s="3">
        <v>948</v>
      </c>
      <c r="I63" s="3">
        <v>744.5</v>
      </c>
      <c r="J63">
        <f t="shared" si="0"/>
        <v>1261.5619999999999</v>
      </c>
      <c r="K63">
        <f t="shared" si="1"/>
        <v>12620.027</v>
      </c>
      <c r="L63">
        <f t="shared" si="5"/>
        <v>53.715999999999894</v>
      </c>
      <c r="M63">
        <f t="shared" si="6"/>
        <v>10348.934999999999</v>
      </c>
      <c r="N63">
        <f t="shared" si="7"/>
        <v>5.3715999999999896E-2</v>
      </c>
      <c r="O63">
        <f t="shared" si="7"/>
        <v>10.348934999999999</v>
      </c>
      <c r="P63">
        <f t="shared" si="8"/>
        <v>5.3715999999999896E-2</v>
      </c>
      <c r="Q63" t="str">
        <f t="shared" si="9"/>
        <v/>
      </c>
      <c r="AE63" s="14">
        <v>3.9569999999999999</v>
      </c>
      <c r="AF63">
        <v>-42.75</v>
      </c>
      <c r="AG63">
        <v>7.7800002098083496</v>
      </c>
      <c r="AH63">
        <f t="shared" si="10"/>
        <v>-42.75</v>
      </c>
      <c r="AI63">
        <f t="shared" si="11"/>
        <v>7.7800002098083496</v>
      </c>
    </row>
    <row r="64" spans="1:35">
      <c r="A64" s="3" t="s">
        <v>590</v>
      </c>
      <c r="B64" s="3" t="str">
        <f t="shared" si="2"/>
        <v>14:47:21.849</v>
      </c>
      <c r="C64" s="3">
        <f t="shared" si="3"/>
        <v>53241.849000000002</v>
      </c>
      <c r="D64" s="3">
        <f t="shared" si="4"/>
        <v>5.5950000000011642</v>
      </c>
      <c r="E64" s="3">
        <v>978.24199999999996</v>
      </c>
      <c r="F64" s="3">
        <v>12804.7</v>
      </c>
      <c r="G64" s="3">
        <v>8885</v>
      </c>
      <c r="H64" s="3">
        <v>951</v>
      </c>
      <c r="I64" s="3">
        <v>740</v>
      </c>
      <c r="J64">
        <f t="shared" si="0"/>
        <v>1268.4949999999999</v>
      </c>
      <c r="K64">
        <f t="shared" si="1"/>
        <v>12779.21</v>
      </c>
      <c r="L64">
        <f t="shared" si="5"/>
        <v>60.648999999999887</v>
      </c>
      <c r="M64">
        <f t="shared" si="6"/>
        <v>10508.117999999999</v>
      </c>
      <c r="N64">
        <f t="shared" si="7"/>
        <v>6.064899999999989E-2</v>
      </c>
      <c r="O64">
        <f t="shared" si="7"/>
        <v>10.508118</v>
      </c>
      <c r="P64">
        <f t="shared" si="8"/>
        <v>6.064899999999989E-2</v>
      </c>
      <c r="Q64" t="str">
        <f t="shared" si="9"/>
        <v/>
      </c>
      <c r="AE64" s="14">
        <v>4.05</v>
      </c>
      <c r="AF64">
        <v>-33.419998168945313</v>
      </c>
      <c r="AG64">
        <v>10.760000228881836</v>
      </c>
      <c r="AH64">
        <f t="shared" si="10"/>
        <v>-33.419998168945313</v>
      </c>
      <c r="AI64">
        <f t="shared" si="11"/>
        <v>10.760000228881836</v>
      </c>
    </row>
    <row r="65" spans="1:35">
      <c r="A65" s="3" t="s">
        <v>591</v>
      </c>
      <c r="B65" s="3" t="str">
        <f t="shared" si="2"/>
        <v>14:47:21.942</v>
      </c>
      <c r="C65" s="3">
        <f t="shared" si="3"/>
        <v>53241.942000000003</v>
      </c>
      <c r="D65" s="3">
        <f t="shared" si="4"/>
        <v>5.6880000000019209</v>
      </c>
      <c r="E65" s="3">
        <v>991.09799999999996</v>
      </c>
      <c r="F65" s="3">
        <v>13042.6</v>
      </c>
      <c r="G65" s="3">
        <v>8830</v>
      </c>
      <c r="H65" s="3">
        <v>943</v>
      </c>
      <c r="I65" s="3">
        <v>735</v>
      </c>
      <c r="J65">
        <f t="shared" si="0"/>
        <v>1286.7449999999999</v>
      </c>
      <c r="K65">
        <f t="shared" si="1"/>
        <v>13016.758</v>
      </c>
      <c r="L65">
        <f t="shared" si="5"/>
        <v>78.898999999999887</v>
      </c>
      <c r="M65">
        <f t="shared" si="6"/>
        <v>10745.665999999999</v>
      </c>
      <c r="N65">
        <f t="shared" si="7"/>
        <v>7.8898999999999886E-2</v>
      </c>
      <c r="O65">
        <f t="shared" si="7"/>
        <v>10.745666</v>
      </c>
      <c r="P65">
        <f t="shared" si="8"/>
        <v>7.8898999999999886E-2</v>
      </c>
      <c r="Q65" t="str">
        <f t="shared" si="9"/>
        <v/>
      </c>
      <c r="AE65" s="14">
        <v>4.1139999999999999</v>
      </c>
      <c r="AF65">
        <v>-31.010000228881836</v>
      </c>
      <c r="AG65">
        <v>8.5799999237060547</v>
      </c>
      <c r="AH65">
        <f t="shared" si="10"/>
        <v>-31.010000228881836</v>
      </c>
      <c r="AI65">
        <f t="shared" si="11"/>
        <v>8.5799999237060547</v>
      </c>
    </row>
    <row r="66" spans="1:35">
      <c r="A66" s="3" t="s">
        <v>592</v>
      </c>
      <c r="B66" s="3" t="str">
        <f t="shared" si="2"/>
        <v>14:47:22.036</v>
      </c>
      <c r="C66" s="3">
        <f t="shared" si="3"/>
        <v>53242.036</v>
      </c>
      <c r="D66" s="3">
        <f t="shared" si="4"/>
        <v>5.7819999999992433</v>
      </c>
      <c r="E66" s="3">
        <v>974.33299999999997</v>
      </c>
      <c r="F66" s="3">
        <v>13157</v>
      </c>
      <c r="G66" s="3">
        <v>8828.5</v>
      </c>
      <c r="H66" s="3">
        <v>880</v>
      </c>
      <c r="I66" s="3">
        <v>362.5</v>
      </c>
      <c r="J66">
        <f t="shared" si="0"/>
        <v>1272.579</v>
      </c>
      <c r="K66">
        <f t="shared" si="1"/>
        <v>13131.508</v>
      </c>
      <c r="L66">
        <f t="shared" si="5"/>
        <v>64.732999999999947</v>
      </c>
      <c r="M66">
        <f t="shared" si="6"/>
        <v>10860.415999999999</v>
      </c>
      <c r="N66">
        <f t="shared" si="7"/>
        <v>6.4732999999999943E-2</v>
      </c>
      <c r="O66">
        <f t="shared" si="7"/>
        <v>10.860415999999999</v>
      </c>
      <c r="P66">
        <f t="shared" si="8"/>
        <v>6.4732999999999943E-2</v>
      </c>
      <c r="Q66" t="str">
        <f t="shared" si="9"/>
        <v/>
      </c>
      <c r="AE66" s="14">
        <v>4.1829999999999998</v>
      </c>
      <c r="AF66">
        <v>-28.280000686645508</v>
      </c>
      <c r="AG66">
        <v>9.0299997329711914</v>
      </c>
      <c r="AH66">
        <f t="shared" si="10"/>
        <v>-28.280000686645508</v>
      </c>
      <c r="AI66">
        <f t="shared" si="11"/>
        <v>9.0299997329711914</v>
      </c>
    </row>
    <row r="67" spans="1:35">
      <c r="A67" s="3" t="s">
        <v>593</v>
      </c>
      <c r="B67" s="3" t="str">
        <f t="shared" si="2"/>
        <v>14:47:22.127</v>
      </c>
      <c r="C67" s="3">
        <f t="shared" si="3"/>
        <v>53242.127</v>
      </c>
      <c r="D67" s="3">
        <f t="shared" si="4"/>
        <v>5.8729999999995925</v>
      </c>
      <c r="E67" s="3">
        <v>977.50400000000002</v>
      </c>
      <c r="F67" s="3">
        <v>13429</v>
      </c>
      <c r="G67" s="3">
        <v>8788</v>
      </c>
      <c r="H67" s="3">
        <v>898</v>
      </c>
      <c r="I67" s="3">
        <v>720</v>
      </c>
      <c r="J67">
        <f t="shared" si="0"/>
        <v>1281.921</v>
      </c>
      <c r="K67">
        <f t="shared" si="1"/>
        <v>13403.367</v>
      </c>
      <c r="L67">
        <f t="shared" si="5"/>
        <v>74.075000000000045</v>
      </c>
      <c r="M67">
        <f t="shared" si="6"/>
        <v>11132.275</v>
      </c>
      <c r="N67">
        <f t="shared" si="7"/>
        <v>7.4075000000000044E-2</v>
      </c>
      <c r="O67">
        <f t="shared" si="7"/>
        <v>11.132275</v>
      </c>
      <c r="P67">
        <f t="shared" si="8"/>
        <v>7.4075000000000044E-2</v>
      </c>
      <c r="Q67" t="str">
        <f t="shared" si="9"/>
        <v/>
      </c>
      <c r="AE67" s="14">
        <v>4.2439999999999998</v>
      </c>
      <c r="AF67">
        <v>-28.389999389648438</v>
      </c>
      <c r="AG67">
        <v>7.119999885559082</v>
      </c>
      <c r="AH67">
        <f t="shared" si="10"/>
        <v>-28.389999389648438</v>
      </c>
      <c r="AI67">
        <f t="shared" si="11"/>
        <v>7.119999885559082</v>
      </c>
    </row>
    <row r="68" spans="1:35">
      <c r="A68" s="3" t="s">
        <v>594</v>
      </c>
      <c r="B68" s="3" t="str">
        <f t="shared" si="2"/>
        <v>14:47:22.221</v>
      </c>
      <c r="C68" s="3">
        <f t="shared" si="3"/>
        <v>53242.220999999998</v>
      </c>
      <c r="D68" s="3">
        <f t="shared" si="4"/>
        <v>5.966999999996915</v>
      </c>
      <c r="E68" s="3">
        <v>992.33600000000001</v>
      </c>
      <c r="F68" s="3">
        <v>13507.9</v>
      </c>
      <c r="G68" s="3">
        <v>8764</v>
      </c>
      <c r="H68" s="3">
        <v>902</v>
      </c>
      <c r="I68" s="3">
        <v>715.5</v>
      </c>
      <c r="J68">
        <f t="shared" ref="J68:J131" si="12">ROUND(E68*COS(-1.3*PI()/180)-F68*SIN(-1.3*PI()/180),3)</f>
        <v>1298.539</v>
      </c>
      <c r="K68">
        <f t="shared" ref="K68:K131" si="13">ROUND(E68*SIN(-1.3*PI()/180)+F68*COS(-1.3*PI()/180),3)</f>
        <v>13481.91</v>
      </c>
      <c r="L68">
        <f t="shared" si="5"/>
        <v>90.692999999999984</v>
      </c>
      <c r="M68">
        <f t="shared" si="6"/>
        <v>11210.817999999999</v>
      </c>
      <c r="N68">
        <f t="shared" si="7"/>
        <v>9.0692999999999982E-2</v>
      </c>
      <c r="O68">
        <f t="shared" si="7"/>
        <v>11.210818</v>
      </c>
      <c r="P68">
        <f t="shared" si="8"/>
        <v>9.0692999999999982E-2</v>
      </c>
      <c r="Q68" t="str">
        <f t="shared" si="9"/>
        <v/>
      </c>
      <c r="AE68" s="14">
        <v>4.3109999999999999</v>
      </c>
      <c r="AF68">
        <v>-29.340000152587891</v>
      </c>
      <c r="AG68">
        <v>7.5500001907348633</v>
      </c>
      <c r="AH68">
        <f t="shared" si="10"/>
        <v>-29.340000152587891</v>
      </c>
      <c r="AI68">
        <f t="shared" si="11"/>
        <v>7.5500001907348633</v>
      </c>
    </row>
    <row r="69" spans="1:35">
      <c r="A69" s="3" t="s">
        <v>595</v>
      </c>
      <c r="B69" s="3" t="str">
        <f t="shared" ref="B69:B132" si="14">MID(A69,12,8)&amp;"."&amp;RIGHT(A69,3)</f>
        <v>14:47:22.316</v>
      </c>
      <c r="C69" s="3">
        <f t="shared" ref="C69:C132" si="15">LEFT(B69,2)*3600+MID(B69,4,2)*60+RIGHT(B69,6)</f>
        <v>53242.315999999999</v>
      </c>
      <c r="D69" s="3">
        <f t="shared" ref="D69:D132" si="16">C69-$C$4</f>
        <v>6.0619999999980791</v>
      </c>
      <c r="E69" s="3">
        <v>986.28499999999997</v>
      </c>
      <c r="F69" s="3">
        <v>13737.6</v>
      </c>
      <c r="G69" s="3">
        <v>8747</v>
      </c>
      <c r="H69" s="3">
        <v>885</v>
      </c>
      <c r="I69" s="3">
        <v>711</v>
      </c>
      <c r="J69">
        <f t="shared" si="12"/>
        <v>1297.701</v>
      </c>
      <c r="K69">
        <f t="shared" si="13"/>
        <v>13711.688</v>
      </c>
      <c r="L69">
        <f t="shared" ref="L69:L132" si="17">J69-$J$4</f>
        <v>89.855000000000018</v>
      </c>
      <c r="M69">
        <f t="shared" ref="M69:M132" si="18">K69-$K$4</f>
        <v>11440.596</v>
      </c>
      <c r="N69">
        <f t="shared" ref="N69:O132" si="19">L69*0.001</f>
        <v>8.9855000000000018E-2</v>
      </c>
      <c r="O69">
        <f t="shared" si="19"/>
        <v>11.440595999999999</v>
      </c>
      <c r="P69">
        <f t="shared" ref="P69:P132" si="20">IF(O69&gt;15,"",N69)</f>
        <v>8.9855000000000018E-2</v>
      </c>
      <c r="Q69" t="str">
        <f t="shared" ref="Q69:Q132" si="21">IF(O69&lt;15,"",N69)</f>
        <v/>
      </c>
      <c r="AE69" s="14">
        <v>4.383</v>
      </c>
      <c r="AF69">
        <v>-31.030000686645508</v>
      </c>
      <c r="AG69">
        <v>7.9499998092651367</v>
      </c>
      <c r="AH69">
        <f t="shared" ref="AH69:AH132" si="22">AF69</f>
        <v>-31.030000686645508</v>
      </c>
      <c r="AI69">
        <f t="shared" ref="AI69:AI132" si="23">AG69</f>
        <v>7.9499998092651367</v>
      </c>
    </row>
    <row r="70" spans="1:35">
      <c r="A70" s="3" t="s">
        <v>596</v>
      </c>
      <c r="B70" s="3" t="str">
        <f t="shared" si="14"/>
        <v>14:47:22.406</v>
      </c>
      <c r="C70" s="3">
        <f t="shared" si="15"/>
        <v>53242.406000000003</v>
      </c>
      <c r="D70" s="3">
        <f t="shared" si="16"/>
        <v>6.1520000000018626</v>
      </c>
      <c r="E70" s="3">
        <v>1001.24</v>
      </c>
      <c r="F70" s="3">
        <v>13891.7</v>
      </c>
      <c r="G70" s="3">
        <v>8720</v>
      </c>
      <c r="H70" s="3">
        <v>881</v>
      </c>
      <c r="I70" s="3">
        <v>706</v>
      </c>
      <c r="J70">
        <f t="shared" si="12"/>
        <v>1316.1479999999999</v>
      </c>
      <c r="K70">
        <f t="shared" si="13"/>
        <v>13865.409</v>
      </c>
      <c r="L70">
        <f t="shared" si="17"/>
        <v>108.30199999999991</v>
      </c>
      <c r="M70">
        <f t="shared" si="18"/>
        <v>11594.316999999999</v>
      </c>
      <c r="N70">
        <f t="shared" si="19"/>
        <v>0.10830199999999991</v>
      </c>
      <c r="O70">
        <f t="shared" si="19"/>
        <v>11.594317</v>
      </c>
      <c r="P70">
        <f t="shared" si="20"/>
        <v>0.10830199999999991</v>
      </c>
      <c r="Q70" t="str">
        <f t="shared" si="21"/>
        <v/>
      </c>
      <c r="AE70" s="14">
        <v>4.4459999999999997</v>
      </c>
      <c r="AF70">
        <v>-35.290000915527344</v>
      </c>
      <c r="AG70">
        <v>5.3600001335144043</v>
      </c>
      <c r="AH70">
        <f t="shared" si="22"/>
        <v>-35.290000915527344</v>
      </c>
      <c r="AI70">
        <f t="shared" si="23"/>
        <v>5.3600001335144043</v>
      </c>
    </row>
    <row r="71" spans="1:35">
      <c r="A71" s="3" t="s">
        <v>597</v>
      </c>
      <c r="B71" s="3" t="str">
        <f t="shared" si="14"/>
        <v>14:47:22.501</v>
      </c>
      <c r="C71" s="3">
        <f t="shared" si="15"/>
        <v>53242.500999999997</v>
      </c>
      <c r="D71" s="3">
        <f t="shared" si="16"/>
        <v>6.2469999999957508</v>
      </c>
      <c r="E71" s="3">
        <v>1003.29</v>
      </c>
      <c r="F71" s="3">
        <v>14120.3</v>
      </c>
      <c r="G71" s="3">
        <v>8705</v>
      </c>
      <c r="H71" s="3">
        <v>863</v>
      </c>
      <c r="I71" s="3">
        <v>700</v>
      </c>
      <c r="J71">
        <f t="shared" si="12"/>
        <v>1323.384</v>
      </c>
      <c r="K71">
        <f t="shared" si="13"/>
        <v>14093.904</v>
      </c>
      <c r="L71">
        <f t="shared" si="17"/>
        <v>115.53800000000001</v>
      </c>
      <c r="M71">
        <f t="shared" si="18"/>
        <v>11822.812</v>
      </c>
      <c r="N71">
        <f t="shared" si="19"/>
        <v>0.11553800000000002</v>
      </c>
      <c r="O71">
        <f t="shared" si="19"/>
        <v>11.822812000000001</v>
      </c>
      <c r="P71">
        <f t="shared" si="20"/>
        <v>0.11553800000000002</v>
      </c>
      <c r="Q71" t="str">
        <f t="shared" si="21"/>
        <v/>
      </c>
      <c r="AE71" s="14">
        <v>4.5209999999999999</v>
      </c>
      <c r="AF71">
        <v>-36.169998168945313</v>
      </c>
      <c r="AG71">
        <v>-0.25999999046325684</v>
      </c>
      <c r="AH71">
        <f t="shared" si="22"/>
        <v>-36.169998168945313</v>
      </c>
      <c r="AI71">
        <f t="shared" si="23"/>
        <v>-0.25999999046325684</v>
      </c>
    </row>
    <row r="72" spans="1:35">
      <c r="A72" s="3" t="s">
        <v>598</v>
      </c>
      <c r="B72" s="3" t="str">
        <f t="shared" si="14"/>
        <v>14:47:22.593</v>
      </c>
      <c r="C72" s="3">
        <f t="shared" si="15"/>
        <v>53242.593000000001</v>
      </c>
      <c r="D72" s="3">
        <f t="shared" si="16"/>
        <v>6.3389999999999418</v>
      </c>
      <c r="E72" s="3">
        <v>999.98199999999997</v>
      </c>
      <c r="F72" s="3">
        <v>14272.2</v>
      </c>
      <c r="G72" s="3">
        <v>8703</v>
      </c>
      <c r="H72" s="3">
        <v>881</v>
      </c>
      <c r="I72" s="3">
        <v>694.5</v>
      </c>
      <c r="J72">
        <f t="shared" si="12"/>
        <v>1323.5229999999999</v>
      </c>
      <c r="K72">
        <f t="shared" si="13"/>
        <v>14245.84</v>
      </c>
      <c r="L72">
        <f t="shared" si="17"/>
        <v>115.67699999999991</v>
      </c>
      <c r="M72">
        <f t="shared" si="18"/>
        <v>11974.748</v>
      </c>
      <c r="N72">
        <f t="shared" si="19"/>
        <v>0.1156769999999999</v>
      </c>
      <c r="O72">
        <f t="shared" si="19"/>
        <v>11.974748</v>
      </c>
      <c r="P72">
        <f t="shared" si="20"/>
        <v>0.1156769999999999</v>
      </c>
      <c r="Q72" t="str">
        <f t="shared" si="21"/>
        <v/>
      </c>
      <c r="AE72" s="14">
        <v>4.5940000000000003</v>
      </c>
      <c r="AF72">
        <v>-35.040000915527344</v>
      </c>
      <c r="AG72">
        <v>6.4200000762939453</v>
      </c>
      <c r="AH72">
        <f t="shared" si="22"/>
        <v>-35.040000915527344</v>
      </c>
      <c r="AI72">
        <f t="shared" si="23"/>
        <v>6.4200000762939453</v>
      </c>
    </row>
    <row r="73" spans="1:35">
      <c r="A73" s="3" t="s">
        <v>599</v>
      </c>
      <c r="B73" s="3" t="str">
        <f t="shared" si="14"/>
        <v>14:47:22.687</v>
      </c>
      <c r="C73" s="3">
        <f t="shared" si="15"/>
        <v>53242.686999999998</v>
      </c>
      <c r="D73" s="3">
        <f t="shared" si="16"/>
        <v>6.4329999999972642</v>
      </c>
      <c r="E73" s="3">
        <v>1002</v>
      </c>
      <c r="F73" s="3">
        <v>14500</v>
      </c>
      <c r="G73" s="3">
        <v>8698</v>
      </c>
      <c r="H73" s="3">
        <v>890</v>
      </c>
      <c r="I73" s="3">
        <v>688</v>
      </c>
      <c r="J73">
        <f t="shared" si="12"/>
        <v>1330.7080000000001</v>
      </c>
      <c r="K73">
        <f t="shared" si="13"/>
        <v>14473.535</v>
      </c>
      <c r="L73">
        <f t="shared" si="17"/>
        <v>122.86200000000008</v>
      </c>
      <c r="M73">
        <f t="shared" si="18"/>
        <v>12202.442999999999</v>
      </c>
      <c r="N73">
        <f t="shared" si="19"/>
        <v>0.12286200000000008</v>
      </c>
      <c r="O73">
        <f t="shared" si="19"/>
        <v>12.202442999999999</v>
      </c>
      <c r="P73">
        <f t="shared" si="20"/>
        <v>0.12286200000000008</v>
      </c>
      <c r="Q73" t="str">
        <f t="shared" si="21"/>
        <v/>
      </c>
      <c r="AE73" s="14">
        <v>4.6470000000000002</v>
      </c>
      <c r="AF73">
        <v>-34.919998168945313</v>
      </c>
      <c r="AG73">
        <v>5.2199997901916504</v>
      </c>
      <c r="AH73">
        <f t="shared" si="22"/>
        <v>-34.919998168945313</v>
      </c>
      <c r="AI73">
        <f t="shared" si="23"/>
        <v>5.2199997901916504</v>
      </c>
    </row>
    <row r="74" spans="1:35">
      <c r="A74" s="3" t="s">
        <v>600</v>
      </c>
      <c r="B74" s="3" t="str">
        <f t="shared" si="14"/>
        <v>14:47:22.873</v>
      </c>
      <c r="C74" s="3">
        <f t="shared" si="15"/>
        <v>53242.873</v>
      </c>
      <c r="D74" s="3">
        <f t="shared" si="16"/>
        <v>6.6189999999987776</v>
      </c>
      <c r="E74" s="3">
        <v>1001.29</v>
      </c>
      <c r="F74" s="3">
        <v>14879.8</v>
      </c>
      <c r="G74" s="3">
        <v>8707</v>
      </c>
      <c r="H74" s="3">
        <v>866</v>
      </c>
      <c r="I74" s="3">
        <v>680.5</v>
      </c>
      <c r="J74">
        <f t="shared" si="12"/>
        <v>1338.615</v>
      </c>
      <c r="K74">
        <f t="shared" si="13"/>
        <v>14853.253000000001</v>
      </c>
      <c r="L74">
        <f t="shared" si="17"/>
        <v>130.76900000000001</v>
      </c>
      <c r="M74">
        <f t="shared" si="18"/>
        <v>12582.161</v>
      </c>
      <c r="N74">
        <f t="shared" si="19"/>
        <v>0.130769</v>
      </c>
      <c r="O74">
        <f t="shared" si="19"/>
        <v>12.582161000000001</v>
      </c>
      <c r="P74">
        <f t="shared" si="20"/>
        <v>0.130769</v>
      </c>
      <c r="Q74" t="str">
        <f t="shared" si="21"/>
        <v/>
      </c>
      <c r="AE74" s="14">
        <v>4.7130000000000001</v>
      </c>
      <c r="AF74">
        <v>-33.180000305175781</v>
      </c>
      <c r="AG74">
        <v>6.070000171661377</v>
      </c>
      <c r="AH74">
        <f t="shared" si="22"/>
        <v>-33.180000305175781</v>
      </c>
      <c r="AI74">
        <f t="shared" si="23"/>
        <v>6.070000171661377</v>
      </c>
    </row>
    <row r="75" spans="1:35">
      <c r="A75" s="3" t="s">
        <v>601</v>
      </c>
      <c r="B75" s="3" t="str">
        <f t="shared" si="14"/>
        <v>14:47:22.965</v>
      </c>
      <c r="C75" s="3">
        <f t="shared" si="15"/>
        <v>53242.964999999997</v>
      </c>
      <c r="D75" s="3">
        <f t="shared" si="16"/>
        <v>6.7109999999956926</v>
      </c>
      <c r="E75" s="3">
        <v>1015.23</v>
      </c>
      <c r="F75" s="3">
        <v>15031.2</v>
      </c>
      <c r="G75" s="3">
        <v>8701</v>
      </c>
      <c r="H75" s="3">
        <v>891</v>
      </c>
      <c r="I75" s="3">
        <v>673</v>
      </c>
      <c r="J75">
        <f t="shared" si="12"/>
        <v>1355.9870000000001</v>
      </c>
      <c r="K75">
        <f t="shared" si="13"/>
        <v>15004.298000000001</v>
      </c>
      <c r="L75">
        <f t="shared" si="17"/>
        <v>148.14100000000008</v>
      </c>
      <c r="M75">
        <f t="shared" si="18"/>
        <v>12733.206</v>
      </c>
      <c r="N75">
        <f t="shared" si="19"/>
        <v>0.14814100000000008</v>
      </c>
      <c r="O75">
        <f t="shared" si="19"/>
        <v>12.733206000000001</v>
      </c>
      <c r="P75">
        <f t="shared" si="20"/>
        <v>0.14814100000000008</v>
      </c>
      <c r="Q75" t="str">
        <f t="shared" si="21"/>
        <v/>
      </c>
      <c r="AE75" s="14">
        <v>4.7809999999999997</v>
      </c>
      <c r="AF75">
        <v>-33.790000915527344</v>
      </c>
      <c r="AG75">
        <v>3.4500000476837158</v>
      </c>
      <c r="AH75">
        <f t="shared" si="22"/>
        <v>-33.790000915527344</v>
      </c>
      <c r="AI75">
        <f t="shared" si="23"/>
        <v>3.4500000476837158</v>
      </c>
    </row>
    <row r="76" spans="1:35">
      <c r="A76" s="3" t="s">
        <v>602</v>
      </c>
      <c r="B76" s="3" t="str">
        <f t="shared" si="14"/>
        <v>14:47:23.056</v>
      </c>
      <c r="C76" s="3">
        <f t="shared" si="15"/>
        <v>53243.055999999997</v>
      </c>
      <c r="D76" s="3">
        <f t="shared" si="16"/>
        <v>6.8019999999960419</v>
      </c>
      <c r="E76" s="3">
        <v>1020.16</v>
      </c>
      <c r="F76" s="3">
        <v>15259.4</v>
      </c>
      <c r="G76" s="3">
        <v>8713</v>
      </c>
      <c r="H76" s="3">
        <v>891</v>
      </c>
      <c r="I76" s="3">
        <v>665.5</v>
      </c>
      <c r="J76">
        <f t="shared" si="12"/>
        <v>1366.0930000000001</v>
      </c>
      <c r="K76">
        <f t="shared" si="13"/>
        <v>15232.328</v>
      </c>
      <c r="L76">
        <f t="shared" si="17"/>
        <v>158.24700000000007</v>
      </c>
      <c r="M76">
        <f t="shared" si="18"/>
        <v>12961.235999999999</v>
      </c>
      <c r="N76">
        <f t="shared" si="19"/>
        <v>0.15824700000000008</v>
      </c>
      <c r="O76">
        <f t="shared" si="19"/>
        <v>12.961236</v>
      </c>
      <c r="P76">
        <f t="shared" si="20"/>
        <v>0.15824700000000008</v>
      </c>
      <c r="Q76" t="str">
        <f t="shared" si="21"/>
        <v/>
      </c>
      <c r="AE76" s="14">
        <v>4.84</v>
      </c>
      <c r="AF76">
        <v>-33.400001525878906</v>
      </c>
      <c r="AG76">
        <v>5.130000114440918</v>
      </c>
      <c r="AH76">
        <f t="shared" si="22"/>
        <v>-33.400001525878906</v>
      </c>
      <c r="AI76">
        <f t="shared" si="23"/>
        <v>5.130000114440918</v>
      </c>
    </row>
    <row r="77" spans="1:35">
      <c r="A77" s="3" t="s">
        <v>603</v>
      </c>
      <c r="B77" s="3" t="str">
        <f t="shared" si="14"/>
        <v>14:47:23.149</v>
      </c>
      <c r="C77" s="3">
        <f t="shared" si="15"/>
        <v>53243.148999999998</v>
      </c>
      <c r="D77" s="3">
        <f t="shared" si="16"/>
        <v>6.8949999999967986</v>
      </c>
      <c r="E77" s="3">
        <v>1011.86</v>
      </c>
      <c r="F77" s="3">
        <v>15413.2</v>
      </c>
      <c r="G77" s="3">
        <v>8736</v>
      </c>
      <c r="H77" s="3">
        <v>891</v>
      </c>
      <c r="I77" s="3">
        <v>658</v>
      </c>
      <c r="J77">
        <f t="shared" si="12"/>
        <v>1361.2840000000001</v>
      </c>
      <c r="K77">
        <f t="shared" si="13"/>
        <v>15386.276</v>
      </c>
      <c r="L77">
        <f t="shared" si="17"/>
        <v>153.4380000000001</v>
      </c>
      <c r="M77">
        <f t="shared" si="18"/>
        <v>13115.183999999999</v>
      </c>
      <c r="N77">
        <f t="shared" si="19"/>
        <v>0.1534380000000001</v>
      </c>
      <c r="O77">
        <f t="shared" si="19"/>
        <v>13.115183999999999</v>
      </c>
      <c r="P77">
        <f t="shared" si="20"/>
        <v>0.1534380000000001</v>
      </c>
      <c r="Q77" t="str">
        <f t="shared" si="21"/>
        <v/>
      </c>
      <c r="AE77" s="14">
        <v>4.9169999999999998</v>
      </c>
      <c r="AF77">
        <v>-36.189998626708984</v>
      </c>
      <c r="AG77">
        <v>10.619999885559082</v>
      </c>
      <c r="AH77">
        <f t="shared" si="22"/>
        <v>-36.189998626708984</v>
      </c>
      <c r="AI77">
        <f t="shared" si="23"/>
        <v>10.619999885559082</v>
      </c>
    </row>
    <row r="78" spans="1:35">
      <c r="A78" s="3" t="s">
        <v>604</v>
      </c>
      <c r="B78" s="3" t="str">
        <f t="shared" si="14"/>
        <v>14:47:23.242</v>
      </c>
      <c r="C78" s="3">
        <f t="shared" si="15"/>
        <v>53243.241999999998</v>
      </c>
      <c r="D78" s="3">
        <f t="shared" si="16"/>
        <v>6.9879999999975553</v>
      </c>
      <c r="E78" s="3">
        <v>1026.8399999999999</v>
      </c>
      <c r="F78" s="3">
        <v>15641.8</v>
      </c>
      <c r="G78" s="3">
        <v>8748</v>
      </c>
      <c r="H78" s="3">
        <v>898</v>
      </c>
      <c r="I78" s="3">
        <v>650.5</v>
      </c>
      <c r="J78">
        <f t="shared" si="12"/>
        <v>1381.4459999999999</v>
      </c>
      <c r="K78">
        <f t="shared" si="13"/>
        <v>15614.477999999999</v>
      </c>
      <c r="L78">
        <f t="shared" si="17"/>
        <v>173.59999999999991</v>
      </c>
      <c r="M78">
        <f t="shared" si="18"/>
        <v>13343.385999999999</v>
      </c>
      <c r="N78">
        <f t="shared" si="19"/>
        <v>0.17359999999999992</v>
      </c>
      <c r="O78">
        <f t="shared" si="19"/>
        <v>13.343385999999999</v>
      </c>
      <c r="P78">
        <f t="shared" si="20"/>
        <v>0.17359999999999992</v>
      </c>
      <c r="Q78" t="str">
        <f t="shared" si="21"/>
        <v/>
      </c>
      <c r="AE78" s="14">
        <v>4.9909999999999997</v>
      </c>
      <c r="AF78">
        <v>-35.569999694824219</v>
      </c>
      <c r="AG78">
        <v>9.25</v>
      </c>
      <c r="AH78">
        <f t="shared" si="22"/>
        <v>-35.569999694824219</v>
      </c>
      <c r="AI78">
        <f t="shared" si="23"/>
        <v>9.25</v>
      </c>
    </row>
    <row r="79" spans="1:35">
      <c r="A79" s="3" t="s">
        <v>605</v>
      </c>
      <c r="B79" s="3" t="str">
        <f t="shared" si="14"/>
        <v>14:47:23.336</v>
      </c>
      <c r="C79" s="3">
        <f t="shared" si="15"/>
        <v>53243.336000000003</v>
      </c>
      <c r="D79" s="3">
        <f t="shared" si="16"/>
        <v>7.0820000000021537</v>
      </c>
      <c r="E79" s="3">
        <v>1012.48</v>
      </c>
      <c r="F79" s="3">
        <v>15798.4</v>
      </c>
      <c r="G79" s="3">
        <v>8784</v>
      </c>
      <c r="H79" s="3">
        <v>896</v>
      </c>
      <c r="I79" s="3">
        <v>644.5</v>
      </c>
      <c r="J79">
        <f t="shared" si="12"/>
        <v>1370.643</v>
      </c>
      <c r="K79">
        <f t="shared" si="13"/>
        <v>15771.362999999999</v>
      </c>
      <c r="L79">
        <f t="shared" si="17"/>
        <v>162.79700000000003</v>
      </c>
      <c r="M79">
        <f t="shared" si="18"/>
        <v>13500.270999999999</v>
      </c>
      <c r="N79">
        <f t="shared" si="19"/>
        <v>0.16279700000000003</v>
      </c>
      <c r="O79">
        <f t="shared" si="19"/>
        <v>13.500271</v>
      </c>
      <c r="P79">
        <f t="shared" si="20"/>
        <v>0.16279700000000003</v>
      </c>
      <c r="Q79" t="str">
        <f t="shared" si="21"/>
        <v/>
      </c>
      <c r="AE79" s="14">
        <v>5.056</v>
      </c>
      <c r="AF79">
        <v>-34.599998474121094</v>
      </c>
      <c r="AG79">
        <v>7.75</v>
      </c>
      <c r="AH79">
        <f t="shared" si="22"/>
        <v>-34.599998474121094</v>
      </c>
      <c r="AI79">
        <f t="shared" si="23"/>
        <v>7.75</v>
      </c>
    </row>
    <row r="80" spans="1:35">
      <c r="A80" s="3" t="s">
        <v>606</v>
      </c>
      <c r="B80" s="3" t="str">
        <f t="shared" si="14"/>
        <v>14:47:23.431</v>
      </c>
      <c r="C80" s="3">
        <f t="shared" si="15"/>
        <v>53243.430999999997</v>
      </c>
      <c r="D80" s="3">
        <f t="shared" si="16"/>
        <v>7.1769999999960419</v>
      </c>
      <c r="E80" s="3">
        <v>1016.95</v>
      </c>
      <c r="F80" s="3">
        <v>16031.1</v>
      </c>
      <c r="G80" s="3">
        <v>8817</v>
      </c>
      <c r="H80" s="3">
        <v>907</v>
      </c>
      <c r="I80" s="3">
        <v>638</v>
      </c>
      <c r="J80">
        <f t="shared" si="12"/>
        <v>1380.3910000000001</v>
      </c>
      <c r="K80">
        <f t="shared" si="13"/>
        <v>16003.902</v>
      </c>
      <c r="L80">
        <f t="shared" si="17"/>
        <v>172.54500000000007</v>
      </c>
      <c r="M80">
        <f t="shared" si="18"/>
        <v>13732.81</v>
      </c>
      <c r="N80">
        <f t="shared" si="19"/>
        <v>0.17254500000000009</v>
      </c>
      <c r="O80">
        <f t="shared" si="19"/>
        <v>13.732810000000001</v>
      </c>
      <c r="P80">
        <f t="shared" si="20"/>
        <v>0.17254500000000009</v>
      </c>
      <c r="Q80" t="str">
        <f t="shared" si="21"/>
        <v/>
      </c>
      <c r="AE80" s="14">
        <v>5.1239999999999997</v>
      </c>
      <c r="AF80">
        <v>-34.700000762939453</v>
      </c>
      <c r="AG80">
        <v>6.880000114440918</v>
      </c>
      <c r="AH80">
        <f t="shared" si="22"/>
        <v>-34.700000762939453</v>
      </c>
      <c r="AI80">
        <f t="shared" si="23"/>
        <v>6.880000114440918</v>
      </c>
    </row>
    <row r="81" spans="1:35">
      <c r="A81" s="3" t="s">
        <v>607</v>
      </c>
      <c r="B81" s="3" t="str">
        <f t="shared" si="14"/>
        <v>14:47:23.522</v>
      </c>
      <c r="C81" s="3">
        <f t="shared" si="15"/>
        <v>53243.521999999997</v>
      </c>
      <c r="D81" s="3">
        <f t="shared" si="16"/>
        <v>7.2679999999963911</v>
      </c>
      <c r="E81" s="3">
        <v>1013.58</v>
      </c>
      <c r="F81" s="3">
        <v>16188.5</v>
      </c>
      <c r="G81" s="3">
        <v>8849</v>
      </c>
      <c r="H81" s="3">
        <v>903</v>
      </c>
      <c r="I81" s="3">
        <v>632</v>
      </c>
      <c r="J81">
        <f t="shared" si="12"/>
        <v>1380.5930000000001</v>
      </c>
      <c r="K81">
        <f t="shared" si="13"/>
        <v>16161.338</v>
      </c>
      <c r="L81">
        <f t="shared" si="17"/>
        <v>172.74700000000007</v>
      </c>
      <c r="M81">
        <f t="shared" si="18"/>
        <v>13890.245999999999</v>
      </c>
      <c r="N81">
        <f t="shared" si="19"/>
        <v>0.17274700000000007</v>
      </c>
      <c r="O81">
        <f t="shared" si="19"/>
        <v>13.890245999999999</v>
      </c>
      <c r="P81">
        <f t="shared" si="20"/>
        <v>0.17274700000000007</v>
      </c>
      <c r="Q81" t="str">
        <f t="shared" si="21"/>
        <v/>
      </c>
      <c r="AE81" s="14">
        <v>5.1980000000000004</v>
      </c>
      <c r="AF81">
        <v>-34.389999389648438</v>
      </c>
      <c r="AG81">
        <v>4.570000171661377</v>
      </c>
      <c r="AH81">
        <f t="shared" si="22"/>
        <v>-34.389999389648438</v>
      </c>
      <c r="AI81">
        <f t="shared" si="23"/>
        <v>4.570000171661377</v>
      </c>
    </row>
    <row r="82" spans="1:35">
      <c r="A82" s="3" t="s">
        <v>608</v>
      </c>
      <c r="B82" s="3" t="str">
        <f t="shared" si="14"/>
        <v>14:47:23.616</v>
      </c>
      <c r="C82" s="3">
        <f t="shared" si="15"/>
        <v>53243.616000000002</v>
      </c>
      <c r="D82" s="3">
        <f t="shared" si="16"/>
        <v>7.3620000000009895</v>
      </c>
      <c r="E82" s="3">
        <v>1017.59</v>
      </c>
      <c r="F82" s="3">
        <v>16464.599999999999</v>
      </c>
      <c r="G82" s="3">
        <v>8902</v>
      </c>
      <c r="H82" s="3">
        <v>871.5</v>
      </c>
      <c r="I82" s="3">
        <v>310</v>
      </c>
      <c r="J82">
        <f t="shared" si="12"/>
        <v>1390.866</v>
      </c>
      <c r="K82">
        <f t="shared" si="13"/>
        <v>16437.276000000002</v>
      </c>
      <c r="L82">
        <f t="shared" si="17"/>
        <v>183.01999999999998</v>
      </c>
      <c r="M82">
        <f t="shared" si="18"/>
        <v>14166.184000000001</v>
      </c>
      <c r="N82">
        <f t="shared" si="19"/>
        <v>0.18301999999999999</v>
      </c>
      <c r="O82">
        <f t="shared" si="19"/>
        <v>14.166184000000001</v>
      </c>
      <c r="P82">
        <f t="shared" si="20"/>
        <v>0.18301999999999999</v>
      </c>
      <c r="Q82" t="str">
        <f t="shared" si="21"/>
        <v/>
      </c>
      <c r="AE82" s="14">
        <v>5.2850000000000001</v>
      </c>
      <c r="AF82">
        <v>-35.540000915527344</v>
      </c>
      <c r="AG82">
        <v>1.3799999952316284</v>
      </c>
      <c r="AH82">
        <f t="shared" si="22"/>
        <v>-35.540000915527344</v>
      </c>
      <c r="AI82">
        <f t="shared" si="23"/>
        <v>1.3799999952316284</v>
      </c>
    </row>
    <row r="83" spans="1:35">
      <c r="A83" s="3" t="s">
        <v>609</v>
      </c>
      <c r="B83" s="3" t="str">
        <f t="shared" si="14"/>
        <v>14:47:23.707</v>
      </c>
      <c r="C83" s="3">
        <f t="shared" si="15"/>
        <v>53243.707000000002</v>
      </c>
      <c r="D83" s="3">
        <f t="shared" si="16"/>
        <v>7.4530000000013388</v>
      </c>
      <c r="E83" s="3">
        <v>1015.76</v>
      </c>
      <c r="F83" s="3">
        <v>16584.900000000001</v>
      </c>
      <c r="G83" s="3">
        <v>8931</v>
      </c>
      <c r="H83" s="3">
        <v>942</v>
      </c>
      <c r="I83" s="3">
        <v>615</v>
      </c>
      <c r="J83">
        <f t="shared" si="12"/>
        <v>1391.7660000000001</v>
      </c>
      <c r="K83">
        <f t="shared" si="13"/>
        <v>16557.585999999999</v>
      </c>
      <c r="L83">
        <f t="shared" si="17"/>
        <v>183.92000000000007</v>
      </c>
      <c r="M83">
        <f t="shared" si="18"/>
        <v>14286.493999999999</v>
      </c>
      <c r="N83">
        <f t="shared" si="19"/>
        <v>0.18392000000000008</v>
      </c>
      <c r="O83">
        <f t="shared" si="19"/>
        <v>14.286493999999999</v>
      </c>
      <c r="P83">
        <f t="shared" si="20"/>
        <v>0.18392000000000008</v>
      </c>
      <c r="Q83" t="str">
        <f t="shared" si="21"/>
        <v/>
      </c>
      <c r="AE83" s="14">
        <v>5.3620000000000001</v>
      </c>
      <c r="AF83">
        <v>-37.869998931884766</v>
      </c>
      <c r="AG83">
        <v>-0.8399999737739563</v>
      </c>
      <c r="AH83">
        <f t="shared" si="22"/>
        <v>-37.869998931884766</v>
      </c>
      <c r="AI83">
        <f t="shared" si="23"/>
        <v>-0.8399999737739563</v>
      </c>
    </row>
    <row r="84" spans="1:35">
      <c r="A84" s="3" t="s">
        <v>610</v>
      </c>
      <c r="B84" s="3" t="str">
        <f t="shared" si="14"/>
        <v>14:47:23.802</v>
      </c>
      <c r="C84" s="3">
        <f t="shared" si="15"/>
        <v>53243.802000000003</v>
      </c>
      <c r="D84" s="3">
        <f t="shared" si="16"/>
        <v>7.5480000000025029</v>
      </c>
      <c r="E84" s="3">
        <v>1001.84</v>
      </c>
      <c r="F84" s="3">
        <v>16830.7</v>
      </c>
      <c r="G84" s="3">
        <v>9005</v>
      </c>
      <c r="H84" s="3">
        <v>942</v>
      </c>
      <c r="I84" s="3">
        <v>610</v>
      </c>
      <c r="J84">
        <f t="shared" si="12"/>
        <v>1383.4259999999999</v>
      </c>
      <c r="K84">
        <f t="shared" si="13"/>
        <v>16803.638999999999</v>
      </c>
      <c r="L84">
        <f t="shared" si="17"/>
        <v>175.57999999999993</v>
      </c>
      <c r="M84">
        <f t="shared" si="18"/>
        <v>14532.546999999999</v>
      </c>
      <c r="N84">
        <f t="shared" si="19"/>
        <v>0.17557999999999993</v>
      </c>
      <c r="O84">
        <f t="shared" si="19"/>
        <v>14.532546999999999</v>
      </c>
      <c r="P84">
        <f t="shared" si="20"/>
        <v>0.17557999999999993</v>
      </c>
      <c r="Q84" t="str">
        <f t="shared" si="21"/>
        <v/>
      </c>
      <c r="AE84" s="14">
        <v>5.4420000000000002</v>
      </c>
      <c r="AF84">
        <v>-36.240001678466797</v>
      </c>
      <c r="AG84">
        <v>-0.89999997615814209</v>
      </c>
      <c r="AH84">
        <f t="shared" si="22"/>
        <v>-36.240001678466797</v>
      </c>
      <c r="AI84">
        <f t="shared" si="23"/>
        <v>-0.89999997615814209</v>
      </c>
    </row>
    <row r="85" spans="1:35">
      <c r="A85" s="3" t="s">
        <v>611</v>
      </c>
      <c r="B85" s="3" t="str">
        <f t="shared" si="14"/>
        <v>14:47:23.896</v>
      </c>
      <c r="C85" s="3">
        <f t="shared" si="15"/>
        <v>53243.896000000001</v>
      </c>
      <c r="D85" s="3">
        <f t="shared" si="16"/>
        <v>7.6419999999998254</v>
      </c>
      <c r="E85" s="3">
        <v>1007.31</v>
      </c>
      <c r="F85" s="3">
        <v>16992.599999999999</v>
      </c>
      <c r="G85" s="3">
        <v>9043</v>
      </c>
      <c r="H85" s="3">
        <v>916</v>
      </c>
      <c r="I85" s="3">
        <v>605</v>
      </c>
      <c r="J85">
        <f t="shared" si="12"/>
        <v>1392.568</v>
      </c>
      <c r="K85">
        <f t="shared" si="13"/>
        <v>16965.373</v>
      </c>
      <c r="L85">
        <f t="shared" si="17"/>
        <v>184.72199999999998</v>
      </c>
      <c r="M85">
        <f t="shared" si="18"/>
        <v>14694.280999999999</v>
      </c>
      <c r="N85">
        <f t="shared" si="19"/>
        <v>0.184722</v>
      </c>
      <c r="O85">
        <f t="shared" si="19"/>
        <v>14.694281</v>
      </c>
      <c r="P85">
        <f t="shared" si="20"/>
        <v>0.184722</v>
      </c>
      <c r="Q85" t="str">
        <f t="shared" si="21"/>
        <v/>
      </c>
      <c r="AE85" s="14">
        <v>5.5229999999999997</v>
      </c>
      <c r="AF85">
        <v>-37.759998321533203</v>
      </c>
      <c r="AG85">
        <v>7.25</v>
      </c>
      <c r="AH85">
        <f t="shared" si="22"/>
        <v>-37.759998321533203</v>
      </c>
      <c r="AI85">
        <f t="shared" si="23"/>
        <v>7.25</v>
      </c>
    </row>
    <row r="86" spans="1:35">
      <c r="A86" s="3" t="s">
        <v>612</v>
      </c>
      <c r="B86" s="3" t="str">
        <f t="shared" si="14"/>
        <v>14:47:23.988</v>
      </c>
      <c r="C86" s="3">
        <f t="shared" si="15"/>
        <v>53243.987999999998</v>
      </c>
      <c r="D86" s="3">
        <f t="shared" si="16"/>
        <v>7.7339999999967404</v>
      </c>
      <c r="E86" s="3">
        <v>983.98099999999999</v>
      </c>
      <c r="F86" s="3">
        <v>17248.2</v>
      </c>
      <c r="G86" s="3">
        <v>9139</v>
      </c>
      <c r="H86" s="3">
        <v>932</v>
      </c>
      <c r="I86" s="3">
        <v>600.5</v>
      </c>
      <c r="J86">
        <f t="shared" si="12"/>
        <v>1375.0429999999999</v>
      </c>
      <c r="K86">
        <f t="shared" si="13"/>
        <v>17221.437000000002</v>
      </c>
      <c r="L86">
        <f t="shared" si="17"/>
        <v>167.19699999999989</v>
      </c>
      <c r="M86">
        <f t="shared" si="18"/>
        <v>14950.345000000001</v>
      </c>
      <c r="N86">
        <f t="shared" si="19"/>
        <v>0.1671969999999999</v>
      </c>
      <c r="O86">
        <f t="shared" si="19"/>
        <v>14.950345000000002</v>
      </c>
      <c r="P86">
        <f t="shared" si="20"/>
        <v>0.1671969999999999</v>
      </c>
      <c r="Q86" t="str">
        <f t="shared" si="21"/>
        <v/>
      </c>
      <c r="AE86" s="14">
        <v>5.6020000000000003</v>
      </c>
      <c r="AF86">
        <v>-32.860000610351563</v>
      </c>
      <c r="AG86">
        <v>4.5799999237060547</v>
      </c>
      <c r="AH86">
        <f t="shared" si="22"/>
        <v>-32.860000610351563</v>
      </c>
      <c r="AI86">
        <f t="shared" si="23"/>
        <v>4.5799999237060547</v>
      </c>
    </row>
    <row r="87" spans="1:35">
      <c r="A87" s="3" t="s">
        <v>613</v>
      </c>
      <c r="B87" s="3" t="str">
        <f t="shared" si="14"/>
        <v>14:47:24.083</v>
      </c>
      <c r="C87" s="3">
        <f t="shared" si="15"/>
        <v>53244.082999999999</v>
      </c>
      <c r="D87" s="3">
        <f t="shared" si="16"/>
        <v>7.8289999999979045</v>
      </c>
      <c r="E87" s="3">
        <v>972.154</v>
      </c>
      <c r="F87" s="3">
        <v>17335.8</v>
      </c>
      <c r="G87" s="3">
        <v>9177</v>
      </c>
      <c r="H87" s="3">
        <v>947</v>
      </c>
      <c r="I87" s="3">
        <v>595</v>
      </c>
      <c r="J87">
        <f t="shared" si="12"/>
        <v>1365.2070000000001</v>
      </c>
      <c r="K87">
        <f t="shared" si="13"/>
        <v>17309.281999999999</v>
      </c>
      <c r="L87">
        <f t="shared" si="17"/>
        <v>157.3610000000001</v>
      </c>
      <c r="M87">
        <f t="shared" si="18"/>
        <v>15038.189999999999</v>
      </c>
      <c r="N87">
        <f t="shared" si="19"/>
        <v>0.15736100000000011</v>
      </c>
      <c r="O87">
        <f t="shared" si="19"/>
        <v>15.038189999999998</v>
      </c>
      <c r="P87" t="str">
        <f t="shared" si="20"/>
        <v/>
      </c>
      <c r="Q87">
        <f t="shared" si="21"/>
        <v>0.15736100000000011</v>
      </c>
      <c r="AE87" s="14">
        <v>5.6749999999999998</v>
      </c>
      <c r="AF87">
        <v>-37.599998474121094</v>
      </c>
      <c r="AG87">
        <v>4.2100000381469727</v>
      </c>
      <c r="AH87">
        <f t="shared" si="22"/>
        <v>-37.599998474121094</v>
      </c>
      <c r="AI87">
        <f t="shared" si="23"/>
        <v>4.2100000381469727</v>
      </c>
    </row>
    <row r="88" spans="1:35">
      <c r="A88" s="3" t="s">
        <v>614</v>
      </c>
      <c r="B88" s="3" t="str">
        <f t="shared" si="14"/>
        <v>14:47:24.174</v>
      </c>
      <c r="C88" s="3">
        <f t="shared" si="15"/>
        <v>53244.173999999999</v>
      </c>
      <c r="D88" s="3">
        <f t="shared" si="16"/>
        <v>7.9199999999982538</v>
      </c>
      <c r="E88" s="3">
        <v>967.36900000000003</v>
      </c>
      <c r="F88" s="3">
        <v>17592.400000000001</v>
      </c>
      <c r="G88" s="3">
        <v>9264</v>
      </c>
      <c r="H88" s="3">
        <v>955</v>
      </c>
      <c r="I88" s="3">
        <v>589</v>
      </c>
      <c r="J88">
        <f t="shared" si="12"/>
        <v>1366.2449999999999</v>
      </c>
      <c r="K88">
        <f t="shared" si="13"/>
        <v>17565.924999999999</v>
      </c>
      <c r="L88">
        <f t="shared" si="17"/>
        <v>158.39899999999989</v>
      </c>
      <c r="M88">
        <f t="shared" si="18"/>
        <v>15294.832999999999</v>
      </c>
      <c r="N88">
        <f t="shared" si="19"/>
        <v>0.1583989999999999</v>
      </c>
      <c r="O88">
        <f t="shared" si="19"/>
        <v>15.294832999999999</v>
      </c>
      <c r="P88" t="str">
        <f t="shared" si="20"/>
        <v/>
      </c>
      <c r="Q88">
        <f t="shared" si="21"/>
        <v>0.1583989999999999</v>
      </c>
      <c r="AE88" s="14">
        <v>5.7430000000000003</v>
      </c>
      <c r="AF88">
        <v>-40.470001220703125</v>
      </c>
      <c r="AG88">
        <v>6.7800002098083496</v>
      </c>
      <c r="AH88">
        <f t="shared" si="22"/>
        <v>-40.470001220703125</v>
      </c>
      <c r="AI88">
        <f t="shared" si="23"/>
        <v>6.7800002098083496</v>
      </c>
    </row>
    <row r="89" spans="1:35">
      <c r="A89" s="3" t="s">
        <v>615</v>
      </c>
      <c r="B89" s="3" t="str">
        <f t="shared" si="14"/>
        <v>14:47:24.268</v>
      </c>
      <c r="C89" s="3">
        <f t="shared" si="15"/>
        <v>53244.267999999996</v>
      </c>
      <c r="D89" s="3">
        <f t="shared" si="16"/>
        <v>8.0139999999955762</v>
      </c>
      <c r="E89" s="3">
        <v>968.34100000000001</v>
      </c>
      <c r="F89" s="3">
        <v>17721.3</v>
      </c>
      <c r="G89" s="3">
        <v>9307</v>
      </c>
      <c r="H89" s="3">
        <v>889</v>
      </c>
      <c r="I89" s="3">
        <v>289.75</v>
      </c>
      <c r="J89">
        <f t="shared" si="12"/>
        <v>1370.1410000000001</v>
      </c>
      <c r="K89">
        <f t="shared" si="13"/>
        <v>17694.77</v>
      </c>
      <c r="L89">
        <f t="shared" si="17"/>
        <v>162.29500000000007</v>
      </c>
      <c r="M89">
        <f t="shared" si="18"/>
        <v>15423.678</v>
      </c>
      <c r="N89">
        <f t="shared" si="19"/>
        <v>0.16229500000000008</v>
      </c>
      <c r="O89">
        <f t="shared" si="19"/>
        <v>15.423678000000001</v>
      </c>
      <c r="P89" t="str">
        <f t="shared" si="20"/>
        <v/>
      </c>
      <c r="Q89">
        <f t="shared" si="21"/>
        <v>0.16229500000000008</v>
      </c>
      <c r="AE89" s="14">
        <v>5.8049999999999997</v>
      </c>
      <c r="AF89">
        <v>-42.259998321533203</v>
      </c>
      <c r="AG89">
        <v>5.630000114440918</v>
      </c>
      <c r="AH89">
        <f t="shared" si="22"/>
        <v>-42.259998321533203</v>
      </c>
      <c r="AI89">
        <f t="shared" si="23"/>
        <v>5.630000114440918</v>
      </c>
    </row>
    <row r="90" spans="1:35">
      <c r="A90" s="3" t="s">
        <v>616</v>
      </c>
      <c r="B90" s="3" t="str">
        <f t="shared" si="14"/>
        <v>14:47:24.361</v>
      </c>
      <c r="C90" s="3">
        <f t="shared" si="15"/>
        <v>53244.360999999997</v>
      </c>
      <c r="D90" s="3">
        <f t="shared" si="16"/>
        <v>8.1069999999963329</v>
      </c>
      <c r="E90" s="3">
        <v>955.72900000000004</v>
      </c>
      <c r="F90" s="3">
        <v>18032.900000000001</v>
      </c>
      <c r="G90" s="3">
        <v>9431</v>
      </c>
      <c r="H90" s="3">
        <v>972</v>
      </c>
      <c r="I90" s="3">
        <v>575</v>
      </c>
      <c r="J90">
        <f t="shared" si="12"/>
        <v>1364.6010000000001</v>
      </c>
      <c r="K90">
        <f t="shared" si="13"/>
        <v>18006.576000000001</v>
      </c>
      <c r="L90">
        <f t="shared" si="17"/>
        <v>156.75500000000011</v>
      </c>
      <c r="M90">
        <f t="shared" si="18"/>
        <v>15735.484</v>
      </c>
      <c r="N90">
        <f t="shared" si="19"/>
        <v>0.15675500000000012</v>
      </c>
      <c r="O90">
        <f t="shared" si="19"/>
        <v>15.735484000000001</v>
      </c>
      <c r="P90" t="str">
        <f t="shared" si="20"/>
        <v/>
      </c>
      <c r="Q90">
        <f t="shared" si="21"/>
        <v>0.15675500000000012</v>
      </c>
      <c r="AE90" s="14">
        <v>5.85</v>
      </c>
      <c r="AF90">
        <v>-42.259998321533203</v>
      </c>
      <c r="AG90">
        <v>5.630000114440918</v>
      </c>
      <c r="AH90">
        <f t="shared" si="22"/>
        <v>-42.259998321533203</v>
      </c>
      <c r="AI90">
        <f t="shared" si="23"/>
        <v>5.630000114440918</v>
      </c>
    </row>
    <row r="91" spans="1:35">
      <c r="A91" s="3" t="s">
        <v>617</v>
      </c>
      <c r="B91" s="3" t="str">
        <f t="shared" si="14"/>
        <v>14:47:24.455</v>
      </c>
      <c r="C91" s="3">
        <f t="shared" si="15"/>
        <v>53244.455000000002</v>
      </c>
      <c r="D91" s="3">
        <f t="shared" si="16"/>
        <v>8.2010000000009313</v>
      </c>
      <c r="E91" s="3">
        <v>953.92600000000004</v>
      </c>
      <c r="F91" s="3">
        <v>18167.5</v>
      </c>
      <c r="G91" s="3">
        <v>9484</v>
      </c>
      <c r="H91" s="3">
        <v>899</v>
      </c>
      <c r="I91" s="3">
        <v>283.5</v>
      </c>
      <c r="J91">
        <f t="shared" si="12"/>
        <v>1365.8530000000001</v>
      </c>
      <c r="K91">
        <f t="shared" si="13"/>
        <v>18141.182000000001</v>
      </c>
      <c r="L91">
        <f t="shared" si="17"/>
        <v>158.00700000000006</v>
      </c>
      <c r="M91">
        <f t="shared" si="18"/>
        <v>15870.09</v>
      </c>
      <c r="N91">
        <f t="shared" si="19"/>
        <v>0.15800700000000006</v>
      </c>
      <c r="O91">
        <f t="shared" si="19"/>
        <v>15.870090000000001</v>
      </c>
      <c r="P91" t="str">
        <f t="shared" si="20"/>
        <v/>
      </c>
      <c r="Q91">
        <f t="shared" si="21"/>
        <v>0.15800700000000006</v>
      </c>
      <c r="AE91" s="14">
        <v>5.9020000000000001</v>
      </c>
      <c r="AF91">
        <v>-36.909999847412109</v>
      </c>
      <c r="AG91">
        <v>6.0900001525878906</v>
      </c>
      <c r="AH91">
        <f t="shared" si="22"/>
        <v>-36.909999847412109</v>
      </c>
      <c r="AI91">
        <f t="shared" si="23"/>
        <v>6.0900001525878906</v>
      </c>
    </row>
    <row r="92" spans="1:35">
      <c r="A92" s="3" t="s">
        <v>618</v>
      </c>
      <c r="B92" s="3" t="str">
        <f t="shared" si="14"/>
        <v>14:47:24.550</v>
      </c>
      <c r="C92" s="3">
        <f t="shared" si="15"/>
        <v>53244.55</v>
      </c>
      <c r="D92" s="3">
        <f t="shared" si="16"/>
        <v>8.2960000000020955</v>
      </c>
      <c r="E92" s="3">
        <v>932.70399999999995</v>
      </c>
      <c r="F92" s="3">
        <v>18403.5</v>
      </c>
      <c r="G92" s="3">
        <v>9597</v>
      </c>
      <c r="H92" s="3">
        <v>955</v>
      </c>
      <c r="I92" s="3">
        <v>563</v>
      </c>
      <c r="J92">
        <f t="shared" si="12"/>
        <v>1349.99</v>
      </c>
      <c r="K92">
        <f t="shared" si="13"/>
        <v>18377.602999999999</v>
      </c>
      <c r="L92">
        <f t="shared" si="17"/>
        <v>142.14400000000001</v>
      </c>
      <c r="M92">
        <f t="shared" si="18"/>
        <v>16106.510999999999</v>
      </c>
      <c r="N92">
        <f t="shared" si="19"/>
        <v>0.14214400000000002</v>
      </c>
      <c r="O92">
        <f t="shared" si="19"/>
        <v>16.106510999999998</v>
      </c>
      <c r="P92" t="str">
        <f t="shared" si="20"/>
        <v/>
      </c>
      <c r="Q92">
        <f t="shared" si="21"/>
        <v>0.14214400000000002</v>
      </c>
      <c r="AE92" s="14">
        <v>5.9790000000000001</v>
      </c>
      <c r="AF92">
        <v>-38.529998779296875</v>
      </c>
      <c r="AG92">
        <v>4.929999828338623</v>
      </c>
      <c r="AH92">
        <f t="shared" si="22"/>
        <v>-38.529998779296875</v>
      </c>
      <c r="AI92">
        <f t="shared" si="23"/>
        <v>4.929999828338623</v>
      </c>
    </row>
    <row r="93" spans="1:35">
      <c r="A93" s="3" t="s">
        <v>619</v>
      </c>
      <c r="B93" s="3" t="str">
        <f t="shared" si="14"/>
        <v>14:47:24.642</v>
      </c>
      <c r="C93" s="3">
        <f t="shared" si="15"/>
        <v>53244.642</v>
      </c>
      <c r="D93" s="3">
        <f t="shared" si="16"/>
        <v>8.3879999999990105</v>
      </c>
      <c r="E93" s="3">
        <v>926.52700000000004</v>
      </c>
      <c r="F93" s="3">
        <v>18544.7</v>
      </c>
      <c r="G93" s="3">
        <v>9661</v>
      </c>
      <c r="H93" s="3">
        <v>893.5</v>
      </c>
      <c r="I93" s="3">
        <v>278</v>
      </c>
      <c r="J93">
        <f t="shared" si="12"/>
        <v>1347.018</v>
      </c>
      <c r="K93">
        <f t="shared" si="13"/>
        <v>18518.905999999999</v>
      </c>
      <c r="L93">
        <f t="shared" si="17"/>
        <v>139.17200000000003</v>
      </c>
      <c r="M93">
        <f t="shared" si="18"/>
        <v>16247.813999999998</v>
      </c>
      <c r="N93">
        <f t="shared" si="19"/>
        <v>0.13917200000000002</v>
      </c>
      <c r="O93">
        <f t="shared" si="19"/>
        <v>16.247813999999998</v>
      </c>
      <c r="P93" t="str">
        <f t="shared" si="20"/>
        <v/>
      </c>
      <c r="Q93">
        <f t="shared" si="21"/>
        <v>0.13917200000000002</v>
      </c>
      <c r="AE93" s="14">
        <v>6.0419999999999998</v>
      </c>
      <c r="AF93">
        <v>-40.650001525878906</v>
      </c>
      <c r="AG93">
        <v>0.62999999523162842</v>
      </c>
      <c r="AH93">
        <f t="shared" si="22"/>
        <v>-40.650001525878906</v>
      </c>
      <c r="AI93">
        <f t="shared" si="23"/>
        <v>0.62999999523162842</v>
      </c>
    </row>
    <row r="94" spans="1:35">
      <c r="A94" s="3" t="s">
        <v>620</v>
      </c>
      <c r="B94" s="3" t="str">
        <f t="shared" si="14"/>
        <v>14:47:24.735</v>
      </c>
      <c r="C94" s="3">
        <f t="shared" si="15"/>
        <v>53244.735000000001</v>
      </c>
      <c r="D94" s="3">
        <f t="shared" si="16"/>
        <v>8.4809999999997672</v>
      </c>
      <c r="E94" s="3">
        <v>910.69299999999998</v>
      </c>
      <c r="F94" s="3">
        <v>18786.8</v>
      </c>
      <c r="G94" s="3">
        <v>9779</v>
      </c>
      <c r="H94" s="3">
        <v>950</v>
      </c>
      <c r="I94" s="3">
        <v>553</v>
      </c>
      <c r="J94">
        <f t="shared" si="12"/>
        <v>1336.681</v>
      </c>
      <c r="K94">
        <f t="shared" si="13"/>
        <v>18761.303</v>
      </c>
      <c r="L94">
        <f t="shared" si="17"/>
        <v>128.83500000000004</v>
      </c>
      <c r="M94">
        <f t="shared" si="18"/>
        <v>16490.210999999999</v>
      </c>
      <c r="N94">
        <f t="shared" si="19"/>
        <v>0.12883500000000003</v>
      </c>
      <c r="O94">
        <f t="shared" si="19"/>
        <v>16.490210999999999</v>
      </c>
      <c r="P94" t="str">
        <f t="shared" si="20"/>
        <v/>
      </c>
      <c r="Q94">
        <f t="shared" si="21"/>
        <v>0.12883500000000003</v>
      </c>
      <c r="AE94" s="14">
        <v>6.1029999999999998</v>
      </c>
      <c r="AF94">
        <v>-42.25</v>
      </c>
      <c r="AG94">
        <v>3.7699999809265137</v>
      </c>
      <c r="AH94">
        <f t="shared" si="22"/>
        <v>-42.25</v>
      </c>
      <c r="AI94">
        <f t="shared" si="23"/>
        <v>3.7699999809265137</v>
      </c>
    </row>
    <row r="95" spans="1:35">
      <c r="A95" s="3" t="s">
        <v>621</v>
      </c>
      <c r="B95" s="3" t="str">
        <f t="shared" si="14"/>
        <v>14:47:24.830</v>
      </c>
      <c r="C95" s="3">
        <f t="shared" si="15"/>
        <v>53244.83</v>
      </c>
      <c r="D95" s="3">
        <f t="shared" si="16"/>
        <v>8.5760000000009313</v>
      </c>
      <c r="E95" s="3">
        <v>911.39499999999998</v>
      </c>
      <c r="F95" s="3">
        <v>18929.8</v>
      </c>
      <c r="G95" s="3">
        <v>9842</v>
      </c>
      <c r="H95" s="3">
        <v>890.5</v>
      </c>
      <c r="I95" s="3">
        <v>273</v>
      </c>
      <c r="J95">
        <f t="shared" si="12"/>
        <v>1340.627</v>
      </c>
      <c r="K95">
        <f t="shared" si="13"/>
        <v>18904.251</v>
      </c>
      <c r="L95">
        <f t="shared" si="17"/>
        <v>132.78099999999995</v>
      </c>
      <c r="M95">
        <f t="shared" si="18"/>
        <v>16633.159</v>
      </c>
      <c r="N95">
        <f t="shared" si="19"/>
        <v>0.13278099999999995</v>
      </c>
      <c r="O95">
        <f t="shared" si="19"/>
        <v>16.633158999999999</v>
      </c>
      <c r="P95" t="str">
        <f t="shared" si="20"/>
        <v/>
      </c>
      <c r="Q95">
        <f t="shared" si="21"/>
        <v>0.13278099999999995</v>
      </c>
      <c r="AE95" s="14">
        <v>6.1790000000000003</v>
      </c>
      <c r="AF95">
        <v>-41.840000152587891</v>
      </c>
      <c r="AG95">
        <v>0.10000000149011612</v>
      </c>
      <c r="AH95">
        <f t="shared" si="22"/>
        <v>-41.840000152587891</v>
      </c>
      <c r="AI95">
        <f t="shared" si="23"/>
        <v>0.10000000149011612</v>
      </c>
    </row>
    <row r="96" spans="1:35">
      <c r="A96" s="3" t="s">
        <v>622</v>
      </c>
      <c r="B96" s="3" t="str">
        <f t="shared" si="14"/>
        <v>14:47:24.924</v>
      </c>
      <c r="C96" s="3">
        <f t="shared" si="15"/>
        <v>53244.923999999999</v>
      </c>
      <c r="D96" s="3">
        <f t="shared" si="16"/>
        <v>8.6699999999982538</v>
      </c>
      <c r="E96" s="3">
        <v>889.40899999999999</v>
      </c>
      <c r="F96" s="3">
        <v>19234.099999999999</v>
      </c>
      <c r="G96" s="3">
        <v>10002</v>
      </c>
      <c r="H96" s="3">
        <v>884</v>
      </c>
      <c r="I96" s="3">
        <v>269.5</v>
      </c>
      <c r="J96">
        <f t="shared" si="12"/>
        <v>1325.5509999999999</v>
      </c>
      <c r="K96">
        <f t="shared" si="13"/>
        <v>19208.971000000001</v>
      </c>
      <c r="L96">
        <f t="shared" si="17"/>
        <v>117.70499999999993</v>
      </c>
      <c r="M96">
        <f t="shared" si="18"/>
        <v>16937.879000000001</v>
      </c>
      <c r="N96">
        <f t="shared" si="19"/>
        <v>0.11770499999999993</v>
      </c>
      <c r="O96">
        <f t="shared" si="19"/>
        <v>16.937879000000002</v>
      </c>
      <c r="P96" t="str">
        <f t="shared" si="20"/>
        <v/>
      </c>
      <c r="Q96">
        <f t="shared" si="21"/>
        <v>0.11770499999999993</v>
      </c>
      <c r="AE96" s="14">
        <v>6.26</v>
      </c>
      <c r="AF96">
        <v>-41.659999847412109</v>
      </c>
      <c r="AG96">
        <v>2.5699999332427979</v>
      </c>
      <c r="AH96">
        <f t="shared" si="22"/>
        <v>-41.659999847412109</v>
      </c>
      <c r="AI96">
        <f t="shared" si="23"/>
        <v>2.5699999332427979</v>
      </c>
    </row>
    <row r="97" spans="1:35">
      <c r="A97" s="3" t="s">
        <v>623</v>
      </c>
      <c r="B97" s="3" t="str">
        <f t="shared" si="14"/>
        <v>14:47:25.018</v>
      </c>
      <c r="C97" s="3">
        <f t="shared" si="15"/>
        <v>53245.017999999996</v>
      </c>
      <c r="D97" s="3">
        <f t="shared" si="16"/>
        <v>8.7639999999955762</v>
      </c>
      <c r="E97" s="3">
        <v>871.029</v>
      </c>
      <c r="F97" s="3">
        <v>19343.8</v>
      </c>
      <c r="G97" s="3">
        <v>10070.5</v>
      </c>
      <c r="H97" s="3">
        <v>877.5</v>
      </c>
      <c r="I97" s="3">
        <v>267</v>
      </c>
      <c r="J97">
        <f t="shared" si="12"/>
        <v>1309.664</v>
      </c>
      <c r="K97">
        <f t="shared" si="13"/>
        <v>19319.060000000001</v>
      </c>
      <c r="L97">
        <f t="shared" si="17"/>
        <v>101.81799999999998</v>
      </c>
      <c r="M97">
        <f t="shared" si="18"/>
        <v>17047.968000000001</v>
      </c>
      <c r="N97">
        <f t="shared" si="19"/>
        <v>0.10181799999999999</v>
      </c>
      <c r="O97">
        <f t="shared" si="19"/>
        <v>17.047968000000001</v>
      </c>
      <c r="P97" t="str">
        <f t="shared" si="20"/>
        <v/>
      </c>
      <c r="Q97">
        <f t="shared" si="21"/>
        <v>0.10181799999999999</v>
      </c>
      <c r="AE97" s="14">
        <v>6.3259999999999996</v>
      </c>
      <c r="AF97">
        <v>-42.020000457763672</v>
      </c>
      <c r="AG97">
        <v>-2.2899999618530273</v>
      </c>
      <c r="AH97">
        <f t="shared" si="22"/>
        <v>-42.020000457763672</v>
      </c>
      <c r="AI97">
        <f t="shared" si="23"/>
        <v>-2.2899999618530273</v>
      </c>
    </row>
    <row r="98" spans="1:35">
      <c r="A98" s="3" t="s">
        <v>624</v>
      </c>
      <c r="B98" s="3" t="str">
        <f t="shared" si="14"/>
        <v>14:47:25.110</v>
      </c>
      <c r="C98" s="3">
        <f t="shared" si="15"/>
        <v>53245.11</v>
      </c>
      <c r="D98" s="3">
        <f t="shared" si="16"/>
        <v>8.8559999999997672</v>
      </c>
      <c r="E98" s="3">
        <v>867.40700000000004</v>
      </c>
      <c r="F98" s="3">
        <v>19599.5</v>
      </c>
      <c r="G98" s="3">
        <v>10199</v>
      </c>
      <c r="H98" s="3">
        <v>942</v>
      </c>
      <c r="I98" s="3">
        <v>531</v>
      </c>
      <c r="J98">
        <f t="shared" si="12"/>
        <v>1311.8440000000001</v>
      </c>
      <c r="K98">
        <f t="shared" si="13"/>
        <v>19574.776000000002</v>
      </c>
      <c r="L98">
        <f t="shared" si="17"/>
        <v>103.99800000000005</v>
      </c>
      <c r="M98">
        <f t="shared" si="18"/>
        <v>17303.684000000001</v>
      </c>
      <c r="N98">
        <f t="shared" si="19"/>
        <v>0.10399800000000005</v>
      </c>
      <c r="O98">
        <f t="shared" si="19"/>
        <v>17.303684000000001</v>
      </c>
      <c r="P98" t="str">
        <f t="shared" si="20"/>
        <v/>
      </c>
      <c r="Q98">
        <f t="shared" si="21"/>
        <v>0.10399800000000005</v>
      </c>
      <c r="AE98" s="14">
        <v>6.3840000000000003</v>
      </c>
      <c r="AF98">
        <v>-41.909999847412109</v>
      </c>
      <c r="AG98">
        <v>-2.7899999618530273</v>
      </c>
      <c r="AH98">
        <f t="shared" si="22"/>
        <v>-41.909999847412109</v>
      </c>
      <c r="AI98">
        <f t="shared" si="23"/>
        <v>-2.7899999618530273</v>
      </c>
    </row>
    <row r="99" spans="1:35">
      <c r="A99" s="3" t="s">
        <v>625</v>
      </c>
      <c r="B99" s="3" t="str">
        <f t="shared" si="14"/>
        <v>14:47:25.203</v>
      </c>
      <c r="C99" s="3">
        <f t="shared" si="15"/>
        <v>53245.203000000001</v>
      </c>
      <c r="D99" s="3">
        <f t="shared" si="16"/>
        <v>8.9490000000005239</v>
      </c>
      <c r="E99" s="3">
        <v>840.72900000000004</v>
      </c>
      <c r="F99" s="3">
        <v>19718.5</v>
      </c>
      <c r="G99" s="3">
        <v>10282</v>
      </c>
      <c r="H99" s="3">
        <v>937</v>
      </c>
      <c r="I99" s="3">
        <v>529</v>
      </c>
      <c r="J99">
        <f t="shared" si="12"/>
        <v>1287.873</v>
      </c>
      <c r="K99">
        <f t="shared" si="13"/>
        <v>19694.350999999999</v>
      </c>
      <c r="L99">
        <f t="shared" si="17"/>
        <v>80.027000000000044</v>
      </c>
      <c r="M99">
        <f t="shared" si="18"/>
        <v>17423.258999999998</v>
      </c>
      <c r="N99">
        <f t="shared" si="19"/>
        <v>8.0027000000000043E-2</v>
      </c>
      <c r="O99">
        <f t="shared" si="19"/>
        <v>17.423258999999998</v>
      </c>
      <c r="P99" t="str">
        <f t="shared" si="20"/>
        <v/>
      </c>
      <c r="Q99">
        <f t="shared" si="21"/>
        <v>8.0027000000000043E-2</v>
      </c>
      <c r="AE99" s="14">
        <v>6.444</v>
      </c>
      <c r="AF99">
        <v>-41.939998626708984</v>
      </c>
      <c r="AG99">
        <v>-0.44999998807907104</v>
      </c>
      <c r="AH99">
        <f t="shared" si="22"/>
        <v>-41.939998626708984</v>
      </c>
      <c r="AI99">
        <f t="shared" si="23"/>
        <v>-0.44999998807907104</v>
      </c>
    </row>
    <row r="100" spans="1:35">
      <c r="A100" s="3" t="s">
        <v>626</v>
      </c>
      <c r="B100" s="3" t="str">
        <f t="shared" si="14"/>
        <v>14:47:25.298</v>
      </c>
      <c r="C100" s="3">
        <f t="shared" si="15"/>
        <v>53245.298000000003</v>
      </c>
      <c r="D100" s="3">
        <f t="shared" si="16"/>
        <v>9.044000000001688</v>
      </c>
      <c r="E100" s="3">
        <v>853.45299999999997</v>
      </c>
      <c r="F100" s="3">
        <v>19974.400000000001</v>
      </c>
      <c r="G100" s="3">
        <v>10403.5</v>
      </c>
      <c r="H100" s="3">
        <v>860</v>
      </c>
      <c r="I100" s="3">
        <v>261</v>
      </c>
      <c r="J100">
        <f t="shared" si="12"/>
        <v>1306.3989999999999</v>
      </c>
      <c r="K100">
        <f t="shared" si="13"/>
        <v>19949.896000000001</v>
      </c>
      <c r="L100">
        <f t="shared" si="17"/>
        <v>98.552999999999884</v>
      </c>
      <c r="M100">
        <f t="shared" si="18"/>
        <v>17678.804</v>
      </c>
      <c r="N100">
        <f t="shared" si="19"/>
        <v>9.8552999999999891E-2</v>
      </c>
      <c r="O100">
        <f t="shared" si="19"/>
        <v>17.678804</v>
      </c>
      <c r="P100" t="str">
        <f t="shared" si="20"/>
        <v/>
      </c>
      <c r="Q100">
        <f t="shared" si="21"/>
        <v>9.8552999999999891E-2</v>
      </c>
      <c r="AE100" s="14">
        <v>6.5049999999999999</v>
      </c>
      <c r="AF100">
        <v>-34.639999389648438</v>
      </c>
      <c r="AG100">
        <v>-1.0499999523162842</v>
      </c>
      <c r="AH100">
        <f t="shared" si="22"/>
        <v>-34.639999389648438</v>
      </c>
      <c r="AI100">
        <f t="shared" si="23"/>
        <v>-1.0499999523162842</v>
      </c>
    </row>
    <row r="101" spans="1:35">
      <c r="A101" s="3" t="s">
        <v>627</v>
      </c>
      <c r="B101" s="3" t="str">
        <f t="shared" si="14"/>
        <v>14:47:25.392</v>
      </c>
      <c r="C101" s="3">
        <f t="shared" si="15"/>
        <v>53245.392</v>
      </c>
      <c r="D101" s="3">
        <f t="shared" si="16"/>
        <v>9.1379999999990105</v>
      </c>
      <c r="E101" s="3">
        <v>830.529</v>
      </c>
      <c r="F101" s="3">
        <v>20096.3</v>
      </c>
      <c r="G101" s="3">
        <v>10487.5</v>
      </c>
      <c r="H101" s="3">
        <v>864.5</v>
      </c>
      <c r="I101" s="3">
        <v>258.25</v>
      </c>
      <c r="J101">
        <f t="shared" si="12"/>
        <v>1286.2470000000001</v>
      </c>
      <c r="K101">
        <f t="shared" si="13"/>
        <v>20072.285</v>
      </c>
      <c r="L101">
        <f t="shared" si="17"/>
        <v>78.401000000000067</v>
      </c>
      <c r="M101">
        <f t="shared" si="18"/>
        <v>17801.192999999999</v>
      </c>
      <c r="N101">
        <f t="shared" si="19"/>
        <v>7.8401000000000068E-2</v>
      </c>
      <c r="O101">
        <f t="shared" si="19"/>
        <v>17.801193000000001</v>
      </c>
      <c r="P101" t="str">
        <f t="shared" si="20"/>
        <v/>
      </c>
      <c r="Q101">
        <f t="shared" si="21"/>
        <v>7.8401000000000068E-2</v>
      </c>
      <c r="AE101" s="14">
        <v>6.5780000000000003</v>
      </c>
      <c r="AF101">
        <v>-39.909999847412109</v>
      </c>
      <c r="AG101">
        <v>3.9999999105930328E-2</v>
      </c>
      <c r="AH101">
        <f t="shared" si="22"/>
        <v>-39.909999847412109</v>
      </c>
      <c r="AI101">
        <f t="shared" si="23"/>
        <v>3.9999999105930328E-2</v>
      </c>
    </row>
    <row r="102" spans="1:35">
      <c r="A102" s="3" t="s">
        <v>628</v>
      </c>
      <c r="B102" s="3" t="str">
        <f t="shared" si="14"/>
        <v>14:47:25.485</v>
      </c>
      <c r="C102" s="3">
        <f t="shared" si="15"/>
        <v>53245.485000000001</v>
      </c>
      <c r="D102" s="3">
        <f t="shared" si="16"/>
        <v>9.2309999999997672</v>
      </c>
      <c r="E102" s="3">
        <v>804.94</v>
      </c>
      <c r="F102" s="3">
        <v>20387.5</v>
      </c>
      <c r="G102" s="3">
        <v>10667</v>
      </c>
      <c r="H102" s="3">
        <v>922</v>
      </c>
      <c r="I102" s="3">
        <v>513.5</v>
      </c>
      <c r="J102">
        <f t="shared" si="12"/>
        <v>1267.271</v>
      </c>
      <c r="K102">
        <f t="shared" si="13"/>
        <v>20363.991000000002</v>
      </c>
      <c r="L102">
        <f t="shared" si="17"/>
        <v>59.424999999999955</v>
      </c>
      <c r="M102">
        <f t="shared" si="18"/>
        <v>18092.899000000001</v>
      </c>
      <c r="N102">
        <f t="shared" si="19"/>
        <v>5.9424999999999957E-2</v>
      </c>
      <c r="O102">
        <f t="shared" si="19"/>
        <v>18.092899000000003</v>
      </c>
      <c r="P102" t="str">
        <f t="shared" si="20"/>
        <v/>
      </c>
      <c r="Q102">
        <f t="shared" si="21"/>
        <v>5.9424999999999957E-2</v>
      </c>
      <c r="AE102" s="14">
        <v>6.657</v>
      </c>
      <c r="AF102">
        <v>-37.119998931884766</v>
      </c>
      <c r="AG102">
        <v>0.12999999523162842</v>
      </c>
      <c r="AH102">
        <f t="shared" si="22"/>
        <v>-37.119998931884766</v>
      </c>
      <c r="AI102">
        <f t="shared" si="23"/>
        <v>0.12999999523162842</v>
      </c>
    </row>
    <row r="103" spans="1:35">
      <c r="A103" s="3" t="s">
        <v>629</v>
      </c>
      <c r="B103" s="3" t="str">
        <f t="shared" si="14"/>
        <v>14:47:25.579</v>
      </c>
      <c r="C103" s="3">
        <f t="shared" si="15"/>
        <v>53245.578999999998</v>
      </c>
      <c r="D103" s="3">
        <f t="shared" si="16"/>
        <v>9.3249999999970896</v>
      </c>
      <c r="E103" s="3">
        <v>806.91399999999999</v>
      </c>
      <c r="F103" s="3">
        <v>20498.5</v>
      </c>
      <c r="G103" s="3">
        <v>10727</v>
      </c>
      <c r="H103" s="3">
        <v>917</v>
      </c>
      <c r="I103" s="3">
        <v>511.5</v>
      </c>
      <c r="J103">
        <f t="shared" si="12"/>
        <v>1271.7629999999999</v>
      </c>
      <c r="K103">
        <f t="shared" si="13"/>
        <v>20474.917000000001</v>
      </c>
      <c r="L103">
        <f t="shared" si="17"/>
        <v>63.916999999999916</v>
      </c>
      <c r="M103">
        <f t="shared" si="18"/>
        <v>18203.825000000001</v>
      </c>
      <c r="N103">
        <f t="shared" si="19"/>
        <v>6.3916999999999918E-2</v>
      </c>
      <c r="O103">
        <f t="shared" si="19"/>
        <v>18.203825000000002</v>
      </c>
      <c r="P103" t="str">
        <f t="shared" si="20"/>
        <v/>
      </c>
      <c r="Q103">
        <f t="shared" si="21"/>
        <v>6.3916999999999918E-2</v>
      </c>
      <c r="AE103" s="14">
        <v>6.72</v>
      </c>
      <c r="AF103">
        <v>-46.409999847412109</v>
      </c>
      <c r="AG103">
        <v>0.31999999284744263</v>
      </c>
      <c r="AH103">
        <f t="shared" si="22"/>
        <v>-46.409999847412109</v>
      </c>
      <c r="AI103">
        <f t="shared" si="23"/>
        <v>0.31999999284744263</v>
      </c>
    </row>
    <row r="104" spans="1:35">
      <c r="A104" s="3" t="s">
        <v>630</v>
      </c>
      <c r="B104" s="3" t="str">
        <f t="shared" si="14"/>
        <v>14:47:25.671</v>
      </c>
      <c r="C104" s="3">
        <f t="shared" si="15"/>
        <v>53245.671000000002</v>
      </c>
      <c r="D104" s="3">
        <f t="shared" si="16"/>
        <v>9.4170000000012806</v>
      </c>
      <c r="E104" s="3">
        <v>782.71100000000001</v>
      </c>
      <c r="F104" s="3">
        <v>20744</v>
      </c>
      <c r="G104" s="3">
        <v>10886</v>
      </c>
      <c r="H104" s="3">
        <v>909</v>
      </c>
      <c r="I104" s="3">
        <v>508</v>
      </c>
      <c r="J104">
        <f t="shared" si="12"/>
        <v>1253.136</v>
      </c>
      <c r="K104">
        <f t="shared" si="13"/>
        <v>20720.902999999998</v>
      </c>
      <c r="L104">
        <f t="shared" si="17"/>
        <v>45.289999999999964</v>
      </c>
      <c r="M104">
        <f t="shared" si="18"/>
        <v>18449.810999999998</v>
      </c>
      <c r="N104">
        <f t="shared" si="19"/>
        <v>4.5289999999999962E-2</v>
      </c>
      <c r="O104">
        <f t="shared" si="19"/>
        <v>18.449810999999997</v>
      </c>
      <c r="P104" t="str">
        <f t="shared" si="20"/>
        <v/>
      </c>
      <c r="Q104">
        <f t="shared" si="21"/>
        <v>4.5289999999999962E-2</v>
      </c>
      <c r="AE104" s="14">
        <v>6.7880000000000003</v>
      </c>
      <c r="AF104">
        <v>-44.040000915527344</v>
      </c>
      <c r="AG104">
        <v>5.6399998664855957</v>
      </c>
      <c r="AH104">
        <f t="shared" si="22"/>
        <v>-44.040000915527344</v>
      </c>
      <c r="AI104">
        <f t="shared" si="23"/>
        <v>5.6399998664855957</v>
      </c>
    </row>
    <row r="105" spans="1:35">
      <c r="A105" s="3" t="s">
        <v>631</v>
      </c>
      <c r="B105" s="3" t="str">
        <f t="shared" si="14"/>
        <v>14:47:25.766</v>
      </c>
      <c r="C105" s="3">
        <f t="shared" si="15"/>
        <v>53245.766000000003</v>
      </c>
      <c r="D105" s="3">
        <f t="shared" si="16"/>
        <v>9.5120000000024447</v>
      </c>
      <c r="E105" s="3">
        <v>769.96699999999998</v>
      </c>
      <c r="F105" s="3">
        <v>20869.7</v>
      </c>
      <c r="G105" s="3">
        <v>10969</v>
      </c>
      <c r="H105" s="3">
        <v>909</v>
      </c>
      <c r="I105" s="3">
        <v>505</v>
      </c>
      <c r="J105">
        <f t="shared" si="12"/>
        <v>1243.2470000000001</v>
      </c>
      <c r="K105">
        <f t="shared" si="13"/>
        <v>20846.86</v>
      </c>
      <c r="L105">
        <f t="shared" si="17"/>
        <v>35.401000000000067</v>
      </c>
      <c r="M105">
        <f t="shared" si="18"/>
        <v>18575.768</v>
      </c>
      <c r="N105">
        <f t="shared" si="19"/>
        <v>3.5401000000000071E-2</v>
      </c>
      <c r="O105">
        <f t="shared" si="19"/>
        <v>18.575768</v>
      </c>
      <c r="P105" t="str">
        <f t="shared" si="20"/>
        <v/>
      </c>
      <c r="Q105">
        <f t="shared" si="21"/>
        <v>3.5401000000000071E-2</v>
      </c>
      <c r="AE105" s="14">
        <v>6.8490000000000002</v>
      </c>
      <c r="AF105">
        <v>-47.470001220703125</v>
      </c>
      <c r="AG105">
        <v>5.1700000762939453</v>
      </c>
      <c r="AH105">
        <f t="shared" si="22"/>
        <v>-47.470001220703125</v>
      </c>
      <c r="AI105">
        <f t="shared" si="23"/>
        <v>5.1700000762939453</v>
      </c>
    </row>
    <row r="106" spans="1:35">
      <c r="A106" s="3" t="s">
        <v>632</v>
      </c>
      <c r="B106" s="3" t="str">
        <f t="shared" si="14"/>
        <v>14:47:25.859</v>
      </c>
      <c r="C106" s="3">
        <f t="shared" si="15"/>
        <v>53245.858999999997</v>
      </c>
      <c r="D106" s="3">
        <f t="shared" si="16"/>
        <v>9.6049999999959255</v>
      </c>
      <c r="E106" s="3">
        <v>754.68100000000004</v>
      </c>
      <c r="F106" s="3">
        <v>21119.200000000001</v>
      </c>
      <c r="G106" s="3">
        <v>11128</v>
      </c>
      <c r="H106" s="3">
        <v>905</v>
      </c>
      <c r="I106" s="3">
        <v>500.5</v>
      </c>
      <c r="J106">
        <f t="shared" si="12"/>
        <v>1233.625</v>
      </c>
      <c r="K106">
        <f t="shared" si="13"/>
        <v>21096.642</v>
      </c>
      <c r="L106">
        <f t="shared" si="17"/>
        <v>25.778999999999996</v>
      </c>
      <c r="M106">
        <f t="shared" si="18"/>
        <v>18825.55</v>
      </c>
      <c r="N106">
        <f t="shared" si="19"/>
        <v>2.5778999999999996E-2</v>
      </c>
      <c r="O106">
        <f t="shared" si="19"/>
        <v>18.82555</v>
      </c>
      <c r="P106" t="str">
        <f t="shared" si="20"/>
        <v/>
      </c>
      <c r="Q106">
        <f t="shared" si="21"/>
        <v>2.5778999999999996E-2</v>
      </c>
      <c r="AE106" s="14">
        <v>6.915</v>
      </c>
      <c r="AF106">
        <v>-44.569999694824219</v>
      </c>
      <c r="AG106">
        <v>0.93000000715255737</v>
      </c>
      <c r="AH106">
        <f t="shared" si="22"/>
        <v>-44.569999694824219</v>
      </c>
      <c r="AI106">
        <f t="shared" si="23"/>
        <v>0.93000000715255737</v>
      </c>
    </row>
    <row r="107" spans="1:35">
      <c r="A107" s="3" t="s">
        <v>633</v>
      </c>
      <c r="B107" s="3" t="str">
        <f t="shared" si="14"/>
        <v>14:47:25.952</v>
      </c>
      <c r="C107" s="3">
        <f t="shared" si="15"/>
        <v>53245.951999999997</v>
      </c>
      <c r="D107" s="3">
        <f t="shared" si="16"/>
        <v>9.6979999999966822</v>
      </c>
      <c r="E107" s="3">
        <v>749.69200000000001</v>
      </c>
      <c r="F107" s="3">
        <v>21244.5</v>
      </c>
      <c r="G107" s="3">
        <v>11207</v>
      </c>
      <c r="H107" s="3">
        <v>899</v>
      </c>
      <c r="I107" s="3">
        <v>497</v>
      </c>
      <c r="J107">
        <f t="shared" si="12"/>
        <v>1231.48</v>
      </c>
      <c r="K107">
        <f t="shared" si="13"/>
        <v>21222.023000000001</v>
      </c>
      <c r="L107">
        <f t="shared" si="17"/>
        <v>23.634000000000015</v>
      </c>
      <c r="M107">
        <f t="shared" si="18"/>
        <v>18950.931</v>
      </c>
      <c r="N107">
        <f t="shared" si="19"/>
        <v>2.3634000000000016E-2</v>
      </c>
      <c r="O107">
        <f t="shared" si="19"/>
        <v>18.950931000000001</v>
      </c>
      <c r="P107" t="str">
        <f t="shared" si="20"/>
        <v/>
      </c>
      <c r="Q107">
        <f t="shared" si="21"/>
        <v>2.3634000000000016E-2</v>
      </c>
      <c r="AE107" s="14">
        <v>6.9710000000000001</v>
      </c>
      <c r="AF107">
        <v>-56.25</v>
      </c>
      <c r="AG107">
        <v>-1.7799999713897705</v>
      </c>
      <c r="AH107">
        <f t="shared" si="22"/>
        <v>-56.25</v>
      </c>
      <c r="AI107">
        <f t="shared" si="23"/>
        <v>-1.7799999713897705</v>
      </c>
    </row>
    <row r="108" spans="1:35">
      <c r="A108" s="3" t="s">
        <v>634</v>
      </c>
      <c r="B108" s="3" t="str">
        <f t="shared" si="14"/>
        <v>14:47:26.045</v>
      </c>
      <c r="C108" s="3">
        <f t="shared" si="15"/>
        <v>53246.044999999998</v>
      </c>
      <c r="D108" s="3">
        <f t="shared" si="16"/>
        <v>9.7909999999974389</v>
      </c>
      <c r="E108" s="3">
        <v>731.65</v>
      </c>
      <c r="F108" s="3">
        <v>21506.799999999999</v>
      </c>
      <c r="G108" s="3">
        <v>11381</v>
      </c>
      <c r="H108" s="3">
        <v>888</v>
      </c>
      <c r="I108" s="3">
        <v>493</v>
      </c>
      <c r="J108">
        <f t="shared" si="12"/>
        <v>1219.394</v>
      </c>
      <c r="K108">
        <f t="shared" si="13"/>
        <v>21484.665000000001</v>
      </c>
      <c r="L108">
        <f t="shared" si="17"/>
        <v>11.548000000000002</v>
      </c>
      <c r="M108">
        <f t="shared" si="18"/>
        <v>19213.573</v>
      </c>
      <c r="N108">
        <f t="shared" si="19"/>
        <v>1.1548000000000003E-2</v>
      </c>
      <c r="O108">
        <f t="shared" si="19"/>
        <v>19.213573</v>
      </c>
      <c r="P108" t="str">
        <f t="shared" si="20"/>
        <v/>
      </c>
      <c r="Q108">
        <f t="shared" si="21"/>
        <v>1.1548000000000003E-2</v>
      </c>
      <c r="AE108" s="14">
        <v>7.04</v>
      </c>
      <c r="AF108">
        <v>-52.220001220703125</v>
      </c>
      <c r="AG108">
        <v>2.9300000667572021</v>
      </c>
      <c r="AH108">
        <f t="shared" si="22"/>
        <v>-52.220001220703125</v>
      </c>
      <c r="AI108">
        <f t="shared" si="23"/>
        <v>2.9300000667572021</v>
      </c>
    </row>
    <row r="109" spans="1:35">
      <c r="A109" s="3" t="s">
        <v>635</v>
      </c>
      <c r="B109" s="3" t="str">
        <f t="shared" si="14"/>
        <v>14:47:26.139</v>
      </c>
      <c r="C109" s="3">
        <f t="shared" si="15"/>
        <v>53246.139000000003</v>
      </c>
      <c r="D109" s="3">
        <f t="shared" si="16"/>
        <v>9.8850000000020373</v>
      </c>
      <c r="E109" s="3">
        <v>707.82100000000003</v>
      </c>
      <c r="F109" s="3">
        <v>21588.9</v>
      </c>
      <c r="G109" s="3">
        <v>11450.5</v>
      </c>
      <c r="H109" s="3">
        <v>817</v>
      </c>
      <c r="I109" s="3">
        <v>243.5</v>
      </c>
      <c r="J109">
        <f t="shared" si="12"/>
        <v>1197.433</v>
      </c>
      <c r="K109">
        <f t="shared" si="13"/>
        <v>21567.285</v>
      </c>
      <c r="L109">
        <f t="shared" si="17"/>
        <v>-10.413000000000011</v>
      </c>
      <c r="M109">
        <f t="shared" si="18"/>
        <v>19296.192999999999</v>
      </c>
      <c r="N109">
        <f t="shared" si="19"/>
        <v>-1.0413000000000011E-2</v>
      </c>
      <c r="O109">
        <f t="shared" si="19"/>
        <v>19.296192999999999</v>
      </c>
      <c r="P109" t="str">
        <f t="shared" si="20"/>
        <v/>
      </c>
      <c r="Q109">
        <f t="shared" si="21"/>
        <v>-1.0413000000000011E-2</v>
      </c>
      <c r="AE109" s="14">
        <v>7.1050000000000004</v>
      </c>
      <c r="AF109">
        <v>-49.310001373291016</v>
      </c>
      <c r="AG109">
        <v>1.5</v>
      </c>
      <c r="AH109">
        <f t="shared" si="22"/>
        <v>-49.310001373291016</v>
      </c>
      <c r="AI109">
        <f t="shared" si="23"/>
        <v>1.5</v>
      </c>
    </row>
    <row r="110" spans="1:35">
      <c r="A110" s="3" t="s">
        <v>636</v>
      </c>
      <c r="B110" s="3" t="str">
        <f t="shared" si="14"/>
        <v>14:47:26.233</v>
      </c>
      <c r="C110" s="3">
        <f t="shared" si="15"/>
        <v>53246.233</v>
      </c>
      <c r="D110" s="3">
        <f t="shared" si="16"/>
        <v>9.9789999999993597</v>
      </c>
      <c r="E110" s="3">
        <v>686.56600000000003</v>
      </c>
      <c r="F110" s="3">
        <v>21864.3</v>
      </c>
      <c r="G110" s="3">
        <v>11639.5</v>
      </c>
      <c r="H110" s="3">
        <v>805</v>
      </c>
      <c r="I110" s="3">
        <v>241</v>
      </c>
      <c r="J110">
        <f t="shared" si="12"/>
        <v>1182.432</v>
      </c>
      <c r="K110">
        <f t="shared" si="13"/>
        <v>21843.096000000001</v>
      </c>
      <c r="L110">
        <f t="shared" si="17"/>
        <v>-25.413999999999987</v>
      </c>
      <c r="M110">
        <f t="shared" si="18"/>
        <v>19572.004000000001</v>
      </c>
      <c r="N110">
        <f t="shared" si="19"/>
        <v>-2.5413999999999989E-2</v>
      </c>
      <c r="O110">
        <f t="shared" si="19"/>
        <v>19.572004</v>
      </c>
      <c r="P110" t="str">
        <f t="shared" si="20"/>
        <v/>
      </c>
      <c r="Q110">
        <f t="shared" si="21"/>
        <v>-2.5413999999999989E-2</v>
      </c>
      <c r="AE110" s="14">
        <v>7.1689999999999996</v>
      </c>
      <c r="AF110">
        <v>-45.540000915527344</v>
      </c>
      <c r="AG110">
        <v>4.4600000381469727</v>
      </c>
      <c r="AH110">
        <f t="shared" si="22"/>
        <v>-45.540000915527344</v>
      </c>
      <c r="AI110">
        <f t="shared" si="23"/>
        <v>4.4600000381469727</v>
      </c>
    </row>
    <row r="111" spans="1:35">
      <c r="A111" s="3" t="s">
        <v>637</v>
      </c>
      <c r="B111" s="3" t="str">
        <f t="shared" si="14"/>
        <v>14:47:26.324</v>
      </c>
      <c r="C111" s="3">
        <f t="shared" si="15"/>
        <v>53246.324000000001</v>
      </c>
      <c r="D111" s="3">
        <f t="shared" si="16"/>
        <v>10.069999999999709</v>
      </c>
      <c r="E111" s="3">
        <v>682.32600000000002</v>
      </c>
      <c r="F111" s="3">
        <v>21999.9</v>
      </c>
      <c r="G111" s="3">
        <v>11729</v>
      </c>
      <c r="H111" s="3">
        <v>820</v>
      </c>
      <c r="I111" s="3">
        <v>239.25</v>
      </c>
      <c r="J111">
        <f t="shared" si="12"/>
        <v>1181.269</v>
      </c>
      <c r="K111">
        <f t="shared" si="13"/>
        <v>21978.757000000001</v>
      </c>
      <c r="L111">
        <f t="shared" si="17"/>
        <v>-26.576999999999998</v>
      </c>
      <c r="M111">
        <f t="shared" si="18"/>
        <v>19707.665000000001</v>
      </c>
      <c r="N111">
        <f t="shared" si="19"/>
        <v>-2.6577E-2</v>
      </c>
      <c r="O111">
        <f t="shared" si="19"/>
        <v>19.707665000000002</v>
      </c>
      <c r="P111" t="str">
        <f t="shared" si="20"/>
        <v/>
      </c>
      <c r="Q111">
        <f t="shared" si="21"/>
        <v>-2.6577E-2</v>
      </c>
      <c r="AE111" s="14">
        <v>7.2329999999999997</v>
      </c>
      <c r="AF111">
        <v>-46.119998931884766</v>
      </c>
      <c r="AG111">
        <v>3.5099999904632568</v>
      </c>
      <c r="AH111">
        <f t="shared" si="22"/>
        <v>-46.119998931884766</v>
      </c>
      <c r="AI111">
        <f t="shared" si="23"/>
        <v>3.5099999904632568</v>
      </c>
    </row>
    <row r="112" spans="1:35">
      <c r="A112" s="3" t="s">
        <v>638</v>
      </c>
      <c r="B112" s="3" t="str">
        <f t="shared" si="14"/>
        <v>14:47:26.417</v>
      </c>
      <c r="C112" s="3">
        <f t="shared" si="15"/>
        <v>53246.417000000001</v>
      </c>
      <c r="D112" s="3">
        <f t="shared" si="16"/>
        <v>10.163000000000466</v>
      </c>
      <c r="E112" s="3">
        <v>701.31700000000001</v>
      </c>
      <c r="F112" s="3">
        <v>22253.7</v>
      </c>
      <c r="G112" s="3">
        <v>11878.5</v>
      </c>
      <c r="H112" s="3">
        <v>794</v>
      </c>
      <c r="I112" s="3">
        <v>237.25</v>
      </c>
      <c r="J112">
        <f t="shared" si="12"/>
        <v>1206.0139999999999</v>
      </c>
      <c r="K112">
        <f t="shared" si="13"/>
        <v>22232.061000000002</v>
      </c>
      <c r="L112">
        <f t="shared" si="17"/>
        <v>-1.8320000000001073</v>
      </c>
      <c r="M112">
        <f t="shared" si="18"/>
        <v>19960.969000000001</v>
      </c>
      <c r="N112">
        <f t="shared" si="19"/>
        <v>-1.8320000000001074E-3</v>
      </c>
      <c r="O112">
        <f t="shared" si="19"/>
        <v>19.960969000000002</v>
      </c>
      <c r="P112" t="str">
        <f t="shared" si="20"/>
        <v/>
      </c>
      <c r="Q112">
        <f t="shared" si="21"/>
        <v>-1.8320000000001074E-3</v>
      </c>
      <c r="AE112" s="14">
        <v>7.2969999999999997</v>
      </c>
      <c r="AF112">
        <v>-45.909999847412109</v>
      </c>
      <c r="AG112">
        <v>3.059999942779541</v>
      </c>
      <c r="AH112">
        <f t="shared" si="22"/>
        <v>-45.909999847412109</v>
      </c>
      <c r="AI112">
        <f t="shared" si="23"/>
        <v>3.059999942779541</v>
      </c>
    </row>
    <row r="113" spans="1:35">
      <c r="A113" s="3" t="s">
        <v>639</v>
      </c>
      <c r="B113" s="3" t="str">
        <f t="shared" si="14"/>
        <v>14:47:26.511</v>
      </c>
      <c r="C113" s="3">
        <f t="shared" si="15"/>
        <v>53246.510999999999</v>
      </c>
      <c r="D113" s="3">
        <f t="shared" si="16"/>
        <v>10.256999999997788</v>
      </c>
      <c r="E113" s="3">
        <v>660.84299999999996</v>
      </c>
      <c r="F113" s="3">
        <v>22357.599999999999</v>
      </c>
      <c r="G113" s="3">
        <v>11977</v>
      </c>
      <c r="H113" s="3">
        <v>876</v>
      </c>
      <c r="I113" s="3">
        <v>473</v>
      </c>
      <c r="J113">
        <f t="shared" si="12"/>
        <v>1167.9069999999999</v>
      </c>
      <c r="K113">
        <f t="shared" si="13"/>
        <v>22336.852999999999</v>
      </c>
      <c r="L113">
        <f t="shared" si="17"/>
        <v>-39.939000000000078</v>
      </c>
      <c r="M113">
        <f t="shared" si="18"/>
        <v>20065.760999999999</v>
      </c>
      <c r="N113">
        <f t="shared" si="19"/>
        <v>-3.9939000000000079E-2</v>
      </c>
      <c r="O113">
        <f t="shared" si="19"/>
        <v>20.065760999999998</v>
      </c>
      <c r="P113" t="str">
        <f t="shared" si="20"/>
        <v/>
      </c>
      <c r="Q113">
        <f t="shared" si="21"/>
        <v>-3.9939000000000079E-2</v>
      </c>
      <c r="AE113" s="14">
        <v>7.3639999999999999</v>
      </c>
      <c r="AF113">
        <v>-45.400001525878906</v>
      </c>
      <c r="AG113">
        <v>3.0299999713897705</v>
      </c>
      <c r="AH113">
        <f t="shared" si="22"/>
        <v>-45.400001525878906</v>
      </c>
      <c r="AI113">
        <f t="shared" si="23"/>
        <v>3.0299999713897705</v>
      </c>
    </row>
    <row r="114" spans="1:35">
      <c r="A114" s="3" t="s">
        <v>640</v>
      </c>
      <c r="B114" s="3" t="str">
        <f t="shared" si="14"/>
        <v>14:47:26.604</v>
      </c>
      <c r="C114" s="3">
        <f t="shared" si="15"/>
        <v>53246.603999999999</v>
      </c>
      <c r="D114" s="3">
        <f t="shared" si="16"/>
        <v>10.349999999998545</v>
      </c>
      <c r="E114" s="3">
        <v>651.90200000000004</v>
      </c>
      <c r="F114" s="3">
        <v>22575.7</v>
      </c>
      <c r="G114" s="3">
        <v>12128</v>
      </c>
      <c r="H114" s="3">
        <v>811.5</v>
      </c>
      <c r="I114" s="3">
        <v>234.5</v>
      </c>
      <c r="J114">
        <f t="shared" si="12"/>
        <v>1163.9169999999999</v>
      </c>
      <c r="K114">
        <f t="shared" si="13"/>
        <v>22555.098999999998</v>
      </c>
      <c r="L114">
        <f t="shared" si="17"/>
        <v>-43.929000000000087</v>
      </c>
      <c r="M114">
        <f t="shared" si="18"/>
        <v>20284.006999999998</v>
      </c>
      <c r="N114">
        <f t="shared" si="19"/>
        <v>-4.3929000000000086E-2</v>
      </c>
      <c r="O114">
        <f t="shared" si="19"/>
        <v>20.284006999999999</v>
      </c>
      <c r="P114" t="str">
        <f t="shared" si="20"/>
        <v/>
      </c>
      <c r="Q114">
        <f t="shared" si="21"/>
        <v>-4.3929000000000086E-2</v>
      </c>
      <c r="AE114" s="14">
        <v>7.4390000000000001</v>
      </c>
      <c r="AF114">
        <v>-44.400001525878906</v>
      </c>
      <c r="AG114">
        <v>2.7699999809265137</v>
      </c>
      <c r="AH114">
        <f t="shared" si="22"/>
        <v>-44.400001525878906</v>
      </c>
      <c r="AI114">
        <f t="shared" si="23"/>
        <v>2.7699999809265137</v>
      </c>
    </row>
    <row r="115" spans="1:35">
      <c r="A115" s="3" t="s">
        <v>641</v>
      </c>
      <c r="B115" s="3" t="str">
        <f t="shared" si="14"/>
        <v>14:47:26.698</v>
      </c>
      <c r="C115" s="3">
        <f t="shared" si="15"/>
        <v>53246.697999999997</v>
      </c>
      <c r="D115" s="3">
        <f t="shared" si="16"/>
        <v>10.443999999995867</v>
      </c>
      <c r="E115" s="3">
        <v>664.60900000000004</v>
      </c>
      <c r="F115" s="3">
        <v>22707.200000000001</v>
      </c>
      <c r="G115" s="3">
        <v>12206.5</v>
      </c>
      <c r="H115" s="3">
        <v>801</v>
      </c>
      <c r="I115" s="3">
        <v>233</v>
      </c>
      <c r="J115">
        <f t="shared" si="12"/>
        <v>1179.604</v>
      </c>
      <c r="K115">
        <f t="shared" si="13"/>
        <v>22686.276999999998</v>
      </c>
      <c r="L115">
        <f t="shared" si="17"/>
        <v>-28.241999999999962</v>
      </c>
      <c r="M115">
        <f t="shared" si="18"/>
        <v>20415.184999999998</v>
      </c>
      <c r="N115">
        <f t="shared" si="19"/>
        <v>-2.8241999999999962E-2</v>
      </c>
      <c r="O115">
        <f t="shared" si="19"/>
        <v>20.415184999999997</v>
      </c>
      <c r="P115" t="str">
        <f t="shared" si="20"/>
        <v/>
      </c>
      <c r="Q115">
        <f t="shared" si="21"/>
        <v>-2.8241999999999962E-2</v>
      </c>
      <c r="AE115" s="14">
        <v>7.53</v>
      </c>
      <c r="AF115">
        <v>-46.310001373291016</v>
      </c>
      <c r="AG115">
        <v>3.4300000667572021</v>
      </c>
      <c r="AH115">
        <f t="shared" si="22"/>
        <v>-46.310001373291016</v>
      </c>
      <c r="AI115">
        <f t="shared" si="23"/>
        <v>3.4300000667572021</v>
      </c>
    </row>
    <row r="116" spans="1:35">
      <c r="A116" s="3" t="s">
        <v>642</v>
      </c>
      <c r="B116" s="3" t="str">
        <f t="shared" si="14"/>
        <v>14:47:26.793</v>
      </c>
      <c r="C116" s="3">
        <f t="shared" si="15"/>
        <v>53246.792999999998</v>
      </c>
      <c r="D116" s="3">
        <f t="shared" si="16"/>
        <v>10.538999999997031</v>
      </c>
      <c r="E116" s="3">
        <v>613.60299999999995</v>
      </c>
      <c r="F116" s="3">
        <v>22899.4</v>
      </c>
      <c r="G116" s="3">
        <v>12374</v>
      </c>
      <c r="H116" s="3">
        <v>772</v>
      </c>
      <c r="I116" s="3">
        <v>231.5</v>
      </c>
      <c r="J116">
        <f t="shared" si="12"/>
        <v>1132.971</v>
      </c>
      <c r="K116">
        <f t="shared" si="13"/>
        <v>22879.584999999999</v>
      </c>
      <c r="L116">
        <f t="shared" si="17"/>
        <v>-74.875</v>
      </c>
      <c r="M116">
        <f t="shared" si="18"/>
        <v>20608.492999999999</v>
      </c>
      <c r="N116">
        <f t="shared" si="19"/>
        <v>-7.4874999999999997E-2</v>
      </c>
      <c r="O116">
        <f t="shared" si="19"/>
        <v>20.608492999999999</v>
      </c>
      <c r="P116" t="str">
        <f t="shared" si="20"/>
        <v/>
      </c>
      <c r="Q116">
        <f t="shared" si="21"/>
        <v>-7.4874999999999997E-2</v>
      </c>
      <c r="AE116" s="14">
        <v>7.6120000000000001</v>
      </c>
      <c r="AF116">
        <v>-58.180000305175781</v>
      </c>
      <c r="AG116">
        <v>1.3999999761581421</v>
      </c>
      <c r="AH116">
        <f t="shared" si="22"/>
        <v>-58.180000305175781</v>
      </c>
      <c r="AI116">
        <f t="shared" si="23"/>
        <v>1.3999999761581421</v>
      </c>
    </row>
    <row r="117" spans="1:35">
      <c r="A117" s="3" t="s">
        <v>643</v>
      </c>
      <c r="B117" s="3" t="str">
        <f t="shared" si="14"/>
        <v>14:47:26.887</v>
      </c>
      <c r="C117" s="3">
        <f t="shared" si="15"/>
        <v>53246.887000000002</v>
      </c>
      <c r="D117" s="3">
        <f t="shared" si="16"/>
        <v>10.63300000000163</v>
      </c>
      <c r="E117" s="3">
        <v>617.67499999999995</v>
      </c>
      <c r="F117" s="3">
        <v>23043.8</v>
      </c>
      <c r="G117" s="3">
        <v>12469.5</v>
      </c>
      <c r="H117" s="3">
        <v>804.5</v>
      </c>
      <c r="I117" s="3">
        <v>230.5</v>
      </c>
      <c r="J117">
        <f t="shared" si="12"/>
        <v>1140.318</v>
      </c>
      <c r="K117">
        <f t="shared" si="13"/>
        <v>23023.855</v>
      </c>
      <c r="L117">
        <f t="shared" si="17"/>
        <v>-67.52800000000002</v>
      </c>
      <c r="M117">
        <f t="shared" si="18"/>
        <v>20752.762999999999</v>
      </c>
      <c r="N117">
        <f t="shared" si="19"/>
        <v>-6.7528000000000019E-2</v>
      </c>
      <c r="O117">
        <f t="shared" si="19"/>
        <v>20.752762999999998</v>
      </c>
      <c r="P117" t="str">
        <f t="shared" si="20"/>
        <v/>
      </c>
      <c r="Q117">
        <f t="shared" si="21"/>
        <v>-6.7528000000000019E-2</v>
      </c>
      <c r="AE117" s="14">
        <v>7.7030000000000003</v>
      </c>
      <c r="AF117">
        <v>-43.409999847412109</v>
      </c>
      <c r="AG117">
        <v>9.0200004577636719</v>
      </c>
      <c r="AH117">
        <f t="shared" si="22"/>
        <v>-43.409999847412109</v>
      </c>
      <c r="AI117">
        <f t="shared" si="23"/>
        <v>9.0200004577636719</v>
      </c>
    </row>
    <row r="118" spans="1:35">
      <c r="A118" s="3" t="s">
        <v>644</v>
      </c>
      <c r="B118" s="3" t="str">
        <f t="shared" si="14"/>
        <v>14:47:26.979</v>
      </c>
      <c r="C118" s="3">
        <f t="shared" si="15"/>
        <v>53246.978999999999</v>
      </c>
      <c r="D118" s="3">
        <f t="shared" si="16"/>
        <v>10.724999999998545</v>
      </c>
      <c r="E118" s="3">
        <v>617.61599999999999</v>
      </c>
      <c r="F118" s="3">
        <v>23270.799999999999</v>
      </c>
      <c r="G118" s="3">
        <v>12626</v>
      </c>
      <c r="H118" s="3">
        <v>856</v>
      </c>
      <c r="I118" s="3">
        <v>459</v>
      </c>
      <c r="J118">
        <f t="shared" si="12"/>
        <v>1145.4090000000001</v>
      </c>
      <c r="K118">
        <f t="shared" si="13"/>
        <v>23250.797999999999</v>
      </c>
      <c r="L118">
        <f t="shared" si="17"/>
        <v>-62.436999999999898</v>
      </c>
      <c r="M118">
        <f t="shared" si="18"/>
        <v>20979.705999999998</v>
      </c>
      <c r="N118">
        <f t="shared" si="19"/>
        <v>-6.2436999999999902E-2</v>
      </c>
      <c r="O118">
        <f t="shared" si="19"/>
        <v>20.979706</v>
      </c>
      <c r="P118" t="str">
        <f t="shared" si="20"/>
        <v/>
      </c>
      <c r="Q118">
        <f t="shared" si="21"/>
        <v>-6.2436999999999902E-2</v>
      </c>
      <c r="AE118" s="14">
        <v>7.774</v>
      </c>
      <c r="AF118">
        <v>-46.220001220703125</v>
      </c>
      <c r="AG118">
        <v>7.4000000953674316</v>
      </c>
      <c r="AH118">
        <f t="shared" si="22"/>
        <v>-46.220001220703125</v>
      </c>
      <c r="AI118">
        <f t="shared" si="23"/>
        <v>7.4000000953674316</v>
      </c>
    </row>
    <row r="119" spans="1:35">
      <c r="A119" s="3" t="s">
        <v>645</v>
      </c>
      <c r="B119" s="3" t="str">
        <f t="shared" si="14"/>
        <v>14:47:27.071</v>
      </c>
      <c r="C119" s="3">
        <f t="shared" si="15"/>
        <v>53247.071000000004</v>
      </c>
      <c r="D119" s="3">
        <f t="shared" si="16"/>
        <v>10.817000000002736</v>
      </c>
      <c r="E119" s="3">
        <v>598.75699999999995</v>
      </c>
      <c r="F119" s="3">
        <v>23366</v>
      </c>
      <c r="G119" s="3">
        <v>12706</v>
      </c>
      <c r="H119" s="3">
        <v>784.5</v>
      </c>
      <c r="I119" s="3">
        <v>228</v>
      </c>
      <c r="J119">
        <f t="shared" si="12"/>
        <v>1128.7149999999999</v>
      </c>
      <c r="K119">
        <f t="shared" si="13"/>
        <v>23346.401999999998</v>
      </c>
      <c r="L119">
        <f t="shared" si="17"/>
        <v>-79.131000000000085</v>
      </c>
      <c r="M119">
        <f t="shared" si="18"/>
        <v>21075.309999999998</v>
      </c>
      <c r="N119">
        <f t="shared" si="19"/>
        <v>-7.913100000000009E-2</v>
      </c>
      <c r="O119">
        <f t="shared" si="19"/>
        <v>21.075309999999998</v>
      </c>
      <c r="P119" t="str">
        <f t="shared" si="20"/>
        <v/>
      </c>
      <c r="Q119">
        <f t="shared" si="21"/>
        <v>-7.913100000000009E-2</v>
      </c>
      <c r="AE119" s="14">
        <v>7.8289999999999997</v>
      </c>
      <c r="AF119">
        <v>78.010002136230469</v>
      </c>
      <c r="AG119">
        <v>-5.9699997901916504</v>
      </c>
      <c r="AH119">
        <f t="shared" si="22"/>
        <v>78.010002136230469</v>
      </c>
      <c r="AI119">
        <f t="shared" si="23"/>
        <v>-5.9699997901916504</v>
      </c>
    </row>
    <row r="120" spans="1:35">
      <c r="A120" s="3" t="s">
        <v>646</v>
      </c>
      <c r="B120" s="3" t="str">
        <f t="shared" si="14"/>
        <v>14:47:27.167</v>
      </c>
      <c r="C120" s="3">
        <f t="shared" si="15"/>
        <v>53247.167000000001</v>
      </c>
      <c r="D120" s="3">
        <f t="shared" si="16"/>
        <v>10.913000000000466</v>
      </c>
      <c r="E120" s="3">
        <v>612.29200000000003</v>
      </c>
      <c r="F120" s="3">
        <v>23667.3</v>
      </c>
      <c r="G120" s="3">
        <v>12908.5</v>
      </c>
      <c r="H120" s="3">
        <v>789.5</v>
      </c>
      <c r="I120" s="3">
        <v>226</v>
      </c>
      <c r="J120">
        <f t="shared" si="12"/>
        <v>1149.0820000000001</v>
      </c>
      <c r="K120">
        <f t="shared" si="13"/>
        <v>23647.316999999999</v>
      </c>
      <c r="L120">
        <f t="shared" si="17"/>
        <v>-58.763999999999896</v>
      </c>
      <c r="M120">
        <f t="shared" si="18"/>
        <v>21376.224999999999</v>
      </c>
      <c r="N120">
        <f t="shared" si="19"/>
        <v>-5.87639999999999E-2</v>
      </c>
      <c r="O120">
        <f t="shared" si="19"/>
        <v>21.376224999999998</v>
      </c>
      <c r="P120" t="str">
        <f t="shared" si="20"/>
        <v/>
      </c>
      <c r="Q120">
        <f t="shared" si="21"/>
        <v>-5.87639999999999E-2</v>
      </c>
      <c r="AE120" s="14">
        <v>7.8959999999999999</v>
      </c>
      <c r="AF120">
        <v>-53.069999694824219</v>
      </c>
      <c r="AG120">
        <v>18.430000305175781</v>
      </c>
      <c r="AH120">
        <f t="shared" si="22"/>
        <v>-53.069999694824219</v>
      </c>
      <c r="AI120">
        <f t="shared" si="23"/>
        <v>18.430000305175781</v>
      </c>
    </row>
    <row r="121" spans="1:35">
      <c r="A121" s="3" t="s">
        <v>647</v>
      </c>
      <c r="B121" s="3" t="str">
        <f t="shared" si="14"/>
        <v>14:47:27.258</v>
      </c>
      <c r="C121" s="3">
        <f t="shared" si="15"/>
        <v>53247.258000000002</v>
      </c>
      <c r="D121" s="3">
        <f t="shared" si="16"/>
        <v>11.004000000000815</v>
      </c>
      <c r="E121" s="3">
        <v>581.87099999999998</v>
      </c>
      <c r="F121" s="3">
        <v>23778.7</v>
      </c>
      <c r="G121" s="3">
        <v>13009</v>
      </c>
      <c r="H121" s="3">
        <v>843</v>
      </c>
      <c r="I121" s="3">
        <v>450.5</v>
      </c>
      <c r="J121">
        <f t="shared" si="12"/>
        <v>1121.1969999999999</v>
      </c>
      <c r="K121">
        <f t="shared" si="13"/>
        <v>23759.378000000001</v>
      </c>
      <c r="L121">
        <f t="shared" si="17"/>
        <v>-86.649000000000115</v>
      </c>
      <c r="M121">
        <f t="shared" si="18"/>
        <v>21488.286</v>
      </c>
      <c r="N121">
        <f t="shared" si="19"/>
        <v>-8.6649000000000115E-2</v>
      </c>
      <c r="O121">
        <f t="shared" si="19"/>
        <v>21.488286000000002</v>
      </c>
      <c r="P121" t="str">
        <f t="shared" si="20"/>
        <v/>
      </c>
      <c r="Q121">
        <f t="shared" si="21"/>
        <v>-8.6649000000000115E-2</v>
      </c>
      <c r="AE121" s="14">
        <v>7.9640000000000004</v>
      </c>
      <c r="AF121">
        <v>-46.840000152587891</v>
      </c>
      <c r="AG121">
        <v>9.2899999618530273</v>
      </c>
      <c r="AH121">
        <f t="shared" si="22"/>
        <v>-46.840000152587891</v>
      </c>
      <c r="AI121">
        <f t="shared" si="23"/>
        <v>9.2899999618530273</v>
      </c>
    </row>
    <row r="122" spans="1:35">
      <c r="A122" s="3" t="s">
        <v>648</v>
      </c>
      <c r="B122" s="3" t="str">
        <f t="shared" si="14"/>
        <v>14:47:27.354</v>
      </c>
      <c r="C122" s="3">
        <f t="shared" si="15"/>
        <v>53247.353999999999</v>
      </c>
      <c r="D122" s="3">
        <f t="shared" si="16"/>
        <v>11.099999999998545</v>
      </c>
      <c r="E122" s="3">
        <v>573.86400000000003</v>
      </c>
      <c r="F122" s="3">
        <v>24033.3</v>
      </c>
      <c r="G122" s="3">
        <v>13197.5</v>
      </c>
      <c r="H122" s="3">
        <v>787</v>
      </c>
      <c r="I122" s="3">
        <v>223.25</v>
      </c>
      <c r="J122">
        <f t="shared" si="12"/>
        <v>1118.9680000000001</v>
      </c>
      <c r="K122">
        <f t="shared" si="13"/>
        <v>24014.095000000001</v>
      </c>
      <c r="L122">
        <f t="shared" si="17"/>
        <v>-88.877999999999929</v>
      </c>
      <c r="M122">
        <f t="shared" si="18"/>
        <v>21743.003000000001</v>
      </c>
      <c r="N122">
        <f t="shared" si="19"/>
        <v>-8.8877999999999929E-2</v>
      </c>
      <c r="O122">
        <f t="shared" si="19"/>
        <v>21.743003000000002</v>
      </c>
      <c r="P122" t="str">
        <f t="shared" si="20"/>
        <v/>
      </c>
      <c r="Q122">
        <f t="shared" si="21"/>
        <v>-8.8877999999999929E-2</v>
      </c>
      <c r="AE122" s="14">
        <v>8.0299999999999994</v>
      </c>
      <c r="AF122">
        <v>-44.409999847412109</v>
      </c>
      <c r="AG122">
        <v>14.050000190734863</v>
      </c>
      <c r="AH122">
        <f t="shared" si="22"/>
        <v>-44.409999847412109</v>
      </c>
      <c r="AI122">
        <f t="shared" si="23"/>
        <v>14.050000190734863</v>
      </c>
    </row>
    <row r="123" spans="1:35">
      <c r="A123" s="3" t="s">
        <v>649</v>
      </c>
      <c r="B123" s="3" t="str">
        <f t="shared" si="14"/>
        <v>14:47:27.446</v>
      </c>
      <c r="C123" s="3">
        <f t="shared" si="15"/>
        <v>53247.446000000004</v>
      </c>
      <c r="D123" s="3">
        <f t="shared" si="16"/>
        <v>11.192000000002736</v>
      </c>
      <c r="E123" s="3">
        <v>558.65099999999995</v>
      </c>
      <c r="F123" s="3">
        <v>24133</v>
      </c>
      <c r="G123" s="3">
        <v>13280</v>
      </c>
      <c r="H123" s="3">
        <v>833</v>
      </c>
      <c r="I123" s="3">
        <v>445.5</v>
      </c>
      <c r="J123">
        <f t="shared" si="12"/>
        <v>1106.021</v>
      </c>
      <c r="K123">
        <f t="shared" si="13"/>
        <v>24114.114000000001</v>
      </c>
      <c r="L123">
        <f t="shared" si="17"/>
        <v>-101.82500000000005</v>
      </c>
      <c r="M123">
        <f t="shared" si="18"/>
        <v>21843.022000000001</v>
      </c>
      <c r="N123">
        <f t="shared" si="19"/>
        <v>-0.10182500000000005</v>
      </c>
      <c r="O123">
        <f t="shared" si="19"/>
        <v>21.843022000000001</v>
      </c>
      <c r="P123" t="str">
        <f t="shared" si="20"/>
        <v/>
      </c>
      <c r="Q123">
        <f t="shared" si="21"/>
        <v>-0.10182500000000005</v>
      </c>
      <c r="AE123" s="14">
        <v>8.0950000000000006</v>
      </c>
      <c r="AF123">
        <v>-42.520000457763672</v>
      </c>
      <c r="AG123">
        <v>15.630000114440918</v>
      </c>
      <c r="AH123">
        <f t="shared" si="22"/>
        <v>-42.520000457763672</v>
      </c>
      <c r="AI123">
        <f t="shared" si="23"/>
        <v>15.630000114440918</v>
      </c>
    </row>
    <row r="124" spans="1:35">
      <c r="A124" s="3" t="s">
        <v>650</v>
      </c>
      <c r="B124" s="3" t="str">
        <f t="shared" si="14"/>
        <v>14:47:27.538</v>
      </c>
      <c r="C124" s="3">
        <f t="shared" si="15"/>
        <v>53247.538</v>
      </c>
      <c r="D124" s="3">
        <f t="shared" si="16"/>
        <v>11.283999999999651</v>
      </c>
      <c r="E124" s="3">
        <v>557.67700000000002</v>
      </c>
      <c r="F124" s="3">
        <v>24390.1</v>
      </c>
      <c r="G124" s="3">
        <v>13468.5</v>
      </c>
      <c r="H124" s="3">
        <v>784.5</v>
      </c>
      <c r="I124" s="3">
        <v>220.75</v>
      </c>
      <c r="J124">
        <f t="shared" si="12"/>
        <v>1110.8800000000001</v>
      </c>
      <c r="K124">
        <f t="shared" si="13"/>
        <v>24371.17</v>
      </c>
      <c r="L124">
        <f t="shared" si="17"/>
        <v>-96.965999999999894</v>
      </c>
      <c r="M124">
        <f t="shared" si="18"/>
        <v>22100.077999999998</v>
      </c>
      <c r="N124">
        <f t="shared" si="19"/>
        <v>-9.6965999999999899E-2</v>
      </c>
      <c r="O124">
        <f t="shared" si="19"/>
        <v>22.100078</v>
      </c>
      <c r="P124" t="str">
        <f t="shared" si="20"/>
        <v/>
      </c>
      <c r="Q124">
        <f t="shared" si="21"/>
        <v>-9.6965999999999899E-2</v>
      </c>
      <c r="AE124" s="14">
        <v>8.1820000000000004</v>
      </c>
      <c r="AF124">
        <v>-43.720001220703125</v>
      </c>
      <c r="AG124">
        <v>12.739999771118164</v>
      </c>
      <c r="AH124">
        <f t="shared" si="22"/>
        <v>-43.720001220703125</v>
      </c>
      <c r="AI124">
        <f t="shared" si="23"/>
        <v>12.739999771118164</v>
      </c>
    </row>
    <row r="125" spans="1:35">
      <c r="A125" s="3" t="s">
        <v>651</v>
      </c>
      <c r="B125" s="3" t="str">
        <f t="shared" si="14"/>
        <v>14:47:27.632</v>
      </c>
      <c r="C125" s="3">
        <f t="shared" si="15"/>
        <v>53247.631999999998</v>
      </c>
      <c r="D125" s="3">
        <f t="shared" si="16"/>
        <v>11.377999999996973</v>
      </c>
      <c r="E125" s="3">
        <v>541.69899999999996</v>
      </c>
      <c r="F125" s="3">
        <v>24494.5</v>
      </c>
      <c r="G125" s="3">
        <v>13556</v>
      </c>
      <c r="H125" s="3">
        <v>822</v>
      </c>
      <c r="I125" s="3">
        <v>440.5</v>
      </c>
      <c r="J125">
        <f t="shared" si="12"/>
        <v>1097.2739999999999</v>
      </c>
      <c r="K125">
        <f t="shared" si="13"/>
        <v>24475.905999999999</v>
      </c>
      <c r="L125">
        <f t="shared" si="17"/>
        <v>-110.57200000000012</v>
      </c>
      <c r="M125">
        <f t="shared" si="18"/>
        <v>22204.813999999998</v>
      </c>
      <c r="N125">
        <f t="shared" si="19"/>
        <v>-0.11057200000000011</v>
      </c>
      <c r="O125">
        <f t="shared" si="19"/>
        <v>22.204813999999999</v>
      </c>
      <c r="P125" t="str">
        <f t="shared" si="20"/>
        <v/>
      </c>
      <c r="Q125">
        <f t="shared" si="21"/>
        <v>-0.11057200000000011</v>
      </c>
      <c r="AE125" s="14">
        <v>8.2639999999999993</v>
      </c>
      <c r="AF125">
        <v>-31.459999084472656</v>
      </c>
      <c r="AG125">
        <v>12.550000190734863</v>
      </c>
      <c r="AH125">
        <f t="shared" si="22"/>
        <v>-31.459999084472656</v>
      </c>
      <c r="AI125">
        <f t="shared" si="23"/>
        <v>12.550000190734863</v>
      </c>
    </row>
    <row r="126" spans="1:35">
      <c r="A126" s="3" t="s">
        <v>652</v>
      </c>
      <c r="B126" s="3" t="str">
        <f t="shared" si="14"/>
        <v>14:47:27.724</v>
      </c>
      <c r="C126" s="3">
        <f t="shared" si="15"/>
        <v>53247.724000000002</v>
      </c>
      <c r="D126" s="3">
        <f t="shared" si="16"/>
        <v>11.470000000001164</v>
      </c>
      <c r="E126" s="3">
        <v>544.851</v>
      </c>
      <c r="F126" s="3">
        <v>24757.4</v>
      </c>
      <c r="G126" s="3">
        <v>13749</v>
      </c>
      <c r="H126" s="3">
        <v>779</v>
      </c>
      <c r="I126" s="3">
        <v>218.25</v>
      </c>
      <c r="J126">
        <f t="shared" si="12"/>
        <v>1106.3900000000001</v>
      </c>
      <c r="K126">
        <f t="shared" si="13"/>
        <v>24738.666000000001</v>
      </c>
      <c r="L126">
        <f t="shared" si="17"/>
        <v>-101.4559999999999</v>
      </c>
      <c r="M126">
        <f t="shared" si="18"/>
        <v>22467.574000000001</v>
      </c>
      <c r="N126">
        <f t="shared" si="19"/>
        <v>-0.10145599999999991</v>
      </c>
      <c r="O126">
        <f t="shared" si="19"/>
        <v>22.467574000000003</v>
      </c>
      <c r="P126" t="str">
        <f t="shared" si="20"/>
        <v/>
      </c>
      <c r="Q126">
        <f t="shared" si="21"/>
        <v>-0.10145599999999991</v>
      </c>
      <c r="AE126" s="14">
        <v>8.3130000000000006</v>
      </c>
      <c r="AF126">
        <v>-18.899999618530273</v>
      </c>
      <c r="AG126">
        <v>10.779999732971191</v>
      </c>
      <c r="AH126">
        <f t="shared" si="22"/>
        <v>-18.899999618530273</v>
      </c>
      <c r="AI126">
        <f t="shared" si="23"/>
        <v>10.779999732971191</v>
      </c>
    </row>
    <row r="127" spans="1:35">
      <c r="A127" s="3" t="s">
        <v>653</v>
      </c>
      <c r="B127" s="3" t="str">
        <f t="shared" si="14"/>
        <v>14:47:27.818</v>
      </c>
      <c r="C127" s="3">
        <f t="shared" si="15"/>
        <v>53247.817999999999</v>
      </c>
      <c r="D127" s="3">
        <f t="shared" si="16"/>
        <v>11.563999999998487</v>
      </c>
      <c r="E127" s="3">
        <v>525.36300000000006</v>
      </c>
      <c r="F127" s="3">
        <v>24870</v>
      </c>
      <c r="G127" s="3">
        <v>13846</v>
      </c>
      <c r="H127" s="3">
        <v>825</v>
      </c>
      <c r="I127" s="3">
        <v>435.5</v>
      </c>
      <c r="J127">
        <f t="shared" si="12"/>
        <v>1089.462</v>
      </c>
      <c r="K127">
        <f t="shared" si="13"/>
        <v>24851.68</v>
      </c>
      <c r="L127">
        <f t="shared" si="17"/>
        <v>-118.38400000000001</v>
      </c>
      <c r="M127">
        <f t="shared" si="18"/>
        <v>22580.588</v>
      </c>
      <c r="N127">
        <f t="shared" si="19"/>
        <v>-0.11838400000000002</v>
      </c>
      <c r="O127">
        <f t="shared" si="19"/>
        <v>22.580587999999999</v>
      </c>
      <c r="P127" t="str">
        <f t="shared" si="20"/>
        <v/>
      </c>
      <c r="Q127">
        <f t="shared" si="21"/>
        <v>-0.11838400000000002</v>
      </c>
      <c r="AE127" s="14">
        <v>8.375</v>
      </c>
      <c r="AF127">
        <v>-31.319999694824219</v>
      </c>
      <c r="AG127">
        <v>5.7600002288818359</v>
      </c>
      <c r="AH127">
        <f t="shared" si="22"/>
        <v>-31.319999694824219</v>
      </c>
      <c r="AI127">
        <f t="shared" si="23"/>
        <v>5.7600002288818359</v>
      </c>
    </row>
    <row r="128" spans="1:35">
      <c r="A128" s="3" t="s">
        <v>654</v>
      </c>
      <c r="B128" s="3" t="str">
        <f t="shared" si="14"/>
        <v>14:47:27.909</v>
      </c>
      <c r="C128" s="3">
        <f t="shared" si="15"/>
        <v>53247.909</v>
      </c>
      <c r="D128" s="3">
        <f t="shared" si="16"/>
        <v>11.654999999998836</v>
      </c>
      <c r="E128" s="3">
        <v>554.90300000000002</v>
      </c>
      <c r="F128" s="3">
        <v>25113.4</v>
      </c>
      <c r="G128" s="3">
        <v>14010</v>
      </c>
      <c r="H128" s="3">
        <v>758</v>
      </c>
      <c r="I128" s="3">
        <v>215.75</v>
      </c>
      <c r="J128">
        <f t="shared" si="12"/>
        <v>1124.5160000000001</v>
      </c>
      <c r="K128">
        <f t="shared" si="13"/>
        <v>25094.347000000002</v>
      </c>
      <c r="L128">
        <f t="shared" si="17"/>
        <v>-83.329999999999927</v>
      </c>
      <c r="M128">
        <f t="shared" si="18"/>
        <v>22823.255000000001</v>
      </c>
      <c r="N128">
        <f t="shared" si="19"/>
        <v>-8.3329999999999932E-2</v>
      </c>
      <c r="O128">
        <f t="shared" si="19"/>
        <v>22.823255000000003</v>
      </c>
      <c r="P128" t="str">
        <f t="shared" si="20"/>
        <v/>
      </c>
      <c r="Q128">
        <f t="shared" si="21"/>
        <v>-8.3329999999999932E-2</v>
      </c>
      <c r="AE128" s="14">
        <v>8.4350000000000005</v>
      </c>
      <c r="AF128">
        <v>-32.819999694824219</v>
      </c>
      <c r="AG128">
        <v>7.1700000762939453</v>
      </c>
      <c r="AH128">
        <f t="shared" si="22"/>
        <v>-32.819999694824219</v>
      </c>
      <c r="AI128">
        <f t="shared" si="23"/>
        <v>7.1700000762939453</v>
      </c>
    </row>
    <row r="129" spans="1:35">
      <c r="A129" s="3" t="s">
        <v>655</v>
      </c>
      <c r="B129" s="3" t="str">
        <f t="shared" si="14"/>
        <v>14:47:28.004</v>
      </c>
      <c r="C129" s="3">
        <f t="shared" si="15"/>
        <v>53248.004000000001</v>
      </c>
      <c r="D129" s="3">
        <f t="shared" si="16"/>
        <v>11.75</v>
      </c>
      <c r="E129" s="3">
        <v>505.76400000000001</v>
      </c>
      <c r="F129" s="3">
        <v>25265.1</v>
      </c>
      <c r="G129" s="3">
        <v>14157</v>
      </c>
      <c r="H129" s="3">
        <v>815</v>
      </c>
      <c r="I129" s="3">
        <v>430.5</v>
      </c>
      <c r="J129">
        <f t="shared" si="12"/>
        <v>1078.8320000000001</v>
      </c>
      <c r="K129">
        <f t="shared" si="13"/>
        <v>25247.123</v>
      </c>
      <c r="L129">
        <f t="shared" si="17"/>
        <v>-129.0139999999999</v>
      </c>
      <c r="M129">
        <f t="shared" si="18"/>
        <v>22976.030999999999</v>
      </c>
      <c r="N129">
        <f t="shared" si="19"/>
        <v>-0.12901399999999991</v>
      </c>
      <c r="O129">
        <f t="shared" si="19"/>
        <v>22.976030999999999</v>
      </c>
      <c r="P129" t="str">
        <f t="shared" si="20"/>
        <v/>
      </c>
      <c r="Q129">
        <f t="shared" si="21"/>
        <v>-0.12901399999999991</v>
      </c>
      <c r="AE129" s="14">
        <v>8.4990000000000006</v>
      </c>
      <c r="AF129">
        <v>-36.889999389648438</v>
      </c>
      <c r="AG129">
        <v>7.1999998092651367</v>
      </c>
      <c r="AH129">
        <f t="shared" si="22"/>
        <v>-36.889999389648438</v>
      </c>
      <c r="AI129">
        <f t="shared" si="23"/>
        <v>7.1999998092651367</v>
      </c>
    </row>
    <row r="130" spans="1:35">
      <c r="A130" s="3" t="s">
        <v>656</v>
      </c>
      <c r="B130" s="3" t="str">
        <f t="shared" si="14"/>
        <v>14:47:28.098</v>
      </c>
      <c r="C130" s="3">
        <f t="shared" si="15"/>
        <v>53248.097999999998</v>
      </c>
      <c r="D130" s="3">
        <f t="shared" si="16"/>
        <v>11.843999999997322</v>
      </c>
      <c r="E130" s="3">
        <v>533.71900000000005</v>
      </c>
      <c r="F130" s="3">
        <v>25521.200000000001</v>
      </c>
      <c r="G130" s="3">
        <v>14335</v>
      </c>
      <c r="H130" s="3">
        <v>749.5</v>
      </c>
      <c r="I130" s="3">
        <v>213.25</v>
      </c>
      <c r="J130">
        <f t="shared" si="12"/>
        <v>1112.5899999999999</v>
      </c>
      <c r="K130">
        <f t="shared" si="13"/>
        <v>25502.522000000001</v>
      </c>
      <c r="L130">
        <f t="shared" si="17"/>
        <v>-95.256000000000085</v>
      </c>
      <c r="M130">
        <f t="shared" si="18"/>
        <v>23231.43</v>
      </c>
      <c r="N130">
        <f t="shared" si="19"/>
        <v>-9.5256000000000091E-2</v>
      </c>
      <c r="O130">
        <f t="shared" si="19"/>
        <v>23.23143</v>
      </c>
      <c r="P130" t="str">
        <f t="shared" si="20"/>
        <v/>
      </c>
      <c r="Q130">
        <f t="shared" si="21"/>
        <v>-9.5256000000000091E-2</v>
      </c>
      <c r="AE130" s="14">
        <v>8.56</v>
      </c>
      <c r="AF130">
        <v>-39.959999084472656</v>
      </c>
      <c r="AG130">
        <v>6.440000057220459</v>
      </c>
      <c r="AH130">
        <f t="shared" si="22"/>
        <v>-39.959999084472656</v>
      </c>
      <c r="AI130">
        <f t="shared" si="23"/>
        <v>6.440000057220459</v>
      </c>
    </row>
    <row r="131" spans="1:35">
      <c r="A131" s="3" t="s">
        <v>657</v>
      </c>
      <c r="B131" s="3" t="str">
        <f t="shared" si="14"/>
        <v>14:47:28.190</v>
      </c>
      <c r="C131" s="3">
        <f t="shared" si="15"/>
        <v>53248.19</v>
      </c>
      <c r="D131" s="3">
        <f t="shared" si="16"/>
        <v>11.936000000001513</v>
      </c>
      <c r="E131" s="3">
        <v>530.29600000000005</v>
      </c>
      <c r="F131" s="3">
        <v>25623.7</v>
      </c>
      <c r="G131" s="3">
        <v>14416</v>
      </c>
      <c r="H131" s="3">
        <v>815</v>
      </c>
      <c r="I131" s="3">
        <v>425.5</v>
      </c>
      <c r="J131">
        <f t="shared" si="12"/>
        <v>1111.4929999999999</v>
      </c>
      <c r="K131">
        <f t="shared" si="13"/>
        <v>25605.074000000001</v>
      </c>
      <c r="L131">
        <f t="shared" si="17"/>
        <v>-96.353000000000065</v>
      </c>
      <c r="M131">
        <f t="shared" si="18"/>
        <v>23333.982</v>
      </c>
      <c r="N131">
        <f t="shared" si="19"/>
        <v>-9.6353000000000064E-2</v>
      </c>
      <c r="O131">
        <f t="shared" si="19"/>
        <v>23.333981999999999</v>
      </c>
      <c r="P131" t="str">
        <f t="shared" si="20"/>
        <v/>
      </c>
      <c r="Q131">
        <f t="shared" si="21"/>
        <v>-9.6353000000000064E-2</v>
      </c>
      <c r="AE131" s="14">
        <v>8.6219999999999999</v>
      </c>
      <c r="AF131">
        <v>-40.979999542236328</v>
      </c>
      <c r="AG131">
        <v>7.8899998664855957</v>
      </c>
      <c r="AH131">
        <f t="shared" si="22"/>
        <v>-40.979999542236328</v>
      </c>
      <c r="AI131">
        <f t="shared" si="23"/>
        <v>7.8899998664855957</v>
      </c>
    </row>
    <row r="132" spans="1:35">
      <c r="A132" s="3" t="s">
        <v>658</v>
      </c>
      <c r="B132" s="3" t="str">
        <f t="shared" si="14"/>
        <v>14:47:28.285</v>
      </c>
      <c r="C132" s="3">
        <f t="shared" si="15"/>
        <v>53248.285000000003</v>
      </c>
      <c r="D132" s="3">
        <f t="shared" si="16"/>
        <v>12.031000000002678</v>
      </c>
      <c r="E132" s="3">
        <v>494.93099999999998</v>
      </c>
      <c r="F132" s="3">
        <v>25867.3</v>
      </c>
      <c r="G132" s="3">
        <v>14627</v>
      </c>
      <c r="H132" s="3">
        <v>811</v>
      </c>
      <c r="I132" s="3">
        <v>423.5</v>
      </c>
      <c r="J132">
        <f t="shared" ref="J132:J152" si="24">ROUND(E132*COS(-1.3*PI()/180)-F132*SIN(-1.3*PI()/180),3)</f>
        <v>1081.664</v>
      </c>
      <c r="K132">
        <f t="shared" ref="K132:K152" si="25">ROUND(E132*SIN(-1.3*PI()/180)+F132*COS(-1.3*PI()/180),3)</f>
        <v>25849.413</v>
      </c>
      <c r="L132">
        <f t="shared" si="17"/>
        <v>-126.18200000000002</v>
      </c>
      <c r="M132">
        <f t="shared" si="18"/>
        <v>23578.321</v>
      </c>
      <c r="N132">
        <f t="shared" si="19"/>
        <v>-0.12618200000000002</v>
      </c>
      <c r="O132">
        <f t="shared" si="19"/>
        <v>23.578320999999999</v>
      </c>
      <c r="P132" t="str">
        <f t="shared" si="20"/>
        <v/>
      </c>
      <c r="Q132">
        <f t="shared" si="21"/>
        <v>-0.12618200000000002</v>
      </c>
      <c r="AE132" s="14">
        <v>8.6850000000000005</v>
      </c>
      <c r="AF132">
        <v>-32.150001525878906</v>
      </c>
      <c r="AG132">
        <v>2.1600000858306885</v>
      </c>
      <c r="AH132">
        <f t="shared" si="22"/>
        <v>-32.150001525878906</v>
      </c>
      <c r="AI132">
        <f t="shared" si="23"/>
        <v>2.1600000858306885</v>
      </c>
    </row>
    <row r="133" spans="1:35">
      <c r="A133" s="3" t="s">
        <v>659</v>
      </c>
      <c r="B133" s="3" t="str">
        <f t="shared" ref="B133:B152" si="26">MID(A133,12,8)&amp;"."&amp;RIGHT(A133,3)</f>
        <v>14:47:28.379</v>
      </c>
      <c r="C133" s="3">
        <f t="shared" ref="C133:C152" si="27">LEFT(B133,2)*3600+MID(B133,4,2)*60+RIGHT(B133,6)</f>
        <v>53248.379000000001</v>
      </c>
      <c r="D133" s="3">
        <f t="shared" ref="D133:D152" si="28">C133-$C$4</f>
        <v>12.125</v>
      </c>
      <c r="E133" s="3">
        <v>483.72699999999998</v>
      </c>
      <c r="F133" s="3">
        <v>25983.3</v>
      </c>
      <c r="G133" s="3">
        <v>14724.5</v>
      </c>
      <c r="H133" s="3">
        <v>755.5</v>
      </c>
      <c r="I133" s="3">
        <v>210.5</v>
      </c>
      <c r="J133">
        <f t="shared" si="24"/>
        <v>1073.0940000000001</v>
      </c>
      <c r="K133">
        <f t="shared" si="25"/>
        <v>25965.637999999999</v>
      </c>
      <c r="L133">
        <f t="shared" ref="L133:L152" si="29">J133-$J$4</f>
        <v>-134.75199999999995</v>
      </c>
      <c r="M133">
        <f t="shared" ref="M133:M152" si="30">K133-$K$4</f>
        <v>23694.545999999998</v>
      </c>
      <c r="N133">
        <f t="shared" ref="N133:O152" si="31">L133*0.001</f>
        <v>-0.13475199999999996</v>
      </c>
      <c r="O133">
        <f t="shared" si="31"/>
        <v>23.694545999999999</v>
      </c>
      <c r="P133" t="str">
        <f t="shared" ref="P133:P152" si="32">IF(O133&gt;15,"",N133)</f>
        <v/>
      </c>
      <c r="Q133">
        <f t="shared" ref="Q133:Q152" si="33">IF(O133&lt;15,"",N133)</f>
        <v>-0.13475199999999996</v>
      </c>
      <c r="AE133" s="14">
        <v>8.7560000000000002</v>
      </c>
      <c r="AF133">
        <v>-41.229999542236328</v>
      </c>
      <c r="AG133">
        <v>8.7200002670288086</v>
      </c>
      <c r="AH133">
        <f t="shared" ref="AH133:AH196" si="34">AF133</f>
        <v>-41.229999542236328</v>
      </c>
      <c r="AI133">
        <f t="shared" ref="AI133:AI196" si="35">AG133</f>
        <v>8.7200002670288086</v>
      </c>
    </row>
    <row r="134" spans="1:35">
      <c r="A134" s="3" t="s">
        <v>660</v>
      </c>
      <c r="B134" s="3" t="str">
        <f t="shared" si="26"/>
        <v>14:47:28.470</v>
      </c>
      <c r="C134" s="3">
        <f t="shared" si="27"/>
        <v>53248.47</v>
      </c>
      <c r="D134" s="3">
        <f t="shared" si="28"/>
        <v>12.216000000000349</v>
      </c>
      <c r="E134" s="3">
        <v>469.12</v>
      </c>
      <c r="F134" s="3">
        <v>26209.4</v>
      </c>
      <c r="G134" s="3">
        <v>14910.5</v>
      </c>
      <c r="H134" s="3">
        <v>736.5</v>
      </c>
      <c r="I134" s="3">
        <v>209</v>
      </c>
      <c r="J134">
        <f t="shared" si="24"/>
        <v>1063.6210000000001</v>
      </c>
      <c r="K134">
        <f t="shared" si="25"/>
        <v>26192.010999999999</v>
      </c>
      <c r="L134">
        <f t="shared" si="29"/>
        <v>-144.22499999999991</v>
      </c>
      <c r="M134">
        <f t="shared" si="30"/>
        <v>23920.918999999998</v>
      </c>
      <c r="N134">
        <f t="shared" si="31"/>
        <v>-0.14422499999999991</v>
      </c>
      <c r="O134">
        <f t="shared" si="31"/>
        <v>23.920918999999998</v>
      </c>
      <c r="P134" t="str">
        <f t="shared" si="32"/>
        <v/>
      </c>
      <c r="Q134">
        <f t="shared" si="33"/>
        <v>-0.14422499999999991</v>
      </c>
      <c r="AE134" s="14">
        <v>8.8439999999999994</v>
      </c>
      <c r="AF134">
        <v>-39.439998626708984</v>
      </c>
      <c r="AG134">
        <v>6.4899997711181641</v>
      </c>
      <c r="AH134">
        <f t="shared" si="34"/>
        <v>-39.439998626708984</v>
      </c>
      <c r="AI134">
        <f t="shared" si="35"/>
        <v>6.4899997711181641</v>
      </c>
    </row>
    <row r="135" spans="1:35">
      <c r="A135" s="3" t="s">
        <v>661</v>
      </c>
      <c r="B135" s="3" t="str">
        <f t="shared" si="26"/>
        <v>14:47:28.565</v>
      </c>
      <c r="C135" s="3">
        <f t="shared" si="27"/>
        <v>53248.565000000002</v>
      </c>
      <c r="D135" s="3">
        <f t="shared" si="28"/>
        <v>12.311000000001513</v>
      </c>
      <c r="E135" s="3">
        <v>516.52700000000004</v>
      </c>
      <c r="F135" s="3">
        <v>26360.6</v>
      </c>
      <c r="G135" s="3">
        <v>15000.5</v>
      </c>
      <c r="H135" s="3">
        <v>744</v>
      </c>
      <c r="I135" s="3">
        <v>207.75</v>
      </c>
      <c r="J135">
        <f t="shared" si="24"/>
        <v>1114.4459999999999</v>
      </c>
      <c r="K135">
        <f t="shared" si="25"/>
        <v>26342.096000000001</v>
      </c>
      <c r="L135">
        <f t="shared" si="29"/>
        <v>-93.400000000000091</v>
      </c>
      <c r="M135">
        <f t="shared" si="30"/>
        <v>24071.004000000001</v>
      </c>
      <c r="N135">
        <f t="shared" si="31"/>
        <v>-9.3400000000000094E-2</v>
      </c>
      <c r="O135">
        <f t="shared" si="31"/>
        <v>24.071004000000002</v>
      </c>
      <c r="P135" t="str">
        <f t="shared" si="32"/>
        <v/>
      </c>
      <c r="Q135">
        <f t="shared" si="33"/>
        <v>-9.3400000000000094E-2</v>
      </c>
      <c r="AE135" s="14">
        <v>8.9030000000000005</v>
      </c>
      <c r="AF135">
        <v>-33.700000762939453</v>
      </c>
      <c r="AG135">
        <v>4.4600000381469727</v>
      </c>
      <c r="AH135">
        <f t="shared" si="34"/>
        <v>-33.700000762939453</v>
      </c>
      <c r="AI135">
        <f t="shared" si="35"/>
        <v>4.4600000381469727</v>
      </c>
    </row>
    <row r="136" spans="1:35">
      <c r="A136" s="3" t="s">
        <v>662</v>
      </c>
      <c r="B136" s="3" t="str">
        <f t="shared" si="26"/>
        <v>14:47:28.657</v>
      </c>
      <c r="C136" s="3">
        <f t="shared" si="27"/>
        <v>53248.656999999999</v>
      </c>
      <c r="D136" s="3">
        <f t="shared" si="28"/>
        <v>12.402999999998428</v>
      </c>
      <c r="E136" s="3">
        <v>485.70400000000001</v>
      </c>
      <c r="F136" s="3">
        <v>26617.4</v>
      </c>
      <c r="G136" s="3">
        <v>15223</v>
      </c>
      <c r="H136" s="3">
        <v>756</v>
      </c>
      <c r="I136" s="3">
        <v>206.5</v>
      </c>
      <c r="J136">
        <f t="shared" si="24"/>
        <v>1089.4570000000001</v>
      </c>
      <c r="K136">
        <f t="shared" si="25"/>
        <v>26599.53</v>
      </c>
      <c r="L136">
        <f t="shared" si="29"/>
        <v>-118.3889999999999</v>
      </c>
      <c r="M136">
        <f t="shared" si="30"/>
        <v>24328.437999999998</v>
      </c>
      <c r="N136">
        <f t="shared" si="31"/>
        <v>-0.1183889999999999</v>
      </c>
      <c r="O136">
        <f t="shared" si="31"/>
        <v>24.328437999999998</v>
      </c>
      <c r="P136" t="str">
        <f t="shared" si="32"/>
        <v/>
      </c>
      <c r="Q136">
        <f t="shared" si="33"/>
        <v>-0.1183889999999999</v>
      </c>
      <c r="AE136" s="14">
        <v>8.9580000000000002</v>
      </c>
      <c r="AF136">
        <v>-32.430000305175781</v>
      </c>
      <c r="AG136">
        <v>0.67000001668930054</v>
      </c>
      <c r="AH136">
        <f t="shared" si="34"/>
        <v>-32.430000305175781</v>
      </c>
      <c r="AI136">
        <f t="shared" si="35"/>
        <v>0.67000001668930054</v>
      </c>
    </row>
    <row r="137" spans="1:35">
      <c r="A137" s="3" t="s">
        <v>663</v>
      </c>
      <c r="B137" s="3" t="str">
        <f t="shared" si="26"/>
        <v>14:47:28.752</v>
      </c>
      <c r="C137" s="3">
        <f t="shared" si="27"/>
        <v>53248.752</v>
      </c>
      <c r="D137" s="3">
        <f t="shared" si="28"/>
        <v>12.497999999999593</v>
      </c>
      <c r="E137" s="3">
        <v>478.38799999999998</v>
      </c>
      <c r="F137" s="3">
        <v>26737.5</v>
      </c>
      <c r="G137" s="3">
        <v>15323</v>
      </c>
      <c r="H137" s="3">
        <v>802</v>
      </c>
      <c r="I137" s="3">
        <v>412</v>
      </c>
      <c r="J137">
        <f t="shared" si="24"/>
        <v>1084.867</v>
      </c>
      <c r="K137">
        <f t="shared" si="25"/>
        <v>26719.764999999999</v>
      </c>
      <c r="L137">
        <f t="shared" si="29"/>
        <v>-122.97900000000004</v>
      </c>
      <c r="M137">
        <f t="shared" si="30"/>
        <v>24448.672999999999</v>
      </c>
      <c r="N137">
        <f t="shared" si="31"/>
        <v>-0.12297900000000005</v>
      </c>
      <c r="O137">
        <f t="shared" si="31"/>
        <v>24.448672999999999</v>
      </c>
      <c r="P137" t="str">
        <f t="shared" si="32"/>
        <v/>
      </c>
      <c r="Q137">
        <f t="shared" si="33"/>
        <v>-0.12297900000000005</v>
      </c>
      <c r="AE137" s="14">
        <v>9.0299999999999994</v>
      </c>
      <c r="AF137">
        <v>-35.5</v>
      </c>
      <c r="AG137">
        <v>2.2300000190734863</v>
      </c>
      <c r="AH137">
        <f t="shared" si="34"/>
        <v>-35.5</v>
      </c>
      <c r="AI137">
        <f t="shared" si="35"/>
        <v>2.2300000190734863</v>
      </c>
    </row>
    <row r="138" spans="1:35">
      <c r="A138" s="3" t="s">
        <v>664</v>
      </c>
      <c r="B138" s="3" t="str">
        <f t="shared" si="26"/>
        <v>14:47:28.844</v>
      </c>
      <c r="C138" s="3">
        <f t="shared" si="27"/>
        <v>53248.843999999997</v>
      </c>
      <c r="D138" s="3">
        <f t="shared" si="28"/>
        <v>12.589999999996508</v>
      </c>
      <c r="E138" s="3">
        <v>468.94499999999999</v>
      </c>
      <c r="F138" s="3">
        <v>26975.1</v>
      </c>
      <c r="G138" s="3">
        <v>15519</v>
      </c>
      <c r="H138" s="3">
        <v>799</v>
      </c>
      <c r="I138" s="3">
        <v>411</v>
      </c>
      <c r="J138">
        <f t="shared" si="24"/>
        <v>1080.817</v>
      </c>
      <c r="K138">
        <f t="shared" si="25"/>
        <v>26957.518</v>
      </c>
      <c r="L138">
        <f t="shared" si="29"/>
        <v>-127.029</v>
      </c>
      <c r="M138">
        <f t="shared" si="30"/>
        <v>24686.425999999999</v>
      </c>
      <c r="N138">
        <f t="shared" si="31"/>
        <v>-0.127029</v>
      </c>
      <c r="O138">
        <f t="shared" si="31"/>
        <v>24.686426000000001</v>
      </c>
      <c r="P138" t="str">
        <f t="shared" si="32"/>
        <v/>
      </c>
      <c r="Q138">
        <f t="shared" si="33"/>
        <v>-0.127029</v>
      </c>
      <c r="AE138" s="14">
        <v>9.0939999999999994</v>
      </c>
      <c r="AF138">
        <v>-33.409999847412109</v>
      </c>
      <c r="AG138">
        <v>1.6399999856948853</v>
      </c>
      <c r="AH138">
        <f t="shared" si="34"/>
        <v>-33.409999847412109</v>
      </c>
      <c r="AI138">
        <f t="shared" si="35"/>
        <v>1.6399999856948853</v>
      </c>
    </row>
    <row r="139" spans="1:35">
      <c r="A139" s="3" t="s">
        <v>665</v>
      </c>
      <c r="B139" s="3" t="str">
        <f t="shared" si="26"/>
        <v>14:47:28.937</v>
      </c>
      <c r="C139" s="3">
        <f t="shared" si="27"/>
        <v>53248.936999999998</v>
      </c>
      <c r="D139" s="3">
        <f t="shared" si="28"/>
        <v>12.682999999997264</v>
      </c>
      <c r="E139" s="3">
        <v>477.452</v>
      </c>
      <c r="F139" s="3">
        <v>27078</v>
      </c>
      <c r="G139" s="3">
        <v>15597</v>
      </c>
      <c r="H139" s="3">
        <v>752.5</v>
      </c>
      <c r="I139" s="3">
        <v>204</v>
      </c>
      <c r="J139">
        <f t="shared" si="24"/>
        <v>1091.6569999999999</v>
      </c>
      <c r="K139">
        <f t="shared" si="25"/>
        <v>27060.198</v>
      </c>
      <c r="L139">
        <f t="shared" si="29"/>
        <v>-116.18900000000008</v>
      </c>
      <c r="M139">
        <f t="shared" si="30"/>
        <v>24789.106</v>
      </c>
      <c r="N139">
        <f t="shared" si="31"/>
        <v>-0.11618900000000008</v>
      </c>
      <c r="O139">
        <f t="shared" si="31"/>
        <v>24.789106</v>
      </c>
      <c r="P139" t="str">
        <f t="shared" si="32"/>
        <v/>
      </c>
      <c r="Q139">
        <f t="shared" si="33"/>
        <v>-0.11618900000000008</v>
      </c>
      <c r="AE139" s="14">
        <v>9.1649999999999991</v>
      </c>
      <c r="AF139">
        <v>-26.280000686645508</v>
      </c>
      <c r="AG139">
        <v>3.1400001049041748</v>
      </c>
      <c r="AH139">
        <f t="shared" si="34"/>
        <v>-26.280000686645508</v>
      </c>
      <c r="AI139">
        <f t="shared" si="35"/>
        <v>3.1400001049041748</v>
      </c>
    </row>
    <row r="140" spans="1:35">
      <c r="AE140" s="14">
        <v>9.2289999999999992</v>
      </c>
      <c r="AF140">
        <v>-15.319999694824219</v>
      </c>
      <c r="AG140">
        <v>8.5100002288818359</v>
      </c>
      <c r="AH140">
        <f t="shared" si="34"/>
        <v>-15.319999694824219</v>
      </c>
      <c r="AI140">
        <f t="shared" si="35"/>
        <v>8.5100002288818359</v>
      </c>
    </row>
    <row r="141" spans="1:35">
      <c r="AE141" s="14">
        <v>9.2949999999999999</v>
      </c>
      <c r="AF141">
        <v>-51.330001831054688</v>
      </c>
      <c r="AG141">
        <v>7.7399997711181641</v>
      </c>
      <c r="AH141">
        <f t="shared" si="34"/>
        <v>-51.330001831054688</v>
      </c>
      <c r="AI141">
        <f t="shared" si="35"/>
        <v>7.7399997711181641</v>
      </c>
    </row>
    <row r="142" spans="1:35">
      <c r="AE142" s="14">
        <v>9.36</v>
      </c>
      <c r="AF142">
        <v>-36.139999389648438</v>
      </c>
      <c r="AG142">
        <v>3.6800000667572021</v>
      </c>
      <c r="AH142">
        <f t="shared" si="34"/>
        <v>-36.139999389648438</v>
      </c>
      <c r="AI142">
        <f t="shared" si="35"/>
        <v>3.6800000667572021</v>
      </c>
    </row>
    <row r="143" spans="1:35">
      <c r="AE143" s="14">
        <v>9.4250000000000007</v>
      </c>
      <c r="AF143">
        <v>-26.520000457763672</v>
      </c>
      <c r="AG143">
        <v>1.9900000095367432</v>
      </c>
      <c r="AH143">
        <f t="shared" si="34"/>
        <v>-26.520000457763672</v>
      </c>
      <c r="AI143">
        <f t="shared" si="35"/>
        <v>1.9900000095367432</v>
      </c>
    </row>
    <row r="144" spans="1:35">
      <c r="AE144" s="14">
        <v>9.4949999999999992</v>
      </c>
      <c r="AF144">
        <v>-25.889999389648438</v>
      </c>
      <c r="AG144">
        <v>-1.7599999904632568</v>
      </c>
      <c r="AH144">
        <f t="shared" si="34"/>
        <v>-25.889999389648438</v>
      </c>
      <c r="AI144">
        <f t="shared" si="35"/>
        <v>-1.7599999904632568</v>
      </c>
    </row>
    <row r="145" spans="10:35">
      <c r="AE145" s="14">
        <v>9.5649999999999995</v>
      </c>
      <c r="AF145">
        <v>-29.229999542236328</v>
      </c>
      <c r="AG145">
        <v>4.3499999046325684</v>
      </c>
      <c r="AH145">
        <f t="shared" si="34"/>
        <v>-29.229999542236328</v>
      </c>
      <c r="AI145">
        <f t="shared" si="35"/>
        <v>4.3499999046325684</v>
      </c>
    </row>
    <row r="146" spans="10:35">
      <c r="AE146" s="14">
        <v>9.6229999999999993</v>
      </c>
      <c r="AF146">
        <v>-29.229999542236328</v>
      </c>
      <c r="AG146">
        <v>4.3499999046325684</v>
      </c>
      <c r="AH146">
        <f t="shared" si="34"/>
        <v>-29.229999542236328</v>
      </c>
      <c r="AI146">
        <f t="shared" si="35"/>
        <v>4.3499999046325684</v>
      </c>
    </row>
    <row r="147" spans="10:35">
      <c r="AE147" s="14">
        <v>9.6850000000000005</v>
      </c>
      <c r="AF147">
        <v>-22.75</v>
      </c>
      <c r="AG147">
        <v>-7.0000000298023224E-2</v>
      </c>
      <c r="AH147">
        <f t="shared" si="34"/>
        <v>-22.75</v>
      </c>
      <c r="AI147">
        <f t="shared" si="35"/>
        <v>-7.0000000298023224E-2</v>
      </c>
    </row>
    <row r="148" spans="10:35">
      <c r="AE148" s="14">
        <v>9.75</v>
      </c>
      <c r="AF148">
        <v>-22.75</v>
      </c>
      <c r="AG148">
        <v>-7.0000000298023224E-2</v>
      </c>
      <c r="AH148">
        <f t="shared" si="34"/>
        <v>-22.75</v>
      </c>
      <c r="AI148">
        <f t="shared" si="35"/>
        <v>-7.0000000298023224E-2</v>
      </c>
    </row>
    <row r="149" spans="10:35">
      <c r="AE149" s="14">
        <v>9.8320000000000007</v>
      </c>
      <c r="AF149">
        <v>0</v>
      </c>
      <c r="AG149">
        <v>0</v>
      </c>
      <c r="AH149">
        <f t="shared" si="34"/>
        <v>0</v>
      </c>
      <c r="AI149">
        <f t="shared" si="35"/>
        <v>0</v>
      </c>
    </row>
    <row r="150" spans="10:35">
      <c r="AE150" s="14">
        <v>9.9109999999999996</v>
      </c>
      <c r="AF150">
        <v>-39.259998321533203</v>
      </c>
      <c r="AG150">
        <v>2.2200000286102295</v>
      </c>
      <c r="AH150">
        <f t="shared" si="34"/>
        <v>-39.259998321533203</v>
      </c>
      <c r="AI150">
        <f t="shared" si="35"/>
        <v>2.2200000286102295</v>
      </c>
    </row>
    <row r="151" spans="10:35">
      <c r="AE151" s="14">
        <v>9.9740000000000002</v>
      </c>
      <c r="AF151">
        <v>-37.029998779296875</v>
      </c>
      <c r="AG151">
        <v>3.190000057220459</v>
      </c>
      <c r="AH151">
        <f t="shared" si="34"/>
        <v>-37.029998779296875</v>
      </c>
      <c r="AI151">
        <f t="shared" si="35"/>
        <v>3.190000057220459</v>
      </c>
    </row>
    <row r="152" spans="10:35">
      <c r="R152" s="3"/>
      <c r="AE152" s="14">
        <v>10.042999999999999</v>
      </c>
      <c r="AF152">
        <v>-38.959999084472656</v>
      </c>
      <c r="AG152">
        <v>3.9700000286102295</v>
      </c>
      <c r="AH152">
        <f t="shared" si="34"/>
        <v>-38.959999084472656</v>
      </c>
      <c r="AI152">
        <f t="shared" si="35"/>
        <v>3.9700000286102295</v>
      </c>
    </row>
    <row r="153" spans="10:35">
      <c r="J153" s="3"/>
      <c r="K153" s="3"/>
      <c r="L153" s="3"/>
      <c r="M153" s="3"/>
      <c r="N153" s="3"/>
      <c r="O153" s="3"/>
      <c r="Q153" s="3"/>
      <c r="R153" s="3"/>
      <c r="AE153" s="14">
        <v>10.106999999999999</v>
      </c>
      <c r="AF153">
        <v>-43.509998321533203</v>
      </c>
      <c r="AG153">
        <v>3.25</v>
      </c>
      <c r="AH153">
        <f t="shared" si="34"/>
        <v>-43.509998321533203</v>
      </c>
      <c r="AI153">
        <f t="shared" si="35"/>
        <v>3.25</v>
      </c>
    </row>
    <row r="154" spans="10:35">
      <c r="J154" s="3"/>
      <c r="K154" s="3"/>
      <c r="L154" s="3"/>
      <c r="M154" s="3"/>
      <c r="N154" s="3"/>
      <c r="O154" s="3"/>
      <c r="Q154" s="3"/>
      <c r="R154" s="3"/>
      <c r="AE154" s="14">
        <v>10.172000000000001</v>
      </c>
      <c r="AF154">
        <v>-32.810001373291016</v>
      </c>
      <c r="AG154">
        <v>1.8600000143051147</v>
      </c>
      <c r="AH154">
        <f t="shared" si="34"/>
        <v>-32.810001373291016</v>
      </c>
      <c r="AI154">
        <f t="shared" si="35"/>
        <v>1.8600000143051147</v>
      </c>
    </row>
    <row r="155" spans="10:35">
      <c r="J155" s="3"/>
      <c r="K155" s="3"/>
      <c r="L155" s="3"/>
      <c r="M155" s="3"/>
      <c r="N155" s="3"/>
      <c r="O155" s="3"/>
      <c r="Q155" s="3"/>
      <c r="R155" s="3"/>
      <c r="AE155" s="14">
        <v>10.225</v>
      </c>
      <c r="AF155">
        <v>-30.959999084472656</v>
      </c>
      <c r="AG155">
        <v>-0.43000000715255737</v>
      </c>
      <c r="AH155">
        <f t="shared" si="34"/>
        <v>-30.959999084472656</v>
      </c>
      <c r="AI155">
        <f t="shared" si="35"/>
        <v>-0.43000000715255737</v>
      </c>
    </row>
    <row r="156" spans="10:35">
      <c r="J156" s="3"/>
      <c r="K156" s="3"/>
      <c r="L156" s="3"/>
      <c r="M156" s="3"/>
      <c r="N156" s="3"/>
      <c r="O156" s="3"/>
      <c r="Q156" s="3"/>
      <c r="R156" s="3"/>
      <c r="AE156" s="14">
        <v>10.282</v>
      </c>
      <c r="AF156">
        <v>-36.25</v>
      </c>
      <c r="AG156">
        <v>4.880000114440918</v>
      </c>
      <c r="AH156">
        <f t="shared" si="34"/>
        <v>-36.25</v>
      </c>
      <c r="AI156">
        <f t="shared" si="35"/>
        <v>4.880000114440918</v>
      </c>
    </row>
    <row r="157" spans="10:35">
      <c r="J157" s="3"/>
      <c r="K157" s="3"/>
      <c r="L157" s="3"/>
      <c r="M157" s="3"/>
      <c r="N157" s="3"/>
      <c r="O157" s="3"/>
      <c r="Q157" s="3"/>
      <c r="R157" s="3"/>
      <c r="AE157" s="14">
        <v>10.359</v>
      </c>
      <c r="AF157">
        <v>-30.530000686645508</v>
      </c>
      <c r="AG157">
        <v>5.429999828338623</v>
      </c>
      <c r="AH157">
        <f t="shared" si="34"/>
        <v>-30.530000686645508</v>
      </c>
      <c r="AI157">
        <f t="shared" si="35"/>
        <v>5.429999828338623</v>
      </c>
    </row>
    <row r="158" spans="10:35">
      <c r="J158" s="3"/>
      <c r="K158" s="3"/>
      <c r="L158" s="3"/>
      <c r="M158" s="3"/>
      <c r="N158" s="3"/>
      <c r="O158" s="3"/>
      <c r="Q158" s="3"/>
      <c r="R158" s="3"/>
      <c r="AE158" s="14">
        <v>10.413</v>
      </c>
      <c r="AF158">
        <v>-36.340000152587891</v>
      </c>
      <c r="AG158">
        <v>2.3599998950958252</v>
      </c>
      <c r="AH158">
        <f t="shared" si="34"/>
        <v>-36.340000152587891</v>
      </c>
      <c r="AI158">
        <f t="shared" si="35"/>
        <v>2.3599998950958252</v>
      </c>
    </row>
    <row r="159" spans="10:35">
      <c r="J159" s="3"/>
      <c r="K159" s="3"/>
      <c r="L159" s="3"/>
      <c r="M159" s="3"/>
      <c r="N159" s="3"/>
      <c r="O159" s="3"/>
      <c r="Q159" s="3"/>
      <c r="R159" s="3"/>
      <c r="AE159" s="14">
        <v>10.481999999999999</v>
      </c>
      <c r="AF159">
        <v>-34.430000305175781</v>
      </c>
      <c r="AG159">
        <v>1.559999942779541</v>
      </c>
      <c r="AH159">
        <f t="shared" si="34"/>
        <v>-34.430000305175781</v>
      </c>
      <c r="AI159">
        <f t="shared" si="35"/>
        <v>1.559999942779541</v>
      </c>
    </row>
    <row r="160" spans="10:35">
      <c r="J160" s="3"/>
      <c r="K160" s="3"/>
      <c r="L160" s="3"/>
      <c r="M160" s="3"/>
      <c r="N160" s="3"/>
      <c r="O160" s="3"/>
      <c r="Q160" s="3"/>
      <c r="R160" s="3"/>
      <c r="AE160" s="14">
        <v>10.563000000000001</v>
      </c>
      <c r="AF160">
        <v>-33.880001068115234</v>
      </c>
      <c r="AG160">
        <v>0.49000000953674316</v>
      </c>
      <c r="AH160">
        <f t="shared" si="34"/>
        <v>-33.880001068115234</v>
      </c>
      <c r="AI160">
        <f t="shared" si="35"/>
        <v>0.49000000953674316</v>
      </c>
    </row>
    <row r="161" spans="10:35">
      <c r="J161" s="3"/>
      <c r="K161" s="3"/>
      <c r="L161" s="3"/>
      <c r="M161" s="3"/>
      <c r="N161" s="3"/>
      <c r="O161" s="3"/>
      <c r="Q161" s="3"/>
      <c r="R161" s="3"/>
      <c r="AE161" s="14">
        <v>10.643000000000001</v>
      </c>
      <c r="AF161">
        <v>-33.270000457763672</v>
      </c>
      <c r="AG161">
        <v>1.9500000476837158</v>
      </c>
      <c r="AH161">
        <f t="shared" si="34"/>
        <v>-33.270000457763672</v>
      </c>
      <c r="AI161">
        <f t="shared" si="35"/>
        <v>1.9500000476837158</v>
      </c>
    </row>
    <row r="162" spans="10:35">
      <c r="J162" s="3"/>
      <c r="K162" s="3"/>
      <c r="L162" s="3"/>
      <c r="M162" s="3"/>
      <c r="N162" s="3"/>
      <c r="O162" s="3"/>
      <c r="Q162" s="3"/>
      <c r="R162" s="3"/>
      <c r="AE162" s="14">
        <v>10.712999999999999</v>
      </c>
      <c r="AF162">
        <v>-37.889999389648438</v>
      </c>
      <c r="AG162">
        <v>-0.62000000476837158</v>
      </c>
      <c r="AH162">
        <f t="shared" si="34"/>
        <v>-37.889999389648438</v>
      </c>
      <c r="AI162">
        <f t="shared" si="35"/>
        <v>-0.62000000476837158</v>
      </c>
    </row>
    <row r="163" spans="10:35">
      <c r="J163" s="3"/>
      <c r="K163" s="3"/>
      <c r="L163" s="3"/>
      <c r="M163" s="3"/>
      <c r="N163" s="3"/>
      <c r="O163" s="3"/>
      <c r="Q163" s="3"/>
      <c r="R163" s="3"/>
      <c r="AE163" s="14">
        <v>10.776999999999999</v>
      </c>
      <c r="AF163">
        <v>-37.639999389648438</v>
      </c>
      <c r="AG163">
        <v>-2.5099999904632568</v>
      </c>
      <c r="AH163">
        <f t="shared" si="34"/>
        <v>-37.639999389648438</v>
      </c>
      <c r="AI163">
        <f t="shared" si="35"/>
        <v>-2.5099999904632568</v>
      </c>
    </row>
    <row r="164" spans="10:35">
      <c r="J164" s="3"/>
      <c r="K164" s="3"/>
      <c r="L164" s="3"/>
      <c r="M164" s="3"/>
      <c r="N164" s="3"/>
      <c r="O164" s="3"/>
      <c r="Q164" s="3"/>
      <c r="R164" s="3"/>
      <c r="AE164" s="14">
        <v>10.837999999999999</v>
      </c>
      <c r="AF164">
        <v>-32.5</v>
      </c>
      <c r="AG164">
        <v>5.869999885559082</v>
      </c>
      <c r="AH164">
        <f t="shared" si="34"/>
        <v>-32.5</v>
      </c>
      <c r="AI164">
        <f t="shared" si="35"/>
        <v>5.869999885559082</v>
      </c>
    </row>
    <row r="165" spans="10:35">
      <c r="J165" s="3"/>
      <c r="K165" s="3"/>
      <c r="L165" s="3"/>
      <c r="M165" s="3"/>
      <c r="N165" s="3"/>
      <c r="O165" s="3"/>
      <c r="Q165" s="3"/>
      <c r="R165" s="3"/>
      <c r="AE165" s="14">
        <v>10.901999999999999</v>
      </c>
      <c r="AF165">
        <v>-78.400001525878906</v>
      </c>
      <c r="AG165">
        <v>-2.380000114440918</v>
      </c>
      <c r="AH165">
        <f t="shared" si="34"/>
        <v>-78.400001525878906</v>
      </c>
      <c r="AI165">
        <f t="shared" si="35"/>
        <v>-2.380000114440918</v>
      </c>
    </row>
    <row r="166" spans="10:35">
      <c r="J166" s="3"/>
      <c r="K166" s="3"/>
      <c r="L166" s="3"/>
      <c r="M166" s="3"/>
      <c r="N166" s="3"/>
      <c r="O166" s="3"/>
      <c r="Q166" s="3"/>
      <c r="R166" s="3"/>
      <c r="AE166" s="14">
        <v>10.974</v>
      </c>
      <c r="AF166">
        <v>-34.080001831054688</v>
      </c>
      <c r="AG166">
        <v>4.4699997901916504</v>
      </c>
      <c r="AH166">
        <f t="shared" si="34"/>
        <v>-34.080001831054688</v>
      </c>
      <c r="AI166">
        <f t="shared" si="35"/>
        <v>4.4699997901916504</v>
      </c>
    </row>
    <row r="167" spans="10:35">
      <c r="J167" s="3"/>
      <c r="K167" s="3"/>
      <c r="L167" s="3"/>
      <c r="M167" s="3"/>
      <c r="N167" s="3"/>
      <c r="O167" s="3"/>
      <c r="Q167" s="3"/>
      <c r="R167" s="3"/>
      <c r="AE167" s="14">
        <v>11.036</v>
      </c>
      <c r="AF167">
        <v>-38.400001525878906</v>
      </c>
      <c r="AG167">
        <v>3.0399999618530273</v>
      </c>
      <c r="AH167">
        <f t="shared" si="34"/>
        <v>-38.400001525878906</v>
      </c>
      <c r="AI167">
        <f t="shared" si="35"/>
        <v>3.0399999618530273</v>
      </c>
    </row>
    <row r="168" spans="10:35">
      <c r="J168" s="3"/>
      <c r="K168" s="3"/>
      <c r="L168" s="3"/>
      <c r="M168" s="3"/>
      <c r="N168" s="3"/>
      <c r="O168" s="3"/>
      <c r="Q168" s="3"/>
      <c r="R168" s="3"/>
      <c r="AE168" s="14">
        <v>11.097</v>
      </c>
      <c r="AF168">
        <v>-37.040000915527344</v>
      </c>
      <c r="AG168">
        <v>3.7999999523162842</v>
      </c>
      <c r="AH168">
        <f t="shared" si="34"/>
        <v>-37.040000915527344</v>
      </c>
      <c r="AI168">
        <f t="shared" si="35"/>
        <v>3.7999999523162842</v>
      </c>
    </row>
    <row r="169" spans="10:35">
      <c r="J169" s="3"/>
      <c r="K169" s="3"/>
      <c r="L169" s="3"/>
      <c r="M169" s="3"/>
      <c r="N169" s="3"/>
      <c r="O169" s="3"/>
      <c r="Q169" s="3"/>
      <c r="R169" s="3"/>
      <c r="AE169" s="14">
        <v>11.157</v>
      </c>
      <c r="AF169">
        <v>-37</v>
      </c>
      <c r="AG169">
        <v>2.5</v>
      </c>
      <c r="AH169">
        <f t="shared" si="34"/>
        <v>-37</v>
      </c>
      <c r="AI169">
        <f t="shared" si="35"/>
        <v>2.5</v>
      </c>
    </row>
    <row r="170" spans="10:35">
      <c r="J170" s="3"/>
      <c r="K170" s="3"/>
      <c r="L170" s="3"/>
      <c r="M170" s="3"/>
      <c r="N170" s="3"/>
      <c r="O170" s="3"/>
      <c r="Q170" s="3"/>
      <c r="R170" s="3"/>
      <c r="AE170" s="14">
        <v>11.218999999999999</v>
      </c>
      <c r="AF170">
        <v>-33.709999084472656</v>
      </c>
      <c r="AG170">
        <v>0.51999998092651367</v>
      </c>
      <c r="AH170">
        <f t="shared" si="34"/>
        <v>-33.709999084472656</v>
      </c>
      <c r="AI170">
        <f t="shared" si="35"/>
        <v>0.51999998092651367</v>
      </c>
    </row>
    <row r="171" spans="10:35">
      <c r="J171" s="3"/>
      <c r="K171" s="3"/>
      <c r="L171" s="3"/>
      <c r="M171" s="3"/>
      <c r="N171" s="3"/>
      <c r="O171" s="3"/>
      <c r="Q171" s="3"/>
      <c r="R171" s="3"/>
      <c r="AE171" s="14">
        <v>11.295999999999999</v>
      </c>
      <c r="AF171">
        <v>-37.520000457763672</v>
      </c>
      <c r="AG171">
        <v>-4.3000001907348633</v>
      </c>
      <c r="AH171">
        <f t="shared" si="34"/>
        <v>-37.520000457763672</v>
      </c>
      <c r="AI171">
        <f t="shared" si="35"/>
        <v>-4.3000001907348633</v>
      </c>
    </row>
    <row r="172" spans="10:35">
      <c r="J172" s="3"/>
      <c r="K172" s="3"/>
      <c r="L172" s="3"/>
      <c r="M172" s="3"/>
      <c r="N172" s="3"/>
      <c r="O172" s="3"/>
      <c r="Q172" s="3"/>
      <c r="R172" s="3"/>
      <c r="AE172" s="14">
        <v>11.375</v>
      </c>
      <c r="AF172">
        <v>-41.909999847412109</v>
      </c>
      <c r="AG172">
        <v>-3.690000057220459</v>
      </c>
      <c r="AH172">
        <f t="shared" si="34"/>
        <v>-41.909999847412109</v>
      </c>
      <c r="AI172">
        <f t="shared" si="35"/>
        <v>-3.690000057220459</v>
      </c>
    </row>
    <row r="173" spans="10:35">
      <c r="J173" s="3"/>
      <c r="K173" s="3"/>
      <c r="L173" s="3"/>
      <c r="M173" s="3"/>
      <c r="N173" s="3"/>
      <c r="O173" s="3"/>
      <c r="Q173" s="3"/>
      <c r="R173" s="3"/>
      <c r="AE173" s="14">
        <v>11.438000000000001</v>
      </c>
      <c r="AF173">
        <v>-34.889999389648438</v>
      </c>
      <c r="AG173">
        <v>-6.6599998474121094</v>
      </c>
      <c r="AH173">
        <f t="shared" si="34"/>
        <v>-34.889999389648438</v>
      </c>
      <c r="AI173">
        <f t="shared" si="35"/>
        <v>-6.6599998474121094</v>
      </c>
    </row>
    <row r="174" spans="10:35">
      <c r="J174" s="3"/>
      <c r="K174" s="3"/>
      <c r="L174" s="3"/>
      <c r="M174" s="3"/>
      <c r="N174" s="3"/>
      <c r="O174" s="3"/>
      <c r="Q174" s="3"/>
      <c r="R174" s="3"/>
      <c r="AE174" s="14">
        <v>11.497999999999999</v>
      </c>
      <c r="AF174">
        <v>-36.889999389648438</v>
      </c>
      <c r="AG174">
        <v>-6.6999998092651367</v>
      </c>
      <c r="AH174">
        <f t="shared" si="34"/>
        <v>-36.889999389648438</v>
      </c>
      <c r="AI174">
        <f t="shared" si="35"/>
        <v>-6.6999998092651367</v>
      </c>
    </row>
    <row r="175" spans="10:35">
      <c r="J175" s="3"/>
      <c r="K175" s="3"/>
      <c r="L175" s="3"/>
      <c r="M175" s="3"/>
      <c r="N175" s="3"/>
      <c r="O175" s="3"/>
      <c r="Q175" s="3"/>
      <c r="R175" s="3"/>
      <c r="AE175" s="14">
        <v>11.558</v>
      </c>
      <c r="AF175">
        <v>-36.700000762939453</v>
      </c>
      <c r="AG175">
        <v>-5.0900001525878906</v>
      </c>
      <c r="AH175">
        <f t="shared" si="34"/>
        <v>-36.700000762939453</v>
      </c>
      <c r="AI175">
        <f t="shared" si="35"/>
        <v>-5.0900001525878906</v>
      </c>
    </row>
    <row r="176" spans="10:35">
      <c r="J176" s="3"/>
      <c r="K176" s="3"/>
      <c r="L176" s="3"/>
      <c r="M176" s="3"/>
      <c r="N176" s="3"/>
      <c r="O176" s="3"/>
      <c r="Q176" s="3"/>
      <c r="R176" s="3"/>
      <c r="AE176" s="14">
        <v>11.615</v>
      </c>
      <c r="AF176">
        <v>-43.310001373291016</v>
      </c>
      <c r="AG176">
        <v>-4.2399997711181641</v>
      </c>
      <c r="AH176">
        <f t="shared" si="34"/>
        <v>-43.310001373291016</v>
      </c>
      <c r="AI176">
        <f t="shared" si="35"/>
        <v>-4.2399997711181641</v>
      </c>
    </row>
    <row r="177" spans="10:35">
      <c r="J177" s="3"/>
      <c r="K177" s="3"/>
      <c r="L177" s="3"/>
      <c r="M177" s="3"/>
      <c r="N177" s="3"/>
      <c r="O177" s="3"/>
      <c r="Q177" s="3"/>
      <c r="R177" s="3"/>
      <c r="AE177" s="14">
        <v>11.693</v>
      </c>
      <c r="AF177">
        <v>-32.169998168945313</v>
      </c>
      <c r="AG177">
        <v>3.4900000095367432</v>
      </c>
      <c r="AH177">
        <f t="shared" si="34"/>
        <v>-32.169998168945313</v>
      </c>
      <c r="AI177">
        <f t="shared" si="35"/>
        <v>3.4900000095367432</v>
      </c>
    </row>
    <row r="178" spans="10:35">
      <c r="J178" s="3"/>
      <c r="K178" s="3"/>
      <c r="L178" s="3"/>
      <c r="M178" s="3"/>
      <c r="N178" s="3"/>
      <c r="O178" s="3"/>
      <c r="Q178" s="3"/>
      <c r="R178" s="3"/>
      <c r="AE178" s="14">
        <v>11.756</v>
      </c>
      <c r="AF178">
        <v>-29.020000457763672</v>
      </c>
      <c r="AG178">
        <v>3.0699999332427979</v>
      </c>
      <c r="AH178">
        <f t="shared" si="34"/>
        <v>-29.020000457763672</v>
      </c>
      <c r="AI178">
        <f t="shared" si="35"/>
        <v>3.0699999332427979</v>
      </c>
    </row>
    <row r="179" spans="10:35">
      <c r="J179" s="3"/>
      <c r="K179" s="3"/>
      <c r="L179" s="3"/>
      <c r="M179" s="3"/>
      <c r="N179" s="3"/>
      <c r="O179" s="3"/>
      <c r="Q179" s="3"/>
      <c r="R179" s="3"/>
      <c r="AE179" s="14">
        <v>11.819000000000001</v>
      </c>
      <c r="AF179">
        <v>-28.979999542236328</v>
      </c>
      <c r="AG179">
        <v>5.3000001907348633</v>
      </c>
      <c r="AH179">
        <f t="shared" si="34"/>
        <v>-28.979999542236328</v>
      </c>
      <c r="AI179">
        <f t="shared" si="35"/>
        <v>5.3000001907348633</v>
      </c>
    </row>
    <row r="180" spans="10:35">
      <c r="J180" s="3"/>
      <c r="K180" s="3"/>
      <c r="L180" s="3"/>
      <c r="M180" s="3"/>
      <c r="N180" s="3"/>
      <c r="O180" s="3"/>
      <c r="Q180" s="3"/>
      <c r="R180" s="3"/>
      <c r="AE180" s="14">
        <v>11.884</v>
      </c>
      <c r="AF180">
        <v>-22.760000228881836</v>
      </c>
      <c r="AG180">
        <v>5.5199999809265137</v>
      </c>
      <c r="AH180">
        <f t="shared" si="34"/>
        <v>-22.760000228881836</v>
      </c>
      <c r="AI180">
        <f t="shared" si="35"/>
        <v>5.5199999809265137</v>
      </c>
    </row>
    <row r="181" spans="10:35">
      <c r="J181" s="3"/>
      <c r="K181" s="3"/>
      <c r="L181" s="3"/>
      <c r="M181" s="3"/>
      <c r="N181" s="3"/>
      <c r="O181" s="3"/>
      <c r="Q181" s="3"/>
      <c r="R181" s="3"/>
      <c r="AE181" s="14">
        <v>11.946999999999999</v>
      </c>
      <c r="AF181">
        <v>-18.209999084472656</v>
      </c>
      <c r="AG181">
        <v>8.1700000762939453</v>
      </c>
      <c r="AH181">
        <f t="shared" si="34"/>
        <v>-18.209999084472656</v>
      </c>
      <c r="AI181">
        <f t="shared" si="35"/>
        <v>8.1700000762939453</v>
      </c>
    </row>
    <row r="182" spans="10:35">
      <c r="J182" s="3"/>
      <c r="K182" s="3"/>
      <c r="L182" s="3"/>
      <c r="M182" s="3"/>
      <c r="N182" s="3"/>
      <c r="O182" s="3"/>
      <c r="Q182" s="3"/>
      <c r="R182" s="3"/>
      <c r="AE182" s="14">
        <v>12.021000000000001</v>
      </c>
      <c r="AF182">
        <v>-25.350000381469727</v>
      </c>
      <c r="AG182">
        <v>4.9800000190734863</v>
      </c>
      <c r="AH182">
        <f t="shared" si="34"/>
        <v>-25.350000381469727</v>
      </c>
      <c r="AI182">
        <f t="shared" si="35"/>
        <v>4.9800000190734863</v>
      </c>
    </row>
    <row r="183" spans="10:35">
      <c r="J183" s="3"/>
      <c r="K183" s="3"/>
      <c r="L183" s="3"/>
      <c r="M183" s="3"/>
      <c r="N183" s="3"/>
      <c r="O183" s="3"/>
      <c r="Q183" s="3"/>
      <c r="R183" s="3"/>
      <c r="AE183" s="14">
        <v>12.077</v>
      </c>
      <c r="AF183">
        <v>-28.129999160766602</v>
      </c>
      <c r="AG183">
        <v>4.869999885559082</v>
      </c>
      <c r="AH183">
        <f t="shared" si="34"/>
        <v>-28.129999160766602</v>
      </c>
      <c r="AI183">
        <f t="shared" si="35"/>
        <v>4.869999885559082</v>
      </c>
    </row>
    <row r="184" spans="10:35">
      <c r="J184" s="3"/>
      <c r="K184" s="3"/>
      <c r="L184" s="3"/>
      <c r="M184" s="3"/>
      <c r="N184" s="3"/>
      <c r="O184" s="3"/>
      <c r="Q184" s="3"/>
      <c r="R184" s="3"/>
      <c r="AE184" s="14">
        <v>12.141999999999999</v>
      </c>
      <c r="AF184">
        <v>-30.819999694824219</v>
      </c>
      <c r="AG184">
        <v>11.920000076293945</v>
      </c>
      <c r="AH184">
        <f t="shared" si="34"/>
        <v>-30.819999694824219</v>
      </c>
      <c r="AI184">
        <f t="shared" si="35"/>
        <v>11.920000076293945</v>
      </c>
    </row>
    <row r="185" spans="10:35">
      <c r="J185" s="3"/>
      <c r="K185" s="3"/>
      <c r="L185" s="3"/>
      <c r="M185" s="3"/>
      <c r="N185" s="3"/>
      <c r="O185" s="3"/>
      <c r="Q185" s="3"/>
      <c r="R185" s="3"/>
      <c r="AE185" s="14">
        <v>12.212999999999999</v>
      </c>
      <c r="AF185">
        <v>-47.740001678466797</v>
      </c>
      <c r="AG185">
        <v>5.5300002098083496</v>
      </c>
      <c r="AH185">
        <f t="shared" si="34"/>
        <v>-47.740001678466797</v>
      </c>
      <c r="AI185">
        <f t="shared" si="35"/>
        <v>5.5300002098083496</v>
      </c>
    </row>
    <row r="186" spans="10:35">
      <c r="J186" s="3"/>
      <c r="K186" s="3"/>
      <c r="L186" s="3"/>
      <c r="M186" s="3"/>
      <c r="N186" s="3"/>
      <c r="O186" s="3"/>
      <c r="Q186" s="3"/>
      <c r="R186" s="3"/>
      <c r="AE186" s="14">
        <v>12.292999999999999</v>
      </c>
      <c r="AF186">
        <v>-30.350000381469727</v>
      </c>
      <c r="AG186">
        <v>4.1999998092651367</v>
      </c>
      <c r="AH186">
        <f t="shared" si="34"/>
        <v>-30.350000381469727</v>
      </c>
      <c r="AI186">
        <f t="shared" si="35"/>
        <v>4.1999998092651367</v>
      </c>
    </row>
    <row r="187" spans="10:35">
      <c r="J187" s="3"/>
      <c r="K187" s="3"/>
      <c r="L187" s="3"/>
      <c r="M187" s="3"/>
      <c r="N187" s="3"/>
      <c r="O187" s="3"/>
      <c r="Q187" s="3"/>
      <c r="R187" s="3"/>
      <c r="AE187" s="14">
        <v>12.349</v>
      </c>
      <c r="AF187">
        <v>-24.729999542236328</v>
      </c>
      <c r="AG187">
        <v>3.8499999046325684</v>
      </c>
      <c r="AH187">
        <f t="shared" si="34"/>
        <v>-24.729999542236328</v>
      </c>
      <c r="AI187">
        <f t="shared" si="35"/>
        <v>3.8499999046325684</v>
      </c>
    </row>
    <row r="188" spans="10:35">
      <c r="J188" s="3"/>
      <c r="K188" s="3"/>
      <c r="L188" s="3"/>
      <c r="M188" s="3"/>
      <c r="N188" s="3"/>
      <c r="O188" s="3"/>
      <c r="Q188" s="3"/>
      <c r="R188" s="3"/>
      <c r="AE188" s="14">
        <v>12.414999999999999</v>
      </c>
      <c r="AF188">
        <v>-24.729999542236328</v>
      </c>
      <c r="AG188">
        <v>3.8499999046325684</v>
      </c>
      <c r="AH188">
        <f t="shared" si="34"/>
        <v>-24.729999542236328</v>
      </c>
      <c r="AI188">
        <f t="shared" si="35"/>
        <v>3.8499999046325684</v>
      </c>
    </row>
    <row r="189" spans="10:35">
      <c r="J189" s="3"/>
      <c r="K189" s="3"/>
      <c r="L189" s="3"/>
      <c r="M189" s="3"/>
      <c r="N189" s="3"/>
      <c r="O189" s="3"/>
      <c r="Q189" s="3"/>
      <c r="R189" s="3"/>
      <c r="AE189" s="14">
        <v>12.489000000000001</v>
      </c>
      <c r="AF189">
        <v>-30.780000686645508</v>
      </c>
      <c r="AG189">
        <v>-0.28999999165534973</v>
      </c>
      <c r="AH189">
        <f t="shared" si="34"/>
        <v>-30.780000686645508</v>
      </c>
      <c r="AI189">
        <f t="shared" si="35"/>
        <v>-0.28999999165534973</v>
      </c>
    </row>
    <row r="190" spans="10:35">
      <c r="J190" s="3"/>
      <c r="K190" s="3"/>
      <c r="L190" s="3"/>
      <c r="M190" s="3"/>
      <c r="N190" s="3"/>
      <c r="O190" s="3"/>
      <c r="Q190" s="3"/>
      <c r="R190" s="3"/>
      <c r="AE190" s="14">
        <v>12.565</v>
      </c>
      <c r="AF190">
        <v>-28.959999084472656</v>
      </c>
      <c r="AG190">
        <v>-0.52999997138977051</v>
      </c>
      <c r="AH190">
        <f t="shared" si="34"/>
        <v>-28.959999084472656</v>
      </c>
      <c r="AI190">
        <f t="shared" si="35"/>
        <v>-0.52999997138977051</v>
      </c>
    </row>
    <row r="191" spans="10:35">
      <c r="J191" s="3"/>
      <c r="K191" s="3"/>
      <c r="L191" s="3"/>
      <c r="M191" s="3"/>
      <c r="N191" s="3"/>
      <c r="O191" s="3"/>
      <c r="Q191" s="3"/>
      <c r="R191" s="3"/>
      <c r="AE191" s="14">
        <v>12.632999999999999</v>
      </c>
      <c r="AF191">
        <v>-28.030000686645508</v>
      </c>
      <c r="AG191">
        <v>-2.4700000286102295</v>
      </c>
      <c r="AH191">
        <f t="shared" si="34"/>
        <v>-28.030000686645508</v>
      </c>
      <c r="AI191">
        <f t="shared" si="35"/>
        <v>-2.4700000286102295</v>
      </c>
    </row>
    <row r="192" spans="10:35">
      <c r="J192" s="3"/>
      <c r="K192" s="3"/>
      <c r="L192" s="3"/>
      <c r="M192" s="3"/>
      <c r="N192" s="3"/>
      <c r="O192" s="3"/>
      <c r="Q192" s="3"/>
      <c r="R192" s="3"/>
      <c r="AE192" s="14">
        <v>12.694000000000001</v>
      </c>
      <c r="AF192">
        <v>-31.780000686645508</v>
      </c>
      <c r="AG192">
        <v>-0.77999997138977051</v>
      </c>
      <c r="AH192">
        <f t="shared" si="34"/>
        <v>-31.780000686645508</v>
      </c>
      <c r="AI192">
        <f t="shared" si="35"/>
        <v>-0.77999997138977051</v>
      </c>
    </row>
    <row r="193" spans="10:31">
      <c r="J193" s="3"/>
      <c r="K193" s="3"/>
      <c r="L193" s="3"/>
      <c r="M193" s="3"/>
      <c r="N193" s="3"/>
      <c r="O193" s="3"/>
      <c r="Q193" s="3"/>
      <c r="R193" s="3"/>
      <c r="AE193" s="14"/>
    </row>
    <row r="194" spans="10:31">
      <c r="J194" s="3"/>
      <c r="K194" s="3"/>
      <c r="L194" s="3"/>
      <c r="M194" s="3"/>
      <c r="N194" s="3"/>
      <c r="O194" s="3"/>
      <c r="Q194" s="3"/>
      <c r="R194" s="3"/>
      <c r="AE194" s="14"/>
    </row>
    <row r="195" spans="10:31">
      <c r="J195" s="3"/>
      <c r="K195" s="3"/>
      <c r="L195" s="3"/>
      <c r="M195" s="3"/>
      <c r="N195" s="3"/>
      <c r="O195" s="3"/>
      <c r="Q195" s="3"/>
      <c r="R195" s="3"/>
      <c r="AE195" s="14"/>
    </row>
    <row r="196" spans="10:31">
      <c r="J196" s="3"/>
      <c r="K196" s="3"/>
      <c r="L196" s="3"/>
      <c r="M196" s="3"/>
      <c r="N196" s="3"/>
      <c r="O196" s="3"/>
      <c r="Q196" s="3"/>
      <c r="R196" s="3"/>
      <c r="AE196" s="14"/>
    </row>
    <row r="197" spans="10:31">
      <c r="J197" s="3"/>
      <c r="K197" s="3"/>
      <c r="L197" s="3"/>
      <c r="M197" s="3"/>
      <c r="N197" s="3"/>
      <c r="O197" s="3"/>
      <c r="Q197" s="3"/>
      <c r="R197" s="3"/>
      <c r="AE197" s="14"/>
    </row>
    <row r="198" spans="10:31">
      <c r="J198" s="3"/>
      <c r="K198" s="3"/>
      <c r="L198" s="3"/>
      <c r="M198" s="3"/>
      <c r="N198" s="3"/>
      <c r="O198" s="3"/>
      <c r="Q198" s="3"/>
      <c r="R198" s="3"/>
      <c r="AE198" s="14"/>
    </row>
    <row r="199" spans="10:31">
      <c r="J199" s="3"/>
      <c r="K199" s="3"/>
      <c r="L199" s="3"/>
      <c r="M199" s="3"/>
      <c r="N199" s="3"/>
      <c r="O199" s="3"/>
      <c r="Q199" s="3"/>
      <c r="R199" s="3"/>
      <c r="AE199" s="14"/>
    </row>
    <row r="200" spans="10:31">
      <c r="J200" s="3"/>
      <c r="K200" s="3"/>
      <c r="L200" s="3"/>
      <c r="M200" s="3"/>
      <c r="N200" s="3"/>
      <c r="O200" s="3"/>
      <c r="Q200" s="3"/>
      <c r="R200" s="3"/>
      <c r="AE200" s="14"/>
    </row>
    <row r="201" spans="10:31">
      <c r="J201" s="3"/>
      <c r="K201" s="3"/>
      <c r="L201" s="3"/>
      <c r="M201" s="3"/>
      <c r="N201" s="3"/>
      <c r="O201" s="3"/>
      <c r="Q201" s="3"/>
      <c r="R201" s="3"/>
      <c r="AE201" s="14"/>
    </row>
    <row r="202" spans="10:31">
      <c r="J202" s="3"/>
      <c r="K202" s="3"/>
      <c r="L202" s="3"/>
      <c r="M202" s="3"/>
      <c r="N202" s="3"/>
      <c r="O202" s="3"/>
      <c r="Q202" s="3"/>
      <c r="R202" s="3"/>
      <c r="AE202" s="14"/>
    </row>
    <row r="203" spans="10:31">
      <c r="J203" s="3"/>
      <c r="K203" s="3"/>
      <c r="L203" s="3"/>
      <c r="M203" s="3"/>
      <c r="N203" s="3"/>
      <c r="O203" s="3"/>
      <c r="Q203" s="3"/>
      <c r="R203" s="3"/>
      <c r="AE203" s="14"/>
    </row>
    <row r="204" spans="10:31">
      <c r="J204" s="3"/>
      <c r="K204" s="3"/>
      <c r="L204" s="3"/>
      <c r="M204" s="3"/>
      <c r="N204" s="3"/>
      <c r="O204" s="3"/>
      <c r="Q204" s="3"/>
      <c r="R204" s="3"/>
      <c r="AE204" s="14"/>
    </row>
    <row r="205" spans="10:31">
      <c r="J205" s="3"/>
      <c r="K205" s="3"/>
      <c r="L205" s="3"/>
      <c r="M205" s="3"/>
      <c r="N205" s="3"/>
      <c r="O205" s="3"/>
      <c r="Q205" s="3"/>
      <c r="R205" s="3"/>
      <c r="AE205" s="14"/>
    </row>
    <row r="206" spans="10:31">
      <c r="J206" s="3"/>
      <c r="K206" s="3"/>
      <c r="L206" s="3"/>
      <c r="M206" s="3"/>
      <c r="N206" s="3"/>
      <c r="O206" s="3"/>
      <c r="Q206" s="3"/>
      <c r="R206" s="3"/>
      <c r="AE206" s="14"/>
    </row>
    <row r="207" spans="10:31">
      <c r="J207" s="3"/>
      <c r="K207" s="3"/>
      <c r="L207" s="3"/>
      <c r="M207" s="3"/>
      <c r="N207" s="3"/>
      <c r="O207" s="3"/>
      <c r="Q207" s="3"/>
      <c r="R207" s="3"/>
      <c r="AE207" s="14"/>
    </row>
    <row r="208" spans="10:31">
      <c r="J208" s="3"/>
      <c r="K208" s="3"/>
      <c r="L208" s="3"/>
      <c r="M208" s="3"/>
      <c r="N208" s="3"/>
      <c r="O208" s="3"/>
      <c r="Q208" s="3"/>
      <c r="R208" s="3"/>
      <c r="AE208" s="14"/>
    </row>
    <row r="209" spans="10:31">
      <c r="J209" s="3"/>
      <c r="K209" s="3"/>
      <c r="L209" s="3"/>
      <c r="M209" s="3"/>
      <c r="N209" s="3"/>
      <c r="O209" s="3"/>
      <c r="Q209" s="3"/>
      <c r="R209" s="3"/>
      <c r="AE209" s="14"/>
    </row>
    <row r="210" spans="10:31">
      <c r="J210" s="3"/>
      <c r="K210" s="3"/>
      <c r="L210" s="3"/>
      <c r="M210" s="3"/>
      <c r="N210" s="3"/>
      <c r="O210" s="3"/>
      <c r="Q210" s="3"/>
      <c r="R210" s="3"/>
      <c r="AE210" s="14"/>
    </row>
    <row r="211" spans="10:31">
      <c r="J211" s="3"/>
      <c r="K211" s="3"/>
      <c r="L211" s="3"/>
      <c r="M211" s="3"/>
      <c r="N211" s="3"/>
      <c r="O211" s="3"/>
      <c r="Q211" s="3"/>
      <c r="R211" s="3"/>
      <c r="AE211" s="14"/>
    </row>
    <row r="212" spans="10:31">
      <c r="J212" s="3"/>
      <c r="K212" s="3"/>
      <c r="L212" s="3"/>
      <c r="M212" s="3"/>
      <c r="N212" s="3"/>
      <c r="O212" s="3"/>
      <c r="Q212" s="3"/>
      <c r="R212" s="3"/>
      <c r="AE212" s="14"/>
    </row>
    <row r="213" spans="10:31">
      <c r="J213" s="3"/>
      <c r="K213" s="3"/>
      <c r="L213" s="3"/>
      <c r="M213" s="3"/>
      <c r="N213" s="3"/>
      <c r="O213" s="3"/>
      <c r="Q213" s="3"/>
      <c r="R213" s="3"/>
      <c r="AE213" s="14"/>
    </row>
    <row r="214" spans="10:31">
      <c r="J214" s="3"/>
      <c r="K214" s="3"/>
      <c r="L214" s="3"/>
      <c r="M214" s="3"/>
      <c r="N214" s="3"/>
      <c r="O214" s="3"/>
      <c r="Q214" s="3"/>
      <c r="R214" s="3"/>
      <c r="AE214" s="14"/>
    </row>
    <row r="215" spans="10:31">
      <c r="J215" s="3"/>
      <c r="K215" s="3"/>
      <c r="L215" s="3"/>
      <c r="M215" s="3"/>
      <c r="N215" s="3"/>
      <c r="O215" s="3"/>
      <c r="Q215" s="3"/>
      <c r="R215" s="3"/>
      <c r="AE215" s="14"/>
    </row>
    <row r="216" spans="10:31">
      <c r="J216" s="3"/>
      <c r="K216" s="3"/>
      <c r="L216" s="3"/>
      <c r="M216" s="3"/>
      <c r="N216" s="3"/>
      <c r="O216" s="3"/>
      <c r="Q216" s="3"/>
      <c r="R216" s="3"/>
      <c r="AE216" s="14"/>
    </row>
    <row r="217" spans="10:31">
      <c r="J217" s="3"/>
      <c r="K217" s="3"/>
      <c r="L217" s="3"/>
      <c r="M217" s="3"/>
      <c r="N217" s="3"/>
      <c r="O217" s="3"/>
      <c r="Q217" s="3"/>
      <c r="R217" s="3"/>
      <c r="AE217" s="14"/>
    </row>
    <row r="218" spans="10:31">
      <c r="J218" s="3"/>
      <c r="K218" s="3"/>
      <c r="L218" s="3"/>
      <c r="M218" s="3"/>
      <c r="N218" s="3"/>
      <c r="O218" s="3"/>
      <c r="Q218" s="3"/>
      <c r="R218" s="3"/>
      <c r="AE218" s="14"/>
    </row>
    <row r="219" spans="10:31">
      <c r="J219" s="3"/>
      <c r="K219" s="3"/>
      <c r="L219" s="3"/>
      <c r="M219" s="3"/>
      <c r="N219" s="3"/>
      <c r="O219" s="3"/>
      <c r="Q219" s="3"/>
      <c r="R219" s="3"/>
      <c r="AE219" s="14"/>
    </row>
    <row r="220" spans="10:31">
      <c r="J220" s="3"/>
      <c r="K220" s="3"/>
      <c r="L220" s="3"/>
      <c r="M220" s="3"/>
      <c r="N220" s="3"/>
      <c r="O220" s="3"/>
      <c r="Q220" s="3"/>
      <c r="R220" s="3"/>
      <c r="AE220" s="14"/>
    </row>
    <row r="221" spans="10:31">
      <c r="J221" s="3"/>
      <c r="K221" s="3"/>
      <c r="L221" s="3"/>
      <c r="M221" s="3"/>
      <c r="N221" s="3"/>
      <c r="O221" s="3"/>
      <c r="Q221" s="3"/>
      <c r="R221" s="3"/>
      <c r="AE221" s="14"/>
    </row>
    <row r="222" spans="10:31">
      <c r="J222" s="3"/>
      <c r="K222" s="3"/>
      <c r="L222" s="3"/>
      <c r="M222" s="3"/>
      <c r="N222" s="3"/>
      <c r="O222" s="3"/>
      <c r="Q222" s="3"/>
      <c r="R222" s="3"/>
      <c r="AE222" s="14"/>
    </row>
    <row r="223" spans="10:31">
      <c r="J223" s="3"/>
      <c r="K223" s="3"/>
      <c r="L223" s="3"/>
      <c r="M223" s="3"/>
      <c r="N223" s="3"/>
      <c r="O223" s="3"/>
      <c r="Q223" s="3"/>
      <c r="R223" s="3"/>
      <c r="AE223" s="14"/>
    </row>
    <row r="224" spans="10:31">
      <c r="J224" s="3"/>
      <c r="K224" s="3"/>
      <c r="L224" s="3"/>
      <c r="M224" s="3"/>
      <c r="N224" s="3"/>
      <c r="O224" s="3"/>
      <c r="Q224" s="3"/>
      <c r="R224" s="3"/>
      <c r="AE224" s="14"/>
    </row>
    <row r="225" spans="10:31">
      <c r="J225" s="3"/>
      <c r="K225" s="3"/>
      <c r="L225" s="3"/>
      <c r="M225" s="3"/>
      <c r="N225" s="3"/>
      <c r="O225" s="3"/>
      <c r="Q225" s="3"/>
      <c r="R225" s="3"/>
      <c r="AE225" s="14"/>
    </row>
    <row r="226" spans="10:31">
      <c r="J226" s="3"/>
      <c r="K226" s="3"/>
      <c r="L226" s="3"/>
      <c r="M226" s="3"/>
      <c r="N226" s="3"/>
      <c r="O226" s="3"/>
      <c r="Q226" s="3"/>
      <c r="R226" s="3"/>
      <c r="AE226" s="14"/>
    </row>
    <row r="227" spans="10:31">
      <c r="J227" s="3"/>
      <c r="K227" s="3"/>
      <c r="L227" s="3"/>
      <c r="M227" s="3"/>
      <c r="N227" s="3"/>
      <c r="O227" s="3"/>
      <c r="Q227" s="3"/>
      <c r="R227" s="3"/>
      <c r="AE227" s="14"/>
    </row>
    <row r="228" spans="10:31">
      <c r="J228" s="3"/>
      <c r="K228" s="3"/>
      <c r="L228" s="3"/>
      <c r="M228" s="3"/>
      <c r="N228" s="3"/>
      <c r="O228" s="3"/>
      <c r="Q228" s="3"/>
      <c r="R228" s="3"/>
      <c r="AE228" s="14"/>
    </row>
    <row r="229" spans="10:31">
      <c r="J229" s="3"/>
      <c r="K229" s="3"/>
      <c r="L229" s="3"/>
      <c r="M229" s="3"/>
      <c r="N229" s="3"/>
      <c r="O229" s="3"/>
      <c r="Q229" s="3"/>
      <c r="R229" s="3"/>
      <c r="AE229" s="14"/>
    </row>
    <row r="230" spans="10:31">
      <c r="J230" s="3"/>
      <c r="K230" s="3"/>
      <c r="L230" s="3"/>
      <c r="M230" s="3"/>
      <c r="N230" s="3"/>
      <c r="O230" s="3"/>
      <c r="Q230" s="3"/>
      <c r="R230" s="3"/>
      <c r="AE230" s="14"/>
    </row>
    <row r="231" spans="10:31">
      <c r="J231" s="3"/>
      <c r="K231" s="3"/>
      <c r="L231" s="3"/>
      <c r="M231" s="3"/>
      <c r="N231" s="3"/>
      <c r="O231" s="3"/>
      <c r="Q231" s="3"/>
      <c r="R231" s="3"/>
      <c r="AE231"/>
    </row>
    <row r="232" spans="10:31">
      <c r="J232" s="3"/>
      <c r="K232" s="3"/>
      <c r="L232" s="3"/>
      <c r="M232" s="3"/>
      <c r="N232" s="3"/>
      <c r="O232" s="3"/>
      <c r="Q232" s="3"/>
      <c r="R232" s="3"/>
      <c r="AE232"/>
    </row>
    <row r="233" spans="10:31">
      <c r="J233" s="3"/>
      <c r="K233" s="3"/>
      <c r="L233" s="3"/>
      <c r="M233" s="3"/>
      <c r="N233" s="3"/>
      <c r="O233" s="3"/>
      <c r="Q233" s="3"/>
      <c r="R233" s="3"/>
      <c r="AE233"/>
    </row>
    <row r="234" spans="10:31">
      <c r="J234" s="3"/>
      <c r="K234" s="3"/>
      <c r="L234" s="3"/>
      <c r="M234" s="3"/>
      <c r="N234" s="3"/>
      <c r="O234" s="3"/>
      <c r="Q234" s="3"/>
      <c r="R234" s="3"/>
      <c r="AE234"/>
    </row>
    <row r="235" spans="10:31">
      <c r="J235" s="3"/>
      <c r="K235" s="3"/>
      <c r="L235" s="3"/>
      <c r="M235" s="3"/>
      <c r="N235" s="3"/>
      <c r="O235" s="3"/>
      <c r="Q235" s="3"/>
      <c r="R235" s="3"/>
      <c r="AE235"/>
    </row>
    <row r="236" spans="10:31">
      <c r="J236" s="3"/>
      <c r="K236" s="3"/>
      <c r="L236" s="3"/>
      <c r="M236" s="3"/>
      <c r="N236" s="3"/>
      <c r="O236" s="3"/>
      <c r="Q236" s="3"/>
      <c r="R236" s="3"/>
      <c r="AE236"/>
    </row>
    <row r="237" spans="10:31">
      <c r="J237" s="3"/>
      <c r="K237" s="3"/>
      <c r="L237" s="3"/>
      <c r="M237" s="3"/>
      <c r="N237" s="3"/>
      <c r="O237" s="3"/>
      <c r="Q237" s="3"/>
      <c r="R237" s="3"/>
      <c r="AE237"/>
    </row>
    <row r="238" spans="10:31">
      <c r="J238" s="3"/>
      <c r="K238" s="3"/>
      <c r="L238" s="3"/>
      <c r="M238" s="3"/>
      <c r="N238" s="3"/>
      <c r="O238" s="3"/>
      <c r="Q238" s="3"/>
      <c r="R238" s="3"/>
      <c r="AE238"/>
    </row>
    <row r="239" spans="10:31">
      <c r="J239" s="3"/>
      <c r="K239" s="3"/>
      <c r="L239" s="3"/>
      <c r="M239" s="3"/>
      <c r="N239" s="3"/>
      <c r="O239" s="3"/>
      <c r="Q239" s="3"/>
      <c r="R239" s="3"/>
      <c r="AE239"/>
    </row>
    <row r="240" spans="10:31">
      <c r="J240" s="3"/>
      <c r="K240" s="3"/>
      <c r="L240" s="3"/>
      <c r="M240" s="3"/>
      <c r="N240" s="3"/>
      <c r="O240" s="3"/>
      <c r="Q240" s="3"/>
      <c r="R240" s="3"/>
      <c r="AE240"/>
    </row>
    <row r="241" spans="10:31">
      <c r="J241" s="3"/>
      <c r="K241" s="3"/>
      <c r="L241" s="3"/>
      <c r="M241" s="3"/>
      <c r="N241" s="3"/>
      <c r="O241" s="3"/>
      <c r="Q241" s="3"/>
      <c r="R241" s="3"/>
      <c r="AE241"/>
    </row>
    <row r="242" spans="10:31">
      <c r="J242" s="3"/>
      <c r="K242" s="3"/>
      <c r="L242" s="3"/>
      <c r="M242" s="3"/>
      <c r="N242" s="3"/>
      <c r="O242" s="3"/>
      <c r="Q242" s="3"/>
      <c r="R242" s="3"/>
      <c r="AE242"/>
    </row>
    <row r="243" spans="10:31">
      <c r="J243" s="3"/>
      <c r="K243" s="3"/>
      <c r="L243" s="3"/>
      <c r="M243" s="3"/>
      <c r="N243" s="3"/>
      <c r="O243" s="3"/>
      <c r="Q243" s="3"/>
      <c r="R243" s="3"/>
      <c r="AE243"/>
    </row>
    <row r="244" spans="10:31">
      <c r="J244" s="3"/>
      <c r="K244" s="3"/>
      <c r="L244" s="3"/>
      <c r="M244" s="3"/>
      <c r="N244" s="3"/>
      <c r="O244" s="3"/>
      <c r="P244" s="3"/>
      <c r="Q244" s="3"/>
      <c r="R244" s="3"/>
      <c r="AE244"/>
    </row>
    <row r="245" spans="10:31">
      <c r="J245" s="3"/>
      <c r="K245" s="3"/>
      <c r="L245" s="3"/>
      <c r="M245" s="3"/>
      <c r="N245" s="3"/>
      <c r="O245" s="3"/>
      <c r="P245" s="3"/>
      <c r="Q245" s="3"/>
      <c r="R245" s="3"/>
      <c r="AE245"/>
    </row>
    <row r="246" spans="10:31">
      <c r="J246" s="3"/>
      <c r="K246" s="3"/>
      <c r="L246" s="3"/>
      <c r="M246" s="3"/>
      <c r="N246" s="3"/>
      <c r="O246" s="3"/>
      <c r="P246" s="3"/>
      <c r="Q246" s="3"/>
      <c r="R246" s="3"/>
      <c r="AE246"/>
    </row>
    <row r="247" spans="10:31">
      <c r="J247" s="3"/>
      <c r="K247" s="3"/>
      <c r="L247" s="3"/>
      <c r="M247" s="3"/>
      <c r="N247" s="3"/>
      <c r="O247" s="3"/>
      <c r="P247" s="3"/>
      <c r="Q247" s="3"/>
      <c r="R247" s="3"/>
      <c r="AE247"/>
    </row>
    <row r="248" spans="10:31">
      <c r="J248" s="3"/>
      <c r="K248" s="3"/>
      <c r="L248" s="3"/>
      <c r="M248" s="3"/>
      <c r="N248" s="3"/>
      <c r="O248" s="3"/>
      <c r="P248" s="3"/>
      <c r="Q248" s="3"/>
      <c r="R248" s="3"/>
      <c r="AE248"/>
    </row>
    <row r="249" spans="10:31">
      <c r="J249" s="3"/>
      <c r="K249" s="3"/>
      <c r="L249" s="3"/>
      <c r="M249" s="3"/>
      <c r="N249" s="3"/>
      <c r="O249" s="3"/>
      <c r="P249" s="3"/>
      <c r="Q249" s="3"/>
      <c r="R249" s="3"/>
      <c r="AE249"/>
    </row>
    <row r="250" spans="10:31">
      <c r="J250" s="3"/>
      <c r="K250" s="3"/>
      <c r="L250" s="3"/>
      <c r="M250" s="3"/>
      <c r="N250" s="3"/>
      <c r="O250" s="3"/>
      <c r="P250" s="3"/>
      <c r="Q250" s="3"/>
      <c r="R250" s="3"/>
      <c r="AE250"/>
    </row>
    <row r="251" spans="10:31">
      <c r="J251" s="3"/>
      <c r="K251" s="3"/>
      <c r="L251" s="3"/>
      <c r="M251" s="3"/>
      <c r="N251" s="3"/>
      <c r="O251" s="3"/>
      <c r="P251" s="3"/>
      <c r="Q251" s="3"/>
      <c r="R251" s="3"/>
      <c r="AE251"/>
    </row>
    <row r="252" spans="10:31">
      <c r="J252" s="3"/>
      <c r="K252" s="3"/>
      <c r="L252" s="3"/>
      <c r="M252" s="3"/>
      <c r="N252" s="3"/>
      <c r="O252" s="3"/>
      <c r="P252" s="3"/>
      <c r="Q252" s="3"/>
      <c r="R252" s="3"/>
      <c r="AE252"/>
    </row>
    <row r="253" spans="10:31">
      <c r="J253" s="3"/>
      <c r="K253" s="3"/>
      <c r="L253" s="3"/>
      <c r="M253" s="3"/>
      <c r="N253" s="3"/>
      <c r="O253" s="3"/>
      <c r="P253" s="3"/>
      <c r="Q253" s="3"/>
      <c r="R253" s="3"/>
      <c r="AE253"/>
    </row>
    <row r="254" spans="10:31">
      <c r="J254" s="3"/>
      <c r="K254" s="3"/>
      <c r="L254" s="3"/>
      <c r="M254" s="3"/>
      <c r="N254" s="3"/>
      <c r="O254" s="3"/>
      <c r="P254" s="3"/>
      <c r="Q254" s="3"/>
      <c r="R254" s="3"/>
      <c r="AE254"/>
    </row>
    <row r="255" spans="10:31">
      <c r="J255" s="3"/>
      <c r="K255" s="3"/>
      <c r="L255" s="3"/>
      <c r="M255" s="3"/>
      <c r="N255" s="3"/>
      <c r="O255" s="3"/>
      <c r="P255" s="3"/>
      <c r="Q255" s="3"/>
      <c r="R255" s="3"/>
      <c r="AE255"/>
    </row>
    <row r="256" spans="10:31">
      <c r="J256" s="3"/>
      <c r="K256" s="3"/>
      <c r="L256" s="3"/>
      <c r="M256" s="3"/>
      <c r="N256" s="3"/>
      <c r="O256" s="3"/>
      <c r="P256" s="3"/>
      <c r="Q256" s="3"/>
      <c r="R256" s="3"/>
    </row>
    <row r="257" spans="10:18">
      <c r="J257" s="3"/>
      <c r="K257" s="3"/>
      <c r="L257" s="3"/>
      <c r="M257" s="3"/>
      <c r="N257" s="3"/>
      <c r="O257" s="3"/>
      <c r="P257" s="3"/>
      <c r="Q257" s="3"/>
      <c r="R257" s="3"/>
    </row>
    <row r="258" spans="10:18">
      <c r="J258" s="3"/>
      <c r="K258" s="3"/>
      <c r="L258" s="3"/>
      <c r="M258" s="3"/>
      <c r="N258" s="3"/>
      <c r="O258" s="3"/>
      <c r="P258" s="3"/>
      <c r="Q258" s="3"/>
      <c r="R258" s="3"/>
    </row>
    <row r="259" spans="10:18">
      <c r="J259" s="3"/>
      <c r="K259" s="3"/>
      <c r="L259" s="3"/>
      <c r="M259" s="3"/>
      <c r="N259" s="3"/>
      <c r="O259" s="3"/>
      <c r="P259" s="3"/>
      <c r="Q259" s="3"/>
      <c r="R259" s="3"/>
    </row>
    <row r="260" spans="10:18">
      <c r="J260" s="3"/>
      <c r="K260" s="3"/>
      <c r="L260" s="3"/>
      <c r="M260" s="3"/>
      <c r="N260" s="3"/>
      <c r="O260" s="3"/>
      <c r="P260" s="3"/>
      <c r="Q260" s="3"/>
      <c r="R260" s="3"/>
    </row>
    <row r="261" spans="10:18">
      <c r="J261" s="3"/>
      <c r="K261" s="3"/>
      <c r="L261" s="3"/>
      <c r="M261" s="3"/>
      <c r="N261" s="3"/>
      <c r="O261" s="3"/>
      <c r="P261" s="3"/>
      <c r="Q261" s="3"/>
      <c r="R261" s="3"/>
    </row>
  </sheetData>
  <mergeCells count="8">
    <mergeCell ref="A1:M1"/>
    <mergeCell ref="AE1:AG1"/>
    <mergeCell ref="B2:D2"/>
    <mergeCell ref="E2:I2"/>
    <mergeCell ref="J2:K2"/>
    <mergeCell ref="L2:M2"/>
    <mergeCell ref="N2:O2"/>
    <mergeCell ref="AF2:AG2"/>
  </mergeCells>
  <phoneticPr fontId="1"/>
  <pageMargins left="0.7" right="0.7" top="0.75" bottom="0.75" header="0.3" footer="0.3"/>
  <pageSetup paperSize="9" orientation="portrait" horizontalDpi="4294967293" r:id="rId1"/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D5A77A9-B5EE-4008-A348-678DFB841D61}">
  <dimension ref="A1:AI261"/>
  <sheetViews>
    <sheetView topLeftCell="H3" zoomScale="70" zoomScaleNormal="70" workbookViewId="0">
      <selection activeCell="AE3" sqref="AE3"/>
    </sheetView>
  </sheetViews>
  <sheetFormatPr defaultRowHeight="18.75"/>
  <cols>
    <col min="1" max="1" width="24.25" style="3" bestFit="1" customWidth="1"/>
    <col min="2" max="2" width="13.25" style="3" bestFit="1" customWidth="1"/>
    <col min="3" max="3" width="19" style="3" bestFit="1" customWidth="1"/>
    <col min="4" max="4" width="13.125" style="3" bestFit="1" customWidth="1"/>
    <col min="5" max="5" width="9.5" style="3" bestFit="1" customWidth="1"/>
    <col min="6" max="6" width="8.75" style="3" bestFit="1" customWidth="1"/>
    <col min="7" max="8" width="19.25" style="3" bestFit="1" customWidth="1"/>
    <col min="9" max="9" width="7.75" style="3" bestFit="1" customWidth="1"/>
    <col min="10" max="10" width="10.5" bestFit="1" customWidth="1"/>
    <col min="11" max="11" width="10.75" bestFit="1" customWidth="1"/>
    <col min="12" max="12" width="10.5" bestFit="1" customWidth="1"/>
    <col min="13" max="13" width="10.75" bestFit="1" customWidth="1"/>
    <col min="14" max="15" width="9.375" customWidth="1"/>
    <col min="16" max="16" width="13.25" bestFit="1" customWidth="1"/>
    <col min="17" max="17" width="12.625" bestFit="1" customWidth="1"/>
    <col min="30" max="30" width="8.75" style="2"/>
    <col min="31" max="31" width="22.25" style="8" customWidth="1"/>
    <col min="32" max="32" width="25.75" bestFit="1" customWidth="1"/>
    <col min="33" max="33" width="26.75" bestFit="1" customWidth="1"/>
  </cols>
  <sheetData>
    <row r="1" spans="1:35">
      <c r="A1" s="16" t="s">
        <v>0</v>
      </c>
      <c r="B1" s="16"/>
      <c r="C1" s="16"/>
      <c r="D1" s="16"/>
      <c r="E1" s="16"/>
      <c r="F1" s="16"/>
      <c r="G1" s="16"/>
      <c r="H1" s="16"/>
      <c r="I1" s="16"/>
      <c r="J1" s="16"/>
      <c r="K1" s="16"/>
      <c r="L1" s="16"/>
      <c r="M1" s="16"/>
      <c r="N1" s="1"/>
      <c r="O1" s="1"/>
      <c r="P1" s="1"/>
      <c r="Q1" s="1"/>
      <c r="R1" s="1"/>
      <c r="AE1" s="17"/>
      <c r="AF1" s="17"/>
      <c r="AG1" s="17"/>
    </row>
    <row r="2" spans="1:35">
      <c r="B2" s="16" t="s">
        <v>1</v>
      </c>
      <c r="C2" s="16"/>
      <c r="D2" s="16"/>
      <c r="E2" s="16" t="s">
        <v>2</v>
      </c>
      <c r="F2" s="16"/>
      <c r="G2" s="16"/>
      <c r="H2" s="16"/>
      <c r="I2" s="16"/>
      <c r="J2" s="17" t="s">
        <v>3</v>
      </c>
      <c r="K2" s="17"/>
      <c r="L2" s="17" t="s">
        <v>4</v>
      </c>
      <c r="M2" s="17"/>
      <c r="N2" s="17" t="s">
        <v>5</v>
      </c>
      <c r="O2" s="17"/>
      <c r="P2" s="4"/>
      <c r="Q2" s="4"/>
      <c r="R2" s="4"/>
      <c r="AE2" s="5"/>
      <c r="AF2" s="17" t="s">
        <v>6</v>
      </c>
      <c r="AG2" s="17"/>
    </row>
    <row r="3" spans="1:35">
      <c r="A3" s="6" t="s">
        <v>7</v>
      </c>
      <c r="B3" s="6" t="s">
        <v>8</v>
      </c>
      <c r="C3" s="6" t="s">
        <v>9</v>
      </c>
      <c r="D3" s="6" t="s">
        <v>10</v>
      </c>
      <c r="E3" s="6" t="s">
        <v>11</v>
      </c>
      <c r="F3" s="6" t="s">
        <v>12</v>
      </c>
      <c r="G3" s="6" t="s">
        <v>13</v>
      </c>
      <c r="H3" s="6" t="s">
        <v>14</v>
      </c>
      <c r="I3" s="6" t="s">
        <v>15</v>
      </c>
      <c r="J3" s="6" t="s">
        <v>16</v>
      </c>
      <c r="K3" s="6" t="s">
        <v>17</v>
      </c>
      <c r="L3" s="6" t="s">
        <v>18</v>
      </c>
      <c r="M3" s="6" t="s">
        <v>19</v>
      </c>
      <c r="N3" s="3" t="s">
        <v>20</v>
      </c>
      <c r="O3" s="3" t="s">
        <v>21</v>
      </c>
      <c r="P3" s="3" t="s">
        <v>2321</v>
      </c>
      <c r="Q3" s="3" t="s">
        <v>2322</v>
      </c>
      <c r="R3" s="3"/>
      <c r="AE3" s="6" t="s">
        <v>10</v>
      </c>
      <c r="AF3" s="7" t="s">
        <v>22</v>
      </c>
      <c r="AG3" s="7" t="s">
        <v>23</v>
      </c>
      <c r="AH3" t="s">
        <v>24</v>
      </c>
      <c r="AI3" t="s">
        <v>25</v>
      </c>
    </row>
    <row r="4" spans="1:35">
      <c r="A4" s="10" t="s">
        <v>666</v>
      </c>
      <c r="B4" s="3" t="str">
        <f t="shared" ref="B4:B67" si="0">MID(A4,12,8)&amp;"."&amp;RIGHT(A4,3)</f>
        <v>14:48:04.431</v>
      </c>
      <c r="C4" s="3">
        <f t="shared" ref="C4:C67" si="1">LEFT(B4,2)*3600+MID(B4,4,2)*60+RIGHT(B4,6)</f>
        <v>53284.430999999997</v>
      </c>
      <c r="D4" s="3">
        <f t="shared" ref="D4:D67" si="2">C4-$C$4</f>
        <v>0</v>
      </c>
      <c r="E4" s="3">
        <v>627.47400000000005</v>
      </c>
      <c r="F4" s="3">
        <v>5506.29</v>
      </c>
      <c r="G4" s="3">
        <v>12775</v>
      </c>
      <c r="H4" s="3">
        <v>792</v>
      </c>
      <c r="I4" s="3">
        <v>450.25</v>
      </c>
      <c r="J4">
        <f t="shared" ref="J4:J67" si="3">ROUND(E4*COS(-1.3*PI()/180)-F4*SIN(-1.3*PI()/180),3)</f>
        <v>752.23599999999999</v>
      </c>
      <c r="K4">
        <f t="shared" ref="K4:K67" si="4">ROUND(E4*SIN(-1.3*PI()/180)+F4*COS(-1.3*PI()/180),3)</f>
        <v>5490.6369999999997</v>
      </c>
      <c r="L4">
        <f t="shared" ref="L4:L67" si="5">J4-$J$4</f>
        <v>0</v>
      </c>
      <c r="M4">
        <f t="shared" ref="M4:M67" si="6">K4-$K$4</f>
        <v>0</v>
      </c>
      <c r="N4">
        <f t="shared" ref="N4:O35" si="7">L4*0.001</f>
        <v>0</v>
      </c>
      <c r="O4">
        <f t="shared" si="7"/>
        <v>0</v>
      </c>
      <c r="P4">
        <f>IF(O4&gt;15,"",N4)</f>
        <v>0</v>
      </c>
      <c r="Q4" t="str">
        <f>IF(O4&lt;15,"",N4)</f>
        <v/>
      </c>
      <c r="AE4" s="14">
        <v>0</v>
      </c>
      <c r="AF4">
        <v>-52.209999084472656</v>
      </c>
      <c r="AG4">
        <v>8.9700002670288086</v>
      </c>
      <c r="AH4">
        <f>AF4</f>
        <v>-52.209999084472656</v>
      </c>
      <c r="AI4">
        <f>AG4</f>
        <v>8.9700002670288086</v>
      </c>
    </row>
    <row r="5" spans="1:35">
      <c r="A5" s="3" t="s">
        <v>667</v>
      </c>
      <c r="B5" s="3" t="str">
        <f t="shared" si="0"/>
        <v>14:48:04.526</v>
      </c>
      <c r="C5" s="3">
        <f t="shared" si="1"/>
        <v>53284.525999999998</v>
      </c>
      <c r="D5" s="3">
        <f t="shared" si="2"/>
        <v>9.5000000001164153E-2</v>
      </c>
      <c r="E5" s="3">
        <v>599.48299999999995</v>
      </c>
      <c r="F5" s="3">
        <v>5634.64</v>
      </c>
      <c r="G5" s="3">
        <v>12705</v>
      </c>
      <c r="H5" s="3">
        <v>826</v>
      </c>
      <c r="I5" s="3">
        <v>449.25</v>
      </c>
      <c r="J5">
        <f t="shared" si="3"/>
        <v>727.16399999999999</v>
      </c>
      <c r="K5">
        <f t="shared" si="4"/>
        <v>5619.5889999999999</v>
      </c>
      <c r="L5">
        <f t="shared" si="5"/>
        <v>-25.072000000000003</v>
      </c>
      <c r="M5">
        <f t="shared" si="6"/>
        <v>128.95200000000023</v>
      </c>
      <c r="N5">
        <f t="shared" si="7"/>
        <v>-2.5072000000000004E-2</v>
      </c>
      <c r="O5">
        <f t="shared" si="7"/>
        <v>0.12895200000000023</v>
      </c>
      <c r="P5">
        <f t="shared" ref="P5:P68" si="8">IF(O5&gt;15,"",N5)</f>
        <v>-2.5072000000000004E-2</v>
      </c>
      <c r="Q5" t="str">
        <f t="shared" ref="Q5:Q68" si="9">IF(O5&lt;15,"",N5)</f>
        <v/>
      </c>
      <c r="AE5" s="14">
        <v>6.5000000000000002E-2</v>
      </c>
      <c r="AF5">
        <v>-49.659999847412109</v>
      </c>
      <c r="AG5">
        <v>9.5100002288818359</v>
      </c>
      <c r="AH5">
        <f t="shared" ref="AH5:AH68" si="10">AF5</f>
        <v>-49.659999847412109</v>
      </c>
      <c r="AI5">
        <f t="shared" ref="AI5:AI68" si="11">AG5</f>
        <v>9.5100002288818359</v>
      </c>
    </row>
    <row r="6" spans="1:35">
      <c r="A6" s="3" t="s">
        <v>668</v>
      </c>
      <c r="B6" s="3" t="str">
        <f t="shared" si="0"/>
        <v>14:48:04.618</v>
      </c>
      <c r="C6" s="3">
        <f t="shared" si="1"/>
        <v>53284.618000000002</v>
      </c>
      <c r="D6" s="3">
        <f t="shared" si="2"/>
        <v>0.1870000000053551</v>
      </c>
      <c r="E6" s="3">
        <v>621.08699999999999</v>
      </c>
      <c r="F6" s="3">
        <v>5808.77</v>
      </c>
      <c r="G6" s="3">
        <v>12568.5</v>
      </c>
      <c r="H6" s="3">
        <v>822.5</v>
      </c>
      <c r="I6" s="3">
        <v>447.75</v>
      </c>
      <c r="J6">
        <f t="shared" si="3"/>
        <v>752.71299999999997</v>
      </c>
      <c r="K6">
        <f t="shared" si="4"/>
        <v>5793.1840000000002</v>
      </c>
      <c r="L6">
        <f t="shared" si="5"/>
        <v>0.47699999999997544</v>
      </c>
      <c r="M6">
        <f t="shared" si="6"/>
        <v>302.54700000000048</v>
      </c>
      <c r="N6">
        <f t="shared" si="7"/>
        <v>4.7699999999997544E-4</v>
      </c>
      <c r="O6">
        <f t="shared" si="7"/>
        <v>0.30254700000000051</v>
      </c>
      <c r="P6">
        <f t="shared" si="8"/>
        <v>4.7699999999997544E-4</v>
      </c>
      <c r="Q6" t="str">
        <f t="shared" si="9"/>
        <v/>
      </c>
      <c r="AE6" s="14">
        <v>0.13</v>
      </c>
      <c r="AF6">
        <v>-51.509998321533203</v>
      </c>
      <c r="AG6">
        <v>7.7300000190734863</v>
      </c>
      <c r="AH6">
        <f t="shared" si="10"/>
        <v>-51.509998321533203</v>
      </c>
      <c r="AI6">
        <f t="shared" si="11"/>
        <v>7.7300000190734863</v>
      </c>
    </row>
    <row r="7" spans="1:35">
      <c r="A7" s="3" t="s">
        <v>669</v>
      </c>
      <c r="B7" s="3" t="str">
        <f t="shared" si="0"/>
        <v>14:48:04.711</v>
      </c>
      <c r="C7" s="3">
        <f t="shared" si="1"/>
        <v>53284.711000000003</v>
      </c>
      <c r="D7" s="3">
        <f t="shared" si="2"/>
        <v>0.2800000000061118</v>
      </c>
      <c r="E7" s="3">
        <v>598.01199999999994</v>
      </c>
      <c r="F7" s="3">
        <v>5937.68</v>
      </c>
      <c r="G7" s="3">
        <v>12496.5</v>
      </c>
      <c r="H7" s="3">
        <v>818.5</v>
      </c>
      <c r="I7" s="3">
        <v>446.75</v>
      </c>
      <c r="J7">
        <f t="shared" si="3"/>
        <v>732.56799999999998</v>
      </c>
      <c r="K7">
        <f t="shared" si="4"/>
        <v>5922.5839999999998</v>
      </c>
      <c r="L7">
        <f t="shared" si="5"/>
        <v>-19.668000000000006</v>
      </c>
      <c r="M7">
        <f t="shared" si="6"/>
        <v>431.94700000000012</v>
      </c>
      <c r="N7">
        <f t="shared" si="7"/>
        <v>-1.9668000000000008E-2</v>
      </c>
      <c r="O7">
        <f t="shared" si="7"/>
        <v>0.43194700000000014</v>
      </c>
      <c r="P7">
        <f t="shared" si="8"/>
        <v>-1.9668000000000008E-2</v>
      </c>
      <c r="Q7" t="str">
        <f t="shared" si="9"/>
        <v/>
      </c>
      <c r="AE7" s="14">
        <v>0.2</v>
      </c>
      <c r="AF7">
        <v>-53.220001220703125</v>
      </c>
      <c r="AG7">
        <v>8.0299997329711914</v>
      </c>
      <c r="AH7">
        <f t="shared" si="10"/>
        <v>-53.220001220703125</v>
      </c>
      <c r="AI7">
        <f t="shared" si="11"/>
        <v>8.0299997329711914</v>
      </c>
    </row>
    <row r="8" spans="1:35">
      <c r="A8" s="3" t="s">
        <v>670</v>
      </c>
      <c r="B8" s="3" t="str">
        <f t="shared" si="0"/>
        <v>14:48:04.803</v>
      </c>
      <c r="C8" s="3">
        <f t="shared" si="1"/>
        <v>53284.803</v>
      </c>
      <c r="D8" s="3">
        <f t="shared" si="2"/>
        <v>0.3720000000030268</v>
      </c>
      <c r="E8" s="3">
        <v>617.99800000000005</v>
      </c>
      <c r="F8" s="3">
        <v>6104.66</v>
      </c>
      <c r="G8" s="3">
        <v>12368</v>
      </c>
      <c r="H8" s="3">
        <v>835</v>
      </c>
      <c r="I8" s="3">
        <v>445.25</v>
      </c>
      <c r="J8">
        <f t="shared" si="3"/>
        <v>756.33699999999999</v>
      </c>
      <c r="K8">
        <f t="shared" si="4"/>
        <v>6089.0680000000002</v>
      </c>
      <c r="L8">
        <f t="shared" si="5"/>
        <v>4.1009999999999991</v>
      </c>
      <c r="M8">
        <f t="shared" si="6"/>
        <v>598.43100000000049</v>
      </c>
      <c r="N8">
        <f t="shared" si="7"/>
        <v>4.1009999999999987E-3</v>
      </c>
      <c r="O8">
        <f t="shared" si="7"/>
        <v>0.59843100000000049</v>
      </c>
      <c r="P8">
        <f t="shared" si="8"/>
        <v>4.1009999999999987E-3</v>
      </c>
      <c r="Q8" t="str">
        <f t="shared" si="9"/>
        <v/>
      </c>
      <c r="AE8" s="14">
        <v>0.28100000000000003</v>
      </c>
      <c r="AF8">
        <v>-53.450000762939453</v>
      </c>
      <c r="AG8">
        <v>7.3000001907348633</v>
      </c>
      <c r="AH8">
        <f t="shared" si="10"/>
        <v>-53.450000762939453</v>
      </c>
      <c r="AI8">
        <f t="shared" si="11"/>
        <v>7.3000001907348633</v>
      </c>
    </row>
    <row r="9" spans="1:35">
      <c r="A9" s="3" t="s">
        <v>671</v>
      </c>
      <c r="B9" s="3" t="str">
        <f t="shared" si="0"/>
        <v>14:48:04.896</v>
      </c>
      <c r="C9" s="3">
        <f t="shared" si="1"/>
        <v>53284.896000000001</v>
      </c>
      <c r="D9" s="3">
        <f t="shared" si="2"/>
        <v>0.4650000000037835</v>
      </c>
      <c r="E9" s="3">
        <v>598.73299999999995</v>
      </c>
      <c r="F9" s="3">
        <v>6232.99</v>
      </c>
      <c r="G9" s="3">
        <v>12295.5</v>
      </c>
      <c r="H9" s="3">
        <v>821.5</v>
      </c>
      <c r="I9" s="3">
        <v>444.25</v>
      </c>
      <c r="J9">
        <f t="shared" si="3"/>
        <v>739.98900000000003</v>
      </c>
      <c r="K9">
        <f t="shared" si="4"/>
        <v>6217.8019999999997</v>
      </c>
      <c r="L9">
        <f t="shared" si="5"/>
        <v>-12.246999999999957</v>
      </c>
      <c r="M9">
        <f t="shared" si="6"/>
        <v>727.16499999999996</v>
      </c>
      <c r="N9">
        <f t="shared" si="7"/>
        <v>-1.2246999999999958E-2</v>
      </c>
      <c r="O9">
        <f t="shared" si="7"/>
        <v>0.72716499999999995</v>
      </c>
      <c r="P9">
        <f t="shared" si="8"/>
        <v>-1.2246999999999958E-2</v>
      </c>
      <c r="Q9" t="str">
        <f t="shared" si="9"/>
        <v/>
      </c>
      <c r="AE9" s="14">
        <v>0.33900000000000002</v>
      </c>
      <c r="AF9">
        <v>-48.319999694824219</v>
      </c>
      <c r="AG9">
        <v>6.190000057220459</v>
      </c>
      <c r="AH9">
        <f t="shared" si="10"/>
        <v>-48.319999694824219</v>
      </c>
      <c r="AI9">
        <f t="shared" si="11"/>
        <v>6.190000057220459</v>
      </c>
    </row>
    <row r="10" spans="1:35">
      <c r="A10" s="3" t="s">
        <v>672</v>
      </c>
      <c r="B10" s="3" t="str">
        <f t="shared" si="0"/>
        <v>14:48:04.992</v>
      </c>
      <c r="C10" s="3">
        <f t="shared" si="1"/>
        <v>53284.991999999998</v>
      </c>
      <c r="D10" s="3">
        <f t="shared" si="2"/>
        <v>0.5610000000015134</v>
      </c>
      <c r="E10" s="3">
        <v>616.66499999999996</v>
      </c>
      <c r="F10" s="3">
        <v>6463.74</v>
      </c>
      <c r="G10" s="3">
        <v>12128</v>
      </c>
      <c r="H10" s="3">
        <v>901</v>
      </c>
      <c r="I10" s="3">
        <v>886.5</v>
      </c>
      <c r="J10">
        <f t="shared" si="3"/>
        <v>763.15099999999995</v>
      </c>
      <c r="K10">
        <f t="shared" si="4"/>
        <v>6448.0860000000002</v>
      </c>
      <c r="L10">
        <f t="shared" si="5"/>
        <v>10.914999999999964</v>
      </c>
      <c r="M10">
        <f t="shared" si="6"/>
        <v>957.44900000000052</v>
      </c>
      <c r="N10">
        <f t="shared" si="7"/>
        <v>1.0914999999999965E-2</v>
      </c>
      <c r="O10">
        <f t="shared" si="7"/>
        <v>0.95744900000000055</v>
      </c>
      <c r="P10">
        <f t="shared" si="8"/>
        <v>1.0914999999999965E-2</v>
      </c>
      <c r="Q10" t="str">
        <f t="shared" si="9"/>
        <v/>
      </c>
      <c r="AE10" s="14">
        <v>0.40100000000000002</v>
      </c>
      <c r="AF10">
        <v>-43.580001831054688</v>
      </c>
      <c r="AG10">
        <v>6.2699999809265137</v>
      </c>
      <c r="AH10">
        <f t="shared" si="10"/>
        <v>-43.580001831054688</v>
      </c>
      <c r="AI10">
        <f t="shared" si="11"/>
        <v>6.2699999809265137</v>
      </c>
    </row>
    <row r="11" spans="1:35">
      <c r="A11" s="3" t="s">
        <v>673</v>
      </c>
      <c r="B11" s="3" t="str">
        <f t="shared" si="0"/>
        <v>14:48:05.085</v>
      </c>
      <c r="C11" s="3">
        <f t="shared" si="1"/>
        <v>53285.084999999999</v>
      </c>
      <c r="D11" s="3">
        <f t="shared" si="2"/>
        <v>0.6540000000022701</v>
      </c>
      <c r="E11" s="3">
        <v>627.298</v>
      </c>
      <c r="F11" s="3">
        <v>6543.38</v>
      </c>
      <c r="G11" s="3">
        <v>12067.5</v>
      </c>
      <c r="H11" s="3">
        <v>840</v>
      </c>
      <c r="I11" s="3">
        <v>441.75</v>
      </c>
      <c r="J11">
        <f t="shared" si="3"/>
        <v>775.58799999999997</v>
      </c>
      <c r="K11">
        <f t="shared" si="4"/>
        <v>6527.4639999999999</v>
      </c>
      <c r="L11">
        <f t="shared" si="5"/>
        <v>23.351999999999975</v>
      </c>
      <c r="M11">
        <f t="shared" si="6"/>
        <v>1036.8270000000002</v>
      </c>
      <c r="N11">
        <f t="shared" si="7"/>
        <v>2.3351999999999977E-2</v>
      </c>
      <c r="O11">
        <f t="shared" si="7"/>
        <v>1.0368270000000002</v>
      </c>
      <c r="P11">
        <f t="shared" si="8"/>
        <v>2.3351999999999977E-2</v>
      </c>
      <c r="Q11" t="str">
        <f t="shared" si="9"/>
        <v/>
      </c>
      <c r="AE11" s="14">
        <v>0.46700000000000003</v>
      </c>
      <c r="AF11">
        <v>-39.5</v>
      </c>
      <c r="AG11">
        <v>0.93000000715255737</v>
      </c>
      <c r="AH11">
        <f t="shared" si="10"/>
        <v>-39.5</v>
      </c>
      <c r="AI11">
        <f t="shared" si="11"/>
        <v>0.93000000715255737</v>
      </c>
    </row>
    <row r="12" spans="1:35">
      <c r="A12" s="3" t="s">
        <v>674</v>
      </c>
      <c r="B12" s="3" t="str">
        <f t="shared" si="0"/>
        <v>14:48:05.178</v>
      </c>
      <c r="C12" s="3">
        <f t="shared" si="1"/>
        <v>53285.178</v>
      </c>
      <c r="D12" s="3">
        <f t="shared" si="2"/>
        <v>0.7470000000030268</v>
      </c>
      <c r="E12" s="3">
        <v>635.20000000000005</v>
      </c>
      <c r="F12" s="3">
        <v>6757.93</v>
      </c>
      <c r="G12" s="3">
        <v>11921</v>
      </c>
      <c r="H12" s="3">
        <v>905</v>
      </c>
      <c r="I12" s="3">
        <v>882</v>
      </c>
      <c r="J12">
        <f t="shared" si="3"/>
        <v>788.35599999999999</v>
      </c>
      <c r="K12">
        <f t="shared" si="4"/>
        <v>6741.78</v>
      </c>
      <c r="L12">
        <f t="shared" si="5"/>
        <v>36.120000000000005</v>
      </c>
      <c r="M12">
        <f t="shared" si="6"/>
        <v>1251.143</v>
      </c>
      <c r="N12">
        <f t="shared" si="7"/>
        <v>3.6120000000000006E-2</v>
      </c>
      <c r="O12">
        <f t="shared" si="7"/>
        <v>1.2511430000000001</v>
      </c>
      <c r="P12">
        <f t="shared" si="8"/>
        <v>3.6120000000000006E-2</v>
      </c>
      <c r="Q12" t="str">
        <f t="shared" si="9"/>
        <v/>
      </c>
      <c r="AE12" s="14">
        <v>0.53300000000000003</v>
      </c>
      <c r="AF12">
        <v>-32.209999084472656</v>
      </c>
      <c r="AG12">
        <v>0.75999999046325684</v>
      </c>
      <c r="AH12">
        <f t="shared" si="10"/>
        <v>-32.209999084472656</v>
      </c>
      <c r="AI12">
        <f t="shared" si="11"/>
        <v>0.75999999046325684</v>
      </c>
    </row>
    <row r="13" spans="1:35">
      <c r="A13" s="3" t="s">
        <v>675</v>
      </c>
      <c r="B13" s="3" t="str">
        <f t="shared" si="0"/>
        <v>14:48:05.271</v>
      </c>
      <c r="C13" s="3">
        <f t="shared" si="1"/>
        <v>53285.271000000001</v>
      </c>
      <c r="D13" s="3">
        <f t="shared" si="2"/>
        <v>0.8400000000037835</v>
      </c>
      <c r="E13" s="3">
        <v>635.39599999999996</v>
      </c>
      <c r="F13" s="3">
        <v>6893.89</v>
      </c>
      <c r="G13" s="3">
        <v>11833</v>
      </c>
      <c r="H13" s="3">
        <v>905</v>
      </c>
      <c r="I13" s="3">
        <v>879.5</v>
      </c>
      <c r="J13">
        <f t="shared" si="3"/>
        <v>791.63599999999997</v>
      </c>
      <c r="K13">
        <f t="shared" si="4"/>
        <v>6877.7</v>
      </c>
      <c r="L13">
        <f t="shared" si="5"/>
        <v>39.399999999999977</v>
      </c>
      <c r="M13">
        <f t="shared" si="6"/>
        <v>1387.0630000000001</v>
      </c>
      <c r="N13">
        <f t="shared" si="7"/>
        <v>3.9399999999999977E-2</v>
      </c>
      <c r="O13">
        <f t="shared" si="7"/>
        <v>1.3870630000000002</v>
      </c>
      <c r="P13">
        <f t="shared" si="8"/>
        <v>3.9399999999999977E-2</v>
      </c>
      <c r="Q13" t="str">
        <f t="shared" si="9"/>
        <v/>
      </c>
      <c r="AE13" s="14">
        <v>0.60499999999999998</v>
      </c>
      <c r="AF13">
        <v>-25.100000381469727</v>
      </c>
      <c r="AG13">
        <v>6.1999998092651367</v>
      </c>
      <c r="AH13">
        <f t="shared" si="10"/>
        <v>-25.100000381469727</v>
      </c>
      <c r="AI13">
        <f t="shared" si="11"/>
        <v>6.1999998092651367</v>
      </c>
    </row>
    <row r="14" spans="1:35">
      <c r="A14" s="3" t="s">
        <v>676</v>
      </c>
      <c r="B14" s="3" t="str">
        <f t="shared" si="0"/>
        <v>14:48:05.364</v>
      </c>
      <c r="C14" s="3">
        <f t="shared" si="1"/>
        <v>53285.364000000001</v>
      </c>
      <c r="D14" s="3">
        <f t="shared" si="2"/>
        <v>0.9330000000045402</v>
      </c>
      <c r="E14" s="3">
        <v>626.90800000000002</v>
      </c>
      <c r="F14" s="3">
        <v>7086.99</v>
      </c>
      <c r="G14" s="3">
        <v>11716.5</v>
      </c>
      <c r="H14" s="3">
        <v>851</v>
      </c>
      <c r="I14" s="3">
        <v>437.5</v>
      </c>
      <c r="J14">
        <f t="shared" si="3"/>
        <v>787.53200000000004</v>
      </c>
      <c r="K14">
        <f t="shared" si="4"/>
        <v>7070.9430000000002</v>
      </c>
      <c r="L14">
        <f t="shared" si="5"/>
        <v>35.296000000000049</v>
      </c>
      <c r="M14">
        <f t="shared" si="6"/>
        <v>1580.3060000000005</v>
      </c>
      <c r="N14">
        <f t="shared" si="7"/>
        <v>3.529600000000005E-2</v>
      </c>
      <c r="O14">
        <f t="shared" si="7"/>
        <v>1.5803060000000004</v>
      </c>
      <c r="P14">
        <f t="shared" si="8"/>
        <v>3.529600000000005E-2</v>
      </c>
      <c r="Q14" t="str">
        <f t="shared" si="9"/>
        <v/>
      </c>
      <c r="AE14" s="14">
        <v>0.67500000000000004</v>
      </c>
      <c r="AF14">
        <v>-40.75</v>
      </c>
      <c r="AG14">
        <v>6.7199997901916504</v>
      </c>
      <c r="AH14">
        <f t="shared" si="10"/>
        <v>-40.75</v>
      </c>
      <c r="AI14">
        <f t="shared" si="11"/>
        <v>6.7199997901916504</v>
      </c>
    </row>
    <row r="15" spans="1:35">
      <c r="A15" s="3" t="s">
        <v>677</v>
      </c>
      <c r="B15" s="3" t="str">
        <f t="shared" si="0"/>
        <v>14:48:05.459</v>
      </c>
      <c r="C15" s="3">
        <f t="shared" si="1"/>
        <v>53285.459000000003</v>
      </c>
      <c r="D15" s="3">
        <f t="shared" si="2"/>
        <v>1.0280000000057044</v>
      </c>
      <c r="E15" s="3">
        <v>615.61199999999997</v>
      </c>
      <c r="F15" s="3">
        <v>7208.99</v>
      </c>
      <c r="G15" s="3">
        <v>11648.5</v>
      </c>
      <c r="H15" s="3">
        <v>827</v>
      </c>
      <c r="I15" s="3">
        <v>435.5</v>
      </c>
      <c r="J15">
        <f t="shared" si="3"/>
        <v>779.00599999999997</v>
      </c>
      <c r="K15">
        <f t="shared" si="4"/>
        <v>7193.1679999999997</v>
      </c>
      <c r="L15">
        <f t="shared" si="5"/>
        <v>26.769999999999982</v>
      </c>
      <c r="M15">
        <f t="shared" si="6"/>
        <v>1702.5309999999999</v>
      </c>
      <c r="N15">
        <f t="shared" si="7"/>
        <v>2.6769999999999981E-2</v>
      </c>
      <c r="O15">
        <f t="shared" si="7"/>
        <v>1.702531</v>
      </c>
      <c r="P15">
        <f t="shared" si="8"/>
        <v>2.6769999999999981E-2</v>
      </c>
      <c r="Q15" t="str">
        <f t="shared" si="9"/>
        <v/>
      </c>
      <c r="AE15" s="14">
        <v>0.73499999999999999</v>
      </c>
      <c r="AF15">
        <v>-45.110000610351563</v>
      </c>
      <c r="AG15">
        <v>8.4600000381469727</v>
      </c>
      <c r="AH15">
        <f t="shared" si="10"/>
        <v>-45.110000610351563</v>
      </c>
      <c r="AI15">
        <f t="shared" si="11"/>
        <v>8.4600000381469727</v>
      </c>
    </row>
    <row r="16" spans="1:35">
      <c r="A16" s="3" t="s">
        <v>678</v>
      </c>
      <c r="B16" s="3" t="str">
        <f t="shared" si="0"/>
        <v>14:48:05.551</v>
      </c>
      <c r="C16" s="3">
        <f t="shared" si="1"/>
        <v>53285.550999999999</v>
      </c>
      <c r="D16" s="3">
        <f t="shared" si="2"/>
        <v>1.1200000000026193</v>
      </c>
      <c r="E16" s="3">
        <v>620.20699999999999</v>
      </c>
      <c r="F16" s="3">
        <v>7469.66</v>
      </c>
      <c r="G16" s="3">
        <v>11483.5</v>
      </c>
      <c r="H16" s="3">
        <v>818.5</v>
      </c>
      <c r="I16" s="3">
        <v>433.75</v>
      </c>
      <c r="J16">
        <f t="shared" si="3"/>
        <v>789.51400000000001</v>
      </c>
      <c r="K16">
        <f t="shared" si="4"/>
        <v>7453.6670000000004</v>
      </c>
      <c r="L16">
        <f t="shared" si="5"/>
        <v>37.27800000000002</v>
      </c>
      <c r="M16">
        <f t="shared" si="6"/>
        <v>1963.0300000000007</v>
      </c>
      <c r="N16">
        <f t="shared" si="7"/>
        <v>3.7278000000000019E-2</v>
      </c>
      <c r="O16">
        <f t="shared" si="7"/>
        <v>1.9630300000000007</v>
      </c>
      <c r="P16">
        <f t="shared" si="8"/>
        <v>3.7278000000000019E-2</v>
      </c>
      <c r="Q16" t="str">
        <f t="shared" si="9"/>
        <v/>
      </c>
      <c r="AE16" s="14">
        <v>0.79400000000000004</v>
      </c>
      <c r="AF16">
        <v>-44.590000152587891</v>
      </c>
      <c r="AG16">
        <v>4.809999942779541</v>
      </c>
      <c r="AH16">
        <f t="shared" si="10"/>
        <v>-44.590000152587891</v>
      </c>
      <c r="AI16">
        <f t="shared" si="11"/>
        <v>4.809999942779541</v>
      </c>
    </row>
    <row r="17" spans="1:35">
      <c r="A17" s="3" t="s">
        <v>679</v>
      </c>
      <c r="B17" s="3" t="str">
        <f t="shared" si="0"/>
        <v>14:48:05.646</v>
      </c>
      <c r="C17" s="3">
        <f t="shared" si="1"/>
        <v>53285.646000000001</v>
      </c>
      <c r="D17" s="3">
        <f t="shared" si="2"/>
        <v>1.2150000000037835</v>
      </c>
      <c r="E17" s="3">
        <v>650.21799999999996</v>
      </c>
      <c r="F17" s="3">
        <v>7555.86</v>
      </c>
      <c r="G17" s="3">
        <v>11407</v>
      </c>
      <c r="H17" s="3">
        <v>920</v>
      </c>
      <c r="I17" s="3">
        <v>865.5</v>
      </c>
      <c r="J17">
        <f t="shared" si="3"/>
        <v>821.47299999999996</v>
      </c>
      <c r="K17">
        <f t="shared" si="4"/>
        <v>7539.1629999999996</v>
      </c>
      <c r="L17">
        <f t="shared" si="5"/>
        <v>69.236999999999966</v>
      </c>
      <c r="M17">
        <f t="shared" si="6"/>
        <v>2048.5259999999998</v>
      </c>
      <c r="N17">
        <f t="shared" si="7"/>
        <v>6.9236999999999965E-2</v>
      </c>
      <c r="O17">
        <f t="shared" si="7"/>
        <v>2.0485259999999998</v>
      </c>
      <c r="P17">
        <f t="shared" si="8"/>
        <v>6.9236999999999965E-2</v>
      </c>
      <c r="Q17" t="str">
        <f t="shared" si="9"/>
        <v/>
      </c>
      <c r="AE17" s="14">
        <v>0.86799999999999999</v>
      </c>
      <c r="AF17">
        <v>-42.520000457763672</v>
      </c>
      <c r="AG17">
        <v>3.7300000190734863</v>
      </c>
      <c r="AH17">
        <f t="shared" si="10"/>
        <v>-42.520000457763672</v>
      </c>
      <c r="AI17">
        <f t="shared" si="11"/>
        <v>3.7300000190734863</v>
      </c>
    </row>
    <row r="18" spans="1:35">
      <c r="A18" s="3" t="s">
        <v>680</v>
      </c>
      <c r="B18" s="3" t="str">
        <f t="shared" si="0"/>
        <v>14:48:05.739</v>
      </c>
      <c r="C18" s="3">
        <f t="shared" si="1"/>
        <v>53285.739000000001</v>
      </c>
      <c r="D18" s="3">
        <f t="shared" si="2"/>
        <v>1.3080000000045402</v>
      </c>
      <c r="E18" s="3">
        <v>633.89</v>
      </c>
      <c r="F18" s="3">
        <v>7668.2</v>
      </c>
      <c r="G18" s="3">
        <v>11352</v>
      </c>
      <c r="H18" s="3">
        <v>925</v>
      </c>
      <c r="I18" s="3">
        <v>864</v>
      </c>
      <c r="J18">
        <f t="shared" si="3"/>
        <v>807.69799999999998</v>
      </c>
      <c r="K18">
        <f t="shared" si="4"/>
        <v>7651.8450000000003</v>
      </c>
      <c r="L18">
        <f t="shared" si="5"/>
        <v>55.461999999999989</v>
      </c>
      <c r="M18">
        <f t="shared" si="6"/>
        <v>2161.2080000000005</v>
      </c>
      <c r="N18">
        <f t="shared" si="7"/>
        <v>5.546199999999999E-2</v>
      </c>
      <c r="O18">
        <f t="shared" si="7"/>
        <v>2.1612080000000007</v>
      </c>
      <c r="P18">
        <f t="shared" si="8"/>
        <v>5.546199999999999E-2</v>
      </c>
      <c r="Q18" t="str">
        <f t="shared" si="9"/>
        <v/>
      </c>
      <c r="AE18" s="14">
        <v>0.94699999999999995</v>
      </c>
      <c r="AF18">
        <v>-44.869998931884766</v>
      </c>
      <c r="AG18">
        <v>3.5299999713897705</v>
      </c>
      <c r="AH18">
        <f t="shared" si="10"/>
        <v>-44.869998931884766</v>
      </c>
      <c r="AI18">
        <f t="shared" si="11"/>
        <v>3.5299999713897705</v>
      </c>
    </row>
    <row r="19" spans="1:35">
      <c r="A19" s="3" t="s">
        <v>681</v>
      </c>
      <c r="B19" s="3" t="str">
        <f t="shared" si="0"/>
        <v>14:48:05.831</v>
      </c>
      <c r="C19" s="3">
        <f t="shared" si="1"/>
        <v>53285.830999999998</v>
      </c>
      <c r="D19" s="3">
        <f t="shared" si="2"/>
        <v>1.4000000000014552</v>
      </c>
      <c r="E19" s="3">
        <v>633.89</v>
      </c>
      <c r="F19" s="3">
        <v>7668.2</v>
      </c>
      <c r="G19" s="3">
        <v>11352</v>
      </c>
      <c r="H19" s="3">
        <v>925</v>
      </c>
      <c r="I19" s="3">
        <v>862</v>
      </c>
      <c r="J19">
        <f t="shared" si="3"/>
        <v>807.69799999999998</v>
      </c>
      <c r="K19">
        <f t="shared" si="4"/>
        <v>7651.8450000000003</v>
      </c>
      <c r="L19">
        <f t="shared" si="5"/>
        <v>55.461999999999989</v>
      </c>
      <c r="M19">
        <f t="shared" si="6"/>
        <v>2161.2080000000005</v>
      </c>
      <c r="N19">
        <f t="shared" si="7"/>
        <v>5.546199999999999E-2</v>
      </c>
      <c r="O19">
        <f t="shared" si="7"/>
        <v>2.1612080000000007</v>
      </c>
      <c r="P19">
        <f t="shared" si="8"/>
        <v>5.546199999999999E-2</v>
      </c>
      <c r="Q19" t="str">
        <f t="shared" si="9"/>
        <v/>
      </c>
      <c r="AE19" s="14">
        <v>1.016</v>
      </c>
      <c r="AF19">
        <v>-47.169998168945313</v>
      </c>
      <c r="AG19">
        <v>5.4200000762939453</v>
      </c>
      <c r="AH19">
        <f t="shared" si="10"/>
        <v>-47.169998168945313</v>
      </c>
      <c r="AI19">
        <f t="shared" si="11"/>
        <v>5.4200000762939453</v>
      </c>
    </row>
    <row r="20" spans="1:35">
      <c r="A20" s="3" t="s">
        <v>682</v>
      </c>
      <c r="B20" s="3" t="str">
        <f t="shared" si="0"/>
        <v>14:48:05.925</v>
      </c>
      <c r="C20" s="3">
        <f t="shared" si="1"/>
        <v>53285.925000000003</v>
      </c>
      <c r="D20" s="3">
        <f t="shared" si="2"/>
        <v>1.4940000000060536</v>
      </c>
      <c r="E20" s="3">
        <v>633.89</v>
      </c>
      <c r="F20" s="3">
        <v>7668.2</v>
      </c>
      <c r="G20" s="3">
        <v>11352</v>
      </c>
      <c r="H20" s="3">
        <v>925</v>
      </c>
      <c r="I20" s="3">
        <v>861.5</v>
      </c>
      <c r="J20">
        <f t="shared" si="3"/>
        <v>807.69799999999998</v>
      </c>
      <c r="K20">
        <f t="shared" si="4"/>
        <v>7651.8450000000003</v>
      </c>
      <c r="L20">
        <f t="shared" si="5"/>
        <v>55.461999999999989</v>
      </c>
      <c r="M20">
        <f t="shared" si="6"/>
        <v>2161.2080000000005</v>
      </c>
      <c r="N20">
        <f t="shared" si="7"/>
        <v>5.546199999999999E-2</v>
      </c>
      <c r="O20">
        <f t="shared" si="7"/>
        <v>2.1612080000000007</v>
      </c>
      <c r="P20">
        <f t="shared" si="8"/>
        <v>5.546199999999999E-2</v>
      </c>
      <c r="Q20" t="str">
        <f t="shared" si="9"/>
        <v/>
      </c>
      <c r="AE20" s="14">
        <v>1.087</v>
      </c>
      <c r="AF20">
        <v>-49.900001525878906</v>
      </c>
      <c r="AG20">
        <v>5.4800000190734863</v>
      </c>
      <c r="AH20">
        <f t="shared" si="10"/>
        <v>-49.900001525878906</v>
      </c>
      <c r="AI20">
        <f t="shared" si="11"/>
        <v>5.4800000190734863</v>
      </c>
    </row>
    <row r="21" spans="1:35">
      <c r="A21" s="3" t="s">
        <v>683</v>
      </c>
      <c r="B21" s="3" t="str">
        <f t="shared" si="0"/>
        <v>14:48:06.018</v>
      </c>
      <c r="C21" s="3">
        <f t="shared" si="1"/>
        <v>53286.017999999996</v>
      </c>
      <c r="D21" s="3">
        <f t="shared" si="2"/>
        <v>1.5869999999995343</v>
      </c>
      <c r="E21" s="3">
        <v>633.89</v>
      </c>
      <c r="F21" s="3">
        <v>7668.2</v>
      </c>
      <c r="G21" s="3">
        <v>11352</v>
      </c>
      <c r="H21" s="3">
        <v>925</v>
      </c>
      <c r="I21" s="3">
        <v>860.5</v>
      </c>
      <c r="J21">
        <f t="shared" si="3"/>
        <v>807.69799999999998</v>
      </c>
      <c r="K21">
        <f t="shared" si="4"/>
        <v>7651.8450000000003</v>
      </c>
      <c r="L21">
        <f t="shared" si="5"/>
        <v>55.461999999999989</v>
      </c>
      <c r="M21">
        <f t="shared" si="6"/>
        <v>2161.2080000000005</v>
      </c>
      <c r="N21">
        <f t="shared" si="7"/>
        <v>5.546199999999999E-2</v>
      </c>
      <c r="O21">
        <f t="shared" si="7"/>
        <v>2.1612080000000007</v>
      </c>
      <c r="P21">
        <f t="shared" si="8"/>
        <v>5.546199999999999E-2</v>
      </c>
      <c r="Q21" t="str">
        <f t="shared" si="9"/>
        <v/>
      </c>
      <c r="AE21" s="14">
        <v>1.1619999999999999</v>
      </c>
      <c r="AF21">
        <v>-52.299999237060547</v>
      </c>
      <c r="AG21">
        <v>5.2199997901916504</v>
      </c>
      <c r="AH21">
        <f t="shared" si="10"/>
        <v>-52.299999237060547</v>
      </c>
      <c r="AI21">
        <f t="shared" si="11"/>
        <v>5.2199997901916504</v>
      </c>
    </row>
    <row r="22" spans="1:35">
      <c r="A22" s="3" t="s">
        <v>684</v>
      </c>
      <c r="B22" s="3" t="str">
        <f t="shared" si="0"/>
        <v>14:48:06.112</v>
      </c>
      <c r="C22" s="3">
        <f t="shared" si="1"/>
        <v>53286.112000000001</v>
      </c>
      <c r="D22" s="3">
        <f t="shared" si="2"/>
        <v>1.6810000000041327</v>
      </c>
      <c r="E22" s="3">
        <v>639.15200000000004</v>
      </c>
      <c r="F22" s="3">
        <v>8445.7199999999993</v>
      </c>
      <c r="G22" s="3">
        <v>10897.5</v>
      </c>
      <c r="H22" s="3">
        <v>870.5</v>
      </c>
      <c r="I22" s="3">
        <v>426.75</v>
      </c>
      <c r="J22">
        <f t="shared" si="3"/>
        <v>830.59799999999996</v>
      </c>
      <c r="K22">
        <f t="shared" si="4"/>
        <v>8429.0450000000001</v>
      </c>
      <c r="L22">
        <f t="shared" si="5"/>
        <v>78.361999999999966</v>
      </c>
      <c r="M22">
        <f t="shared" si="6"/>
        <v>2938.4080000000004</v>
      </c>
      <c r="N22">
        <f t="shared" si="7"/>
        <v>7.8361999999999973E-2</v>
      </c>
      <c r="O22">
        <f t="shared" si="7"/>
        <v>2.9384080000000004</v>
      </c>
      <c r="P22">
        <f t="shared" si="8"/>
        <v>7.8361999999999973E-2</v>
      </c>
      <c r="Q22" t="str">
        <f t="shared" si="9"/>
        <v/>
      </c>
      <c r="AE22" s="14">
        <v>1.2170000000000001</v>
      </c>
      <c r="AF22">
        <v>-49.659999847412109</v>
      </c>
      <c r="AG22">
        <v>4.4800000190734863</v>
      </c>
      <c r="AH22">
        <f t="shared" si="10"/>
        <v>-49.659999847412109</v>
      </c>
      <c r="AI22">
        <f t="shared" si="11"/>
        <v>4.4800000190734863</v>
      </c>
    </row>
    <row r="23" spans="1:35">
      <c r="A23" s="3" t="s">
        <v>685</v>
      </c>
      <c r="B23" s="3" t="str">
        <f t="shared" si="0"/>
        <v>14:48:06.205</v>
      </c>
      <c r="C23" s="3">
        <f t="shared" si="1"/>
        <v>53286.205000000002</v>
      </c>
      <c r="D23" s="3">
        <f t="shared" si="2"/>
        <v>1.7740000000048894</v>
      </c>
      <c r="E23" s="3">
        <v>619.25800000000004</v>
      </c>
      <c r="F23" s="3">
        <v>8546.44</v>
      </c>
      <c r="G23" s="3">
        <v>10858.5</v>
      </c>
      <c r="H23" s="3">
        <v>853.5</v>
      </c>
      <c r="I23" s="3">
        <v>423</v>
      </c>
      <c r="J23">
        <f t="shared" si="3"/>
        <v>812.995</v>
      </c>
      <c r="K23">
        <f t="shared" si="4"/>
        <v>8530.1910000000007</v>
      </c>
      <c r="L23">
        <f t="shared" si="5"/>
        <v>60.759000000000015</v>
      </c>
      <c r="M23">
        <f t="shared" si="6"/>
        <v>3039.554000000001</v>
      </c>
      <c r="N23">
        <f t="shared" si="7"/>
        <v>6.0759000000000014E-2</v>
      </c>
      <c r="O23">
        <f t="shared" si="7"/>
        <v>3.0395540000000012</v>
      </c>
      <c r="P23">
        <f t="shared" si="8"/>
        <v>6.0759000000000014E-2</v>
      </c>
      <c r="Q23" t="str">
        <f t="shared" si="9"/>
        <v/>
      </c>
      <c r="AE23" s="14">
        <v>1.28</v>
      </c>
      <c r="AF23">
        <v>-53.549999237060547</v>
      </c>
      <c r="AG23">
        <v>5.6999998092651367</v>
      </c>
      <c r="AH23">
        <f t="shared" si="10"/>
        <v>-53.549999237060547</v>
      </c>
      <c r="AI23">
        <f t="shared" si="11"/>
        <v>5.6999998092651367</v>
      </c>
    </row>
    <row r="24" spans="1:35">
      <c r="A24" s="3" t="s">
        <v>686</v>
      </c>
      <c r="B24" s="3" t="str">
        <f t="shared" si="0"/>
        <v>14:48:06.299</v>
      </c>
      <c r="C24" s="3">
        <f t="shared" si="1"/>
        <v>53286.298999999999</v>
      </c>
      <c r="D24" s="3">
        <f t="shared" si="2"/>
        <v>1.8680000000022119</v>
      </c>
      <c r="E24" s="3">
        <v>636.91600000000005</v>
      </c>
      <c r="F24" s="3">
        <v>8726.18</v>
      </c>
      <c r="G24" s="3">
        <v>10746</v>
      </c>
      <c r="H24" s="3">
        <v>941</v>
      </c>
      <c r="I24" s="3">
        <v>841.5</v>
      </c>
      <c r="J24">
        <f t="shared" si="3"/>
        <v>834.726</v>
      </c>
      <c r="K24">
        <f t="shared" si="4"/>
        <v>8709.4840000000004</v>
      </c>
      <c r="L24">
        <f t="shared" si="5"/>
        <v>82.490000000000009</v>
      </c>
      <c r="M24">
        <f t="shared" si="6"/>
        <v>3218.8470000000007</v>
      </c>
      <c r="N24">
        <f t="shared" si="7"/>
        <v>8.2490000000000008E-2</v>
      </c>
      <c r="O24">
        <f t="shared" si="7"/>
        <v>3.2188470000000007</v>
      </c>
      <c r="P24">
        <f t="shared" si="8"/>
        <v>8.2490000000000008E-2</v>
      </c>
      <c r="Q24" t="str">
        <f t="shared" si="9"/>
        <v/>
      </c>
      <c r="AE24" s="14">
        <v>1.337</v>
      </c>
      <c r="AF24">
        <v>-52.220001220703125</v>
      </c>
      <c r="AG24">
        <v>6.119999885559082</v>
      </c>
      <c r="AH24">
        <f t="shared" si="10"/>
        <v>-52.220001220703125</v>
      </c>
      <c r="AI24">
        <f t="shared" si="11"/>
        <v>6.119999885559082</v>
      </c>
    </row>
    <row r="25" spans="1:35">
      <c r="A25" s="3" t="s">
        <v>687</v>
      </c>
      <c r="B25" s="3" t="str">
        <f t="shared" si="0"/>
        <v>14:48:06.394</v>
      </c>
      <c r="C25" s="3">
        <f t="shared" si="1"/>
        <v>53286.394</v>
      </c>
      <c r="D25" s="3">
        <f t="shared" si="2"/>
        <v>1.963000000003376</v>
      </c>
      <c r="E25" s="3">
        <v>632.66999999999996</v>
      </c>
      <c r="F25" s="3">
        <v>8834.1</v>
      </c>
      <c r="G25" s="3">
        <v>10692</v>
      </c>
      <c r="H25" s="3">
        <v>937</v>
      </c>
      <c r="I25" s="3">
        <v>840</v>
      </c>
      <c r="J25">
        <f t="shared" si="3"/>
        <v>832.92899999999997</v>
      </c>
      <c r="K25">
        <f t="shared" si="4"/>
        <v>8817.473</v>
      </c>
      <c r="L25">
        <f t="shared" si="5"/>
        <v>80.692999999999984</v>
      </c>
      <c r="M25">
        <f t="shared" si="6"/>
        <v>3326.8360000000002</v>
      </c>
      <c r="N25">
        <f t="shared" si="7"/>
        <v>8.0692999999999987E-2</v>
      </c>
      <c r="O25">
        <f t="shared" si="7"/>
        <v>3.3268360000000001</v>
      </c>
      <c r="P25">
        <f t="shared" si="8"/>
        <v>8.0692999999999987E-2</v>
      </c>
      <c r="Q25" t="str">
        <f t="shared" si="9"/>
        <v/>
      </c>
      <c r="AE25" s="14">
        <v>1.4019999999999999</v>
      </c>
      <c r="AF25">
        <v>-54.049999237060547</v>
      </c>
      <c r="AG25">
        <v>5.1399998664855957</v>
      </c>
      <c r="AH25">
        <f t="shared" si="10"/>
        <v>-54.049999237060547</v>
      </c>
      <c r="AI25">
        <f t="shared" si="11"/>
        <v>5.1399998664855957</v>
      </c>
    </row>
    <row r="26" spans="1:35">
      <c r="A26" s="3" t="s">
        <v>688</v>
      </c>
      <c r="B26" s="3" t="str">
        <f t="shared" si="0"/>
        <v>14:48:06.485</v>
      </c>
      <c r="C26" s="3">
        <f t="shared" si="1"/>
        <v>53286.485000000001</v>
      </c>
      <c r="D26" s="3">
        <f t="shared" si="2"/>
        <v>2.0540000000037253</v>
      </c>
      <c r="E26" s="3">
        <v>647.42200000000003</v>
      </c>
      <c r="F26" s="3">
        <v>9006.77</v>
      </c>
      <c r="G26" s="3">
        <v>10589</v>
      </c>
      <c r="H26" s="3">
        <v>875.5</v>
      </c>
      <c r="I26" s="3">
        <v>417.75</v>
      </c>
      <c r="J26">
        <f t="shared" si="3"/>
        <v>851.59500000000003</v>
      </c>
      <c r="K26">
        <f t="shared" si="4"/>
        <v>8989.7630000000008</v>
      </c>
      <c r="L26">
        <f t="shared" si="5"/>
        <v>99.359000000000037</v>
      </c>
      <c r="M26">
        <f t="shared" si="6"/>
        <v>3499.1260000000011</v>
      </c>
      <c r="N26">
        <f t="shared" si="7"/>
        <v>9.9359000000000045E-2</v>
      </c>
      <c r="O26">
        <f t="shared" si="7"/>
        <v>3.4991260000000013</v>
      </c>
      <c r="P26">
        <f t="shared" si="8"/>
        <v>9.9359000000000045E-2</v>
      </c>
      <c r="Q26" t="str">
        <f t="shared" si="9"/>
        <v/>
      </c>
      <c r="AE26" s="14">
        <v>1.472</v>
      </c>
      <c r="AF26">
        <v>-53.330001831054688</v>
      </c>
      <c r="AG26">
        <v>3.7599999904632568</v>
      </c>
      <c r="AH26">
        <f t="shared" si="10"/>
        <v>-53.330001831054688</v>
      </c>
      <c r="AI26">
        <f t="shared" si="11"/>
        <v>3.7599999904632568</v>
      </c>
    </row>
    <row r="27" spans="1:35">
      <c r="A27" s="3" t="s">
        <v>689</v>
      </c>
      <c r="B27" s="3" t="str">
        <f t="shared" si="0"/>
        <v>14:48:06.580</v>
      </c>
      <c r="C27" s="3">
        <f t="shared" si="1"/>
        <v>53286.58</v>
      </c>
      <c r="D27" s="3">
        <f t="shared" si="2"/>
        <v>2.1490000000048894</v>
      </c>
      <c r="E27" s="3">
        <v>664.72199999999998</v>
      </c>
      <c r="F27" s="3">
        <v>9124.56</v>
      </c>
      <c r="G27" s="3">
        <v>10513.5</v>
      </c>
      <c r="H27" s="3">
        <v>845.5</v>
      </c>
      <c r="I27" s="3">
        <v>415.5</v>
      </c>
      <c r="J27">
        <f t="shared" si="3"/>
        <v>871.56299999999999</v>
      </c>
      <c r="K27">
        <f t="shared" si="4"/>
        <v>9107.1309999999994</v>
      </c>
      <c r="L27">
        <f t="shared" si="5"/>
        <v>119.327</v>
      </c>
      <c r="M27">
        <f t="shared" si="6"/>
        <v>3616.4939999999997</v>
      </c>
      <c r="N27">
        <f t="shared" si="7"/>
        <v>0.119327</v>
      </c>
      <c r="O27">
        <f t="shared" si="7"/>
        <v>3.6164939999999999</v>
      </c>
      <c r="P27">
        <f t="shared" si="8"/>
        <v>0.119327</v>
      </c>
      <c r="Q27" t="str">
        <f t="shared" si="9"/>
        <v/>
      </c>
      <c r="AE27" s="14">
        <v>1.5469999999999999</v>
      </c>
      <c r="AF27">
        <v>-58</v>
      </c>
      <c r="AG27">
        <v>5.8400001525878906</v>
      </c>
      <c r="AH27">
        <f t="shared" si="10"/>
        <v>-58</v>
      </c>
      <c r="AI27">
        <f t="shared" si="11"/>
        <v>5.8400001525878906</v>
      </c>
    </row>
    <row r="28" spans="1:35">
      <c r="A28" s="3" t="s">
        <v>690</v>
      </c>
      <c r="B28" s="3" t="str">
        <f t="shared" si="0"/>
        <v>14:48:06.673</v>
      </c>
      <c r="C28" s="3">
        <f t="shared" si="1"/>
        <v>53286.673000000003</v>
      </c>
      <c r="D28" s="3">
        <f t="shared" si="2"/>
        <v>2.2420000000056461</v>
      </c>
      <c r="E28" s="3">
        <v>651.71600000000001</v>
      </c>
      <c r="F28" s="3">
        <v>9328.48</v>
      </c>
      <c r="G28" s="3">
        <v>10422</v>
      </c>
      <c r="H28" s="3">
        <v>871</v>
      </c>
      <c r="I28" s="3">
        <v>413.5</v>
      </c>
      <c r="J28">
        <f t="shared" si="3"/>
        <v>863.18700000000001</v>
      </c>
      <c r="K28">
        <f t="shared" si="4"/>
        <v>9311.2929999999997</v>
      </c>
      <c r="L28">
        <f t="shared" si="5"/>
        <v>110.95100000000002</v>
      </c>
      <c r="M28">
        <f t="shared" si="6"/>
        <v>3820.6559999999999</v>
      </c>
      <c r="N28">
        <f t="shared" si="7"/>
        <v>0.11095100000000002</v>
      </c>
      <c r="O28">
        <f t="shared" si="7"/>
        <v>3.8206560000000001</v>
      </c>
      <c r="P28">
        <f t="shared" si="8"/>
        <v>0.11095100000000002</v>
      </c>
      <c r="Q28" t="str">
        <f t="shared" si="9"/>
        <v/>
      </c>
      <c r="AE28" s="14">
        <v>1.6060000000000001</v>
      </c>
      <c r="AF28">
        <v>-60.799999237060547</v>
      </c>
      <c r="AG28">
        <v>10.050000190734863</v>
      </c>
      <c r="AH28">
        <f t="shared" si="10"/>
        <v>-60.799999237060547</v>
      </c>
      <c r="AI28">
        <f t="shared" si="11"/>
        <v>10.050000190734863</v>
      </c>
    </row>
    <row r="29" spans="1:35">
      <c r="A29" s="3" t="s">
        <v>691</v>
      </c>
      <c r="B29" s="3" t="str">
        <f t="shared" si="0"/>
        <v>14:48:06.765</v>
      </c>
      <c r="C29" s="3">
        <f t="shared" si="1"/>
        <v>53286.764999999999</v>
      </c>
      <c r="D29" s="3">
        <f t="shared" si="2"/>
        <v>2.3340000000025611</v>
      </c>
      <c r="E29" s="3">
        <v>660.17</v>
      </c>
      <c r="F29" s="3">
        <v>9437.42</v>
      </c>
      <c r="G29" s="3">
        <v>10361</v>
      </c>
      <c r="H29" s="3">
        <v>872.5</v>
      </c>
      <c r="I29" s="3">
        <v>411.75</v>
      </c>
      <c r="J29">
        <f t="shared" si="3"/>
        <v>874.11</v>
      </c>
      <c r="K29">
        <f t="shared" si="4"/>
        <v>9420.0130000000008</v>
      </c>
      <c r="L29">
        <f t="shared" si="5"/>
        <v>121.87400000000002</v>
      </c>
      <c r="M29">
        <f t="shared" si="6"/>
        <v>3929.3760000000011</v>
      </c>
      <c r="N29">
        <f t="shared" si="7"/>
        <v>0.12187400000000002</v>
      </c>
      <c r="O29">
        <f t="shared" si="7"/>
        <v>3.9293760000000013</v>
      </c>
      <c r="P29">
        <f t="shared" si="8"/>
        <v>0.12187400000000002</v>
      </c>
      <c r="Q29" t="str">
        <f t="shared" si="9"/>
        <v/>
      </c>
      <c r="AE29" s="14">
        <v>1.665</v>
      </c>
      <c r="AF29">
        <v>-62.849998474121094</v>
      </c>
      <c r="AG29">
        <v>10.850000381469727</v>
      </c>
      <c r="AH29">
        <f t="shared" si="10"/>
        <v>-62.849998474121094</v>
      </c>
      <c r="AI29">
        <f t="shared" si="11"/>
        <v>10.850000381469727</v>
      </c>
    </row>
    <row r="30" spans="1:35">
      <c r="A30" s="3" t="s">
        <v>692</v>
      </c>
      <c r="B30" s="3" t="str">
        <f t="shared" si="0"/>
        <v>14:48:06.858</v>
      </c>
      <c r="C30" s="3">
        <f t="shared" si="1"/>
        <v>53286.858</v>
      </c>
      <c r="D30" s="3">
        <f t="shared" si="2"/>
        <v>2.4270000000033178</v>
      </c>
      <c r="E30" s="3">
        <v>641.01800000000003</v>
      </c>
      <c r="F30" s="3">
        <v>9632.4</v>
      </c>
      <c r="G30" s="3">
        <v>10284</v>
      </c>
      <c r="H30" s="3">
        <v>856</v>
      </c>
      <c r="I30" s="3">
        <v>409.75</v>
      </c>
      <c r="J30">
        <f t="shared" si="3"/>
        <v>859.38599999999997</v>
      </c>
      <c r="K30">
        <f t="shared" si="4"/>
        <v>9615.3780000000006</v>
      </c>
      <c r="L30">
        <f t="shared" si="5"/>
        <v>107.14999999999998</v>
      </c>
      <c r="M30">
        <f t="shared" si="6"/>
        <v>4124.7410000000009</v>
      </c>
      <c r="N30">
        <f t="shared" si="7"/>
        <v>0.10714999999999998</v>
      </c>
      <c r="O30">
        <f t="shared" si="7"/>
        <v>4.1247410000000011</v>
      </c>
      <c r="P30">
        <f t="shared" si="8"/>
        <v>0.10714999999999998</v>
      </c>
      <c r="Q30" t="str">
        <f t="shared" si="9"/>
        <v/>
      </c>
      <c r="AE30" s="14">
        <v>1.7250000000000001</v>
      </c>
      <c r="AF30">
        <v>-53.590000152587891</v>
      </c>
      <c r="AG30">
        <v>3.880000114440918</v>
      </c>
      <c r="AH30">
        <f t="shared" si="10"/>
        <v>-53.590000152587891</v>
      </c>
      <c r="AI30">
        <f t="shared" si="11"/>
        <v>3.880000114440918</v>
      </c>
    </row>
    <row r="31" spans="1:35">
      <c r="A31" s="3" t="s">
        <v>693</v>
      </c>
      <c r="B31" s="3" t="str">
        <f t="shared" si="0"/>
        <v>14:48:06.951</v>
      </c>
      <c r="C31" s="3">
        <f t="shared" si="1"/>
        <v>53286.951000000001</v>
      </c>
      <c r="D31" s="3">
        <f t="shared" si="2"/>
        <v>2.5200000000040745</v>
      </c>
      <c r="E31" s="3">
        <v>639.18399999999997</v>
      </c>
      <c r="F31" s="3">
        <v>9783.24</v>
      </c>
      <c r="G31" s="3">
        <v>10215</v>
      </c>
      <c r="H31" s="3">
        <v>945</v>
      </c>
      <c r="I31" s="3">
        <v>817.5</v>
      </c>
      <c r="J31">
        <f t="shared" si="3"/>
        <v>860.97500000000002</v>
      </c>
      <c r="K31">
        <f t="shared" si="4"/>
        <v>9766.2209999999995</v>
      </c>
      <c r="L31">
        <f t="shared" si="5"/>
        <v>108.73900000000003</v>
      </c>
      <c r="M31">
        <f t="shared" si="6"/>
        <v>4275.5839999999998</v>
      </c>
      <c r="N31">
        <f t="shared" si="7"/>
        <v>0.10873900000000003</v>
      </c>
      <c r="O31">
        <f t="shared" si="7"/>
        <v>4.2755840000000003</v>
      </c>
      <c r="P31">
        <f t="shared" si="8"/>
        <v>0.10873900000000003</v>
      </c>
      <c r="Q31" t="str">
        <f t="shared" si="9"/>
        <v/>
      </c>
      <c r="AE31" s="14">
        <v>1.8</v>
      </c>
      <c r="AF31">
        <v>-50.310001373291016</v>
      </c>
      <c r="AG31">
        <v>2.1500000953674316</v>
      </c>
      <c r="AH31">
        <f t="shared" si="10"/>
        <v>-50.310001373291016</v>
      </c>
      <c r="AI31">
        <f t="shared" si="11"/>
        <v>2.1500000953674316</v>
      </c>
    </row>
    <row r="32" spans="1:35">
      <c r="A32" s="3" t="s">
        <v>694</v>
      </c>
      <c r="B32" s="3" t="str">
        <f t="shared" si="0"/>
        <v>14:48:07.045</v>
      </c>
      <c r="C32" s="3">
        <f t="shared" si="1"/>
        <v>53287.044999999998</v>
      </c>
      <c r="D32" s="3">
        <f t="shared" si="2"/>
        <v>2.614000000001397</v>
      </c>
      <c r="E32" s="3">
        <v>645.94899999999996</v>
      </c>
      <c r="F32" s="3">
        <v>9985.82</v>
      </c>
      <c r="G32" s="3">
        <v>10117</v>
      </c>
      <c r="H32" s="3">
        <v>955</v>
      </c>
      <c r="I32" s="3">
        <v>814.5</v>
      </c>
      <c r="J32">
        <f t="shared" si="3"/>
        <v>872.33399999999995</v>
      </c>
      <c r="K32">
        <f t="shared" si="4"/>
        <v>9968.5949999999993</v>
      </c>
      <c r="L32">
        <f t="shared" si="5"/>
        <v>120.09799999999996</v>
      </c>
      <c r="M32">
        <f t="shared" si="6"/>
        <v>4477.9579999999996</v>
      </c>
      <c r="N32">
        <f t="shared" si="7"/>
        <v>0.12009799999999995</v>
      </c>
      <c r="O32">
        <f t="shared" si="7"/>
        <v>4.4779580000000001</v>
      </c>
      <c r="P32">
        <f t="shared" si="8"/>
        <v>0.12009799999999995</v>
      </c>
      <c r="Q32" t="str">
        <f t="shared" si="9"/>
        <v/>
      </c>
      <c r="AE32" s="14">
        <v>1.8859999999999999</v>
      </c>
      <c r="AF32">
        <v>-51.939998626708984</v>
      </c>
      <c r="AG32">
        <v>0.20999999344348907</v>
      </c>
      <c r="AH32">
        <f t="shared" si="10"/>
        <v>-51.939998626708984</v>
      </c>
      <c r="AI32">
        <f t="shared" si="11"/>
        <v>0.20999999344348907</v>
      </c>
    </row>
    <row r="33" spans="1:35">
      <c r="A33" s="3" t="s">
        <v>695</v>
      </c>
      <c r="B33" s="3" t="str">
        <f t="shared" si="0"/>
        <v>14:48:07.137</v>
      </c>
      <c r="C33" s="3">
        <f t="shared" si="1"/>
        <v>53287.137000000002</v>
      </c>
      <c r="D33" s="3">
        <f t="shared" si="2"/>
        <v>2.7060000000055879</v>
      </c>
      <c r="E33" s="3">
        <v>650.04300000000001</v>
      </c>
      <c r="F33" s="3">
        <v>10086</v>
      </c>
      <c r="G33" s="3">
        <v>10069</v>
      </c>
      <c r="H33" s="3">
        <v>955</v>
      </c>
      <c r="I33" s="3">
        <v>811.5</v>
      </c>
      <c r="J33">
        <f t="shared" si="3"/>
        <v>878.7</v>
      </c>
      <c r="K33">
        <f t="shared" si="4"/>
        <v>10068.656000000001</v>
      </c>
      <c r="L33">
        <f t="shared" si="5"/>
        <v>126.46400000000006</v>
      </c>
      <c r="M33">
        <f t="shared" si="6"/>
        <v>4578.0190000000011</v>
      </c>
      <c r="N33">
        <f t="shared" si="7"/>
        <v>0.12646400000000005</v>
      </c>
      <c r="O33">
        <f t="shared" si="7"/>
        <v>4.5780190000000012</v>
      </c>
      <c r="P33">
        <f t="shared" si="8"/>
        <v>0.12646400000000005</v>
      </c>
      <c r="Q33" t="str">
        <f t="shared" si="9"/>
        <v/>
      </c>
      <c r="AE33" s="14">
        <v>1.948</v>
      </c>
      <c r="AF33">
        <v>-54.430000305175781</v>
      </c>
      <c r="AG33">
        <v>2.119999885559082</v>
      </c>
      <c r="AH33">
        <f t="shared" si="10"/>
        <v>-54.430000305175781</v>
      </c>
      <c r="AI33">
        <f t="shared" si="11"/>
        <v>2.119999885559082</v>
      </c>
    </row>
    <row r="34" spans="1:35">
      <c r="A34" s="3" t="s">
        <v>696</v>
      </c>
      <c r="B34" s="3" t="str">
        <f t="shared" si="0"/>
        <v>14:48:07.231</v>
      </c>
      <c r="C34" s="3">
        <f t="shared" si="1"/>
        <v>53287.231</v>
      </c>
      <c r="D34" s="3">
        <f t="shared" si="2"/>
        <v>2.8000000000029104</v>
      </c>
      <c r="E34" s="3">
        <v>643.63499999999999</v>
      </c>
      <c r="F34" s="3">
        <v>10324.9</v>
      </c>
      <c r="G34" s="3">
        <v>9972.5</v>
      </c>
      <c r="H34" s="3">
        <v>885.5</v>
      </c>
      <c r="I34" s="3">
        <v>402.25</v>
      </c>
      <c r="J34">
        <f t="shared" si="3"/>
        <v>877.71400000000006</v>
      </c>
      <c r="K34">
        <f t="shared" si="4"/>
        <v>10307.64</v>
      </c>
      <c r="L34">
        <f t="shared" si="5"/>
        <v>125.47800000000007</v>
      </c>
      <c r="M34">
        <f t="shared" si="6"/>
        <v>4817.0029999999997</v>
      </c>
      <c r="N34">
        <f t="shared" si="7"/>
        <v>0.12547800000000006</v>
      </c>
      <c r="O34">
        <f t="shared" si="7"/>
        <v>4.8170029999999997</v>
      </c>
      <c r="P34">
        <f t="shared" si="8"/>
        <v>0.12547800000000006</v>
      </c>
      <c r="Q34" t="str">
        <f t="shared" si="9"/>
        <v/>
      </c>
      <c r="AE34" s="14">
        <v>2.008</v>
      </c>
      <c r="AF34">
        <v>-52.330001831054688</v>
      </c>
      <c r="AG34">
        <v>5.619999885559082</v>
      </c>
      <c r="AH34">
        <f t="shared" si="10"/>
        <v>-52.330001831054688</v>
      </c>
      <c r="AI34">
        <f t="shared" si="11"/>
        <v>5.619999885559082</v>
      </c>
    </row>
    <row r="35" spans="1:35">
      <c r="A35" s="3" t="s">
        <v>697</v>
      </c>
      <c r="B35" s="3" t="str">
        <f t="shared" si="0"/>
        <v>14:48:07.326</v>
      </c>
      <c r="C35" s="3">
        <f t="shared" si="1"/>
        <v>53287.326000000001</v>
      </c>
      <c r="D35" s="3">
        <f t="shared" si="2"/>
        <v>2.8950000000040745</v>
      </c>
      <c r="E35" s="3">
        <v>657.23</v>
      </c>
      <c r="F35" s="3">
        <v>10426.5</v>
      </c>
      <c r="G35" s="3">
        <v>9918</v>
      </c>
      <c r="H35" s="3">
        <v>875.5</v>
      </c>
      <c r="I35" s="3">
        <v>399.5</v>
      </c>
      <c r="J35">
        <f t="shared" si="3"/>
        <v>893.61</v>
      </c>
      <c r="K35">
        <f t="shared" si="4"/>
        <v>10408.906000000001</v>
      </c>
      <c r="L35">
        <f t="shared" si="5"/>
        <v>141.37400000000002</v>
      </c>
      <c r="M35">
        <f t="shared" si="6"/>
        <v>4918.2690000000011</v>
      </c>
      <c r="N35">
        <f t="shared" si="7"/>
        <v>0.14137400000000003</v>
      </c>
      <c r="O35">
        <f t="shared" si="7"/>
        <v>4.9182690000000013</v>
      </c>
      <c r="P35">
        <f t="shared" si="8"/>
        <v>0.14137400000000003</v>
      </c>
      <c r="Q35" t="str">
        <f t="shared" si="9"/>
        <v/>
      </c>
      <c r="AE35" s="14">
        <v>2.0720000000000001</v>
      </c>
      <c r="AF35">
        <v>-56.659999847412109</v>
      </c>
      <c r="AG35">
        <v>5.6100001335144043</v>
      </c>
      <c r="AH35">
        <f t="shared" si="10"/>
        <v>-56.659999847412109</v>
      </c>
      <c r="AI35">
        <f t="shared" si="11"/>
        <v>5.6100001335144043</v>
      </c>
    </row>
    <row r="36" spans="1:35">
      <c r="A36" s="3" t="s">
        <v>698</v>
      </c>
      <c r="B36" s="3" t="str">
        <f t="shared" si="0"/>
        <v>14:48:07.417</v>
      </c>
      <c r="C36" s="3">
        <f t="shared" si="1"/>
        <v>53287.417000000001</v>
      </c>
      <c r="D36" s="3">
        <f t="shared" si="2"/>
        <v>2.9860000000044238</v>
      </c>
      <c r="E36" s="3">
        <v>643.15300000000002</v>
      </c>
      <c r="F36" s="3">
        <v>10655.6</v>
      </c>
      <c r="G36" s="3">
        <v>9839</v>
      </c>
      <c r="H36" s="3">
        <v>959</v>
      </c>
      <c r="I36" s="3">
        <v>796</v>
      </c>
      <c r="J36">
        <f t="shared" si="3"/>
        <v>884.73500000000001</v>
      </c>
      <c r="K36">
        <f t="shared" si="4"/>
        <v>10638.266</v>
      </c>
      <c r="L36">
        <f t="shared" si="5"/>
        <v>132.49900000000002</v>
      </c>
      <c r="M36">
        <f t="shared" si="6"/>
        <v>5147.6289999999999</v>
      </c>
      <c r="N36">
        <f t="shared" ref="N36:O67" si="12">L36*0.001</f>
        <v>0.13249900000000003</v>
      </c>
      <c r="O36">
        <f t="shared" si="12"/>
        <v>5.1476290000000002</v>
      </c>
      <c r="P36">
        <f t="shared" si="8"/>
        <v>0.13249900000000003</v>
      </c>
      <c r="Q36" t="str">
        <f t="shared" si="9"/>
        <v/>
      </c>
      <c r="AE36" s="14">
        <v>2.13</v>
      </c>
      <c r="AF36">
        <v>-57.580001831054688</v>
      </c>
      <c r="AG36">
        <v>5.4899997711181641</v>
      </c>
      <c r="AH36">
        <f t="shared" si="10"/>
        <v>-57.580001831054688</v>
      </c>
      <c r="AI36">
        <f t="shared" si="11"/>
        <v>5.4899997711181641</v>
      </c>
    </row>
    <row r="37" spans="1:35">
      <c r="A37" s="3" t="s">
        <v>699</v>
      </c>
      <c r="B37" s="3" t="str">
        <f t="shared" si="0"/>
        <v>14:48:07.512</v>
      </c>
      <c r="C37" s="3">
        <f t="shared" si="1"/>
        <v>53287.512000000002</v>
      </c>
      <c r="D37" s="3">
        <f t="shared" si="2"/>
        <v>3.0810000000055879</v>
      </c>
      <c r="E37" s="3">
        <v>630.27499999999998</v>
      </c>
      <c r="F37" s="3">
        <v>10743.2</v>
      </c>
      <c r="G37" s="3">
        <v>9817</v>
      </c>
      <c r="H37" s="3">
        <v>960</v>
      </c>
      <c r="I37" s="3">
        <v>793.5</v>
      </c>
      <c r="J37">
        <f t="shared" si="3"/>
        <v>873.84699999999998</v>
      </c>
      <c r="K37">
        <f t="shared" si="4"/>
        <v>10726.136</v>
      </c>
      <c r="L37">
        <f t="shared" si="5"/>
        <v>121.61099999999999</v>
      </c>
      <c r="M37">
        <f t="shared" si="6"/>
        <v>5235.4990000000007</v>
      </c>
      <c r="N37">
        <f t="shared" si="12"/>
        <v>0.121611</v>
      </c>
      <c r="O37">
        <f t="shared" si="12"/>
        <v>5.2354990000000008</v>
      </c>
      <c r="P37">
        <f t="shared" si="8"/>
        <v>0.121611</v>
      </c>
      <c r="Q37" t="str">
        <f t="shared" si="9"/>
        <v/>
      </c>
      <c r="AE37" s="14">
        <v>2.198</v>
      </c>
      <c r="AF37">
        <v>-56.520000457763672</v>
      </c>
      <c r="AG37">
        <v>3.4300000667572021</v>
      </c>
      <c r="AH37">
        <f t="shared" si="10"/>
        <v>-56.520000457763672</v>
      </c>
      <c r="AI37">
        <f t="shared" si="11"/>
        <v>3.4300000667572021</v>
      </c>
    </row>
    <row r="38" spans="1:35">
      <c r="A38" s="3" t="s">
        <v>700</v>
      </c>
      <c r="B38" s="3" t="str">
        <f t="shared" si="0"/>
        <v>14:48:07.606</v>
      </c>
      <c r="C38" s="3">
        <f t="shared" si="1"/>
        <v>53287.606</v>
      </c>
      <c r="D38" s="3">
        <f t="shared" si="2"/>
        <v>3.1750000000029104</v>
      </c>
      <c r="E38" s="3">
        <v>625.58600000000001</v>
      </c>
      <c r="F38" s="3">
        <v>10971.2</v>
      </c>
      <c r="G38" s="3">
        <v>9736.5</v>
      </c>
      <c r="H38" s="3">
        <v>878</v>
      </c>
      <c r="I38" s="3">
        <v>393.5</v>
      </c>
      <c r="J38">
        <f t="shared" si="3"/>
        <v>874.33199999999999</v>
      </c>
      <c r="K38">
        <f t="shared" si="4"/>
        <v>10954.183000000001</v>
      </c>
      <c r="L38">
        <f t="shared" si="5"/>
        <v>122.096</v>
      </c>
      <c r="M38">
        <f t="shared" si="6"/>
        <v>5463.5460000000012</v>
      </c>
      <c r="N38">
        <f t="shared" si="12"/>
        <v>0.12209600000000001</v>
      </c>
      <c r="O38">
        <f t="shared" si="12"/>
        <v>5.4635460000000009</v>
      </c>
      <c r="P38">
        <f t="shared" si="8"/>
        <v>0.12209600000000001</v>
      </c>
      <c r="Q38" t="str">
        <f t="shared" si="9"/>
        <v/>
      </c>
      <c r="AE38" s="14">
        <v>2.2589999999999999</v>
      </c>
      <c r="AF38">
        <v>-56.869998931884766</v>
      </c>
      <c r="AG38">
        <v>3.5199999809265137</v>
      </c>
      <c r="AH38">
        <f t="shared" si="10"/>
        <v>-56.869998931884766</v>
      </c>
      <c r="AI38">
        <f t="shared" si="11"/>
        <v>3.5199999809265137</v>
      </c>
    </row>
    <row r="39" spans="1:35">
      <c r="A39" s="3" t="s">
        <v>701</v>
      </c>
      <c r="B39" s="3" t="str">
        <f t="shared" si="0"/>
        <v>14:48:07.698</v>
      </c>
      <c r="C39" s="3">
        <f t="shared" si="1"/>
        <v>53287.697999999997</v>
      </c>
      <c r="D39" s="3">
        <f t="shared" si="2"/>
        <v>3.2669999999998254</v>
      </c>
      <c r="E39" s="3">
        <v>630.67100000000005</v>
      </c>
      <c r="F39" s="3">
        <v>11064</v>
      </c>
      <c r="G39" s="3">
        <v>9698.5</v>
      </c>
      <c r="H39" s="3">
        <v>895</v>
      </c>
      <c r="I39" s="3">
        <v>390.75</v>
      </c>
      <c r="J39">
        <f t="shared" si="3"/>
        <v>881.52099999999996</v>
      </c>
      <c r="K39">
        <f t="shared" si="4"/>
        <v>11046.843999999999</v>
      </c>
      <c r="L39">
        <f t="shared" si="5"/>
        <v>129.28499999999997</v>
      </c>
      <c r="M39">
        <f t="shared" si="6"/>
        <v>5556.2069999999994</v>
      </c>
      <c r="N39">
        <f t="shared" si="12"/>
        <v>0.12928499999999998</v>
      </c>
      <c r="O39">
        <f t="shared" si="12"/>
        <v>5.5562069999999997</v>
      </c>
      <c r="P39">
        <f t="shared" si="8"/>
        <v>0.12928499999999998</v>
      </c>
      <c r="Q39" t="str">
        <f t="shared" si="9"/>
        <v/>
      </c>
      <c r="AE39" s="14">
        <v>2.3210000000000002</v>
      </c>
      <c r="AF39">
        <v>-57.290000915527344</v>
      </c>
      <c r="AG39">
        <v>3.6400001049041748</v>
      </c>
      <c r="AH39">
        <f t="shared" si="10"/>
        <v>-57.290000915527344</v>
      </c>
      <c r="AI39">
        <f t="shared" si="11"/>
        <v>3.6400001049041748</v>
      </c>
    </row>
    <row r="40" spans="1:35">
      <c r="A40" s="3" t="s">
        <v>702</v>
      </c>
      <c r="B40" s="3" t="str">
        <f t="shared" si="0"/>
        <v>14:48:07.793</v>
      </c>
      <c r="C40" s="3">
        <f t="shared" si="1"/>
        <v>53287.792999999998</v>
      </c>
      <c r="D40" s="3">
        <f t="shared" si="2"/>
        <v>3.3620000000009895</v>
      </c>
      <c r="E40" s="3">
        <v>623.30499999999995</v>
      </c>
      <c r="F40" s="3">
        <v>11285.8</v>
      </c>
      <c r="G40" s="3">
        <v>9629</v>
      </c>
      <c r="H40" s="3">
        <v>963</v>
      </c>
      <c r="I40" s="3">
        <v>778.5</v>
      </c>
      <c r="J40">
        <f t="shared" si="3"/>
        <v>879.18899999999996</v>
      </c>
      <c r="K40">
        <f t="shared" si="4"/>
        <v>11268.754000000001</v>
      </c>
      <c r="L40">
        <f t="shared" si="5"/>
        <v>126.95299999999997</v>
      </c>
      <c r="M40">
        <f t="shared" si="6"/>
        <v>5778.1170000000011</v>
      </c>
      <c r="N40">
        <f t="shared" si="12"/>
        <v>0.12695299999999998</v>
      </c>
      <c r="O40">
        <f t="shared" si="12"/>
        <v>5.7781170000000008</v>
      </c>
      <c r="P40">
        <f t="shared" si="8"/>
        <v>0.12695299999999998</v>
      </c>
      <c r="Q40" t="str">
        <f t="shared" si="9"/>
        <v/>
      </c>
      <c r="AE40" s="14">
        <v>2.4</v>
      </c>
      <c r="AF40">
        <v>-55.610000610351563</v>
      </c>
      <c r="AG40">
        <v>6.4099998474121094</v>
      </c>
      <c r="AH40">
        <f t="shared" si="10"/>
        <v>-55.610000610351563</v>
      </c>
      <c r="AI40">
        <f t="shared" si="11"/>
        <v>6.4099998474121094</v>
      </c>
    </row>
    <row r="41" spans="1:35">
      <c r="A41" s="3" t="s">
        <v>703</v>
      </c>
      <c r="B41" s="3" t="str">
        <f t="shared" si="0"/>
        <v>14:48:07.885</v>
      </c>
      <c r="C41" s="3">
        <f t="shared" si="1"/>
        <v>53287.885000000002</v>
      </c>
      <c r="D41" s="3">
        <f t="shared" si="2"/>
        <v>3.4540000000051805</v>
      </c>
      <c r="E41" s="3">
        <v>623.75400000000002</v>
      </c>
      <c r="F41" s="3">
        <v>11419.1</v>
      </c>
      <c r="G41" s="3">
        <v>9585</v>
      </c>
      <c r="H41" s="3">
        <v>886</v>
      </c>
      <c r="I41" s="3">
        <v>386.75</v>
      </c>
      <c r="J41">
        <f t="shared" si="3"/>
        <v>882.66200000000003</v>
      </c>
      <c r="K41">
        <f t="shared" si="4"/>
        <v>11402.01</v>
      </c>
      <c r="L41">
        <f t="shared" si="5"/>
        <v>130.42600000000004</v>
      </c>
      <c r="M41">
        <f t="shared" si="6"/>
        <v>5911.3730000000005</v>
      </c>
      <c r="N41">
        <f t="shared" si="12"/>
        <v>0.13042600000000004</v>
      </c>
      <c r="O41">
        <f t="shared" si="12"/>
        <v>5.9113730000000002</v>
      </c>
      <c r="P41">
        <f t="shared" si="8"/>
        <v>0.13042600000000004</v>
      </c>
      <c r="Q41" t="str">
        <f t="shared" si="9"/>
        <v/>
      </c>
      <c r="AE41" s="14">
        <v>2.4729999999999999</v>
      </c>
      <c r="AF41">
        <v>-64.029998779296875</v>
      </c>
      <c r="AG41">
        <v>10.020000457763672</v>
      </c>
      <c r="AH41">
        <f t="shared" si="10"/>
        <v>-64.029998779296875</v>
      </c>
      <c r="AI41">
        <f t="shared" si="11"/>
        <v>10.020000457763672</v>
      </c>
    </row>
    <row r="42" spans="1:35">
      <c r="A42" s="3" t="s">
        <v>704</v>
      </c>
      <c r="B42" s="3" t="str">
        <f t="shared" si="0"/>
        <v>14:48:07.979</v>
      </c>
      <c r="C42" s="3">
        <f t="shared" si="1"/>
        <v>53287.978999999999</v>
      </c>
      <c r="D42" s="3">
        <f t="shared" si="2"/>
        <v>3.5480000000025029</v>
      </c>
      <c r="E42" s="3">
        <v>602.49400000000003</v>
      </c>
      <c r="F42" s="3">
        <v>11631.6</v>
      </c>
      <c r="G42" s="3">
        <v>9539</v>
      </c>
      <c r="H42" s="3">
        <v>956</v>
      </c>
      <c r="I42" s="3">
        <v>770.5</v>
      </c>
      <c r="J42">
        <f t="shared" si="3"/>
        <v>866.22900000000004</v>
      </c>
      <c r="K42">
        <f t="shared" si="4"/>
        <v>11614.937</v>
      </c>
      <c r="L42">
        <f t="shared" si="5"/>
        <v>113.99300000000005</v>
      </c>
      <c r="M42">
        <f t="shared" si="6"/>
        <v>6124.3</v>
      </c>
      <c r="N42">
        <f t="shared" si="12"/>
        <v>0.11399300000000005</v>
      </c>
      <c r="O42">
        <f t="shared" si="12"/>
        <v>6.1243000000000007</v>
      </c>
      <c r="P42">
        <f t="shared" si="8"/>
        <v>0.11399300000000005</v>
      </c>
      <c r="Q42" t="str">
        <f t="shared" si="9"/>
        <v/>
      </c>
      <c r="AE42" s="14">
        <v>2.556</v>
      </c>
      <c r="AF42">
        <v>-53.930000305175781</v>
      </c>
      <c r="AG42">
        <v>10.039999961853027</v>
      </c>
      <c r="AH42">
        <f t="shared" si="10"/>
        <v>-53.930000305175781</v>
      </c>
      <c r="AI42">
        <f t="shared" si="11"/>
        <v>10.039999961853027</v>
      </c>
    </row>
    <row r="43" spans="1:35">
      <c r="A43" s="3" t="s">
        <v>705</v>
      </c>
      <c r="B43" s="3" t="str">
        <f t="shared" si="0"/>
        <v>14:48:08.072</v>
      </c>
      <c r="C43" s="3">
        <f t="shared" si="1"/>
        <v>53288.072</v>
      </c>
      <c r="D43" s="3">
        <f t="shared" si="2"/>
        <v>3.6410000000032596</v>
      </c>
      <c r="E43" s="3">
        <v>616.06100000000004</v>
      </c>
      <c r="F43" s="3">
        <v>11722.8</v>
      </c>
      <c r="G43" s="3">
        <v>9499</v>
      </c>
      <c r="H43" s="3">
        <v>963</v>
      </c>
      <c r="I43" s="3">
        <v>766.5</v>
      </c>
      <c r="J43">
        <f t="shared" si="3"/>
        <v>881.86199999999997</v>
      </c>
      <c r="K43">
        <f t="shared" si="4"/>
        <v>11705.806</v>
      </c>
      <c r="L43">
        <f t="shared" si="5"/>
        <v>129.62599999999998</v>
      </c>
      <c r="M43">
        <f t="shared" si="6"/>
        <v>6215.1690000000008</v>
      </c>
      <c r="N43">
        <f t="shared" si="12"/>
        <v>0.12962599999999999</v>
      </c>
      <c r="O43">
        <f t="shared" si="12"/>
        <v>6.2151690000000013</v>
      </c>
      <c r="P43">
        <f t="shared" si="8"/>
        <v>0.12962599999999999</v>
      </c>
      <c r="Q43" t="str">
        <f t="shared" si="9"/>
        <v/>
      </c>
      <c r="AE43" s="14">
        <v>2.613</v>
      </c>
      <c r="AF43">
        <v>-45.310001373291016</v>
      </c>
      <c r="AG43">
        <v>6.4600000381469727</v>
      </c>
      <c r="AH43">
        <f t="shared" si="10"/>
        <v>-45.310001373291016</v>
      </c>
      <c r="AI43">
        <f t="shared" si="11"/>
        <v>6.4600000381469727</v>
      </c>
    </row>
    <row r="44" spans="1:35">
      <c r="A44" s="3" t="s">
        <v>706</v>
      </c>
      <c r="B44" s="3" t="str">
        <f t="shared" si="0"/>
        <v>14:48:08.164</v>
      </c>
      <c r="C44" s="3">
        <f t="shared" si="1"/>
        <v>53288.163999999997</v>
      </c>
      <c r="D44" s="3">
        <f t="shared" si="2"/>
        <v>3.7330000000001746</v>
      </c>
      <c r="E44" s="3">
        <v>596.58299999999997</v>
      </c>
      <c r="F44" s="3">
        <v>11975.4</v>
      </c>
      <c r="G44" s="3">
        <v>9447</v>
      </c>
      <c r="H44" s="3">
        <v>952</v>
      </c>
      <c r="I44" s="3">
        <v>762.5</v>
      </c>
      <c r="J44">
        <f t="shared" si="3"/>
        <v>868.11900000000003</v>
      </c>
      <c r="K44">
        <f t="shared" si="4"/>
        <v>11958.782999999999</v>
      </c>
      <c r="L44">
        <f t="shared" si="5"/>
        <v>115.88300000000004</v>
      </c>
      <c r="M44">
        <f t="shared" si="6"/>
        <v>6468.1459999999997</v>
      </c>
      <c r="N44">
        <f t="shared" si="12"/>
        <v>0.11588300000000004</v>
      </c>
      <c r="O44">
        <f t="shared" si="12"/>
        <v>6.468146</v>
      </c>
      <c r="P44">
        <f t="shared" si="8"/>
        <v>0.11588300000000004</v>
      </c>
      <c r="Q44" t="str">
        <f t="shared" si="9"/>
        <v/>
      </c>
      <c r="AE44" s="14">
        <v>2.6669999999999998</v>
      </c>
      <c r="AF44">
        <v>-44.959999084472656</v>
      </c>
      <c r="AG44">
        <v>5.940000057220459</v>
      </c>
      <c r="AH44">
        <f t="shared" si="10"/>
        <v>-44.959999084472656</v>
      </c>
      <c r="AI44">
        <f t="shared" si="11"/>
        <v>5.940000057220459</v>
      </c>
    </row>
    <row r="45" spans="1:35">
      <c r="A45" s="3" t="s">
        <v>707</v>
      </c>
      <c r="B45" s="3" t="str">
        <f t="shared" si="0"/>
        <v>14:48:08.257</v>
      </c>
      <c r="C45" s="3">
        <f t="shared" si="1"/>
        <v>53288.256999999998</v>
      </c>
      <c r="D45" s="3">
        <f t="shared" si="2"/>
        <v>3.8260000000009313</v>
      </c>
      <c r="E45" s="3">
        <v>606.774</v>
      </c>
      <c r="F45" s="3">
        <v>12063.5</v>
      </c>
      <c r="G45" s="3">
        <v>9414</v>
      </c>
      <c r="H45" s="3">
        <v>958</v>
      </c>
      <c r="I45" s="3">
        <v>759</v>
      </c>
      <c r="J45">
        <f t="shared" si="3"/>
        <v>880.30600000000004</v>
      </c>
      <c r="K45">
        <f t="shared" si="4"/>
        <v>12046.629000000001</v>
      </c>
      <c r="L45">
        <f t="shared" si="5"/>
        <v>128.07000000000005</v>
      </c>
      <c r="M45">
        <f t="shared" si="6"/>
        <v>6555.9920000000011</v>
      </c>
      <c r="N45">
        <f t="shared" si="12"/>
        <v>0.12807000000000004</v>
      </c>
      <c r="O45">
        <f t="shared" si="12"/>
        <v>6.5559920000000016</v>
      </c>
      <c r="P45">
        <f t="shared" si="8"/>
        <v>0.12807000000000004</v>
      </c>
      <c r="Q45" t="str">
        <f t="shared" si="9"/>
        <v/>
      </c>
      <c r="AE45" s="14">
        <v>2.7229999999999999</v>
      </c>
      <c r="AF45">
        <v>-44.590000152587891</v>
      </c>
      <c r="AG45">
        <v>3.4300000667572021</v>
      </c>
      <c r="AH45">
        <f t="shared" si="10"/>
        <v>-44.590000152587891</v>
      </c>
      <c r="AI45">
        <f t="shared" si="11"/>
        <v>3.4300000667572021</v>
      </c>
    </row>
    <row r="46" spans="1:35">
      <c r="A46" s="3" t="s">
        <v>708</v>
      </c>
      <c r="B46" s="3" t="str">
        <f t="shared" si="0"/>
        <v>14:48:08.352</v>
      </c>
      <c r="C46" s="3">
        <f t="shared" si="1"/>
        <v>53288.351999999999</v>
      </c>
      <c r="D46" s="3">
        <f t="shared" si="2"/>
        <v>3.9210000000020955</v>
      </c>
      <c r="E46" s="3">
        <v>584.87099999999998</v>
      </c>
      <c r="F46" s="3">
        <v>12353.7</v>
      </c>
      <c r="G46" s="3">
        <v>9364.5</v>
      </c>
      <c r="H46" s="3">
        <v>875.5</v>
      </c>
      <c r="I46" s="3">
        <v>374.5</v>
      </c>
      <c r="J46">
        <f t="shared" si="3"/>
        <v>864.99300000000005</v>
      </c>
      <c r="K46">
        <f t="shared" si="4"/>
        <v>12337.251</v>
      </c>
      <c r="L46">
        <f t="shared" si="5"/>
        <v>112.75700000000006</v>
      </c>
      <c r="M46">
        <f t="shared" si="6"/>
        <v>6846.6140000000005</v>
      </c>
      <c r="N46">
        <f t="shared" si="12"/>
        <v>0.11275700000000007</v>
      </c>
      <c r="O46">
        <f t="shared" si="12"/>
        <v>6.8466140000000006</v>
      </c>
      <c r="P46">
        <f t="shared" si="8"/>
        <v>0.11275700000000007</v>
      </c>
      <c r="Q46" t="str">
        <f t="shared" si="9"/>
        <v/>
      </c>
      <c r="AE46" s="14">
        <v>2.7869999999999999</v>
      </c>
      <c r="AF46">
        <v>-46.009998321533203</v>
      </c>
      <c r="AG46">
        <v>4.2899999618530273</v>
      </c>
      <c r="AH46">
        <f t="shared" si="10"/>
        <v>-46.009998321533203</v>
      </c>
      <c r="AI46">
        <f t="shared" si="11"/>
        <v>4.2899999618530273</v>
      </c>
    </row>
    <row r="47" spans="1:35">
      <c r="A47" s="3" t="s">
        <v>709</v>
      </c>
      <c r="B47" s="3" t="str">
        <f t="shared" si="0"/>
        <v>14:48:08.444</v>
      </c>
      <c r="C47" s="3">
        <f t="shared" si="1"/>
        <v>53288.444000000003</v>
      </c>
      <c r="D47" s="3">
        <f t="shared" si="2"/>
        <v>4.0130000000062864</v>
      </c>
      <c r="E47" s="3">
        <v>583.55999999999995</v>
      </c>
      <c r="F47" s="3">
        <v>12437.2</v>
      </c>
      <c r="G47" s="3">
        <v>9347</v>
      </c>
      <c r="H47" s="3">
        <v>884.5</v>
      </c>
      <c r="I47" s="3">
        <v>371</v>
      </c>
      <c r="J47">
        <f t="shared" si="3"/>
        <v>865.577</v>
      </c>
      <c r="K47">
        <f t="shared" si="4"/>
        <v>12420.759</v>
      </c>
      <c r="L47">
        <f t="shared" si="5"/>
        <v>113.34100000000001</v>
      </c>
      <c r="M47">
        <f t="shared" si="6"/>
        <v>6930.1220000000003</v>
      </c>
      <c r="N47">
        <f t="shared" si="12"/>
        <v>0.11334100000000001</v>
      </c>
      <c r="O47">
        <f t="shared" si="12"/>
        <v>6.9301220000000008</v>
      </c>
      <c r="P47">
        <f t="shared" si="8"/>
        <v>0.11334100000000001</v>
      </c>
      <c r="Q47" t="str">
        <f t="shared" si="9"/>
        <v/>
      </c>
      <c r="AE47" s="14">
        <v>2.8519999999999999</v>
      </c>
      <c r="AF47">
        <v>-46.159999847412109</v>
      </c>
      <c r="AG47">
        <v>5.0300002098083496</v>
      </c>
      <c r="AH47">
        <f t="shared" si="10"/>
        <v>-46.159999847412109</v>
      </c>
      <c r="AI47">
        <f t="shared" si="11"/>
        <v>5.0300002098083496</v>
      </c>
    </row>
    <row r="48" spans="1:35">
      <c r="A48" s="3" t="s">
        <v>710</v>
      </c>
      <c r="B48" s="3" t="str">
        <f t="shared" si="0"/>
        <v>14:48:08.536</v>
      </c>
      <c r="C48" s="3">
        <f t="shared" si="1"/>
        <v>53288.536</v>
      </c>
      <c r="D48" s="3">
        <f t="shared" si="2"/>
        <v>4.1050000000032014</v>
      </c>
      <c r="E48" s="3">
        <v>569.95600000000002</v>
      </c>
      <c r="F48" s="3">
        <v>12683.9</v>
      </c>
      <c r="G48" s="3">
        <v>9309</v>
      </c>
      <c r="H48" s="3">
        <v>879</v>
      </c>
      <c r="I48" s="3">
        <v>368.25</v>
      </c>
      <c r="J48">
        <f t="shared" si="3"/>
        <v>857.57299999999998</v>
      </c>
      <c r="K48">
        <f t="shared" si="4"/>
        <v>12667.705</v>
      </c>
      <c r="L48">
        <f t="shared" si="5"/>
        <v>105.33699999999999</v>
      </c>
      <c r="M48">
        <f t="shared" si="6"/>
        <v>7177.0680000000002</v>
      </c>
      <c r="N48">
        <f t="shared" si="12"/>
        <v>0.10533699999999999</v>
      </c>
      <c r="O48">
        <f t="shared" si="12"/>
        <v>7.1770680000000002</v>
      </c>
      <c r="P48">
        <f t="shared" si="8"/>
        <v>0.10533699999999999</v>
      </c>
      <c r="Q48" t="str">
        <f t="shared" si="9"/>
        <v/>
      </c>
      <c r="AE48" s="14">
        <v>2.92</v>
      </c>
      <c r="AF48">
        <v>-48.400001525878906</v>
      </c>
      <c r="AG48">
        <v>2.630000114440918</v>
      </c>
      <c r="AH48">
        <f t="shared" si="10"/>
        <v>-48.400001525878906</v>
      </c>
      <c r="AI48">
        <f t="shared" si="11"/>
        <v>2.630000114440918</v>
      </c>
    </row>
    <row r="49" spans="1:35">
      <c r="A49" s="3" t="s">
        <v>711</v>
      </c>
      <c r="B49" s="3" t="str">
        <f t="shared" si="0"/>
        <v>14:48:08.629</v>
      </c>
      <c r="C49" s="3">
        <f t="shared" si="1"/>
        <v>53288.629000000001</v>
      </c>
      <c r="D49" s="3">
        <f t="shared" si="2"/>
        <v>4.1980000000039581</v>
      </c>
      <c r="E49" s="3">
        <v>564.57899999999995</v>
      </c>
      <c r="F49" s="3">
        <v>12806.8</v>
      </c>
      <c r="G49" s="3">
        <v>9291</v>
      </c>
      <c r="H49" s="3">
        <v>931</v>
      </c>
      <c r="I49" s="3">
        <v>733.5</v>
      </c>
      <c r="J49">
        <f t="shared" si="3"/>
        <v>854.98599999999999</v>
      </c>
      <c r="K49">
        <f t="shared" si="4"/>
        <v>12790.695</v>
      </c>
      <c r="L49">
        <f t="shared" si="5"/>
        <v>102.75</v>
      </c>
      <c r="M49">
        <f t="shared" si="6"/>
        <v>7300.058</v>
      </c>
      <c r="N49">
        <f t="shared" si="12"/>
        <v>0.10275000000000001</v>
      </c>
      <c r="O49">
        <f t="shared" si="12"/>
        <v>7.3000579999999999</v>
      </c>
      <c r="P49">
        <f t="shared" si="8"/>
        <v>0.10275000000000001</v>
      </c>
      <c r="Q49" t="str">
        <f t="shared" si="9"/>
        <v/>
      </c>
      <c r="AE49" s="14">
        <v>2.9980000000000002</v>
      </c>
      <c r="AF49">
        <v>-52.880001068115234</v>
      </c>
      <c r="AG49">
        <v>5.1700000762939453</v>
      </c>
      <c r="AH49">
        <f t="shared" si="10"/>
        <v>-52.880001068115234</v>
      </c>
      <c r="AI49">
        <f t="shared" si="11"/>
        <v>5.1700000762939453</v>
      </c>
    </row>
    <row r="50" spans="1:35">
      <c r="A50" s="3" t="s">
        <v>712</v>
      </c>
      <c r="B50" s="3" t="str">
        <f t="shared" si="0"/>
        <v>14:48:08.721</v>
      </c>
      <c r="C50" s="3">
        <f t="shared" si="1"/>
        <v>53288.720999999998</v>
      </c>
      <c r="D50" s="3">
        <f t="shared" si="2"/>
        <v>4.2900000000008731</v>
      </c>
      <c r="E50" s="3">
        <v>557.53700000000003</v>
      </c>
      <c r="F50" s="3">
        <v>13011.1</v>
      </c>
      <c r="G50" s="3">
        <v>9263</v>
      </c>
      <c r="H50" s="3">
        <v>878</v>
      </c>
      <c r="I50" s="3">
        <v>363.25</v>
      </c>
      <c r="J50">
        <f t="shared" si="3"/>
        <v>852.58100000000002</v>
      </c>
      <c r="K50">
        <f t="shared" si="4"/>
        <v>12995.102000000001</v>
      </c>
      <c r="L50">
        <f t="shared" si="5"/>
        <v>100.34500000000003</v>
      </c>
      <c r="M50">
        <f t="shared" si="6"/>
        <v>7504.4650000000011</v>
      </c>
      <c r="N50">
        <f t="shared" si="12"/>
        <v>0.10034500000000003</v>
      </c>
      <c r="O50">
        <f t="shared" si="12"/>
        <v>7.5044650000000015</v>
      </c>
      <c r="P50">
        <f t="shared" si="8"/>
        <v>0.10034500000000003</v>
      </c>
      <c r="Q50" t="str">
        <f t="shared" si="9"/>
        <v/>
      </c>
      <c r="AE50" s="14">
        <v>3.073</v>
      </c>
      <c r="AF50">
        <v>-61.279998779296875</v>
      </c>
      <c r="AG50">
        <v>8.7399997711181641</v>
      </c>
      <c r="AH50">
        <f t="shared" si="10"/>
        <v>-61.279998779296875</v>
      </c>
      <c r="AI50">
        <f t="shared" si="11"/>
        <v>8.7399997711181641</v>
      </c>
    </row>
    <row r="51" spans="1:35">
      <c r="A51" s="3" t="s">
        <v>713</v>
      </c>
      <c r="B51" s="3" t="str">
        <f t="shared" si="0"/>
        <v>14:48:08.813</v>
      </c>
      <c r="C51" s="3">
        <f t="shared" si="1"/>
        <v>53288.813000000002</v>
      </c>
      <c r="D51" s="3">
        <f t="shared" si="2"/>
        <v>4.3820000000050641</v>
      </c>
      <c r="E51" s="3">
        <v>557.53700000000003</v>
      </c>
      <c r="F51" s="3">
        <v>13133.6</v>
      </c>
      <c r="G51" s="3">
        <v>9244</v>
      </c>
      <c r="H51" s="3">
        <v>937</v>
      </c>
      <c r="I51" s="3">
        <v>724</v>
      </c>
      <c r="J51">
        <f t="shared" si="3"/>
        <v>855.36</v>
      </c>
      <c r="K51">
        <f t="shared" si="4"/>
        <v>13117.571</v>
      </c>
      <c r="L51">
        <f t="shared" si="5"/>
        <v>103.12400000000002</v>
      </c>
      <c r="M51">
        <f t="shared" si="6"/>
        <v>7626.9340000000002</v>
      </c>
      <c r="N51">
        <f t="shared" si="12"/>
        <v>0.10312400000000002</v>
      </c>
      <c r="O51">
        <f t="shared" si="12"/>
        <v>7.6269340000000003</v>
      </c>
      <c r="P51">
        <f t="shared" si="8"/>
        <v>0.10312400000000002</v>
      </c>
      <c r="Q51" t="str">
        <f t="shared" si="9"/>
        <v/>
      </c>
      <c r="AE51" s="14">
        <v>3.1469999999999998</v>
      </c>
      <c r="AF51">
        <v>-60.319999694824219</v>
      </c>
      <c r="AG51">
        <v>7.619999885559082</v>
      </c>
      <c r="AH51">
        <f t="shared" si="10"/>
        <v>-60.319999694824219</v>
      </c>
      <c r="AI51">
        <f t="shared" si="11"/>
        <v>7.619999885559082</v>
      </c>
    </row>
    <row r="52" spans="1:35">
      <c r="A52" s="3" t="s">
        <v>714</v>
      </c>
      <c r="B52" s="3" t="str">
        <f t="shared" si="0"/>
        <v>14:48:08.906</v>
      </c>
      <c r="C52" s="3">
        <f t="shared" si="1"/>
        <v>53288.906000000003</v>
      </c>
      <c r="D52" s="3">
        <f t="shared" si="2"/>
        <v>4.4750000000058208</v>
      </c>
      <c r="E52" s="3">
        <v>531.851</v>
      </c>
      <c r="F52" s="3">
        <v>13374.3</v>
      </c>
      <c r="G52" s="3">
        <v>9237</v>
      </c>
      <c r="H52" s="3">
        <v>913</v>
      </c>
      <c r="I52" s="3">
        <v>719.5</v>
      </c>
      <c r="J52">
        <f t="shared" si="3"/>
        <v>835.14099999999996</v>
      </c>
      <c r="K52">
        <f t="shared" si="4"/>
        <v>13358.790999999999</v>
      </c>
      <c r="L52">
        <f t="shared" si="5"/>
        <v>82.904999999999973</v>
      </c>
      <c r="M52">
        <f t="shared" si="6"/>
        <v>7868.1539999999995</v>
      </c>
      <c r="N52">
        <f t="shared" si="12"/>
        <v>8.2904999999999979E-2</v>
      </c>
      <c r="O52">
        <f t="shared" si="12"/>
        <v>7.8681539999999996</v>
      </c>
      <c r="P52">
        <f t="shared" si="8"/>
        <v>8.2904999999999979E-2</v>
      </c>
      <c r="Q52" t="str">
        <f t="shared" si="9"/>
        <v/>
      </c>
      <c r="AE52" s="14">
        <v>3.2370000000000001</v>
      </c>
      <c r="AF52">
        <v>-57.939998626708984</v>
      </c>
      <c r="AG52">
        <v>8.6899995803833008</v>
      </c>
      <c r="AH52">
        <f t="shared" si="10"/>
        <v>-57.939998626708984</v>
      </c>
      <c r="AI52">
        <f t="shared" si="11"/>
        <v>8.6899995803833008</v>
      </c>
    </row>
    <row r="53" spans="1:35">
      <c r="A53" s="3" t="s">
        <v>715</v>
      </c>
      <c r="B53" s="3" t="str">
        <f t="shared" si="0"/>
        <v>14:48:08.999</v>
      </c>
      <c r="C53" s="3">
        <f t="shared" si="1"/>
        <v>53288.999000000003</v>
      </c>
      <c r="D53" s="3">
        <f t="shared" si="2"/>
        <v>4.5680000000065775</v>
      </c>
      <c r="E53" s="3">
        <v>533.30600000000004</v>
      </c>
      <c r="F53" s="3">
        <v>13455.6</v>
      </c>
      <c r="G53" s="3">
        <v>9226</v>
      </c>
      <c r="H53" s="3">
        <v>917</v>
      </c>
      <c r="I53" s="3">
        <v>715.5</v>
      </c>
      <c r="J53">
        <f t="shared" si="3"/>
        <v>838.44</v>
      </c>
      <c r="K53">
        <f t="shared" si="4"/>
        <v>13440.037</v>
      </c>
      <c r="L53">
        <f t="shared" si="5"/>
        <v>86.204000000000065</v>
      </c>
      <c r="M53">
        <f t="shared" si="6"/>
        <v>7949.4000000000005</v>
      </c>
      <c r="N53">
        <f t="shared" si="12"/>
        <v>8.6204000000000072E-2</v>
      </c>
      <c r="O53">
        <f t="shared" si="12"/>
        <v>7.9494000000000007</v>
      </c>
      <c r="P53">
        <f t="shared" si="8"/>
        <v>8.6204000000000072E-2</v>
      </c>
      <c r="Q53" t="str">
        <f t="shared" si="9"/>
        <v/>
      </c>
      <c r="AE53" s="14">
        <v>3.3170000000000002</v>
      </c>
      <c r="AF53">
        <v>-58.229999542236328</v>
      </c>
      <c r="AG53">
        <v>9.2799997329711914</v>
      </c>
      <c r="AH53">
        <f t="shared" si="10"/>
        <v>-58.229999542236328</v>
      </c>
      <c r="AI53">
        <f t="shared" si="11"/>
        <v>9.2799997329711914</v>
      </c>
    </row>
    <row r="54" spans="1:35">
      <c r="A54" s="3" t="s">
        <v>716</v>
      </c>
      <c r="B54" s="3" t="str">
        <f t="shared" si="0"/>
        <v>14:48:09.095</v>
      </c>
      <c r="C54" s="3">
        <f t="shared" si="1"/>
        <v>53289.095000000001</v>
      </c>
      <c r="D54" s="3">
        <f t="shared" si="2"/>
        <v>4.6640000000043074</v>
      </c>
      <c r="E54" s="3">
        <v>512.096</v>
      </c>
      <c r="F54" s="3">
        <v>13696.2</v>
      </c>
      <c r="G54" s="3">
        <v>9223</v>
      </c>
      <c r="H54" s="3">
        <v>882</v>
      </c>
      <c r="I54" s="3">
        <v>711</v>
      </c>
      <c r="J54">
        <f t="shared" si="3"/>
        <v>822.69399999999996</v>
      </c>
      <c r="K54">
        <f t="shared" si="4"/>
        <v>13681.057000000001</v>
      </c>
      <c r="L54">
        <f t="shared" si="5"/>
        <v>70.45799999999997</v>
      </c>
      <c r="M54">
        <f t="shared" si="6"/>
        <v>8190.420000000001</v>
      </c>
      <c r="N54">
        <f t="shared" si="12"/>
        <v>7.0457999999999965E-2</v>
      </c>
      <c r="O54">
        <f t="shared" si="12"/>
        <v>8.1904200000000014</v>
      </c>
      <c r="P54">
        <f t="shared" si="8"/>
        <v>7.0457999999999965E-2</v>
      </c>
      <c r="Q54" t="str">
        <f t="shared" si="9"/>
        <v/>
      </c>
      <c r="AE54" s="14">
        <v>3.387</v>
      </c>
      <c r="AF54">
        <v>-58.209999084472656</v>
      </c>
      <c r="AG54">
        <v>7.6999998092651367</v>
      </c>
      <c r="AH54">
        <f t="shared" si="10"/>
        <v>-58.209999084472656</v>
      </c>
      <c r="AI54">
        <f t="shared" si="11"/>
        <v>7.6999998092651367</v>
      </c>
    </row>
    <row r="55" spans="1:35">
      <c r="A55" s="3" t="s">
        <v>717</v>
      </c>
      <c r="B55" s="3" t="str">
        <f t="shared" si="0"/>
        <v>14:48:09.185</v>
      </c>
      <c r="C55" s="3">
        <f t="shared" si="1"/>
        <v>53289.184999999998</v>
      </c>
      <c r="D55" s="3">
        <f t="shared" si="2"/>
        <v>4.7540000000008149</v>
      </c>
      <c r="E55" s="3">
        <v>497.47199999999998</v>
      </c>
      <c r="F55" s="3">
        <v>13856.5</v>
      </c>
      <c r="G55" s="3">
        <v>9225</v>
      </c>
      <c r="H55" s="3">
        <v>884</v>
      </c>
      <c r="I55" s="3">
        <v>706</v>
      </c>
      <c r="J55">
        <f t="shared" si="3"/>
        <v>811.71100000000001</v>
      </c>
      <c r="K55">
        <f t="shared" si="4"/>
        <v>13841.647000000001</v>
      </c>
      <c r="L55">
        <f t="shared" si="5"/>
        <v>59.475000000000023</v>
      </c>
      <c r="M55">
        <f t="shared" si="6"/>
        <v>8351.010000000002</v>
      </c>
      <c r="N55">
        <f t="shared" si="12"/>
        <v>5.9475000000000021E-2</v>
      </c>
      <c r="O55">
        <f t="shared" si="12"/>
        <v>8.3510100000000023</v>
      </c>
      <c r="P55">
        <f t="shared" si="8"/>
        <v>5.9475000000000021E-2</v>
      </c>
      <c r="Q55" t="str">
        <f t="shared" si="9"/>
        <v/>
      </c>
      <c r="AE55" s="14">
        <v>3.4649999999999999</v>
      </c>
      <c r="AF55">
        <v>-57.819999694824219</v>
      </c>
      <c r="AG55">
        <v>7.7399997711181641</v>
      </c>
      <c r="AH55">
        <f t="shared" si="10"/>
        <v>-57.819999694824219</v>
      </c>
      <c r="AI55">
        <f t="shared" si="11"/>
        <v>7.7399997711181641</v>
      </c>
    </row>
    <row r="56" spans="1:35">
      <c r="A56" s="3" t="s">
        <v>718</v>
      </c>
      <c r="B56" s="3" t="str">
        <f t="shared" si="0"/>
        <v>14:48:09.279</v>
      </c>
      <c r="C56" s="3">
        <f t="shared" si="1"/>
        <v>53289.279000000002</v>
      </c>
      <c r="D56" s="3">
        <f t="shared" si="2"/>
        <v>4.8480000000054133</v>
      </c>
      <c r="E56" s="3">
        <v>500.625</v>
      </c>
      <c r="F56" s="3">
        <v>14017.9</v>
      </c>
      <c r="G56" s="3">
        <v>9212</v>
      </c>
      <c r="H56" s="3">
        <v>868</v>
      </c>
      <c r="I56" s="3">
        <v>700.5</v>
      </c>
      <c r="J56">
        <f t="shared" si="3"/>
        <v>818.52499999999998</v>
      </c>
      <c r="K56">
        <f t="shared" si="4"/>
        <v>14002.933999999999</v>
      </c>
      <c r="L56">
        <f t="shared" si="5"/>
        <v>66.288999999999987</v>
      </c>
      <c r="M56">
        <f t="shared" si="6"/>
        <v>8512.2969999999987</v>
      </c>
      <c r="N56">
        <f t="shared" si="12"/>
        <v>6.6288999999999987E-2</v>
      </c>
      <c r="O56">
        <f t="shared" si="12"/>
        <v>8.5122969999999984</v>
      </c>
      <c r="P56">
        <f t="shared" si="8"/>
        <v>6.6288999999999987E-2</v>
      </c>
      <c r="Q56" t="str">
        <f t="shared" si="9"/>
        <v/>
      </c>
      <c r="AE56" s="14">
        <v>3.5249999999999999</v>
      </c>
      <c r="AF56">
        <v>-61.799999237060547</v>
      </c>
      <c r="AG56">
        <v>6.5999999046325684</v>
      </c>
      <c r="AH56">
        <f t="shared" si="10"/>
        <v>-61.799999237060547</v>
      </c>
      <c r="AI56">
        <f t="shared" si="11"/>
        <v>6.5999999046325684</v>
      </c>
    </row>
    <row r="57" spans="1:35">
      <c r="A57" s="3" t="s">
        <v>719</v>
      </c>
      <c r="B57" s="3" t="str">
        <f t="shared" si="0"/>
        <v>14:48:09.373</v>
      </c>
      <c r="C57" s="3">
        <f t="shared" si="1"/>
        <v>53289.373</v>
      </c>
      <c r="D57" s="3">
        <f t="shared" si="2"/>
        <v>4.9420000000027358</v>
      </c>
      <c r="E57" s="3">
        <v>491.613</v>
      </c>
      <c r="F57" s="3">
        <v>14178.4</v>
      </c>
      <c r="G57" s="3">
        <v>9214</v>
      </c>
      <c r="H57" s="3">
        <v>854</v>
      </c>
      <c r="I57" s="3">
        <v>695.5</v>
      </c>
      <c r="J57">
        <f t="shared" si="3"/>
        <v>813.15700000000004</v>
      </c>
      <c r="K57">
        <f t="shared" si="4"/>
        <v>14163.597</v>
      </c>
      <c r="L57">
        <f t="shared" si="5"/>
        <v>60.921000000000049</v>
      </c>
      <c r="M57">
        <f t="shared" si="6"/>
        <v>8672.9599999999991</v>
      </c>
      <c r="N57">
        <f t="shared" si="12"/>
        <v>6.0921000000000051E-2</v>
      </c>
      <c r="O57">
        <f t="shared" si="12"/>
        <v>8.6729599999999998</v>
      </c>
      <c r="P57">
        <f t="shared" si="8"/>
        <v>6.0921000000000051E-2</v>
      </c>
      <c r="Q57" t="str">
        <f t="shared" si="9"/>
        <v/>
      </c>
      <c r="AE57" s="14">
        <v>3.589</v>
      </c>
      <c r="AF57">
        <v>-64.089996337890625</v>
      </c>
      <c r="AG57">
        <v>7.369999885559082</v>
      </c>
      <c r="AH57">
        <f t="shared" si="10"/>
        <v>-64.089996337890625</v>
      </c>
      <c r="AI57">
        <f t="shared" si="11"/>
        <v>7.369999885559082</v>
      </c>
    </row>
    <row r="58" spans="1:35">
      <c r="A58" s="3" t="s">
        <v>720</v>
      </c>
      <c r="B58" s="3" t="str">
        <f t="shared" si="0"/>
        <v>14:48:09.467</v>
      </c>
      <c r="C58" s="3">
        <f t="shared" si="1"/>
        <v>53289.466999999997</v>
      </c>
      <c r="D58" s="3">
        <f t="shared" si="2"/>
        <v>5.0360000000000582</v>
      </c>
      <c r="E58" s="3">
        <v>480.404</v>
      </c>
      <c r="F58" s="3">
        <v>14339.1</v>
      </c>
      <c r="G58" s="3">
        <v>9221</v>
      </c>
      <c r="H58" s="3">
        <v>874</v>
      </c>
      <c r="I58" s="3">
        <v>690</v>
      </c>
      <c r="J58">
        <f t="shared" si="3"/>
        <v>805.596</v>
      </c>
      <c r="K58">
        <f t="shared" si="4"/>
        <v>14324.51</v>
      </c>
      <c r="L58">
        <f t="shared" si="5"/>
        <v>53.360000000000014</v>
      </c>
      <c r="M58">
        <f t="shared" si="6"/>
        <v>8833.8729999999996</v>
      </c>
      <c r="N58">
        <f t="shared" si="12"/>
        <v>5.3360000000000012E-2</v>
      </c>
      <c r="O58">
        <f t="shared" si="12"/>
        <v>8.8338730000000005</v>
      </c>
      <c r="P58">
        <f t="shared" si="8"/>
        <v>5.3360000000000012E-2</v>
      </c>
      <c r="Q58" t="str">
        <f t="shared" si="9"/>
        <v/>
      </c>
      <c r="AE58" s="14">
        <v>3.6539999999999999</v>
      </c>
      <c r="AF58">
        <v>-58.259998321533203</v>
      </c>
      <c r="AG58">
        <v>6.869999885559082</v>
      </c>
      <c r="AH58">
        <f t="shared" si="10"/>
        <v>-58.259998321533203</v>
      </c>
      <c r="AI58">
        <f t="shared" si="11"/>
        <v>6.869999885559082</v>
      </c>
    </row>
    <row r="59" spans="1:35">
      <c r="A59" s="3" t="s">
        <v>721</v>
      </c>
      <c r="B59" s="3" t="str">
        <f t="shared" si="0"/>
        <v>14:48:09.561</v>
      </c>
      <c r="C59" s="3">
        <f t="shared" si="1"/>
        <v>53289.561000000002</v>
      </c>
      <c r="D59" s="3">
        <f t="shared" si="2"/>
        <v>5.1300000000046566</v>
      </c>
      <c r="E59" s="3">
        <v>468.35199999999998</v>
      </c>
      <c r="F59" s="3">
        <v>14419.4</v>
      </c>
      <c r="G59" s="3">
        <v>9232</v>
      </c>
      <c r="H59" s="3">
        <v>850</v>
      </c>
      <c r="I59" s="3">
        <v>685.5</v>
      </c>
      <c r="J59">
        <f t="shared" si="3"/>
        <v>795.36900000000003</v>
      </c>
      <c r="K59">
        <f t="shared" si="4"/>
        <v>14405.063</v>
      </c>
      <c r="L59">
        <f t="shared" si="5"/>
        <v>43.133000000000038</v>
      </c>
      <c r="M59">
        <f t="shared" si="6"/>
        <v>8914.4259999999995</v>
      </c>
      <c r="N59">
        <f t="shared" si="12"/>
        <v>4.3133000000000039E-2</v>
      </c>
      <c r="O59">
        <f t="shared" si="12"/>
        <v>8.9144259999999989</v>
      </c>
      <c r="P59">
        <f t="shared" si="8"/>
        <v>4.3133000000000039E-2</v>
      </c>
      <c r="Q59" t="str">
        <f t="shared" si="9"/>
        <v/>
      </c>
      <c r="AE59" s="14">
        <v>3.7240000000000002</v>
      </c>
      <c r="AF59">
        <v>-54.950000762939453</v>
      </c>
      <c r="AG59">
        <v>7.1700000762939453</v>
      </c>
      <c r="AH59">
        <f t="shared" si="10"/>
        <v>-54.950000762939453</v>
      </c>
      <c r="AI59">
        <f t="shared" si="11"/>
        <v>7.1700000762939453</v>
      </c>
    </row>
    <row r="60" spans="1:35">
      <c r="A60" s="3" t="s">
        <v>722</v>
      </c>
      <c r="B60" s="3" t="str">
        <f t="shared" si="0"/>
        <v>14:48:09.655</v>
      </c>
      <c r="C60" s="3">
        <f t="shared" si="1"/>
        <v>53289.654999999999</v>
      </c>
      <c r="D60" s="3">
        <f t="shared" si="2"/>
        <v>5.2240000000019791</v>
      </c>
      <c r="E60" s="3">
        <v>454.40800000000002</v>
      </c>
      <c r="F60" s="3">
        <v>14661.4</v>
      </c>
      <c r="G60" s="3">
        <v>9247</v>
      </c>
      <c r="H60" s="3">
        <v>856</v>
      </c>
      <c r="I60" s="3">
        <v>680.5</v>
      </c>
      <c r="J60">
        <f t="shared" si="3"/>
        <v>786.91899999999998</v>
      </c>
      <c r="K60">
        <f t="shared" si="4"/>
        <v>14647.316999999999</v>
      </c>
      <c r="L60">
        <f t="shared" si="5"/>
        <v>34.682999999999993</v>
      </c>
      <c r="M60">
        <f t="shared" si="6"/>
        <v>9156.68</v>
      </c>
      <c r="N60">
        <f t="shared" si="12"/>
        <v>3.4682999999999992E-2</v>
      </c>
      <c r="O60">
        <f t="shared" si="12"/>
        <v>9.1566799999999997</v>
      </c>
      <c r="P60">
        <f t="shared" si="8"/>
        <v>3.4682999999999992E-2</v>
      </c>
      <c r="Q60" t="str">
        <f t="shared" si="9"/>
        <v/>
      </c>
      <c r="AE60" s="14">
        <v>3.79</v>
      </c>
      <c r="AF60">
        <v>-53.720001220703125</v>
      </c>
      <c r="AG60">
        <v>7.8499999046325684</v>
      </c>
      <c r="AH60">
        <f t="shared" si="10"/>
        <v>-53.720001220703125</v>
      </c>
      <c r="AI60">
        <f t="shared" si="11"/>
        <v>7.8499999046325684</v>
      </c>
    </row>
    <row r="61" spans="1:35">
      <c r="A61" s="3" t="s">
        <v>723</v>
      </c>
      <c r="B61" s="3" t="str">
        <f t="shared" si="0"/>
        <v>14:48:09.748</v>
      </c>
      <c r="C61" s="3">
        <f t="shared" si="1"/>
        <v>53289.748</v>
      </c>
      <c r="D61" s="3">
        <f t="shared" si="2"/>
        <v>5.3170000000027358</v>
      </c>
      <c r="E61" s="3">
        <v>456.63400000000001</v>
      </c>
      <c r="F61" s="3">
        <v>14822.8</v>
      </c>
      <c r="G61" s="3">
        <v>9249</v>
      </c>
      <c r="H61" s="3">
        <v>828</v>
      </c>
      <c r="I61" s="3">
        <v>675.5</v>
      </c>
      <c r="J61">
        <f t="shared" si="3"/>
        <v>792.80600000000004</v>
      </c>
      <c r="K61">
        <f t="shared" si="4"/>
        <v>14808.625</v>
      </c>
      <c r="L61">
        <f t="shared" si="5"/>
        <v>40.57000000000005</v>
      </c>
      <c r="M61">
        <f t="shared" si="6"/>
        <v>9317.9880000000012</v>
      </c>
      <c r="N61">
        <f t="shared" si="12"/>
        <v>4.057000000000005E-2</v>
      </c>
      <c r="O61">
        <f t="shared" si="12"/>
        <v>9.3179880000000015</v>
      </c>
      <c r="P61">
        <f t="shared" si="8"/>
        <v>4.057000000000005E-2</v>
      </c>
      <c r="Q61" t="str">
        <f t="shared" si="9"/>
        <v/>
      </c>
      <c r="AE61" s="14">
        <v>3.8519999999999999</v>
      </c>
      <c r="AF61">
        <v>-62.520000457763672</v>
      </c>
      <c r="AG61">
        <v>10.039999961853027</v>
      </c>
      <c r="AH61">
        <f t="shared" si="10"/>
        <v>-62.520000457763672</v>
      </c>
      <c r="AI61">
        <f t="shared" si="11"/>
        <v>10.039999961853027</v>
      </c>
    </row>
    <row r="62" spans="1:35">
      <c r="A62" s="3" t="s">
        <v>724</v>
      </c>
      <c r="B62" s="3" t="str">
        <f t="shared" si="0"/>
        <v>14:48:09.841</v>
      </c>
      <c r="C62" s="3">
        <f t="shared" si="1"/>
        <v>53289.841</v>
      </c>
      <c r="D62" s="3">
        <f t="shared" si="2"/>
        <v>5.4100000000034925</v>
      </c>
      <c r="E62" s="3">
        <v>445.7</v>
      </c>
      <c r="F62" s="3">
        <v>14985</v>
      </c>
      <c r="G62" s="3">
        <v>9267</v>
      </c>
      <c r="H62" s="3">
        <v>874</v>
      </c>
      <c r="I62" s="3">
        <v>670.5</v>
      </c>
      <c r="J62">
        <f t="shared" si="3"/>
        <v>785.55499999999995</v>
      </c>
      <c r="K62">
        <f t="shared" si="4"/>
        <v>14971.031000000001</v>
      </c>
      <c r="L62">
        <f t="shared" si="5"/>
        <v>33.31899999999996</v>
      </c>
      <c r="M62">
        <f t="shared" si="6"/>
        <v>9480.3940000000002</v>
      </c>
      <c r="N62">
        <f t="shared" si="12"/>
        <v>3.331899999999996E-2</v>
      </c>
      <c r="O62">
        <f t="shared" si="12"/>
        <v>9.4803940000000004</v>
      </c>
      <c r="P62">
        <f t="shared" si="8"/>
        <v>3.331899999999996E-2</v>
      </c>
      <c r="Q62" t="str">
        <f t="shared" si="9"/>
        <v/>
      </c>
      <c r="AE62" s="14">
        <v>3.9169999999999998</v>
      </c>
      <c r="AF62">
        <v>-70.839996337890625</v>
      </c>
      <c r="AG62">
        <v>6.8000001907348633</v>
      </c>
      <c r="AH62">
        <f t="shared" si="10"/>
        <v>-70.839996337890625</v>
      </c>
      <c r="AI62">
        <f t="shared" si="11"/>
        <v>6.8000001907348633</v>
      </c>
    </row>
    <row r="63" spans="1:35">
      <c r="A63" s="3" t="s">
        <v>725</v>
      </c>
      <c r="B63" s="3" t="str">
        <f t="shared" si="0"/>
        <v>14:48:09.934</v>
      </c>
      <c r="C63" s="3">
        <f t="shared" si="1"/>
        <v>53289.934000000001</v>
      </c>
      <c r="D63" s="3">
        <f t="shared" si="2"/>
        <v>5.5030000000042492</v>
      </c>
      <c r="E63" s="3">
        <v>436.31099999999998</v>
      </c>
      <c r="F63" s="3">
        <v>15066.6</v>
      </c>
      <c r="G63" s="3">
        <v>9281</v>
      </c>
      <c r="H63" s="3">
        <v>820</v>
      </c>
      <c r="I63" s="3">
        <v>666</v>
      </c>
      <c r="J63">
        <f t="shared" si="3"/>
        <v>778.02</v>
      </c>
      <c r="K63">
        <f t="shared" si="4"/>
        <v>15052.823</v>
      </c>
      <c r="L63">
        <f t="shared" si="5"/>
        <v>25.783999999999992</v>
      </c>
      <c r="M63">
        <f t="shared" si="6"/>
        <v>9562.1860000000015</v>
      </c>
      <c r="N63">
        <f t="shared" si="12"/>
        <v>2.5783999999999991E-2</v>
      </c>
      <c r="O63">
        <f t="shared" si="12"/>
        <v>9.5621860000000023</v>
      </c>
      <c r="P63">
        <f t="shared" si="8"/>
        <v>2.5783999999999991E-2</v>
      </c>
      <c r="Q63" t="str">
        <f t="shared" si="9"/>
        <v/>
      </c>
      <c r="AE63" s="14">
        <v>3.9820000000000002</v>
      </c>
      <c r="AF63">
        <v>-54.020000457763672</v>
      </c>
      <c r="AG63">
        <v>9.1499996185302734</v>
      </c>
      <c r="AH63">
        <f t="shared" si="10"/>
        <v>-54.020000457763672</v>
      </c>
      <c r="AI63">
        <f t="shared" si="11"/>
        <v>9.1499996185302734</v>
      </c>
    </row>
    <row r="64" spans="1:35">
      <c r="A64" s="3" t="s">
        <v>726</v>
      </c>
      <c r="B64" s="3" t="str">
        <f t="shared" si="0"/>
        <v>14:48:10.028</v>
      </c>
      <c r="C64" s="3">
        <f t="shared" si="1"/>
        <v>53290.027999999998</v>
      </c>
      <c r="D64" s="3">
        <f t="shared" si="2"/>
        <v>5.5970000000015716</v>
      </c>
      <c r="E64" s="3">
        <v>443.35899999999998</v>
      </c>
      <c r="F64" s="3">
        <v>15309.9</v>
      </c>
      <c r="G64" s="3">
        <v>9292</v>
      </c>
      <c r="H64" s="3">
        <v>873</v>
      </c>
      <c r="I64" s="3">
        <v>660.5</v>
      </c>
      <c r="J64">
        <f t="shared" si="3"/>
        <v>790.58600000000001</v>
      </c>
      <c r="K64">
        <f t="shared" si="4"/>
        <v>15295.901</v>
      </c>
      <c r="L64">
        <f t="shared" si="5"/>
        <v>38.350000000000023</v>
      </c>
      <c r="M64">
        <f t="shared" si="6"/>
        <v>9805.2639999999992</v>
      </c>
      <c r="N64">
        <f t="shared" si="12"/>
        <v>3.8350000000000023E-2</v>
      </c>
      <c r="O64">
        <f t="shared" si="12"/>
        <v>9.8052639999999993</v>
      </c>
      <c r="P64">
        <f t="shared" si="8"/>
        <v>3.8350000000000023E-2</v>
      </c>
      <c r="Q64" t="str">
        <f t="shared" si="9"/>
        <v/>
      </c>
      <c r="AE64" s="14">
        <v>4.0449999999999999</v>
      </c>
      <c r="AF64">
        <v>-50.040000915527344</v>
      </c>
      <c r="AG64">
        <v>5.8299999237060547</v>
      </c>
      <c r="AH64">
        <f t="shared" si="10"/>
        <v>-50.040000915527344</v>
      </c>
      <c r="AI64">
        <f t="shared" si="11"/>
        <v>5.8299999237060547</v>
      </c>
    </row>
    <row r="65" spans="1:35">
      <c r="A65" s="3" t="s">
        <v>727</v>
      </c>
      <c r="B65" s="3" t="str">
        <f t="shared" si="0"/>
        <v>14:48:10.121</v>
      </c>
      <c r="C65" s="3">
        <f t="shared" si="1"/>
        <v>53290.120999999999</v>
      </c>
      <c r="D65" s="3">
        <f t="shared" si="2"/>
        <v>5.6900000000023283</v>
      </c>
      <c r="E65" s="3">
        <v>421.91199999999998</v>
      </c>
      <c r="F65" s="3">
        <v>15393.4</v>
      </c>
      <c r="G65" s="3">
        <v>9321</v>
      </c>
      <c r="H65" s="3">
        <v>822</v>
      </c>
      <c r="I65" s="3">
        <v>656</v>
      </c>
      <c r="J65">
        <f t="shared" si="3"/>
        <v>771.03899999999999</v>
      </c>
      <c r="K65">
        <f t="shared" si="4"/>
        <v>15379.866</v>
      </c>
      <c r="L65">
        <f t="shared" si="5"/>
        <v>18.802999999999997</v>
      </c>
      <c r="M65">
        <f t="shared" si="6"/>
        <v>9889.2289999999994</v>
      </c>
      <c r="N65">
        <f t="shared" si="12"/>
        <v>1.8802999999999997E-2</v>
      </c>
      <c r="O65">
        <f t="shared" si="12"/>
        <v>9.8892290000000003</v>
      </c>
      <c r="P65">
        <f t="shared" si="8"/>
        <v>1.8802999999999997E-2</v>
      </c>
      <c r="Q65" t="str">
        <f t="shared" si="9"/>
        <v/>
      </c>
      <c r="AE65" s="14">
        <v>4.1280000000000001</v>
      </c>
      <c r="AF65">
        <v>-52.639999389648438</v>
      </c>
      <c r="AG65">
        <v>7.2699999809265137</v>
      </c>
      <c r="AH65">
        <f t="shared" si="10"/>
        <v>-52.639999389648438</v>
      </c>
      <c r="AI65">
        <f t="shared" si="11"/>
        <v>7.2699999809265137</v>
      </c>
    </row>
    <row r="66" spans="1:35">
      <c r="A66" s="3" t="s">
        <v>728</v>
      </c>
      <c r="B66" s="3" t="str">
        <f t="shared" si="0"/>
        <v>14:48:10.216</v>
      </c>
      <c r="C66" s="3">
        <f t="shared" si="1"/>
        <v>53290.216</v>
      </c>
      <c r="D66" s="3">
        <f t="shared" si="2"/>
        <v>5.7850000000034925</v>
      </c>
      <c r="E66" s="3">
        <v>418.70100000000002</v>
      </c>
      <c r="F66" s="3">
        <v>15639.6</v>
      </c>
      <c r="G66" s="3">
        <v>9351</v>
      </c>
      <c r="H66" s="3">
        <v>879</v>
      </c>
      <c r="I66" s="3">
        <v>651</v>
      </c>
      <c r="J66">
        <f t="shared" si="3"/>
        <v>773.41399999999999</v>
      </c>
      <c r="K66">
        <f t="shared" si="4"/>
        <v>15626.075000000001</v>
      </c>
      <c r="L66">
        <f t="shared" si="5"/>
        <v>21.177999999999997</v>
      </c>
      <c r="M66">
        <f t="shared" si="6"/>
        <v>10135.438000000002</v>
      </c>
      <c r="N66">
        <f t="shared" si="12"/>
        <v>2.1177999999999999E-2</v>
      </c>
      <c r="O66">
        <f t="shared" si="12"/>
        <v>10.135438000000002</v>
      </c>
      <c r="P66">
        <f t="shared" si="8"/>
        <v>2.1177999999999999E-2</v>
      </c>
      <c r="Q66" t="str">
        <f t="shared" si="9"/>
        <v/>
      </c>
      <c r="AE66" s="14">
        <v>4.2009999999999996</v>
      </c>
      <c r="AF66">
        <v>-52.299999237060547</v>
      </c>
      <c r="AG66">
        <v>5.2600002288818359</v>
      </c>
      <c r="AH66">
        <f t="shared" si="10"/>
        <v>-52.299999237060547</v>
      </c>
      <c r="AI66">
        <f t="shared" si="11"/>
        <v>5.2600002288818359</v>
      </c>
    </row>
    <row r="67" spans="1:35">
      <c r="A67" s="3" t="s">
        <v>729</v>
      </c>
      <c r="B67" s="3" t="str">
        <f t="shared" si="0"/>
        <v>14:48:10.311</v>
      </c>
      <c r="C67" s="3">
        <f t="shared" si="1"/>
        <v>53290.311000000002</v>
      </c>
      <c r="D67" s="3">
        <f t="shared" si="2"/>
        <v>5.8800000000046566</v>
      </c>
      <c r="E67" s="3">
        <v>411.214</v>
      </c>
      <c r="F67" s="3">
        <v>15764.1</v>
      </c>
      <c r="G67" s="3">
        <v>9374.5</v>
      </c>
      <c r="H67" s="3">
        <v>816</v>
      </c>
      <c r="I67" s="3">
        <v>321</v>
      </c>
      <c r="J67">
        <f t="shared" si="3"/>
        <v>768.75400000000002</v>
      </c>
      <c r="K67">
        <f t="shared" si="4"/>
        <v>15750.713</v>
      </c>
      <c r="L67">
        <f t="shared" si="5"/>
        <v>16.518000000000029</v>
      </c>
      <c r="M67">
        <f t="shared" si="6"/>
        <v>10260.076000000001</v>
      </c>
      <c r="N67">
        <f t="shared" si="12"/>
        <v>1.6518000000000029E-2</v>
      </c>
      <c r="O67">
        <f t="shared" si="12"/>
        <v>10.260076000000002</v>
      </c>
      <c r="P67">
        <f t="shared" si="8"/>
        <v>1.6518000000000029E-2</v>
      </c>
      <c r="Q67" t="str">
        <f t="shared" si="9"/>
        <v/>
      </c>
      <c r="AE67" s="14">
        <v>4.2670000000000003</v>
      </c>
      <c r="AF67">
        <v>-53.069999694824219</v>
      </c>
      <c r="AG67">
        <v>4.3000001907348633</v>
      </c>
      <c r="AH67">
        <f t="shared" si="10"/>
        <v>-53.069999694824219</v>
      </c>
      <c r="AI67">
        <f t="shared" si="11"/>
        <v>4.3000001907348633</v>
      </c>
    </row>
    <row r="68" spans="1:35">
      <c r="A68" s="3" t="s">
        <v>730</v>
      </c>
      <c r="B68" s="3" t="str">
        <f t="shared" ref="B68:B131" si="13">MID(A68,12,8)&amp;"."&amp;RIGHT(A68,3)</f>
        <v>14:48:10.403</v>
      </c>
      <c r="C68" s="3">
        <f t="shared" ref="C68:C131" si="14">LEFT(B68,2)*3600+MID(B68,4,2)*60+RIGHT(B68,6)</f>
        <v>53290.402999999998</v>
      </c>
      <c r="D68" s="3">
        <f t="shared" ref="D68:D131" si="15">C68-$C$4</f>
        <v>5.9720000000015716</v>
      </c>
      <c r="E68" s="3">
        <v>413.13499999999999</v>
      </c>
      <c r="F68" s="3">
        <v>16054.1</v>
      </c>
      <c r="G68" s="3">
        <v>9416</v>
      </c>
      <c r="H68" s="3">
        <v>843</v>
      </c>
      <c r="I68" s="3">
        <v>637.5</v>
      </c>
      <c r="J68">
        <f t="shared" ref="J68:J131" si="16">ROUND(E68*COS(-1.3*PI()/180)-F68*SIN(-1.3*PI()/180),3)</f>
        <v>777.25300000000004</v>
      </c>
      <c r="K68">
        <f t="shared" ref="K68:K131" si="17">ROUND(E68*SIN(-1.3*PI()/180)+F68*COS(-1.3*PI()/180),3)</f>
        <v>16040.594999999999</v>
      </c>
      <c r="L68">
        <f t="shared" ref="L68:L131" si="18">J68-$J$4</f>
        <v>25.017000000000053</v>
      </c>
      <c r="M68">
        <f t="shared" ref="M68:M131" si="19">K68-$K$4</f>
        <v>10549.957999999999</v>
      </c>
      <c r="N68">
        <f t="shared" ref="N68:O99" si="20">L68*0.001</f>
        <v>2.5017000000000053E-2</v>
      </c>
      <c r="O68">
        <f t="shared" si="20"/>
        <v>10.549957999999998</v>
      </c>
      <c r="P68">
        <f t="shared" si="8"/>
        <v>2.5017000000000053E-2</v>
      </c>
      <c r="Q68" t="str">
        <f t="shared" si="9"/>
        <v/>
      </c>
      <c r="AE68" s="14">
        <v>4.3369999999999997</v>
      </c>
      <c r="AF68">
        <v>-56.630001068115234</v>
      </c>
      <c r="AG68">
        <v>3.8299999237060547</v>
      </c>
      <c r="AH68">
        <f t="shared" si="10"/>
        <v>-56.630001068115234</v>
      </c>
      <c r="AI68">
        <f t="shared" si="11"/>
        <v>3.8299999237060547</v>
      </c>
    </row>
    <row r="69" spans="1:35">
      <c r="A69" s="3" t="s">
        <v>731</v>
      </c>
      <c r="B69" s="3" t="str">
        <f t="shared" si="13"/>
        <v>14:48:10.498</v>
      </c>
      <c r="C69" s="3">
        <f t="shared" si="14"/>
        <v>53290.498</v>
      </c>
      <c r="D69" s="3">
        <f t="shared" si="15"/>
        <v>6.0670000000027358</v>
      </c>
      <c r="E69" s="3">
        <v>394.55200000000002</v>
      </c>
      <c r="F69" s="3">
        <v>16140.8</v>
      </c>
      <c r="G69" s="3">
        <v>9449</v>
      </c>
      <c r="H69" s="3">
        <v>883</v>
      </c>
      <c r="I69" s="3">
        <v>633</v>
      </c>
      <c r="J69">
        <f t="shared" si="16"/>
        <v>760.64200000000005</v>
      </c>
      <c r="K69">
        <f t="shared" si="17"/>
        <v>16127.694</v>
      </c>
      <c r="L69">
        <f t="shared" si="18"/>
        <v>8.4060000000000628</v>
      </c>
      <c r="M69">
        <f t="shared" si="19"/>
        <v>10637.057000000001</v>
      </c>
      <c r="N69">
        <f t="shared" si="20"/>
        <v>8.4060000000000627E-3</v>
      </c>
      <c r="O69">
        <f t="shared" si="20"/>
        <v>10.637057</v>
      </c>
      <c r="P69">
        <f t="shared" ref="P69:P132" si="21">IF(O69&gt;15,"",N69)</f>
        <v>8.4060000000000627E-3</v>
      </c>
      <c r="Q69" t="str">
        <f t="shared" ref="Q69:Q132" si="22">IF(O69&lt;15,"",N69)</f>
        <v/>
      </c>
      <c r="AE69" s="14">
        <v>4.3970000000000002</v>
      </c>
      <c r="AF69">
        <v>-58.270000457763672</v>
      </c>
      <c r="AG69">
        <v>6.070000171661377</v>
      </c>
      <c r="AH69">
        <f t="shared" ref="AH69:AH132" si="23">AF69</f>
        <v>-58.270000457763672</v>
      </c>
      <c r="AI69">
        <f t="shared" ref="AI69:AI132" si="24">AG69</f>
        <v>6.070000171661377</v>
      </c>
    </row>
    <row r="70" spans="1:35">
      <c r="A70" s="3" t="s">
        <v>732</v>
      </c>
      <c r="B70" s="3" t="str">
        <f t="shared" si="13"/>
        <v>14:48:10.591</v>
      </c>
      <c r="C70" s="3">
        <f t="shared" si="14"/>
        <v>53290.591</v>
      </c>
      <c r="D70" s="3">
        <f t="shared" si="15"/>
        <v>6.1600000000034925</v>
      </c>
      <c r="E70" s="3">
        <v>379.19499999999999</v>
      </c>
      <c r="F70" s="3">
        <v>16354</v>
      </c>
      <c r="G70" s="3">
        <v>9503.5</v>
      </c>
      <c r="H70" s="3">
        <v>829.5</v>
      </c>
      <c r="I70" s="3">
        <v>312.75</v>
      </c>
      <c r="J70">
        <f t="shared" si="16"/>
        <v>750.12599999999998</v>
      </c>
      <c r="K70">
        <f t="shared" si="17"/>
        <v>16341.188</v>
      </c>
      <c r="L70">
        <f t="shared" si="18"/>
        <v>-2.1100000000000136</v>
      </c>
      <c r="M70">
        <f t="shared" si="19"/>
        <v>10850.550999999999</v>
      </c>
      <c r="N70">
        <f t="shared" si="20"/>
        <v>-2.1100000000000138E-3</v>
      </c>
      <c r="O70">
        <f t="shared" si="20"/>
        <v>10.850550999999999</v>
      </c>
      <c r="P70">
        <f t="shared" si="21"/>
        <v>-2.1100000000000138E-3</v>
      </c>
      <c r="Q70" t="str">
        <f t="shared" si="22"/>
        <v/>
      </c>
      <c r="AE70" s="14">
        <v>4.4539999999999997</v>
      </c>
      <c r="AF70">
        <v>-63.799999237060547</v>
      </c>
      <c r="AG70">
        <v>6.2100000381469727</v>
      </c>
      <c r="AH70">
        <f t="shared" si="23"/>
        <v>-63.799999237060547</v>
      </c>
      <c r="AI70">
        <f t="shared" si="24"/>
        <v>6.2100000381469727</v>
      </c>
    </row>
    <row r="71" spans="1:35">
      <c r="A71" s="3" t="s">
        <v>733</v>
      </c>
      <c r="B71" s="3" t="str">
        <f t="shared" si="13"/>
        <v>14:48:10.682</v>
      </c>
      <c r="C71" s="3">
        <f t="shared" si="14"/>
        <v>53290.682000000001</v>
      </c>
      <c r="D71" s="3">
        <f t="shared" si="15"/>
        <v>6.2510000000038417</v>
      </c>
      <c r="E71" s="3">
        <v>388.03500000000003</v>
      </c>
      <c r="F71" s="3">
        <v>16479.3</v>
      </c>
      <c r="G71" s="3">
        <v>9520</v>
      </c>
      <c r="H71" s="3">
        <v>881</v>
      </c>
      <c r="I71" s="3">
        <v>621</v>
      </c>
      <c r="J71">
        <f t="shared" si="16"/>
        <v>761.80600000000004</v>
      </c>
      <c r="K71">
        <f t="shared" si="17"/>
        <v>16466.255000000001</v>
      </c>
      <c r="L71">
        <f t="shared" si="18"/>
        <v>9.57000000000005</v>
      </c>
      <c r="M71">
        <f t="shared" si="19"/>
        <v>10975.618000000002</v>
      </c>
      <c r="N71">
        <f t="shared" si="20"/>
        <v>9.5700000000000507E-3</v>
      </c>
      <c r="O71">
        <f t="shared" si="20"/>
        <v>10.975618000000003</v>
      </c>
      <c r="P71">
        <f t="shared" si="21"/>
        <v>9.5700000000000507E-3</v>
      </c>
      <c r="Q71" t="str">
        <f t="shared" si="22"/>
        <v/>
      </c>
      <c r="AE71" s="14">
        <v>4.5220000000000002</v>
      </c>
      <c r="AF71">
        <v>-56.919998168945313</v>
      </c>
      <c r="AG71">
        <v>5.2399997711181641</v>
      </c>
      <c r="AH71">
        <f t="shared" si="23"/>
        <v>-56.919998168945313</v>
      </c>
      <c r="AI71">
        <f t="shared" si="24"/>
        <v>5.2399997711181641</v>
      </c>
    </row>
    <row r="72" spans="1:35">
      <c r="A72" s="3" t="s">
        <v>734</v>
      </c>
      <c r="B72" s="3" t="str">
        <f t="shared" si="13"/>
        <v>14:48:10.775</v>
      </c>
      <c r="C72" s="3">
        <f t="shared" si="14"/>
        <v>53290.775000000001</v>
      </c>
      <c r="D72" s="3">
        <f t="shared" si="15"/>
        <v>6.3440000000045984</v>
      </c>
      <c r="E72" s="3">
        <v>366.85</v>
      </c>
      <c r="F72" s="3">
        <v>16697.7</v>
      </c>
      <c r="G72" s="3">
        <v>9588.5</v>
      </c>
      <c r="H72" s="3">
        <v>832.5</v>
      </c>
      <c r="I72" s="3">
        <v>307</v>
      </c>
      <c r="J72">
        <f t="shared" si="16"/>
        <v>745.58199999999999</v>
      </c>
      <c r="K72">
        <f t="shared" si="17"/>
        <v>16685.079000000002</v>
      </c>
      <c r="L72">
        <f t="shared" si="18"/>
        <v>-6.6539999999999964</v>
      </c>
      <c r="M72">
        <f t="shared" si="19"/>
        <v>11194.442000000003</v>
      </c>
      <c r="N72">
        <f t="shared" si="20"/>
        <v>-6.6539999999999967E-3</v>
      </c>
      <c r="O72">
        <f t="shared" si="20"/>
        <v>11.194442000000002</v>
      </c>
      <c r="P72">
        <f t="shared" si="21"/>
        <v>-6.6539999999999967E-3</v>
      </c>
      <c r="Q72" t="str">
        <f t="shared" si="22"/>
        <v/>
      </c>
      <c r="AE72" s="14">
        <v>4.5819999999999999</v>
      </c>
      <c r="AF72">
        <v>-59.340000152587891</v>
      </c>
      <c r="AG72">
        <v>6.4000000953674316</v>
      </c>
      <c r="AH72">
        <f t="shared" si="23"/>
        <v>-59.340000152587891</v>
      </c>
      <c r="AI72">
        <f t="shared" si="24"/>
        <v>6.4000000953674316</v>
      </c>
    </row>
    <row r="73" spans="1:35">
      <c r="A73" s="3" t="s">
        <v>735</v>
      </c>
      <c r="B73" s="3" t="str">
        <f t="shared" si="13"/>
        <v>14:48:10.867</v>
      </c>
      <c r="C73" s="3">
        <f t="shared" si="14"/>
        <v>53290.866999999998</v>
      </c>
      <c r="D73" s="3">
        <f t="shared" si="15"/>
        <v>6.4360000000015134</v>
      </c>
      <c r="E73" s="3">
        <v>362.84399999999999</v>
      </c>
      <c r="F73" s="3">
        <v>16828</v>
      </c>
      <c r="G73" s="3">
        <v>9623</v>
      </c>
      <c r="H73" s="3">
        <v>867</v>
      </c>
      <c r="I73" s="3">
        <v>611.5</v>
      </c>
      <c r="J73">
        <f t="shared" si="16"/>
        <v>744.53300000000002</v>
      </c>
      <c r="K73">
        <f t="shared" si="17"/>
        <v>16815.437000000002</v>
      </c>
      <c r="L73">
        <f t="shared" si="18"/>
        <v>-7.7029999999999745</v>
      </c>
      <c r="M73">
        <f t="shared" si="19"/>
        <v>11324.800000000003</v>
      </c>
      <c r="N73">
        <f t="shared" si="20"/>
        <v>-7.7029999999999746E-3</v>
      </c>
      <c r="O73">
        <f t="shared" si="20"/>
        <v>11.324800000000003</v>
      </c>
      <c r="P73">
        <f t="shared" si="21"/>
        <v>-7.7029999999999746E-3</v>
      </c>
      <c r="Q73" t="str">
        <f t="shared" si="22"/>
        <v/>
      </c>
      <c r="AE73" s="14">
        <v>4.6429999999999998</v>
      </c>
      <c r="AF73">
        <v>-61.830001831054688</v>
      </c>
      <c r="AG73">
        <v>5.7699999809265137</v>
      </c>
      <c r="AH73">
        <f t="shared" si="23"/>
        <v>-61.830001831054688</v>
      </c>
      <c r="AI73">
        <f t="shared" si="24"/>
        <v>5.7699999809265137</v>
      </c>
    </row>
    <row r="74" spans="1:35">
      <c r="A74" s="3" t="s">
        <v>736</v>
      </c>
      <c r="B74" s="3" t="str">
        <f t="shared" si="13"/>
        <v>14:48:10.962</v>
      </c>
      <c r="C74" s="3">
        <f t="shared" si="14"/>
        <v>53290.962</v>
      </c>
      <c r="D74" s="3">
        <f t="shared" si="15"/>
        <v>6.5310000000026776</v>
      </c>
      <c r="E74" s="3">
        <v>345.00799999999998</v>
      </c>
      <c r="F74" s="3">
        <v>17006.7</v>
      </c>
      <c r="G74" s="3">
        <v>9685</v>
      </c>
      <c r="H74" s="3">
        <v>893</v>
      </c>
      <c r="I74" s="3">
        <v>607.5</v>
      </c>
      <c r="J74">
        <f t="shared" si="16"/>
        <v>730.75599999999997</v>
      </c>
      <c r="K74">
        <f t="shared" si="17"/>
        <v>16994.494999999999</v>
      </c>
      <c r="L74">
        <f t="shared" si="18"/>
        <v>-21.480000000000018</v>
      </c>
      <c r="M74">
        <f t="shared" si="19"/>
        <v>11503.858</v>
      </c>
      <c r="N74">
        <f t="shared" si="20"/>
        <v>-2.148000000000002E-2</v>
      </c>
      <c r="O74">
        <f t="shared" si="20"/>
        <v>11.503858000000001</v>
      </c>
      <c r="P74">
        <f t="shared" si="21"/>
        <v>-2.148000000000002E-2</v>
      </c>
      <c r="Q74" t="str">
        <f t="shared" si="22"/>
        <v/>
      </c>
      <c r="AE74" s="14">
        <v>4.7110000000000003</v>
      </c>
      <c r="AF74">
        <v>-61.459999084472656</v>
      </c>
      <c r="AG74">
        <v>7.119999885559082</v>
      </c>
      <c r="AH74">
        <f t="shared" si="23"/>
        <v>-61.459999084472656</v>
      </c>
      <c r="AI74">
        <f t="shared" si="24"/>
        <v>7.119999885559082</v>
      </c>
    </row>
    <row r="75" spans="1:35">
      <c r="A75" s="3" t="s">
        <v>737</v>
      </c>
      <c r="B75" s="3" t="str">
        <f t="shared" si="13"/>
        <v>14:48:11.053</v>
      </c>
      <c r="C75" s="3">
        <f t="shared" si="14"/>
        <v>53291.053</v>
      </c>
      <c r="D75" s="3">
        <f t="shared" si="15"/>
        <v>6.6220000000030268</v>
      </c>
      <c r="E75" s="3">
        <v>354.64499999999998</v>
      </c>
      <c r="F75" s="3">
        <v>17135.599999999999</v>
      </c>
      <c r="G75" s="3">
        <v>9710</v>
      </c>
      <c r="H75" s="3">
        <v>855.5</v>
      </c>
      <c r="I75" s="3">
        <v>300.75</v>
      </c>
      <c r="J75">
        <f t="shared" si="16"/>
        <v>743.31500000000005</v>
      </c>
      <c r="K75">
        <f t="shared" si="17"/>
        <v>17123.144</v>
      </c>
      <c r="L75">
        <f t="shared" si="18"/>
        <v>-8.9209999999999354</v>
      </c>
      <c r="M75">
        <f t="shared" si="19"/>
        <v>11632.507000000001</v>
      </c>
      <c r="N75">
        <f t="shared" si="20"/>
        <v>-8.9209999999999359E-3</v>
      </c>
      <c r="O75">
        <f t="shared" si="20"/>
        <v>11.632507000000002</v>
      </c>
      <c r="P75">
        <f t="shared" si="21"/>
        <v>-8.9209999999999359E-3</v>
      </c>
      <c r="Q75" t="str">
        <f t="shared" si="22"/>
        <v/>
      </c>
      <c r="AE75" s="14">
        <v>4.7889999999999997</v>
      </c>
      <c r="AF75">
        <v>-61.659999847412109</v>
      </c>
      <c r="AG75">
        <v>8.8100004196166992</v>
      </c>
      <c r="AH75">
        <f t="shared" si="23"/>
        <v>-61.659999847412109</v>
      </c>
      <c r="AI75">
        <f t="shared" si="24"/>
        <v>8.8100004196166992</v>
      </c>
    </row>
    <row r="76" spans="1:35">
      <c r="A76" s="3" t="s">
        <v>738</v>
      </c>
      <c r="B76" s="3" t="str">
        <f t="shared" si="13"/>
        <v>14:48:11.148</v>
      </c>
      <c r="C76" s="3">
        <f t="shared" si="14"/>
        <v>53291.148000000001</v>
      </c>
      <c r="D76" s="3">
        <f t="shared" si="15"/>
        <v>6.717000000004191</v>
      </c>
      <c r="E76" s="3">
        <v>329.17</v>
      </c>
      <c r="F76" s="3">
        <v>17365</v>
      </c>
      <c r="G76" s="3">
        <v>9799</v>
      </c>
      <c r="H76" s="3">
        <v>912</v>
      </c>
      <c r="I76" s="3">
        <v>597.5</v>
      </c>
      <c r="J76">
        <f t="shared" si="16"/>
        <v>723.05100000000004</v>
      </c>
      <c r="K76">
        <f t="shared" si="17"/>
        <v>17353.062000000002</v>
      </c>
      <c r="L76">
        <f t="shared" si="18"/>
        <v>-29.184999999999945</v>
      </c>
      <c r="M76">
        <f t="shared" si="19"/>
        <v>11862.425000000003</v>
      </c>
      <c r="N76">
        <f t="shared" si="20"/>
        <v>-2.9184999999999947E-2</v>
      </c>
      <c r="O76">
        <f t="shared" si="20"/>
        <v>11.862425000000004</v>
      </c>
      <c r="P76">
        <f t="shared" si="21"/>
        <v>-2.9184999999999947E-2</v>
      </c>
      <c r="Q76" t="str">
        <f t="shared" si="22"/>
        <v/>
      </c>
      <c r="AE76" s="14">
        <v>4.8620000000000001</v>
      </c>
      <c r="AF76">
        <v>-58.349998474121094</v>
      </c>
      <c r="AG76">
        <v>12.390000343322754</v>
      </c>
      <c r="AH76">
        <f t="shared" si="23"/>
        <v>-58.349998474121094</v>
      </c>
      <c r="AI76">
        <f t="shared" si="24"/>
        <v>12.390000343322754</v>
      </c>
    </row>
    <row r="77" spans="1:35">
      <c r="A77" s="3" t="s">
        <v>739</v>
      </c>
      <c r="B77" s="3" t="str">
        <f t="shared" si="13"/>
        <v>14:48:11.240</v>
      </c>
      <c r="C77" s="3">
        <f t="shared" si="14"/>
        <v>53291.24</v>
      </c>
      <c r="D77" s="3">
        <f t="shared" si="15"/>
        <v>6.8090000000011059</v>
      </c>
      <c r="E77" s="3">
        <v>328.536</v>
      </c>
      <c r="F77" s="3">
        <v>17499.900000000001</v>
      </c>
      <c r="G77" s="3">
        <v>9840</v>
      </c>
      <c r="H77" s="3">
        <v>846.5</v>
      </c>
      <c r="I77" s="3">
        <v>295.5</v>
      </c>
      <c r="J77">
        <f t="shared" si="16"/>
        <v>725.47799999999995</v>
      </c>
      <c r="K77">
        <f t="shared" si="17"/>
        <v>17487.941999999999</v>
      </c>
      <c r="L77">
        <f t="shared" si="18"/>
        <v>-26.758000000000038</v>
      </c>
      <c r="M77">
        <f t="shared" si="19"/>
        <v>11997.305</v>
      </c>
      <c r="N77">
        <f t="shared" si="20"/>
        <v>-2.6758000000000039E-2</v>
      </c>
      <c r="O77">
        <f t="shared" si="20"/>
        <v>11.997305000000001</v>
      </c>
      <c r="P77">
        <f t="shared" si="21"/>
        <v>-2.6758000000000039E-2</v>
      </c>
      <c r="Q77" t="str">
        <f t="shared" si="22"/>
        <v/>
      </c>
      <c r="AE77" s="14">
        <v>4.9320000000000004</v>
      </c>
      <c r="AF77">
        <v>-51.450000762939453</v>
      </c>
      <c r="AG77">
        <v>8.9499998092651367</v>
      </c>
      <c r="AH77">
        <f t="shared" si="23"/>
        <v>-51.450000762939453</v>
      </c>
      <c r="AI77">
        <f t="shared" si="24"/>
        <v>8.9499998092651367</v>
      </c>
    </row>
    <row r="78" spans="1:35">
      <c r="A78" s="3" t="s">
        <v>740</v>
      </c>
      <c r="B78" s="3" t="str">
        <f t="shared" si="13"/>
        <v>14:48:11.335</v>
      </c>
      <c r="C78" s="3">
        <f t="shared" si="14"/>
        <v>53291.334999999999</v>
      </c>
      <c r="D78" s="3">
        <f t="shared" si="15"/>
        <v>6.9040000000022701</v>
      </c>
      <c r="E78" s="3">
        <v>319.51</v>
      </c>
      <c r="F78" s="3">
        <v>17730</v>
      </c>
      <c r="G78" s="3">
        <v>9921</v>
      </c>
      <c r="H78" s="3">
        <v>914</v>
      </c>
      <c r="I78" s="3">
        <v>588</v>
      </c>
      <c r="J78">
        <f t="shared" si="16"/>
        <v>721.67399999999998</v>
      </c>
      <c r="K78">
        <f t="shared" si="17"/>
        <v>17718.187999999998</v>
      </c>
      <c r="L78">
        <f t="shared" si="18"/>
        <v>-30.562000000000012</v>
      </c>
      <c r="M78">
        <f t="shared" si="19"/>
        <v>12227.550999999999</v>
      </c>
      <c r="N78">
        <f t="shared" si="20"/>
        <v>-3.0562000000000013E-2</v>
      </c>
      <c r="O78">
        <f t="shared" si="20"/>
        <v>12.227551</v>
      </c>
      <c r="P78">
        <f t="shared" si="21"/>
        <v>-3.0562000000000013E-2</v>
      </c>
      <c r="Q78" t="str">
        <f t="shared" si="22"/>
        <v/>
      </c>
      <c r="AE78" s="14">
        <v>4.9980000000000002</v>
      </c>
      <c r="AF78">
        <v>-54.860000610351563</v>
      </c>
      <c r="AG78">
        <v>6.4499998092651367</v>
      </c>
      <c r="AH78">
        <f t="shared" si="23"/>
        <v>-54.860000610351563</v>
      </c>
      <c r="AI78">
        <f t="shared" si="24"/>
        <v>6.4499998092651367</v>
      </c>
    </row>
    <row r="79" spans="1:35">
      <c r="A79" s="3" t="s">
        <v>741</v>
      </c>
      <c r="B79" s="3" t="str">
        <f t="shared" si="13"/>
        <v>14:48:11.430</v>
      </c>
      <c r="C79" s="3">
        <f t="shared" si="14"/>
        <v>53291.43</v>
      </c>
      <c r="D79" s="3">
        <f t="shared" si="15"/>
        <v>6.9990000000034343</v>
      </c>
      <c r="E79" s="3">
        <v>315.63200000000001</v>
      </c>
      <c r="F79" s="3">
        <v>17869.400000000001</v>
      </c>
      <c r="G79" s="3">
        <v>9971</v>
      </c>
      <c r="H79" s="3">
        <v>865.5</v>
      </c>
      <c r="I79" s="3">
        <v>290.5</v>
      </c>
      <c r="J79">
        <f t="shared" si="16"/>
        <v>720.96</v>
      </c>
      <c r="K79">
        <f t="shared" si="17"/>
        <v>17857.64</v>
      </c>
      <c r="L79">
        <f t="shared" si="18"/>
        <v>-31.275999999999954</v>
      </c>
      <c r="M79">
        <f t="shared" si="19"/>
        <v>12367.003000000001</v>
      </c>
      <c r="N79">
        <f t="shared" si="20"/>
        <v>-3.1275999999999957E-2</v>
      </c>
      <c r="O79">
        <f t="shared" si="20"/>
        <v>12.367003</v>
      </c>
      <c r="P79">
        <f t="shared" si="21"/>
        <v>-3.1275999999999957E-2</v>
      </c>
      <c r="Q79" t="str">
        <f t="shared" si="22"/>
        <v/>
      </c>
      <c r="AE79" s="14">
        <v>5.056</v>
      </c>
      <c r="AF79">
        <v>-55.849998474121094</v>
      </c>
      <c r="AG79">
        <v>4.9800000190734863</v>
      </c>
      <c r="AH79">
        <f t="shared" si="23"/>
        <v>-55.849998474121094</v>
      </c>
      <c r="AI79">
        <f t="shared" si="24"/>
        <v>4.9800000190734863</v>
      </c>
    </row>
    <row r="80" spans="1:35">
      <c r="A80" s="3" t="s">
        <v>742</v>
      </c>
      <c r="B80" s="3" t="str">
        <f t="shared" si="13"/>
        <v>14:48:11.521</v>
      </c>
      <c r="C80" s="3">
        <f t="shared" si="14"/>
        <v>53291.521000000001</v>
      </c>
      <c r="D80" s="3">
        <f t="shared" si="15"/>
        <v>7.0900000000037835</v>
      </c>
      <c r="E80" s="3">
        <v>308.06099999999998</v>
      </c>
      <c r="F80" s="3">
        <v>18058.3</v>
      </c>
      <c r="G80" s="3">
        <v>10043.5</v>
      </c>
      <c r="H80" s="3">
        <v>850</v>
      </c>
      <c r="I80" s="3">
        <v>287.5</v>
      </c>
      <c r="J80">
        <f t="shared" si="16"/>
        <v>717.67600000000004</v>
      </c>
      <c r="K80">
        <f t="shared" si="17"/>
        <v>18046.663</v>
      </c>
      <c r="L80">
        <f t="shared" si="18"/>
        <v>-34.559999999999945</v>
      </c>
      <c r="M80">
        <f t="shared" si="19"/>
        <v>12556.026000000002</v>
      </c>
      <c r="N80">
        <f t="shared" si="20"/>
        <v>-3.4559999999999945E-2</v>
      </c>
      <c r="O80">
        <f t="shared" si="20"/>
        <v>12.556026000000003</v>
      </c>
      <c r="P80">
        <f t="shared" si="21"/>
        <v>-3.4559999999999945E-2</v>
      </c>
      <c r="Q80" t="str">
        <f t="shared" si="22"/>
        <v/>
      </c>
      <c r="AE80" s="14">
        <v>5.1260000000000003</v>
      </c>
      <c r="AF80">
        <v>-59.5</v>
      </c>
      <c r="AG80">
        <v>4.570000171661377</v>
      </c>
      <c r="AH80">
        <f t="shared" si="23"/>
        <v>-59.5</v>
      </c>
      <c r="AI80">
        <f t="shared" si="24"/>
        <v>4.570000171661377</v>
      </c>
    </row>
    <row r="81" spans="1:35">
      <c r="A81" s="3" t="s">
        <v>743</v>
      </c>
      <c r="B81" s="3" t="str">
        <f t="shared" si="13"/>
        <v>14:48:11.613</v>
      </c>
      <c r="C81" s="3">
        <f t="shared" si="14"/>
        <v>53291.612999999998</v>
      </c>
      <c r="D81" s="3">
        <f t="shared" si="15"/>
        <v>7.1820000000006985</v>
      </c>
      <c r="E81" s="3">
        <v>313.017</v>
      </c>
      <c r="F81" s="3">
        <v>18197.599999999999</v>
      </c>
      <c r="G81" s="3">
        <v>10089</v>
      </c>
      <c r="H81" s="3">
        <v>920</v>
      </c>
      <c r="I81" s="3">
        <v>572.5</v>
      </c>
      <c r="J81">
        <f t="shared" si="16"/>
        <v>725.79100000000005</v>
      </c>
      <c r="K81">
        <f t="shared" si="17"/>
        <v>18185.814999999999</v>
      </c>
      <c r="L81">
        <f t="shared" si="18"/>
        <v>-26.444999999999936</v>
      </c>
      <c r="M81">
        <f t="shared" si="19"/>
        <v>12695.178</v>
      </c>
      <c r="N81">
        <f t="shared" si="20"/>
        <v>-2.6444999999999937E-2</v>
      </c>
      <c r="O81">
        <f t="shared" si="20"/>
        <v>12.695178</v>
      </c>
      <c r="P81">
        <f t="shared" si="21"/>
        <v>-2.6444999999999937E-2</v>
      </c>
      <c r="Q81" t="str">
        <f t="shared" si="22"/>
        <v/>
      </c>
      <c r="AE81" s="14">
        <v>5.1840000000000002</v>
      </c>
      <c r="AF81">
        <v>-56.569999694824219</v>
      </c>
      <c r="AG81">
        <v>4.4499998092651367</v>
      </c>
      <c r="AH81">
        <f t="shared" si="23"/>
        <v>-56.569999694824219</v>
      </c>
      <c r="AI81">
        <f t="shared" si="24"/>
        <v>4.4499998092651367</v>
      </c>
    </row>
    <row r="82" spans="1:35">
      <c r="A82" s="3" t="s">
        <v>744</v>
      </c>
      <c r="B82" s="3" t="str">
        <f t="shared" si="13"/>
        <v>14:48:11.707</v>
      </c>
      <c r="C82" s="3">
        <f t="shared" si="14"/>
        <v>53291.707000000002</v>
      </c>
      <c r="D82" s="3">
        <f t="shared" si="15"/>
        <v>7.2760000000052969</v>
      </c>
      <c r="E82" s="3">
        <v>309.68799999999999</v>
      </c>
      <c r="F82" s="3">
        <v>18389.599999999999</v>
      </c>
      <c r="G82" s="3">
        <v>10164</v>
      </c>
      <c r="H82" s="3">
        <v>934</v>
      </c>
      <c r="I82" s="3">
        <v>570</v>
      </c>
      <c r="J82">
        <f t="shared" si="16"/>
        <v>726.81899999999996</v>
      </c>
      <c r="K82">
        <f t="shared" si="17"/>
        <v>18377.841</v>
      </c>
      <c r="L82">
        <f t="shared" si="18"/>
        <v>-25.41700000000003</v>
      </c>
      <c r="M82">
        <f t="shared" si="19"/>
        <v>12887.204000000002</v>
      </c>
      <c r="N82">
        <f t="shared" si="20"/>
        <v>-2.541700000000003E-2</v>
      </c>
      <c r="O82">
        <f t="shared" si="20"/>
        <v>12.887204000000002</v>
      </c>
      <c r="P82">
        <f t="shared" si="21"/>
        <v>-2.541700000000003E-2</v>
      </c>
      <c r="Q82" t="str">
        <f t="shared" si="22"/>
        <v/>
      </c>
      <c r="AE82" s="14">
        <v>5.242</v>
      </c>
      <c r="AF82">
        <v>-57.869998931884766</v>
      </c>
      <c r="AG82">
        <v>3.880000114440918</v>
      </c>
      <c r="AH82">
        <f t="shared" si="23"/>
        <v>-57.869998931884766</v>
      </c>
      <c r="AI82">
        <f t="shared" si="24"/>
        <v>3.880000114440918</v>
      </c>
    </row>
    <row r="83" spans="1:35">
      <c r="A83" s="3" t="s">
        <v>745</v>
      </c>
      <c r="B83" s="3" t="str">
        <f t="shared" si="13"/>
        <v>14:48:11.801</v>
      </c>
      <c r="C83" s="3">
        <f t="shared" si="14"/>
        <v>53291.800999999999</v>
      </c>
      <c r="D83" s="3">
        <f t="shared" si="15"/>
        <v>7.3700000000026193</v>
      </c>
      <c r="E83" s="3">
        <v>301.64499999999998</v>
      </c>
      <c r="F83" s="3">
        <v>18489.400000000001</v>
      </c>
      <c r="G83" s="3">
        <v>10210</v>
      </c>
      <c r="H83" s="3">
        <v>926</v>
      </c>
      <c r="I83" s="3">
        <v>566.5</v>
      </c>
      <c r="J83">
        <f t="shared" si="16"/>
        <v>721.04300000000001</v>
      </c>
      <c r="K83">
        <f t="shared" si="17"/>
        <v>18477.796999999999</v>
      </c>
      <c r="L83">
        <f t="shared" si="18"/>
        <v>-31.192999999999984</v>
      </c>
      <c r="M83">
        <f t="shared" si="19"/>
        <v>12987.16</v>
      </c>
      <c r="N83">
        <f t="shared" si="20"/>
        <v>-3.1192999999999985E-2</v>
      </c>
      <c r="O83">
        <f t="shared" si="20"/>
        <v>12.987159999999999</v>
      </c>
      <c r="P83">
        <f t="shared" si="21"/>
        <v>-3.1192999999999985E-2</v>
      </c>
      <c r="Q83" t="str">
        <f t="shared" si="22"/>
        <v/>
      </c>
      <c r="AE83" s="14">
        <v>5.3070000000000004</v>
      </c>
      <c r="AF83">
        <v>-55.409999847412109</v>
      </c>
      <c r="AG83">
        <v>6.8600001335144043</v>
      </c>
      <c r="AH83">
        <f t="shared" si="23"/>
        <v>-55.409999847412109</v>
      </c>
      <c r="AI83">
        <f t="shared" si="24"/>
        <v>6.8600001335144043</v>
      </c>
    </row>
    <row r="84" spans="1:35">
      <c r="A84" s="3" t="s">
        <v>746</v>
      </c>
      <c r="B84" s="3" t="str">
        <f t="shared" si="13"/>
        <v>14:48:11.894</v>
      </c>
      <c r="C84" s="3">
        <f t="shared" si="14"/>
        <v>53291.894</v>
      </c>
      <c r="D84" s="3">
        <f t="shared" si="15"/>
        <v>7.463000000003376</v>
      </c>
      <c r="E84" s="3">
        <v>315.79599999999999</v>
      </c>
      <c r="F84" s="3">
        <v>18727.3</v>
      </c>
      <c r="G84" s="3">
        <v>10292.5</v>
      </c>
      <c r="H84" s="3">
        <v>857.5</v>
      </c>
      <c r="I84" s="3">
        <v>279.75</v>
      </c>
      <c r="J84">
        <f t="shared" si="16"/>
        <v>740.58699999999999</v>
      </c>
      <c r="K84">
        <f t="shared" si="17"/>
        <v>18715.314999999999</v>
      </c>
      <c r="L84">
        <f t="shared" si="18"/>
        <v>-11.649000000000001</v>
      </c>
      <c r="M84">
        <f t="shared" si="19"/>
        <v>13224.678</v>
      </c>
      <c r="N84">
        <f t="shared" si="20"/>
        <v>-1.1649000000000001E-2</v>
      </c>
      <c r="O84">
        <f t="shared" si="20"/>
        <v>13.224678000000001</v>
      </c>
      <c r="P84">
        <f t="shared" si="21"/>
        <v>-1.1649000000000001E-2</v>
      </c>
      <c r="Q84" t="str">
        <f t="shared" si="22"/>
        <v/>
      </c>
      <c r="AE84" s="14">
        <v>5.3780000000000001</v>
      </c>
      <c r="AF84">
        <v>-56.439998626708984</v>
      </c>
      <c r="AG84">
        <v>8.8500003814697266</v>
      </c>
      <c r="AH84">
        <f t="shared" si="23"/>
        <v>-56.439998626708984</v>
      </c>
      <c r="AI84">
        <f t="shared" si="24"/>
        <v>8.8500003814697266</v>
      </c>
    </row>
    <row r="85" spans="1:35">
      <c r="A85" s="3" t="s">
        <v>747</v>
      </c>
      <c r="B85" s="3" t="str">
        <f t="shared" si="13"/>
        <v>14:48:11.987</v>
      </c>
      <c r="C85" s="3">
        <f t="shared" si="14"/>
        <v>53291.987000000001</v>
      </c>
      <c r="D85" s="3">
        <f t="shared" si="15"/>
        <v>7.5560000000041327</v>
      </c>
      <c r="E85" s="3">
        <v>323.98200000000003</v>
      </c>
      <c r="F85" s="3">
        <v>18822.400000000001</v>
      </c>
      <c r="G85" s="3">
        <v>10324.5</v>
      </c>
      <c r="H85" s="3">
        <v>870</v>
      </c>
      <c r="I85" s="3">
        <v>277</v>
      </c>
      <c r="J85">
        <f t="shared" si="16"/>
        <v>750.92899999999997</v>
      </c>
      <c r="K85">
        <f t="shared" si="17"/>
        <v>18810.205000000002</v>
      </c>
      <c r="L85">
        <f t="shared" si="18"/>
        <v>-1.3070000000000164</v>
      </c>
      <c r="M85">
        <f t="shared" si="19"/>
        <v>13319.568000000003</v>
      </c>
      <c r="N85">
        <f t="shared" si="20"/>
        <v>-1.3070000000000165E-3</v>
      </c>
      <c r="O85">
        <f t="shared" si="20"/>
        <v>13.319568000000004</v>
      </c>
      <c r="P85">
        <f t="shared" si="21"/>
        <v>-1.3070000000000165E-3</v>
      </c>
      <c r="Q85" t="str">
        <f t="shared" si="22"/>
        <v/>
      </c>
      <c r="AE85" s="14">
        <v>5.4489999999999998</v>
      </c>
      <c r="AF85">
        <v>-57.590000152587891</v>
      </c>
      <c r="AG85">
        <v>7.0500001907348633</v>
      </c>
      <c r="AH85">
        <f t="shared" si="23"/>
        <v>-57.590000152587891</v>
      </c>
      <c r="AI85">
        <f t="shared" si="24"/>
        <v>7.0500001907348633</v>
      </c>
    </row>
    <row r="86" spans="1:35">
      <c r="A86" s="3" t="s">
        <v>748</v>
      </c>
      <c r="B86" s="3" t="str">
        <f t="shared" si="13"/>
        <v>14:48:12.081</v>
      </c>
      <c r="C86" s="3">
        <f t="shared" si="14"/>
        <v>53292.080999999998</v>
      </c>
      <c r="D86" s="3">
        <f t="shared" si="15"/>
        <v>7.6500000000014552</v>
      </c>
      <c r="E86" s="3">
        <v>320.23899999999998</v>
      </c>
      <c r="F86" s="3">
        <v>19024.3</v>
      </c>
      <c r="G86" s="3">
        <v>10414</v>
      </c>
      <c r="H86" s="3">
        <v>872</v>
      </c>
      <c r="I86" s="3">
        <v>275</v>
      </c>
      <c r="J86">
        <f t="shared" si="16"/>
        <v>751.76700000000005</v>
      </c>
      <c r="K86">
        <f t="shared" si="17"/>
        <v>19012.137999999999</v>
      </c>
      <c r="L86">
        <f t="shared" si="18"/>
        <v>-0.46899999999993724</v>
      </c>
      <c r="M86">
        <f t="shared" si="19"/>
        <v>13521.501</v>
      </c>
      <c r="N86">
        <f t="shared" si="20"/>
        <v>-4.6899999999993724E-4</v>
      </c>
      <c r="O86">
        <f t="shared" si="20"/>
        <v>13.521501000000001</v>
      </c>
      <c r="P86">
        <f t="shared" si="21"/>
        <v>-4.6899999999993724E-4</v>
      </c>
      <c r="Q86" t="str">
        <f t="shared" si="22"/>
        <v/>
      </c>
      <c r="AE86" s="14">
        <v>5.5279999999999996</v>
      </c>
      <c r="AF86">
        <v>-59.939998626708984</v>
      </c>
      <c r="AG86">
        <v>6.630000114440918</v>
      </c>
      <c r="AH86">
        <f t="shared" si="23"/>
        <v>-59.939998626708984</v>
      </c>
      <c r="AI86">
        <f t="shared" si="24"/>
        <v>6.630000114440918</v>
      </c>
    </row>
    <row r="87" spans="1:35">
      <c r="A87" s="3" t="s">
        <v>749</v>
      </c>
      <c r="B87" s="3" t="str">
        <f t="shared" si="13"/>
        <v>14:48:12.174</v>
      </c>
      <c r="C87" s="3">
        <f t="shared" si="14"/>
        <v>53292.173999999999</v>
      </c>
      <c r="D87" s="3">
        <f t="shared" si="15"/>
        <v>7.7430000000022119</v>
      </c>
      <c r="E87" s="3">
        <v>323.77300000000002</v>
      </c>
      <c r="F87" s="3">
        <v>19174.8</v>
      </c>
      <c r="G87" s="3">
        <v>10477</v>
      </c>
      <c r="H87" s="3">
        <v>929</v>
      </c>
      <c r="I87" s="3">
        <v>547.5</v>
      </c>
      <c r="J87">
        <f t="shared" si="16"/>
        <v>758.71500000000003</v>
      </c>
      <c r="K87">
        <f t="shared" si="17"/>
        <v>19162.519</v>
      </c>
      <c r="L87">
        <f t="shared" si="18"/>
        <v>6.4790000000000418</v>
      </c>
      <c r="M87">
        <f t="shared" si="19"/>
        <v>13671.882000000001</v>
      </c>
      <c r="N87">
        <f t="shared" si="20"/>
        <v>6.479000000000042E-3</v>
      </c>
      <c r="O87">
        <f t="shared" si="20"/>
        <v>13.671882000000002</v>
      </c>
      <c r="P87">
        <f t="shared" si="21"/>
        <v>6.479000000000042E-3</v>
      </c>
      <c r="Q87" t="str">
        <f t="shared" si="22"/>
        <v/>
      </c>
      <c r="AE87" s="14">
        <v>5.5869999999999997</v>
      </c>
      <c r="AF87">
        <v>-66.230003356933594</v>
      </c>
      <c r="AG87">
        <v>6.1399998664855957</v>
      </c>
      <c r="AH87">
        <f t="shared" si="23"/>
        <v>-66.230003356933594</v>
      </c>
      <c r="AI87">
        <f t="shared" si="24"/>
        <v>6.1399998664855957</v>
      </c>
    </row>
    <row r="88" spans="1:35">
      <c r="A88" s="3" t="s">
        <v>750</v>
      </c>
      <c r="B88" s="3" t="str">
        <f t="shared" si="13"/>
        <v>14:48:12.268</v>
      </c>
      <c r="C88" s="3">
        <f t="shared" si="14"/>
        <v>53292.267999999996</v>
      </c>
      <c r="D88" s="3">
        <f t="shared" si="15"/>
        <v>7.8369999999995343</v>
      </c>
      <c r="E88" s="3">
        <v>339.15199999999999</v>
      </c>
      <c r="F88" s="3">
        <v>19425</v>
      </c>
      <c r="G88" s="3">
        <v>10577.5</v>
      </c>
      <c r="H88" s="3">
        <v>850.5</v>
      </c>
      <c r="I88" s="3">
        <v>270.75</v>
      </c>
      <c r="J88">
        <f t="shared" si="16"/>
        <v>779.76599999999996</v>
      </c>
      <c r="K88">
        <f t="shared" si="17"/>
        <v>19412.306</v>
      </c>
      <c r="L88">
        <f t="shared" si="18"/>
        <v>27.529999999999973</v>
      </c>
      <c r="M88">
        <f t="shared" si="19"/>
        <v>13921.669000000002</v>
      </c>
      <c r="N88">
        <f t="shared" si="20"/>
        <v>2.7529999999999975E-2</v>
      </c>
      <c r="O88">
        <f t="shared" si="20"/>
        <v>13.921669000000001</v>
      </c>
      <c r="P88">
        <f t="shared" si="21"/>
        <v>2.7529999999999975E-2</v>
      </c>
      <c r="Q88" t="str">
        <f t="shared" si="22"/>
        <v/>
      </c>
      <c r="AE88" s="14">
        <v>5.6470000000000002</v>
      </c>
      <c r="AF88">
        <v>-62.810001373291016</v>
      </c>
      <c r="AG88">
        <v>8.130000114440918</v>
      </c>
      <c r="AH88">
        <f t="shared" si="23"/>
        <v>-62.810001373291016</v>
      </c>
      <c r="AI88">
        <f t="shared" si="24"/>
        <v>8.130000114440918</v>
      </c>
    </row>
    <row r="89" spans="1:35">
      <c r="A89" s="3" t="s">
        <v>751</v>
      </c>
      <c r="B89" s="3" t="str">
        <f t="shared" si="13"/>
        <v>14:48:12.361</v>
      </c>
      <c r="C89" s="3">
        <f t="shared" si="14"/>
        <v>53292.360999999997</v>
      </c>
      <c r="D89" s="3">
        <f t="shared" si="15"/>
        <v>7.930000000000291</v>
      </c>
      <c r="E89" s="3">
        <v>345.48899999999998</v>
      </c>
      <c r="F89" s="3">
        <v>19526.400000000001</v>
      </c>
      <c r="G89" s="3">
        <v>10619.5</v>
      </c>
      <c r="H89" s="3">
        <v>863</v>
      </c>
      <c r="I89" s="3">
        <v>268.25</v>
      </c>
      <c r="J89">
        <f t="shared" si="16"/>
        <v>788.40200000000004</v>
      </c>
      <c r="K89">
        <f t="shared" si="17"/>
        <v>19513.536</v>
      </c>
      <c r="L89">
        <f t="shared" si="18"/>
        <v>36.166000000000054</v>
      </c>
      <c r="M89">
        <f t="shared" si="19"/>
        <v>14022.899000000001</v>
      </c>
      <c r="N89">
        <f t="shared" si="20"/>
        <v>3.6166000000000052E-2</v>
      </c>
      <c r="O89">
        <f t="shared" si="20"/>
        <v>14.022899000000001</v>
      </c>
      <c r="P89">
        <f t="shared" si="21"/>
        <v>3.6166000000000052E-2</v>
      </c>
      <c r="Q89" t="str">
        <f t="shared" si="22"/>
        <v/>
      </c>
      <c r="AE89" s="14">
        <v>5.7190000000000003</v>
      </c>
      <c r="AF89">
        <v>-64.180000305175781</v>
      </c>
      <c r="AG89">
        <v>8.1899995803833008</v>
      </c>
      <c r="AH89">
        <f t="shared" si="23"/>
        <v>-64.180000305175781</v>
      </c>
      <c r="AI89">
        <f t="shared" si="24"/>
        <v>8.1899995803833008</v>
      </c>
    </row>
    <row r="90" spans="1:35">
      <c r="A90" s="3" t="s">
        <v>752</v>
      </c>
      <c r="B90" s="3" t="str">
        <f t="shared" si="13"/>
        <v>14:48:12.455</v>
      </c>
      <c r="C90" s="3">
        <f t="shared" si="14"/>
        <v>53292.455000000002</v>
      </c>
      <c r="D90" s="3">
        <f t="shared" si="15"/>
        <v>8.0240000000048894</v>
      </c>
      <c r="E90" s="3">
        <v>346.512</v>
      </c>
      <c r="F90" s="3">
        <v>19738.2</v>
      </c>
      <c r="G90" s="3">
        <v>10720.5</v>
      </c>
      <c r="H90" s="3">
        <v>860.5</v>
      </c>
      <c r="I90" s="3">
        <v>266.25</v>
      </c>
      <c r="J90">
        <f t="shared" si="16"/>
        <v>794.23</v>
      </c>
      <c r="K90">
        <f t="shared" si="17"/>
        <v>19725.258000000002</v>
      </c>
      <c r="L90">
        <f t="shared" si="18"/>
        <v>41.994000000000028</v>
      </c>
      <c r="M90">
        <f t="shared" si="19"/>
        <v>14234.621000000003</v>
      </c>
      <c r="N90">
        <f t="shared" si="20"/>
        <v>4.1994000000000031E-2</v>
      </c>
      <c r="O90">
        <f t="shared" si="20"/>
        <v>14.234621000000002</v>
      </c>
      <c r="P90">
        <f t="shared" si="21"/>
        <v>4.1994000000000031E-2</v>
      </c>
      <c r="Q90" t="str">
        <f t="shared" si="22"/>
        <v/>
      </c>
      <c r="AE90" s="14">
        <v>5.7770000000000001</v>
      </c>
      <c r="AF90">
        <v>-63.549999237060547</v>
      </c>
      <c r="AG90">
        <v>7.4099998474121094</v>
      </c>
      <c r="AH90">
        <f t="shared" si="23"/>
        <v>-63.549999237060547</v>
      </c>
      <c r="AI90">
        <f t="shared" si="24"/>
        <v>7.4099998474121094</v>
      </c>
    </row>
    <row r="91" spans="1:35">
      <c r="A91" s="3" t="s">
        <v>753</v>
      </c>
      <c r="B91" s="3" t="str">
        <f t="shared" si="13"/>
        <v>14:48:12.547</v>
      </c>
      <c r="C91" s="3">
        <f t="shared" si="14"/>
        <v>53292.546999999999</v>
      </c>
      <c r="D91" s="3">
        <f t="shared" si="15"/>
        <v>8.1160000000018044</v>
      </c>
      <c r="E91" s="3">
        <v>349.57900000000001</v>
      </c>
      <c r="F91" s="3">
        <v>19844.2</v>
      </c>
      <c r="G91" s="3">
        <v>10770</v>
      </c>
      <c r="H91" s="3">
        <v>860</v>
      </c>
      <c r="I91" s="3">
        <v>264.5</v>
      </c>
      <c r="J91">
        <f t="shared" si="16"/>
        <v>799.70100000000002</v>
      </c>
      <c r="K91">
        <f t="shared" si="17"/>
        <v>19831.161</v>
      </c>
      <c r="L91">
        <f t="shared" si="18"/>
        <v>47.465000000000032</v>
      </c>
      <c r="M91">
        <f t="shared" si="19"/>
        <v>14340.524000000001</v>
      </c>
      <c r="N91">
        <f t="shared" si="20"/>
        <v>4.7465000000000035E-2</v>
      </c>
      <c r="O91">
        <f t="shared" si="20"/>
        <v>14.340524000000002</v>
      </c>
      <c r="P91">
        <f t="shared" si="21"/>
        <v>4.7465000000000035E-2</v>
      </c>
      <c r="Q91" t="str">
        <f t="shared" si="22"/>
        <v/>
      </c>
      <c r="AE91" s="14">
        <v>5.8339999999999996</v>
      </c>
      <c r="AF91">
        <v>-64.69000244140625</v>
      </c>
      <c r="AG91">
        <v>7.2899999618530273</v>
      </c>
      <c r="AH91">
        <f t="shared" si="23"/>
        <v>-64.69000244140625</v>
      </c>
      <c r="AI91">
        <f t="shared" si="24"/>
        <v>7.2899999618530273</v>
      </c>
    </row>
    <row r="92" spans="1:35">
      <c r="A92" s="3" t="s">
        <v>754</v>
      </c>
      <c r="B92" s="3" t="str">
        <f t="shared" si="13"/>
        <v>14:48:12.639</v>
      </c>
      <c r="C92" s="3">
        <f t="shared" si="14"/>
        <v>53292.639000000003</v>
      </c>
      <c r="D92" s="3">
        <f t="shared" si="15"/>
        <v>8.2080000000059954</v>
      </c>
      <c r="E92" s="3">
        <v>349.31400000000002</v>
      </c>
      <c r="F92" s="3">
        <v>20063.099999999999</v>
      </c>
      <c r="G92" s="3">
        <v>10880.5</v>
      </c>
      <c r="H92" s="3">
        <v>842</v>
      </c>
      <c r="I92" s="3">
        <v>262.25</v>
      </c>
      <c r="J92">
        <f t="shared" si="16"/>
        <v>804.40200000000004</v>
      </c>
      <c r="K92">
        <f t="shared" si="17"/>
        <v>20050.010999999999</v>
      </c>
      <c r="L92">
        <f t="shared" si="18"/>
        <v>52.166000000000054</v>
      </c>
      <c r="M92">
        <f t="shared" si="19"/>
        <v>14559.374</v>
      </c>
      <c r="N92">
        <f t="shared" si="20"/>
        <v>5.2166000000000053E-2</v>
      </c>
      <c r="O92">
        <f t="shared" si="20"/>
        <v>14.559374</v>
      </c>
      <c r="P92">
        <f t="shared" si="21"/>
        <v>5.2166000000000053E-2</v>
      </c>
      <c r="Q92" t="str">
        <f t="shared" si="22"/>
        <v/>
      </c>
      <c r="AE92" s="14">
        <v>5.9059999999999997</v>
      </c>
      <c r="AF92">
        <v>-68.80999755859375</v>
      </c>
      <c r="AG92">
        <v>6.0300002098083496</v>
      </c>
      <c r="AH92">
        <f t="shared" si="23"/>
        <v>-68.80999755859375</v>
      </c>
      <c r="AI92">
        <f t="shared" si="24"/>
        <v>6.0300002098083496</v>
      </c>
    </row>
    <row r="93" spans="1:35">
      <c r="A93" s="3" t="s">
        <v>755</v>
      </c>
      <c r="B93" s="3" t="str">
        <f t="shared" si="13"/>
        <v>14:48:12.733</v>
      </c>
      <c r="C93" s="3">
        <f t="shared" si="14"/>
        <v>53292.733</v>
      </c>
      <c r="D93" s="3">
        <f t="shared" si="15"/>
        <v>8.3020000000033178</v>
      </c>
      <c r="E93" s="3">
        <v>349.90699999999998</v>
      </c>
      <c r="F93" s="3">
        <v>20173.8</v>
      </c>
      <c r="G93" s="3">
        <v>10937</v>
      </c>
      <c r="H93" s="3">
        <v>838</v>
      </c>
      <c r="I93" s="3">
        <v>260.5</v>
      </c>
      <c r="J93">
        <f t="shared" si="16"/>
        <v>807.50699999999995</v>
      </c>
      <c r="K93">
        <f t="shared" si="17"/>
        <v>20160.669000000002</v>
      </c>
      <c r="L93">
        <f t="shared" si="18"/>
        <v>55.270999999999958</v>
      </c>
      <c r="M93">
        <f t="shared" si="19"/>
        <v>14670.032000000003</v>
      </c>
      <c r="N93">
        <f t="shared" si="20"/>
        <v>5.5270999999999959E-2</v>
      </c>
      <c r="O93">
        <f t="shared" si="20"/>
        <v>14.670032000000003</v>
      </c>
      <c r="P93">
        <f t="shared" si="21"/>
        <v>5.5270999999999959E-2</v>
      </c>
      <c r="Q93" t="str">
        <f t="shared" si="22"/>
        <v/>
      </c>
      <c r="AE93" s="14">
        <v>5.9820000000000002</v>
      </c>
      <c r="AF93">
        <v>-58.75</v>
      </c>
      <c r="AG93">
        <v>6.5199999809265137</v>
      </c>
      <c r="AH93">
        <f t="shared" si="23"/>
        <v>-58.75</v>
      </c>
      <c r="AI93">
        <f t="shared" si="24"/>
        <v>6.5199999809265137</v>
      </c>
    </row>
    <row r="94" spans="1:35">
      <c r="A94" s="3" t="s">
        <v>756</v>
      </c>
      <c r="B94" s="3" t="str">
        <f t="shared" si="13"/>
        <v>14:48:12.827</v>
      </c>
      <c r="C94" s="3">
        <f t="shared" si="14"/>
        <v>53292.826999999997</v>
      </c>
      <c r="D94" s="3">
        <f t="shared" si="15"/>
        <v>8.3960000000006403</v>
      </c>
      <c r="E94" s="3">
        <v>369.6</v>
      </c>
      <c r="F94" s="3">
        <v>20387.099999999999</v>
      </c>
      <c r="G94" s="3">
        <v>11032.5</v>
      </c>
      <c r="H94" s="3">
        <v>825.5</v>
      </c>
      <c r="I94" s="3">
        <v>258.5</v>
      </c>
      <c r="J94">
        <f t="shared" si="16"/>
        <v>832.03399999999999</v>
      </c>
      <c r="K94">
        <f t="shared" si="17"/>
        <v>20373.467000000001</v>
      </c>
      <c r="L94">
        <f t="shared" si="18"/>
        <v>79.798000000000002</v>
      </c>
      <c r="M94">
        <f t="shared" si="19"/>
        <v>14882.830000000002</v>
      </c>
      <c r="N94">
        <f t="shared" si="20"/>
        <v>7.9798000000000008E-2</v>
      </c>
      <c r="O94">
        <f t="shared" si="20"/>
        <v>14.882830000000002</v>
      </c>
      <c r="P94">
        <f t="shared" si="21"/>
        <v>7.9798000000000008E-2</v>
      </c>
      <c r="Q94" t="str">
        <f t="shared" si="22"/>
        <v/>
      </c>
      <c r="AE94" s="14">
        <v>6.04</v>
      </c>
      <c r="AF94">
        <v>-64.790000915527344</v>
      </c>
      <c r="AG94">
        <v>7.7699999809265137</v>
      </c>
      <c r="AH94">
        <f t="shared" si="23"/>
        <v>-64.790000915527344</v>
      </c>
      <c r="AI94">
        <f t="shared" si="24"/>
        <v>7.7699999809265137</v>
      </c>
    </row>
    <row r="95" spans="1:35">
      <c r="A95" s="3" t="s">
        <v>757</v>
      </c>
      <c r="B95" s="3" t="str">
        <f t="shared" si="13"/>
        <v>14:48:12.918</v>
      </c>
      <c r="C95" s="3">
        <f t="shared" si="14"/>
        <v>53292.917999999998</v>
      </c>
      <c r="D95" s="3">
        <f t="shared" si="15"/>
        <v>8.4870000000009895</v>
      </c>
      <c r="E95" s="3">
        <v>369.16899999999998</v>
      </c>
      <c r="F95" s="3">
        <v>20501.8</v>
      </c>
      <c r="G95" s="3">
        <v>11094.5</v>
      </c>
      <c r="H95" s="3">
        <v>815.5</v>
      </c>
      <c r="I95" s="3">
        <v>256.75</v>
      </c>
      <c r="J95">
        <f t="shared" si="16"/>
        <v>834.20500000000004</v>
      </c>
      <c r="K95">
        <f t="shared" si="17"/>
        <v>20488.148000000001</v>
      </c>
      <c r="L95">
        <f t="shared" si="18"/>
        <v>81.969000000000051</v>
      </c>
      <c r="M95">
        <f t="shared" si="19"/>
        <v>14997.511000000002</v>
      </c>
      <c r="N95">
        <f t="shared" si="20"/>
        <v>8.1969000000000056E-2</v>
      </c>
      <c r="O95">
        <f t="shared" si="20"/>
        <v>14.997511000000003</v>
      </c>
      <c r="P95">
        <f t="shared" si="21"/>
        <v>8.1969000000000056E-2</v>
      </c>
      <c r="Q95" t="str">
        <f t="shared" si="22"/>
        <v/>
      </c>
      <c r="AE95" s="14">
        <v>6.1139999999999999</v>
      </c>
      <c r="AF95">
        <v>-58.439998626708984</v>
      </c>
      <c r="AG95">
        <v>8.9499998092651367</v>
      </c>
      <c r="AH95">
        <f t="shared" si="23"/>
        <v>-58.439998626708984</v>
      </c>
      <c r="AI95">
        <f t="shared" si="24"/>
        <v>8.9499998092651367</v>
      </c>
    </row>
    <row r="96" spans="1:35">
      <c r="A96" s="3" t="s">
        <v>758</v>
      </c>
      <c r="B96" s="3" t="str">
        <f t="shared" si="13"/>
        <v>14:48:13.012</v>
      </c>
      <c r="C96" s="3">
        <f t="shared" si="14"/>
        <v>53293.012000000002</v>
      </c>
      <c r="D96" s="3">
        <f t="shared" si="15"/>
        <v>8.5810000000055879</v>
      </c>
      <c r="E96" s="3">
        <v>383.084</v>
      </c>
      <c r="F96" s="3">
        <v>20725.400000000001</v>
      </c>
      <c r="G96" s="3">
        <v>11205.5</v>
      </c>
      <c r="H96" s="3">
        <v>810.5</v>
      </c>
      <c r="I96" s="3">
        <v>254.75</v>
      </c>
      <c r="J96">
        <f t="shared" si="16"/>
        <v>853.18899999999996</v>
      </c>
      <c r="K96">
        <f t="shared" si="17"/>
        <v>20711.374</v>
      </c>
      <c r="L96">
        <f t="shared" si="18"/>
        <v>100.95299999999997</v>
      </c>
      <c r="M96">
        <f t="shared" si="19"/>
        <v>15220.737000000001</v>
      </c>
      <c r="N96">
        <f t="shared" si="20"/>
        <v>0.10095299999999997</v>
      </c>
      <c r="O96">
        <f t="shared" si="20"/>
        <v>15.220737000000002</v>
      </c>
      <c r="P96" t="str">
        <f t="shared" si="21"/>
        <v/>
      </c>
      <c r="Q96">
        <f t="shared" si="22"/>
        <v>0.10095299999999997</v>
      </c>
      <c r="AE96" s="14">
        <v>6.1680000000000001</v>
      </c>
      <c r="AF96">
        <v>-58.869998931884766</v>
      </c>
      <c r="AG96">
        <v>6.7899999618530273</v>
      </c>
      <c r="AH96">
        <f t="shared" si="23"/>
        <v>-58.869998931884766</v>
      </c>
      <c r="AI96">
        <f t="shared" si="24"/>
        <v>6.7899999618530273</v>
      </c>
    </row>
    <row r="97" spans="1:35">
      <c r="A97" s="3" t="s">
        <v>759</v>
      </c>
      <c r="B97" s="3" t="str">
        <f t="shared" si="13"/>
        <v>14:48:13.106</v>
      </c>
      <c r="C97" s="3">
        <f t="shared" si="14"/>
        <v>53293.106</v>
      </c>
      <c r="D97" s="3">
        <f t="shared" si="15"/>
        <v>8.6750000000029104</v>
      </c>
      <c r="E97" s="3">
        <v>400.56</v>
      </c>
      <c r="F97" s="3">
        <v>20891.3</v>
      </c>
      <c r="G97" s="3">
        <v>11284</v>
      </c>
      <c r="H97" s="3">
        <v>899</v>
      </c>
      <c r="I97" s="3">
        <v>507.5</v>
      </c>
      <c r="J97">
        <f t="shared" si="16"/>
        <v>874.42499999999995</v>
      </c>
      <c r="K97">
        <f t="shared" si="17"/>
        <v>20876.834999999999</v>
      </c>
      <c r="L97">
        <f t="shared" si="18"/>
        <v>122.18899999999996</v>
      </c>
      <c r="M97">
        <f t="shared" si="19"/>
        <v>15386.198</v>
      </c>
      <c r="N97">
        <f t="shared" si="20"/>
        <v>0.12218899999999996</v>
      </c>
      <c r="O97">
        <f t="shared" si="20"/>
        <v>15.386198</v>
      </c>
      <c r="P97" t="str">
        <f t="shared" si="21"/>
        <v/>
      </c>
      <c r="Q97">
        <f t="shared" si="22"/>
        <v>0.12218899999999996</v>
      </c>
      <c r="AE97" s="14">
        <v>6.2450000000000001</v>
      </c>
      <c r="AF97">
        <v>-56.560001373291016</v>
      </c>
      <c r="AG97">
        <v>7.3600001335144043</v>
      </c>
      <c r="AH97">
        <f t="shared" si="23"/>
        <v>-56.560001373291016</v>
      </c>
      <c r="AI97">
        <f t="shared" si="24"/>
        <v>7.3600001335144043</v>
      </c>
    </row>
    <row r="98" spans="1:35">
      <c r="A98" s="3" t="s">
        <v>760</v>
      </c>
      <c r="B98" s="3" t="str">
        <f t="shared" si="13"/>
        <v>14:48:13.200</v>
      </c>
      <c r="C98" s="3">
        <f t="shared" si="14"/>
        <v>53293.2</v>
      </c>
      <c r="D98" s="3">
        <f t="shared" si="15"/>
        <v>8.7690000000002328</v>
      </c>
      <c r="E98" s="3">
        <v>409.31400000000002</v>
      </c>
      <c r="F98" s="3">
        <v>21127</v>
      </c>
      <c r="G98" s="3">
        <v>11412</v>
      </c>
      <c r="H98" s="3">
        <v>894</v>
      </c>
      <c r="I98" s="3">
        <v>504.5</v>
      </c>
      <c r="J98">
        <f t="shared" si="16"/>
        <v>888.524</v>
      </c>
      <c r="K98">
        <f t="shared" si="17"/>
        <v>21112.276000000002</v>
      </c>
      <c r="L98">
        <f t="shared" si="18"/>
        <v>136.28800000000001</v>
      </c>
      <c r="M98">
        <f t="shared" si="19"/>
        <v>15621.639000000003</v>
      </c>
      <c r="N98">
        <f t="shared" si="20"/>
        <v>0.13628800000000002</v>
      </c>
      <c r="O98">
        <f t="shared" si="20"/>
        <v>15.621639000000004</v>
      </c>
      <c r="P98" t="str">
        <f t="shared" si="21"/>
        <v/>
      </c>
      <c r="Q98">
        <f t="shared" si="22"/>
        <v>0.13628800000000002</v>
      </c>
      <c r="AE98" s="14">
        <v>6.3029999999999999</v>
      </c>
      <c r="AF98">
        <v>-63.599998474121094</v>
      </c>
      <c r="AG98">
        <v>8.0699996948242188</v>
      </c>
      <c r="AH98">
        <f t="shared" si="23"/>
        <v>-63.599998474121094</v>
      </c>
      <c r="AI98">
        <f t="shared" si="24"/>
        <v>8.0699996948242188</v>
      </c>
    </row>
    <row r="99" spans="1:35">
      <c r="A99" s="3" t="s">
        <v>761</v>
      </c>
      <c r="B99" s="3" t="str">
        <f t="shared" si="13"/>
        <v>14:48:13.294</v>
      </c>
      <c r="C99" s="3">
        <f t="shared" si="14"/>
        <v>53293.294000000002</v>
      </c>
      <c r="D99" s="3">
        <f t="shared" si="15"/>
        <v>8.8630000000048312</v>
      </c>
      <c r="E99" s="3">
        <v>402.77699999999999</v>
      </c>
      <c r="F99" s="3">
        <v>21254.799999999999</v>
      </c>
      <c r="G99" s="3">
        <v>11492</v>
      </c>
      <c r="H99" s="3">
        <v>892</v>
      </c>
      <c r="I99" s="3">
        <v>501.5</v>
      </c>
      <c r="J99">
        <f t="shared" si="16"/>
        <v>884.88800000000003</v>
      </c>
      <c r="K99">
        <f t="shared" si="17"/>
        <v>21240.190999999999</v>
      </c>
      <c r="L99">
        <f t="shared" si="18"/>
        <v>132.65200000000004</v>
      </c>
      <c r="M99">
        <f t="shared" si="19"/>
        <v>15749.554</v>
      </c>
      <c r="N99">
        <f t="shared" si="20"/>
        <v>0.13265200000000005</v>
      </c>
      <c r="O99">
        <f t="shared" si="20"/>
        <v>15.749554</v>
      </c>
      <c r="P99" t="str">
        <f t="shared" si="21"/>
        <v/>
      </c>
      <c r="Q99">
        <f t="shared" si="22"/>
        <v>0.13265200000000005</v>
      </c>
      <c r="AE99" s="14">
        <v>6.3710000000000004</v>
      </c>
      <c r="AF99">
        <v>-56.919998168945313</v>
      </c>
      <c r="AG99">
        <v>5.5900001525878906</v>
      </c>
      <c r="AH99">
        <f t="shared" si="23"/>
        <v>-56.919998168945313</v>
      </c>
      <c r="AI99">
        <f t="shared" si="24"/>
        <v>5.5900001525878906</v>
      </c>
    </row>
    <row r="100" spans="1:35">
      <c r="A100" s="3" t="s">
        <v>762</v>
      </c>
      <c r="B100" s="3" t="str">
        <f t="shared" si="13"/>
        <v>14:48:13.386</v>
      </c>
      <c r="C100" s="3">
        <f t="shared" si="14"/>
        <v>53293.385999999999</v>
      </c>
      <c r="D100" s="3">
        <f t="shared" si="15"/>
        <v>8.9550000000017462</v>
      </c>
      <c r="E100" s="3">
        <v>418.25799999999998</v>
      </c>
      <c r="F100" s="3">
        <v>21494.3</v>
      </c>
      <c r="G100" s="3">
        <v>11622</v>
      </c>
      <c r="H100" s="3">
        <v>887</v>
      </c>
      <c r="I100" s="3">
        <v>498</v>
      </c>
      <c r="J100">
        <f t="shared" si="16"/>
        <v>905.79899999999998</v>
      </c>
      <c r="K100">
        <f t="shared" si="17"/>
        <v>21479.277999999998</v>
      </c>
      <c r="L100">
        <f t="shared" si="18"/>
        <v>153.56299999999999</v>
      </c>
      <c r="M100">
        <f t="shared" si="19"/>
        <v>15988.641</v>
      </c>
      <c r="N100">
        <f t="shared" ref="N100:O131" si="25">L100*0.001</f>
        <v>0.15356300000000001</v>
      </c>
      <c r="O100">
        <f t="shared" si="25"/>
        <v>15.988640999999999</v>
      </c>
      <c r="P100" t="str">
        <f t="shared" si="21"/>
        <v/>
      </c>
      <c r="Q100">
        <f t="shared" si="22"/>
        <v>0.15356300000000001</v>
      </c>
      <c r="AE100" s="14">
        <v>6.45</v>
      </c>
      <c r="AF100">
        <v>-60.040000915527344</v>
      </c>
      <c r="AG100">
        <v>5.2800002098083496</v>
      </c>
      <c r="AH100">
        <f t="shared" si="23"/>
        <v>-60.040000915527344</v>
      </c>
      <c r="AI100">
        <f t="shared" si="24"/>
        <v>5.2800002098083496</v>
      </c>
    </row>
    <row r="101" spans="1:35">
      <c r="A101" s="3" t="s">
        <v>763</v>
      </c>
      <c r="B101" s="3" t="str">
        <f t="shared" si="13"/>
        <v>14:48:13.479</v>
      </c>
      <c r="C101" s="3">
        <f t="shared" si="14"/>
        <v>53293.478999999999</v>
      </c>
      <c r="D101" s="3">
        <f t="shared" si="15"/>
        <v>9.0480000000025029</v>
      </c>
      <c r="E101" s="3">
        <v>424.113</v>
      </c>
      <c r="F101" s="3">
        <v>21617.599999999999</v>
      </c>
      <c r="G101" s="3">
        <v>11692</v>
      </c>
      <c r="H101" s="3">
        <v>884</v>
      </c>
      <c r="I101" s="3">
        <v>494.5</v>
      </c>
      <c r="J101">
        <f t="shared" si="16"/>
        <v>914.45</v>
      </c>
      <c r="K101">
        <f t="shared" si="17"/>
        <v>21602.414000000001</v>
      </c>
      <c r="L101">
        <f t="shared" si="18"/>
        <v>162.21400000000006</v>
      </c>
      <c r="M101">
        <f t="shared" si="19"/>
        <v>16111.777000000002</v>
      </c>
      <c r="N101">
        <f t="shared" si="25"/>
        <v>0.16221400000000005</v>
      </c>
      <c r="O101">
        <f t="shared" si="25"/>
        <v>16.111777000000004</v>
      </c>
      <c r="P101" t="str">
        <f t="shared" si="21"/>
        <v/>
      </c>
      <c r="Q101">
        <f t="shared" si="22"/>
        <v>0.16221400000000005</v>
      </c>
      <c r="AE101" s="14">
        <v>6.5339999999999998</v>
      </c>
      <c r="AF101">
        <v>-55.580001831054688</v>
      </c>
      <c r="AG101">
        <v>6.179999828338623</v>
      </c>
      <c r="AH101">
        <f t="shared" si="23"/>
        <v>-55.580001831054688</v>
      </c>
      <c r="AI101">
        <f t="shared" si="24"/>
        <v>6.179999828338623</v>
      </c>
    </row>
    <row r="102" spans="1:35">
      <c r="A102" s="3" t="s">
        <v>764</v>
      </c>
      <c r="B102" s="3" t="str">
        <f t="shared" si="13"/>
        <v>14:48:13.571</v>
      </c>
      <c r="C102" s="3">
        <f t="shared" si="14"/>
        <v>53293.571000000004</v>
      </c>
      <c r="D102" s="3">
        <f t="shared" si="15"/>
        <v>9.1400000000066939</v>
      </c>
      <c r="E102" s="3">
        <v>403.50700000000001</v>
      </c>
      <c r="F102" s="3">
        <v>21828.799999999999</v>
      </c>
      <c r="G102" s="3">
        <v>11838</v>
      </c>
      <c r="H102" s="3">
        <v>804.5</v>
      </c>
      <c r="I102" s="3">
        <v>244</v>
      </c>
      <c r="J102">
        <f t="shared" si="16"/>
        <v>898.64</v>
      </c>
      <c r="K102">
        <f t="shared" si="17"/>
        <v>21814.026999999998</v>
      </c>
      <c r="L102">
        <f t="shared" si="18"/>
        <v>146.404</v>
      </c>
      <c r="M102">
        <f t="shared" si="19"/>
        <v>16323.39</v>
      </c>
      <c r="N102">
        <f t="shared" si="25"/>
        <v>0.14640400000000001</v>
      </c>
      <c r="O102">
        <f t="shared" si="25"/>
        <v>16.32339</v>
      </c>
      <c r="P102" t="str">
        <f t="shared" si="21"/>
        <v/>
      </c>
      <c r="Q102">
        <f t="shared" si="22"/>
        <v>0.14640400000000001</v>
      </c>
      <c r="AE102" s="14">
        <v>6.6109999999999998</v>
      </c>
      <c r="AF102">
        <v>-51.900001525878906</v>
      </c>
      <c r="AG102">
        <v>7.5399999618530273</v>
      </c>
      <c r="AH102">
        <f t="shared" si="23"/>
        <v>-51.900001525878906</v>
      </c>
      <c r="AI102">
        <f t="shared" si="24"/>
        <v>7.5399999618530273</v>
      </c>
    </row>
    <row r="103" spans="1:35">
      <c r="A103" s="3" t="s">
        <v>765</v>
      </c>
      <c r="B103" s="3" t="str">
        <f t="shared" si="13"/>
        <v>14:48:13.666</v>
      </c>
      <c r="C103" s="3">
        <f t="shared" si="14"/>
        <v>53293.665999999997</v>
      </c>
      <c r="D103" s="3">
        <f t="shared" si="15"/>
        <v>9.2350000000005821</v>
      </c>
      <c r="E103" s="3">
        <v>398.39299999999997</v>
      </c>
      <c r="F103" s="3">
        <v>21965.3</v>
      </c>
      <c r="G103" s="3">
        <v>11927</v>
      </c>
      <c r="H103" s="3">
        <v>818</v>
      </c>
      <c r="I103" s="3">
        <v>241.75</v>
      </c>
      <c r="J103">
        <f t="shared" si="16"/>
        <v>896.625</v>
      </c>
      <c r="K103">
        <f t="shared" si="17"/>
        <v>21950.608</v>
      </c>
      <c r="L103">
        <f t="shared" si="18"/>
        <v>144.38900000000001</v>
      </c>
      <c r="M103">
        <f t="shared" si="19"/>
        <v>16459.971000000001</v>
      </c>
      <c r="N103">
        <f t="shared" si="25"/>
        <v>0.14438900000000002</v>
      </c>
      <c r="O103">
        <f t="shared" si="25"/>
        <v>16.459971000000003</v>
      </c>
      <c r="P103" t="str">
        <f t="shared" si="21"/>
        <v/>
      </c>
      <c r="Q103">
        <f t="shared" si="22"/>
        <v>0.14438900000000002</v>
      </c>
      <c r="AE103" s="14">
        <v>6.6740000000000004</v>
      </c>
      <c r="AF103">
        <v>-56.5</v>
      </c>
      <c r="AG103">
        <v>2.9800000190734863</v>
      </c>
      <c r="AH103">
        <f t="shared" si="23"/>
        <v>-56.5</v>
      </c>
      <c r="AI103">
        <f t="shared" si="24"/>
        <v>2.9800000190734863</v>
      </c>
    </row>
    <row r="104" spans="1:35">
      <c r="A104" s="3" t="s">
        <v>766</v>
      </c>
      <c r="B104" s="3" t="str">
        <f t="shared" si="13"/>
        <v>14:48:13.761</v>
      </c>
      <c r="C104" s="3">
        <f t="shared" si="14"/>
        <v>53293.760999999999</v>
      </c>
      <c r="D104" s="3">
        <f t="shared" si="15"/>
        <v>9.3300000000017462</v>
      </c>
      <c r="E104" s="3">
        <v>419.03199999999998</v>
      </c>
      <c r="F104" s="3">
        <v>22218.9</v>
      </c>
      <c r="G104" s="3">
        <v>12071.5</v>
      </c>
      <c r="H104" s="3">
        <v>809.5</v>
      </c>
      <c r="I104" s="3">
        <v>239.75</v>
      </c>
      <c r="J104">
        <f t="shared" si="16"/>
        <v>923.01199999999994</v>
      </c>
      <c r="K104">
        <f t="shared" si="17"/>
        <v>22203.673999999999</v>
      </c>
      <c r="L104">
        <f t="shared" si="18"/>
        <v>170.77599999999995</v>
      </c>
      <c r="M104">
        <f t="shared" si="19"/>
        <v>16713.037</v>
      </c>
      <c r="N104">
        <f t="shared" si="25"/>
        <v>0.17077599999999996</v>
      </c>
      <c r="O104">
        <f t="shared" si="25"/>
        <v>16.713037</v>
      </c>
      <c r="P104" t="str">
        <f t="shared" si="21"/>
        <v/>
      </c>
      <c r="Q104">
        <f t="shared" si="22"/>
        <v>0.17077599999999996</v>
      </c>
      <c r="AE104" s="14">
        <v>6.7329999999999997</v>
      </c>
      <c r="AF104">
        <v>-59.369998931884766</v>
      </c>
      <c r="AG104">
        <v>6.809999942779541</v>
      </c>
      <c r="AH104">
        <f t="shared" si="23"/>
        <v>-59.369998931884766</v>
      </c>
      <c r="AI104">
        <f t="shared" si="24"/>
        <v>6.809999942779541</v>
      </c>
    </row>
    <row r="105" spans="1:35">
      <c r="A105" s="3" t="s">
        <v>767</v>
      </c>
      <c r="B105" s="3" t="str">
        <f t="shared" si="13"/>
        <v>14:48:13.855</v>
      </c>
      <c r="C105" s="3">
        <f t="shared" si="14"/>
        <v>53293.855000000003</v>
      </c>
      <c r="D105" s="3">
        <f t="shared" si="15"/>
        <v>9.4240000000063446</v>
      </c>
      <c r="E105" s="3">
        <v>419.94799999999998</v>
      </c>
      <c r="F105" s="3">
        <v>22356.2</v>
      </c>
      <c r="G105" s="3">
        <v>12159</v>
      </c>
      <c r="H105" s="3">
        <v>815.5</v>
      </c>
      <c r="I105" s="3">
        <v>238</v>
      </c>
      <c r="J105">
        <f t="shared" si="16"/>
        <v>927.04200000000003</v>
      </c>
      <c r="K105">
        <f t="shared" si="17"/>
        <v>22340.918000000001</v>
      </c>
      <c r="L105">
        <f t="shared" si="18"/>
        <v>174.80600000000004</v>
      </c>
      <c r="M105">
        <f t="shared" si="19"/>
        <v>16850.281000000003</v>
      </c>
      <c r="N105">
        <f t="shared" si="25"/>
        <v>0.17480600000000004</v>
      </c>
      <c r="O105">
        <f t="shared" si="25"/>
        <v>16.850281000000003</v>
      </c>
      <c r="P105" t="str">
        <f t="shared" si="21"/>
        <v/>
      </c>
      <c r="Q105">
        <f t="shared" si="22"/>
        <v>0.17480600000000004</v>
      </c>
      <c r="AE105" s="14">
        <v>6.7850000000000001</v>
      </c>
      <c r="AF105">
        <v>-54.150001525878906</v>
      </c>
      <c r="AG105">
        <v>7.6999998092651367</v>
      </c>
      <c r="AH105">
        <f t="shared" si="23"/>
        <v>-54.150001525878906</v>
      </c>
      <c r="AI105">
        <f t="shared" si="24"/>
        <v>7.6999998092651367</v>
      </c>
    </row>
    <row r="106" spans="1:35">
      <c r="A106" s="3" t="s">
        <v>768</v>
      </c>
      <c r="B106" s="3" t="str">
        <f t="shared" si="13"/>
        <v>14:48:13.947</v>
      </c>
      <c r="C106" s="3">
        <f t="shared" si="14"/>
        <v>53293.947</v>
      </c>
      <c r="D106" s="3">
        <f t="shared" si="15"/>
        <v>9.5160000000032596</v>
      </c>
      <c r="E106" s="3">
        <v>411.78899999999999</v>
      </c>
      <c r="F106" s="3">
        <v>22574.1</v>
      </c>
      <c r="G106" s="3">
        <v>12307</v>
      </c>
      <c r="H106" s="3">
        <v>863</v>
      </c>
      <c r="I106" s="3">
        <v>474</v>
      </c>
      <c r="J106">
        <f t="shared" si="16"/>
        <v>923.82899999999995</v>
      </c>
      <c r="K106">
        <f t="shared" si="17"/>
        <v>22558.947</v>
      </c>
      <c r="L106">
        <f t="shared" si="18"/>
        <v>171.59299999999996</v>
      </c>
      <c r="M106">
        <f t="shared" si="19"/>
        <v>17068.310000000001</v>
      </c>
      <c r="N106">
        <f t="shared" si="25"/>
        <v>0.17159299999999997</v>
      </c>
      <c r="O106">
        <f t="shared" si="25"/>
        <v>17.06831</v>
      </c>
      <c r="P106" t="str">
        <f t="shared" si="21"/>
        <v/>
      </c>
      <c r="Q106">
        <f t="shared" si="22"/>
        <v>0.17159299999999997</v>
      </c>
      <c r="AE106" s="14">
        <v>6.8360000000000003</v>
      </c>
      <c r="AF106">
        <v>-55.590000152587891</v>
      </c>
      <c r="AG106">
        <v>10.380000114440918</v>
      </c>
      <c r="AH106">
        <f t="shared" si="23"/>
        <v>-55.590000152587891</v>
      </c>
      <c r="AI106">
        <f t="shared" si="24"/>
        <v>10.380000114440918</v>
      </c>
    </row>
    <row r="107" spans="1:35">
      <c r="A107" s="3" t="s">
        <v>769</v>
      </c>
      <c r="B107" s="3" t="str">
        <f t="shared" si="13"/>
        <v>14:48:14.041</v>
      </c>
      <c r="C107" s="3">
        <f t="shared" si="14"/>
        <v>53294.040999999997</v>
      </c>
      <c r="D107" s="3">
        <f t="shared" si="15"/>
        <v>9.6100000000005821</v>
      </c>
      <c r="E107" s="3">
        <v>430.17500000000001</v>
      </c>
      <c r="F107" s="3">
        <v>22701.200000000001</v>
      </c>
      <c r="G107" s="3">
        <v>12377</v>
      </c>
      <c r="H107" s="3">
        <v>863</v>
      </c>
      <c r="I107" s="3">
        <v>472</v>
      </c>
      <c r="J107">
        <f t="shared" si="16"/>
        <v>945.09400000000005</v>
      </c>
      <c r="K107">
        <f t="shared" si="17"/>
        <v>22685.597000000002</v>
      </c>
      <c r="L107">
        <f t="shared" si="18"/>
        <v>192.85800000000006</v>
      </c>
      <c r="M107">
        <f t="shared" si="19"/>
        <v>17194.960000000003</v>
      </c>
      <c r="N107">
        <f t="shared" si="25"/>
        <v>0.19285800000000006</v>
      </c>
      <c r="O107">
        <f t="shared" si="25"/>
        <v>17.194960000000002</v>
      </c>
      <c r="P107" t="str">
        <f t="shared" si="21"/>
        <v/>
      </c>
      <c r="Q107">
        <f t="shared" si="22"/>
        <v>0.19285800000000006</v>
      </c>
      <c r="AE107" s="14">
        <v>6.8979999999999997</v>
      </c>
      <c r="AF107">
        <v>-55.590000152587891</v>
      </c>
      <c r="AG107">
        <v>10.380000114440918</v>
      </c>
      <c r="AH107">
        <f t="shared" si="23"/>
        <v>-55.590000152587891</v>
      </c>
      <c r="AI107">
        <f t="shared" si="24"/>
        <v>10.380000114440918</v>
      </c>
    </row>
    <row r="108" spans="1:35">
      <c r="A108" s="3" t="s">
        <v>770</v>
      </c>
      <c r="B108" s="3" t="str">
        <f t="shared" si="13"/>
        <v>14:48:14.133</v>
      </c>
      <c r="C108" s="3">
        <f t="shared" si="14"/>
        <v>53294.133000000002</v>
      </c>
      <c r="D108" s="3">
        <f t="shared" si="15"/>
        <v>9.702000000004773</v>
      </c>
      <c r="E108" s="3">
        <v>421.10300000000001</v>
      </c>
      <c r="F108" s="3">
        <v>22928.400000000001</v>
      </c>
      <c r="G108" s="3">
        <v>12535.5</v>
      </c>
      <c r="H108" s="3">
        <v>802.5</v>
      </c>
      <c r="I108" s="3">
        <v>233.75</v>
      </c>
      <c r="J108">
        <f t="shared" si="16"/>
        <v>941.17899999999997</v>
      </c>
      <c r="K108">
        <f t="shared" si="17"/>
        <v>22912.945</v>
      </c>
      <c r="L108">
        <f t="shared" si="18"/>
        <v>188.94299999999998</v>
      </c>
      <c r="M108">
        <f t="shared" si="19"/>
        <v>17422.308000000001</v>
      </c>
      <c r="N108">
        <f t="shared" si="25"/>
        <v>0.188943</v>
      </c>
      <c r="O108">
        <f t="shared" si="25"/>
        <v>17.422308000000001</v>
      </c>
      <c r="P108" t="str">
        <f t="shared" si="21"/>
        <v/>
      </c>
      <c r="Q108">
        <f t="shared" si="22"/>
        <v>0.188943</v>
      </c>
      <c r="AE108" s="14">
        <v>6.9740000000000002</v>
      </c>
      <c r="AF108">
        <v>-59.090000152587891</v>
      </c>
      <c r="AG108">
        <v>8.4899997711181641</v>
      </c>
      <c r="AH108">
        <f t="shared" si="23"/>
        <v>-59.090000152587891</v>
      </c>
      <c r="AI108">
        <f t="shared" si="24"/>
        <v>8.4899997711181641</v>
      </c>
    </row>
    <row r="109" spans="1:35">
      <c r="A109" s="3" t="s">
        <v>771</v>
      </c>
      <c r="B109" s="3" t="str">
        <f t="shared" si="13"/>
        <v>14:48:14.228</v>
      </c>
      <c r="C109" s="3">
        <f t="shared" si="14"/>
        <v>53294.228000000003</v>
      </c>
      <c r="D109" s="3">
        <f t="shared" si="15"/>
        <v>9.7970000000059372</v>
      </c>
      <c r="E109" s="3">
        <v>441.38099999999997</v>
      </c>
      <c r="F109" s="3">
        <v>23058.6</v>
      </c>
      <c r="G109" s="3">
        <v>12608.5</v>
      </c>
      <c r="H109" s="3">
        <v>761</v>
      </c>
      <c r="I109" s="3">
        <v>231.75</v>
      </c>
      <c r="J109">
        <f t="shared" si="16"/>
        <v>964.40599999999995</v>
      </c>
      <c r="K109">
        <f t="shared" si="17"/>
        <v>23042.651000000002</v>
      </c>
      <c r="L109">
        <f t="shared" si="18"/>
        <v>212.16999999999996</v>
      </c>
      <c r="M109">
        <f t="shared" si="19"/>
        <v>17552.014000000003</v>
      </c>
      <c r="N109">
        <f t="shared" si="25"/>
        <v>0.21216999999999997</v>
      </c>
      <c r="O109">
        <f t="shared" si="25"/>
        <v>17.552014000000003</v>
      </c>
      <c r="P109" t="str">
        <f t="shared" si="21"/>
        <v/>
      </c>
      <c r="Q109">
        <f t="shared" si="22"/>
        <v>0.21216999999999997</v>
      </c>
      <c r="AE109" s="14">
        <v>7.0460000000000003</v>
      </c>
      <c r="AF109">
        <v>-62.080001831054688</v>
      </c>
      <c r="AG109">
        <v>7.929999828338623</v>
      </c>
      <c r="AH109">
        <f t="shared" si="23"/>
        <v>-62.080001831054688</v>
      </c>
      <c r="AI109">
        <f t="shared" si="24"/>
        <v>7.929999828338623</v>
      </c>
    </row>
    <row r="110" spans="1:35">
      <c r="A110" s="3" t="s">
        <v>772</v>
      </c>
      <c r="B110" s="3" t="str">
        <f t="shared" si="13"/>
        <v>14:48:14.319</v>
      </c>
      <c r="C110" s="3">
        <f t="shared" si="14"/>
        <v>53294.319000000003</v>
      </c>
      <c r="D110" s="3">
        <f t="shared" si="15"/>
        <v>9.8880000000062864</v>
      </c>
      <c r="E110" s="3">
        <v>436.24400000000003</v>
      </c>
      <c r="F110" s="3">
        <v>23291</v>
      </c>
      <c r="G110" s="3">
        <v>12771</v>
      </c>
      <c r="H110" s="3">
        <v>853</v>
      </c>
      <c r="I110" s="3">
        <v>461.5</v>
      </c>
      <c r="J110">
        <f t="shared" si="16"/>
        <v>964.54200000000003</v>
      </c>
      <c r="K110">
        <f t="shared" si="17"/>
        <v>23275.108</v>
      </c>
      <c r="L110">
        <f t="shared" si="18"/>
        <v>212.30600000000004</v>
      </c>
      <c r="M110">
        <f t="shared" si="19"/>
        <v>17784.471000000001</v>
      </c>
      <c r="N110">
        <f t="shared" si="25"/>
        <v>0.21230600000000005</v>
      </c>
      <c r="O110">
        <f t="shared" si="25"/>
        <v>17.784471000000003</v>
      </c>
      <c r="P110" t="str">
        <f t="shared" si="21"/>
        <v/>
      </c>
      <c r="Q110">
        <f t="shared" si="22"/>
        <v>0.21230600000000005</v>
      </c>
      <c r="AE110" s="14">
        <v>7.1059999999999999</v>
      </c>
      <c r="AF110">
        <v>-64.319999694824219</v>
      </c>
      <c r="AG110">
        <v>9.0699996948242188</v>
      </c>
      <c r="AH110">
        <f t="shared" si="23"/>
        <v>-64.319999694824219</v>
      </c>
      <c r="AI110">
        <f t="shared" si="24"/>
        <v>9.0699996948242188</v>
      </c>
    </row>
    <row r="111" spans="1:35">
      <c r="A111" s="3" t="s">
        <v>773</v>
      </c>
      <c r="B111" s="3" t="str">
        <f t="shared" si="13"/>
        <v>14:48:14.414</v>
      </c>
      <c r="C111" s="3">
        <f t="shared" si="14"/>
        <v>53294.413999999997</v>
      </c>
      <c r="D111" s="3">
        <f t="shared" si="15"/>
        <v>9.9830000000001746</v>
      </c>
      <c r="E111" s="3">
        <v>405.79399999999998</v>
      </c>
      <c r="F111" s="3">
        <v>23397.3</v>
      </c>
      <c r="G111" s="3">
        <v>12866.5</v>
      </c>
      <c r="H111" s="3">
        <v>796</v>
      </c>
      <c r="I111" s="3">
        <v>229.25</v>
      </c>
      <c r="J111">
        <f t="shared" si="16"/>
        <v>936.51199999999994</v>
      </c>
      <c r="K111">
        <f t="shared" si="17"/>
        <v>23382.071</v>
      </c>
      <c r="L111">
        <f t="shared" si="18"/>
        <v>184.27599999999995</v>
      </c>
      <c r="M111">
        <f t="shared" si="19"/>
        <v>17891.434000000001</v>
      </c>
      <c r="N111">
        <f t="shared" si="25"/>
        <v>0.18427599999999997</v>
      </c>
      <c r="O111">
        <f t="shared" si="25"/>
        <v>17.891434</v>
      </c>
      <c r="P111" t="str">
        <f t="shared" si="21"/>
        <v/>
      </c>
      <c r="Q111">
        <f t="shared" si="22"/>
        <v>0.18427599999999997</v>
      </c>
      <c r="AE111" s="14">
        <v>7.1710000000000003</v>
      </c>
      <c r="AF111">
        <v>-60.869998931884766</v>
      </c>
      <c r="AG111">
        <v>11.449999809265137</v>
      </c>
      <c r="AH111">
        <f t="shared" si="23"/>
        <v>-60.869998931884766</v>
      </c>
      <c r="AI111">
        <f t="shared" si="24"/>
        <v>11.449999809265137</v>
      </c>
    </row>
    <row r="112" spans="1:35">
      <c r="A112" s="3" t="s">
        <v>774</v>
      </c>
      <c r="B112" s="3" t="str">
        <f t="shared" si="13"/>
        <v>14:48:14.506</v>
      </c>
      <c r="C112" s="3">
        <f t="shared" si="14"/>
        <v>53294.506000000001</v>
      </c>
      <c r="D112" s="3">
        <f t="shared" si="15"/>
        <v>10.075000000004366</v>
      </c>
      <c r="E112" s="3">
        <v>424.178</v>
      </c>
      <c r="F112" s="3">
        <v>23615.3</v>
      </c>
      <c r="G112" s="3">
        <v>13005</v>
      </c>
      <c r="H112" s="3">
        <v>844</v>
      </c>
      <c r="I112" s="3">
        <v>457</v>
      </c>
      <c r="J112">
        <f t="shared" si="16"/>
        <v>959.83699999999999</v>
      </c>
      <c r="K112">
        <f t="shared" si="17"/>
        <v>23599.598000000002</v>
      </c>
      <c r="L112">
        <f t="shared" si="18"/>
        <v>207.601</v>
      </c>
      <c r="M112">
        <f t="shared" si="19"/>
        <v>18108.961000000003</v>
      </c>
      <c r="N112">
        <f t="shared" si="25"/>
        <v>0.20760100000000001</v>
      </c>
      <c r="O112">
        <f t="shared" si="25"/>
        <v>18.108961000000004</v>
      </c>
      <c r="P112" t="str">
        <f t="shared" si="21"/>
        <v/>
      </c>
      <c r="Q112">
        <f t="shared" si="22"/>
        <v>0.20760100000000001</v>
      </c>
      <c r="AE112" s="14">
        <v>7.234</v>
      </c>
      <c r="AF112">
        <v>-61.209999084472656</v>
      </c>
      <c r="AG112">
        <v>7.2800002098083496</v>
      </c>
      <c r="AH112">
        <f t="shared" si="23"/>
        <v>-61.209999084472656</v>
      </c>
      <c r="AI112">
        <f t="shared" si="24"/>
        <v>7.2800002098083496</v>
      </c>
    </row>
    <row r="113" spans="1:35">
      <c r="A113" s="3" t="s">
        <v>775</v>
      </c>
      <c r="B113" s="3" t="str">
        <f t="shared" si="13"/>
        <v>14:48:14.599</v>
      </c>
      <c r="C113" s="3">
        <f t="shared" si="14"/>
        <v>53294.599000000002</v>
      </c>
      <c r="D113" s="3">
        <f t="shared" si="15"/>
        <v>10.168000000005122</v>
      </c>
      <c r="E113" s="3">
        <v>402.39400000000001</v>
      </c>
      <c r="F113" s="3">
        <v>23716.9</v>
      </c>
      <c r="G113" s="3">
        <v>13092</v>
      </c>
      <c r="H113" s="3">
        <v>790.5</v>
      </c>
      <c r="I113" s="3">
        <v>226.75</v>
      </c>
      <c r="J113">
        <f t="shared" si="16"/>
        <v>940.36400000000003</v>
      </c>
      <c r="K113">
        <f t="shared" si="17"/>
        <v>23701.666000000001</v>
      </c>
      <c r="L113">
        <f t="shared" si="18"/>
        <v>188.12800000000004</v>
      </c>
      <c r="M113">
        <f t="shared" si="19"/>
        <v>18211.029000000002</v>
      </c>
      <c r="N113">
        <f t="shared" si="25"/>
        <v>0.18812800000000005</v>
      </c>
      <c r="O113">
        <f t="shared" si="25"/>
        <v>18.211029000000003</v>
      </c>
      <c r="P113" t="str">
        <f t="shared" si="21"/>
        <v/>
      </c>
      <c r="Q113">
        <f t="shared" si="22"/>
        <v>0.18812800000000005</v>
      </c>
      <c r="AE113" s="14">
        <v>7.2960000000000003</v>
      </c>
      <c r="AF113">
        <v>-54.650001525878906</v>
      </c>
      <c r="AG113">
        <v>9.9099998474121094</v>
      </c>
      <c r="AH113">
        <f t="shared" si="23"/>
        <v>-54.650001525878906</v>
      </c>
      <c r="AI113">
        <f t="shared" si="24"/>
        <v>9.9099998474121094</v>
      </c>
    </row>
    <row r="114" spans="1:35">
      <c r="A114" s="3" t="s">
        <v>776</v>
      </c>
      <c r="B114" s="3" t="str">
        <f t="shared" si="13"/>
        <v>14:48:14.692</v>
      </c>
      <c r="C114" s="3">
        <f t="shared" si="14"/>
        <v>53294.692000000003</v>
      </c>
      <c r="D114" s="3">
        <f t="shared" si="15"/>
        <v>10.261000000005879</v>
      </c>
      <c r="E114" s="3">
        <v>411.55</v>
      </c>
      <c r="F114" s="3">
        <v>23952</v>
      </c>
      <c r="G114" s="3">
        <v>13252</v>
      </c>
      <c r="H114" s="3">
        <v>840</v>
      </c>
      <c r="I114" s="3">
        <v>451.5</v>
      </c>
      <c r="J114">
        <f t="shared" si="16"/>
        <v>954.851</v>
      </c>
      <c r="K114">
        <f t="shared" si="17"/>
        <v>23936.498</v>
      </c>
      <c r="L114">
        <f t="shared" si="18"/>
        <v>202.61500000000001</v>
      </c>
      <c r="M114">
        <f t="shared" si="19"/>
        <v>18445.861000000001</v>
      </c>
      <c r="N114">
        <f t="shared" si="25"/>
        <v>0.20261500000000002</v>
      </c>
      <c r="O114">
        <f t="shared" si="25"/>
        <v>18.445861000000001</v>
      </c>
      <c r="P114" t="str">
        <f t="shared" si="21"/>
        <v/>
      </c>
      <c r="Q114">
        <f t="shared" si="22"/>
        <v>0.20261500000000002</v>
      </c>
      <c r="AE114" s="14">
        <v>7.3659999999999997</v>
      </c>
      <c r="AF114">
        <v>-59.319999694824219</v>
      </c>
      <c r="AG114">
        <v>6.440000057220459</v>
      </c>
      <c r="AH114">
        <f t="shared" si="23"/>
        <v>-59.319999694824219</v>
      </c>
      <c r="AI114">
        <f t="shared" si="24"/>
        <v>6.440000057220459</v>
      </c>
    </row>
    <row r="115" spans="1:35">
      <c r="A115" s="3" t="s">
        <v>777</v>
      </c>
      <c r="B115" s="3" t="str">
        <f t="shared" si="13"/>
        <v>14:48:14.784</v>
      </c>
      <c r="C115" s="3">
        <f t="shared" si="14"/>
        <v>53294.784</v>
      </c>
      <c r="D115" s="3">
        <f t="shared" si="15"/>
        <v>10.353000000002794</v>
      </c>
      <c r="E115" s="3">
        <v>398.93599999999998</v>
      </c>
      <c r="F115" s="3">
        <v>24047.9</v>
      </c>
      <c r="G115" s="3">
        <v>13329.5</v>
      </c>
      <c r="H115" s="3">
        <v>781</v>
      </c>
      <c r="I115" s="3">
        <v>224.25</v>
      </c>
      <c r="J115">
        <f t="shared" si="16"/>
        <v>944.41600000000005</v>
      </c>
      <c r="K115">
        <f t="shared" si="17"/>
        <v>24032.66</v>
      </c>
      <c r="L115">
        <f t="shared" si="18"/>
        <v>192.18000000000006</v>
      </c>
      <c r="M115">
        <f t="shared" si="19"/>
        <v>18542.023000000001</v>
      </c>
      <c r="N115">
        <f t="shared" si="25"/>
        <v>0.19218000000000007</v>
      </c>
      <c r="O115">
        <f t="shared" si="25"/>
        <v>18.542023</v>
      </c>
      <c r="P115" t="str">
        <f t="shared" si="21"/>
        <v/>
      </c>
      <c r="Q115">
        <f t="shared" si="22"/>
        <v>0.19218000000000007</v>
      </c>
      <c r="AE115" s="14">
        <v>7.4329999999999998</v>
      </c>
      <c r="AF115">
        <v>-56.509998321533203</v>
      </c>
      <c r="AG115">
        <v>7.940000057220459</v>
      </c>
      <c r="AH115">
        <f t="shared" si="23"/>
        <v>-56.509998321533203</v>
      </c>
      <c r="AI115">
        <f t="shared" si="24"/>
        <v>7.940000057220459</v>
      </c>
    </row>
    <row r="116" spans="1:35">
      <c r="A116" s="3" t="s">
        <v>778</v>
      </c>
      <c r="B116" s="3" t="str">
        <f t="shared" si="13"/>
        <v>14:48:14.878</v>
      </c>
      <c r="C116" s="3">
        <f t="shared" si="14"/>
        <v>53294.877999999997</v>
      </c>
      <c r="D116" s="3">
        <f t="shared" si="15"/>
        <v>10.447000000000116</v>
      </c>
      <c r="E116" s="3">
        <v>391.38099999999997</v>
      </c>
      <c r="F116" s="3">
        <v>24309.200000000001</v>
      </c>
      <c r="G116" s="3">
        <v>13523</v>
      </c>
      <c r="H116" s="3">
        <v>827</v>
      </c>
      <c r="I116" s="3">
        <v>446.5</v>
      </c>
      <c r="J116">
        <f t="shared" si="16"/>
        <v>942.79100000000005</v>
      </c>
      <c r="K116">
        <f t="shared" si="17"/>
        <v>24294.063999999998</v>
      </c>
      <c r="L116">
        <f t="shared" si="18"/>
        <v>190.55500000000006</v>
      </c>
      <c r="M116">
        <f t="shared" si="19"/>
        <v>18803.427</v>
      </c>
      <c r="N116">
        <f t="shared" si="25"/>
        <v>0.19055500000000006</v>
      </c>
      <c r="O116">
        <f t="shared" si="25"/>
        <v>18.803426999999999</v>
      </c>
      <c r="P116" t="str">
        <f t="shared" si="21"/>
        <v/>
      </c>
      <c r="Q116">
        <f t="shared" si="22"/>
        <v>0.19055500000000006</v>
      </c>
      <c r="AE116" s="14">
        <v>7.5140000000000002</v>
      </c>
      <c r="AF116">
        <v>-56.470001220703125</v>
      </c>
      <c r="AG116">
        <v>7.929999828338623</v>
      </c>
      <c r="AH116">
        <f t="shared" si="23"/>
        <v>-56.470001220703125</v>
      </c>
      <c r="AI116">
        <f t="shared" si="24"/>
        <v>7.929999828338623</v>
      </c>
    </row>
    <row r="117" spans="1:35">
      <c r="A117" s="3" t="s">
        <v>779</v>
      </c>
      <c r="B117" s="3" t="str">
        <f t="shared" si="13"/>
        <v>14:48:14.971</v>
      </c>
      <c r="C117" s="3">
        <f t="shared" si="14"/>
        <v>53294.970999999998</v>
      </c>
      <c r="D117" s="3">
        <f t="shared" si="15"/>
        <v>10.540000000000873</v>
      </c>
      <c r="E117" s="3">
        <v>382.66800000000001</v>
      </c>
      <c r="F117" s="3">
        <v>24404.7</v>
      </c>
      <c r="G117" s="3">
        <v>13598.5</v>
      </c>
      <c r="H117" s="3">
        <v>743.5</v>
      </c>
      <c r="I117" s="3">
        <v>221.75</v>
      </c>
      <c r="J117">
        <f t="shared" si="16"/>
        <v>936.24699999999996</v>
      </c>
      <c r="K117">
        <f t="shared" si="17"/>
        <v>24389.737000000001</v>
      </c>
      <c r="L117">
        <f t="shared" si="18"/>
        <v>184.01099999999997</v>
      </c>
      <c r="M117">
        <f t="shared" si="19"/>
        <v>18899.100000000002</v>
      </c>
      <c r="N117">
        <f t="shared" si="25"/>
        <v>0.18401099999999998</v>
      </c>
      <c r="O117">
        <f t="shared" si="25"/>
        <v>18.899100000000004</v>
      </c>
      <c r="P117" t="str">
        <f t="shared" si="21"/>
        <v/>
      </c>
      <c r="Q117">
        <f t="shared" si="22"/>
        <v>0.18401099999999998</v>
      </c>
      <c r="AE117" s="14">
        <v>7.5970000000000004</v>
      </c>
      <c r="AF117">
        <v>-56.840000152587891</v>
      </c>
      <c r="AG117">
        <v>7.6599998474121094</v>
      </c>
      <c r="AH117">
        <f t="shared" si="23"/>
        <v>-56.840000152587891</v>
      </c>
      <c r="AI117">
        <f t="shared" si="24"/>
        <v>7.6599998474121094</v>
      </c>
    </row>
    <row r="118" spans="1:35">
      <c r="A118" s="3" t="s">
        <v>780</v>
      </c>
      <c r="B118" s="3" t="str">
        <f t="shared" si="13"/>
        <v>14:48:15.065</v>
      </c>
      <c r="C118" s="3">
        <f t="shared" si="14"/>
        <v>53295.065000000002</v>
      </c>
      <c r="D118" s="3">
        <f t="shared" si="15"/>
        <v>10.634000000005472</v>
      </c>
      <c r="E118" s="3">
        <v>390.36700000000002</v>
      </c>
      <c r="F118" s="3">
        <v>24659.7</v>
      </c>
      <c r="G118" s="3">
        <v>13780</v>
      </c>
      <c r="H118" s="3">
        <v>829</v>
      </c>
      <c r="I118" s="3">
        <v>441.5</v>
      </c>
      <c r="J118">
        <f t="shared" si="16"/>
        <v>949.72900000000004</v>
      </c>
      <c r="K118">
        <f t="shared" si="17"/>
        <v>24644.495999999999</v>
      </c>
      <c r="L118">
        <f t="shared" si="18"/>
        <v>197.49300000000005</v>
      </c>
      <c r="M118">
        <f t="shared" si="19"/>
        <v>19153.859</v>
      </c>
      <c r="N118">
        <f t="shared" si="25"/>
        <v>0.19749300000000006</v>
      </c>
      <c r="O118">
        <f t="shared" si="25"/>
        <v>19.153859000000001</v>
      </c>
      <c r="P118" t="str">
        <f t="shared" si="21"/>
        <v/>
      </c>
      <c r="Q118">
        <f t="shared" si="22"/>
        <v>0.19749300000000006</v>
      </c>
      <c r="AE118" s="14">
        <v>7.6710000000000003</v>
      </c>
      <c r="AF118">
        <v>-57.110000610351563</v>
      </c>
      <c r="AG118">
        <v>11.800000190734863</v>
      </c>
      <c r="AH118">
        <f t="shared" si="23"/>
        <v>-57.110000610351563</v>
      </c>
      <c r="AI118">
        <f t="shared" si="24"/>
        <v>11.800000190734863</v>
      </c>
    </row>
    <row r="119" spans="1:35">
      <c r="A119" s="3" t="s">
        <v>781</v>
      </c>
      <c r="B119" s="3" t="str">
        <f t="shared" si="13"/>
        <v>14:48:15.156</v>
      </c>
      <c r="C119" s="3">
        <f t="shared" si="14"/>
        <v>53295.156000000003</v>
      </c>
      <c r="D119" s="3">
        <f t="shared" si="15"/>
        <v>10.725000000005821</v>
      </c>
      <c r="E119" s="3">
        <v>393.90199999999999</v>
      </c>
      <c r="F119" s="3">
        <v>24745.3</v>
      </c>
      <c r="G119" s="3">
        <v>13841</v>
      </c>
      <c r="H119" s="3">
        <v>772.5</v>
      </c>
      <c r="I119" s="3">
        <v>219.25</v>
      </c>
      <c r="J119">
        <f t="shared" si="16"/>
        <v>955.20500000000004</v>
      </c>
      <c r="K119">
        <f t="shared" si="17"/>
        <v>24729.993999999999</v>
      </c>
      <c r="L119">
        <f t="shared" si="18"/>
        <v>202.96900000000005</v>
      </c>
      <c r="M119">
        <f t="shared" si="19"/>
        <v>19239.357</v>
      </c>
      <c r="N119">
        <f t="shared" si="25"/>
        <v>0.20296900000000007</v>
      </c>
      <c r="O119">
        <f t="shared" si="25"/>
        <v>19.239357000000002</v>
      </c>
      <c r="P119" t="str">
        <f t="shared" si="21"/>
        <v/>
      </c>
      <c r="Q119">
        <f t="shared" si="22"/>
        <v>0.20296900000000007</v>
      </c>
      <c r="AE119" s="14">
        <v>7.7489999999999997</v>
      </c>
      <c r="AF119">
        <v>-59.959999084472656</v>
      </c>
      <c r="AG119">
        <v>10.939999580383301</v>
      </c>
      <c r="AH119">
        <f t="shared" si="23"/>
        <v>-59.959999084472656</v>
      </c>
      <c r="AI119">
        <f t="shared" si="24"/>
        <v>10.939999580383301</v>
      </c>
    </row>
    <row r="120" spans="1:35">
      <c r="A120" s="3" t="s">
        <v>782</v>
      </c>
      <c r="B120" s="3" t="str">
        <f t="shared" si="13"/>
        <v>14:48:15.249</v>
      </c>
      <c r="C120" s="3">
        <f t="shared" si="14"/>
        <v>53295.249000000003</v>
      </c>
      <c r="D120" s="3">
        <f t="shared" si="15"/>
        <v>10.818000000006577</v>
      </c>
      <c r="E120" s="3">
        <v>362.476</v>
      </c>
      <c r="F120" s="3">
        <v>24961.9</v>
      </c>
      <c r="G120" s="3">
        <v>14023</v>
      </c>
      <c r="H120" s="3">
        <v>745</v>
      </c>
      <c r="I120" s="3">
        <v>217.75</v>
      </c>
      <c r="J120">
        <f t="shared" si="16"/>
        <v>928.702</v>
      </c>
      <c r="K120">
        <f t="shared" si="17"/>
        <v>24947.251</v>
      </c>
      <c r="L120">
        <f t="shared" si="18"/>
        <v>176.46600000000001</v>
      </c>
      <c r="M120">
        <f t="shared" si="19"/>
        <v>19456.614000000001</v>
      </c>
      <c r="N120">
        <f t="shared" si="25"/>
        <v>0.17646600000000001</v>
      </c>
      <c r="O120">
        <f t="shared" si="25"/>
        <v>19.456614000000002</v>
      </c>
      <c r="P120" t="str">
        <f t="shared" si="21"/>
        <v/>
      </c>
      <c r="Q120">
        <f t="shared" si="22"/>
        <v>0.17646600000000001</v>
      </c>
      <c r="AE120" s="14">
        <v>7.819</v>
      </c>
      <c r="AF120">
        <v>-57.930000305175781</v>
      </c>
      <c r="AG120">
        <v>9.3100004196166992</v>
      </c>
      <c r="AH120">
        <f t="shared" si="23"/>
        <v>-57.930000305175781</v>
      </c>
      <c r="AI120">
        <f t="shared" si="24"/>
        <v>9.3100004196166992</v>
      </c>
    </row>
    <row r="121" spans="1:35">
      <c r="A121" s="3" t="s">
        <v>783</v>
      </c>
      <c r="B121" s="3" t="str">
        <f t="shared" si="13"/>
        <v>14:48:15.342</v>
      </c>
      <c r="C121" s="3">
        <f t="shared" si="14"/>
        <v>53295.341999999997</v>
      </c>
      <c r="D121" s="3">
        <f t="shared" si="15"/>
        <v>10.911000000000058</v>
      </c>
      <c r="E121" s="3">
        <v>411.58199999999999</v>
      </c>
      <c r="F121" s="3">
        <v>25091.5</v>
      </c>
      <c r="G121" s="3">
        <v>14087.5</v>
      </c>
      <c r="H121" s="3">
        <v>764.5</v>
      </c>
      <c r="I121" s="3">
        <v>216.5</v>
      </c>
      <c r="J121">
        <f t="shared" si="16"/>
        <v>980.73500000000001</v>
      </c>
      <c r="K121">
        <f t="shared" si="17"/>
        <v>25075.704000000002</v>
      </c>
      <c r="L121">
        <f t="shared" si="18"/>
        <v>228.49900000000002</v>
      </c>
      <c r="M121">
        <f t="shared" si="19"/>
        <v>19585.067000000003</v>
      </c>
      <c r="N121">
        <f t="shared" si="25"/>
        <v>0.22849900000000004</v>
      </c>
      <c r="O121">
        <f t="shared" si="25"/>
        <v>19.585067000000002</v>
      </c>
      <c r="P121" t="str">
        <f t="shared" si="21"/>
        <v/>
      </c>
      <c r="Q121">
        <f t="shared" si="22"/>
        <v>0.22849900000000004</v>
      </c>
      <c r="AE121" s="14">
        <v>7.8970000000000002</v>
      </c>
      <c r="AF121">
        <v>-54.5</v>
      </c>
      <c r="AG121">
        <v>10.430000305175781</v>
      </c>
      <c r="AH121">
        <f t="shared" si="23"/>
        <v>-54.5</v>
      </c>
      <c r="AI121">
        <f t="shared" si="24"/>
        <v>10.430000305175781</v>
      </c>
    </row>
    <row r="122" spans="1:35">
      <c r="A122" s="3" t="s">
        <v>784</v>
      </c>
      <c r="B122" s="3" t="str">
        <f t="shared" si="13"/>
        <v>14:48:15.434</v>
      </c>
      <c r="C122" s="3">
        <f t="shared" si="14"/>
        <v>53295.434000000001</v>
      </c>
      <c r="D122" s="3">
        <f t="shared" si="15"/>
        <v>11.003000000004249</v>
      </c>
      <c r="E122" s="3">
        <v>394.34899999999999</v>
      </c>
      <c r="F122" s="3">
        <v>25299.7</v>
      </c>
      <c r="G122" s="3">
        <v>14256</v>
      </c>
      <c r="H122" s="3">
        <v>768</v>
      </c>
      <c r="I122" s="3">
        <v>215.25</v>
      </c>
      <c r="J122">
        <f t="shared" si="16"/>
        <v>968.23</v>
      </c>
      <c r="K122">
        <f t="shared" si="17"/>
        <v>25284.241000000002</v>
      </c>
      <c r="L122">
        <f t="shared" si="18"/>
        <v>215.99400000000003</v>
      </c>
      <c r="M122">
        <f t="shared" si="19"/>
        <v>19793.604000000003</v>
      </c>
      <c r="N122">
        <f t="shared" si="25"/>
        <v>0.21599400000000002</v>
      </c>
      <c r="O122">
        <f t="shared" si="25"/>
        <v>19.793604000000002</v>
      </c>
      <c r="P122" t="str">
        <f t="shared" si="21"/>
        <v/>
      </c>
      <c r="Q122">
        <f t="shared" si="22"/>
        <v>0.21599400000000002</v>
      </c>
      <c r="AE122" s="14">
        <v>7.9720000000000004</v>
      </c>
      <c r="AF122">
        <v>-60.360000610351563</v>
      </c>
      <c r="AG122">
        <v>9.5299997329711914</v>
      </c>
      <c r="AH122">
        <f t="shared" si="23"/>
        <v>-60.360000610351563</v>
      </c>
      <c r="AI122">
        <f t="shared" si="24"/>
        <v>9.5299997329711914</v>
      </c>
    </row>
    <row r="123" spans="1:35">
      <c r="A123" s="3" t="s">
        <v>785</v>
      </c>
      <c r="B123" s="3" t="str">
        <f t="shared" si="13"/>
        <v>14:48:15.529</v>
      </c>
      <c r="C123" s="3">
        <f t="shared" si="14"/>
        <v>53295.529000000002</v>
      </c>
      <c r="D123" s="3">
        <f t="shared" si="15"/>
        <v>11.098000000005413</v>
      </c>
      <c r="E123" s="3">
        <v>375.22500000000002</v>
      </c>
      <c r="F123" s="3">
        <v>25417.9</v>
      </c>
      <c r="G123" s="3">
        <v>14358</v>
      </c>
      <c r="H123" s="3">
        <v>815</v>
      </c>
      <c r="I123" s="3">
        <v>429.5</v>
      </c>
      <c r="J123">
        <f t="shared" si="16"/>
        <v>951.79300000000001</v>
      </c>
      <c r="K123">
        <f t="shared" si="17"/>
        <v>25402.845000000001</v>
      </c>
      <c r="L123">
        <f t="shared" si="18"/>
        <v>199.55700000000002</v>
      </c>
      <c r="M123">
        <f t="shared" si="19"/>
        <v>19912.208000000002</v>
      </c>
      <c r="N123">
        <f t="shared" si="25"/>
        <v>0.19955700000000001</v>
      </c>
      <c r="O123">
        <f t="shared" si="25"/>
        <v>19.912208000000003</v>
      </c>
      <c r="P123" t="str">
        <f t="shared" si="21"/>
        <v/>
      </c>
      <c r="Q123">
        <f t="shared" si="22"/>
        <v>0.19955700000000001</v>
      </c>
      <c r="AE123" s="14">
        <v>8.0350000000000001</v>
      </c>
      <c r="AF123">
        <v>-56.540000915527344</v>
      </c>
      <c r="AG123">
        <v>9.1899995803833008</v>
      </c>
      <c r="AH123">
        <f t="shared" si="23"/>
        <v>-56.540000915527344</v>
      </c>
      <c r="AI123">
        <f t="shared" si="24"/>
        <v>9.1899995803833008</v>
      </c>
    </row>
    <row r="124" spans="1:35">
      <c r="A124" s="3" t="s">
        <v>786</v>
      </c>
      <c r="B124" s="3" t="str">
        <f t="shared" si="13"/>
        <v>14:48:15.620</v>
      </c>
      <c r="C124" s="3">
        <f t="shared" si="14"/>
        <v>53295.62</v>
      </c>
      <c r="D124" s="3">
        <f t="shared" si="15"/>
        <v>11.189000000005763</v>
      </c>
      <c r="E124" s="3">
        <v>355.79700000000003</v>
      </c>
      <c r="F124" s="3">
        <v>25636</v>
      </c>
      <c r="G124" s="3">
        <v>14537</v>
      </c>
      <c r="H124" s="3">
        <v>811</v>
      </c>
      <c r="I124" s="3">
        <v>428.5</v>
      </c>
      <c r="J124">
        <f t="shared" si="16"/>
        <v>937.31799999999998</v>
      </c>
      <c r="K124">
        <f t="shared" si="17"/>
        <v>25621.329000000002</v>
      </c>
      <c r="L124">
        <f t="shared" si="18"/>
        <v>185.08199999999999</v>
      </c>
      <c r="M124">
        <f t="shared" si="19"/>
        <v>20130.692000000003</v>
      </c>
      <c r="N124">
        <f t="shared" si="25"/>
        <v>0.185082</v>
      </c>
      <c r="O124">
        <f t="shared" si="25"/>
        <v>20.130692000000003</v>
      </c>
      <c r="P124" t="str">
        <f t="shared" si="21"/>
        <v/>
      </c>
      <c r="Q124">
        <f t="shared" si="22"/>
        <v>0.185082</v>
      </c>
      <c r="AE124" s="14">
        <v>8.093</v>
      </c>
      <c r="AF124">
        <v>-58.950000762939453</v>
      </c>
      <c r="AG124">
        <v>8.3900003433227539</v>
      </c>
      <c r="AH124">
        <f t="shared" si="23"/>
        <v>-58.950000762939453</v>
      </c>
      <c r="AI124">
        <f t="shared" si="24"/>
        <v>8.3900003433227539</v>
      </c>
    </row>
    <row r="125" spans="1:35">
      <c r="A125" s="3" t="s">
        <v>787</v>
      </c>
      <c r="B125" s="3" t="str">
        <f t="shared" si="13"/>
        <v>14:48:15.714</v>
      </c>
      <c r="C125" s="3">
        <f t="shared" si="14"/>
        <v>53295.714</v>
      </c>
      <c r="D125" s="3">
        <f t="shared" si="15"/>
        <v>11.283000000003085</v>
      </c>
      <c r="E125" s="3">
        <v>351.87299999999999</v>
      </c>
      <c r="F125" s="3">
        <v>25740</v>
      </c>
      <c r="G125" s="3">
        <v>14619.5</v>
      </c>
      <c r="H125" s="3">
        <v>764.5</v>
      </c>
      <c r="I125" s="3">
        <v>213</v>
      </c>
      <c r="J125">
        <f t="shared" si="16"/>
        <v>935.75400000000002</v>
      </c>
      <c r="K125">
        <f t="shared" si="17"/>
        <v>25725.392</v>
      </c>
      <c r="L125">
        <f t="shared" si="18"/>
        <v>183.51800000000003</v>
      </c>
      <c r="M125">
        <f t="shared" si="19"/>
        <v>20234.755000000001</v>
      </c>
      <c r="N125">
        <f t="shared" si="25"/>
        <v>0.18351800000000004</v>
      </c>
      <c r="O125">
        <f t="shared" si="25"/>
        <v>20.234755</v>
      </c>
      <c r="P125" t="str">
        <f t="shared" si="21"/>
        <v/>
      </c>
      <c r="Q125">
        <f t="shared" si="22"/>
        <v>0.18351800000000004</v>
      </c>
      <c r="AE125" s="14">
        <v>8.1829999999999998</v>
      </c>
      <c r="AF125">
        <v>-57.880001068115234</v>
      </c>
      <c r="AG125">
        <v>7.4699997901916504</v>
      </c>
      <c r="AH125">
        <f t="shared" si="23"/>
        <v>-57.880001068115234</v>
      </c>
      <c r="AI125">
        <f t="shared" si="24"/>
        <v>7.4699997901916504</v>
      </c>
    </row>
    <row r="126" spans="1:35">
      <c r="A126" s="3" t="s">
        <v>788</v>
      </c>
      <c r="B126" s="3" t="str">
        <f t="shared" si="13"/>
        <v>14:48:15.806</v>
      </c>
      <c r="C126" s="3">
        <f t="shared" si="14"/>
        <v>53295.805999999997</v>
      </c>
      <c r="D126" s="3">
        <f t="shared" si="15"/>
        <v>11.375</v>
      </c>
      <c r="E126" s="3">
        <v>359.85300000000001</v>
      </c>
      <c r="F126" s="3">
        <v>25931.9</v>
      </c>
      <c r="G126" s="3">
        <v>14762.5</v>
      </c>
      <c r="H126" s="3">
        <v>763</v>
      </c>
      <c r="I126" s="3">
        <v>211.5</v>
      </c>
      <c r="J126">
        <f t="shared" si="16"/>
        <v>948.08600000000001</v>
      </c>
      <c r="K126">
        <f t="shared" si="17"/>
        <v>25917.061000000002</v>
      </c>
      <c r="L126">
        <f t="shared" si="18"/>
        <v>195.85000000000002</v>
      </c>
      <c r="M126">
        <f t="shared" si="19"/>
        <v>20426.424000000003</v>
      </c>
      <c r="N126">
        <f t="shared" si="25"/>
        <v>0.19585000000000002</v>
      </c>
      <c r="O126">
        <f t="shared" si="25"/>
        <v>20.426424000000004</v>
      </c>
      <c r="P126" t="str">
        <f t="shared" si="21"/>
        <v/>
      </c>
      <c r="Q126">
        <f t="shared" si="22"/>
        <v>0.19585000000000002</v>
      </c>
      <c r="AE126" s="14">
        <v>8.2349999999999994</v>
      </c>
      <c r="AF126">
        <v>-58.319999694824219</v>
      </c>
      <c r="AG126">
        <v>9.2299995422363281</v>
      </c>
      <c r="AH126">
        <f t="shared" si="23"/>
        <v>-58.319999694824219</v>
      </c>
      <c r="AI126">
        <f t="shared" si="24"/>
        <v>9.2299995422363281</v>
      </c>
    </row>
    <row r="127" spans="1:35">
      <c r="A127" s="3" t="s">
        <v>789</v>
      </c>
      <c r="B127" s="3" t="str">
        <f t="shared" si="13"/>
        <v>14:48:15.900</v>
      </c>
      <c r="C127" s="3">
        <f t="shared" si="14"/>
        <v>53295.9</v>
      </c>
      <c r="D127" s="3">
        <f t="shared" si="15"/>
        <v>11.469000000004598</v>
      </c>
      <c r="E127" s="3">
        <v>343.89400000000001</v>
      </c>
      <c r="F127" s="3">
        <v>26053.8</v>
      </c>
      <c r="G127" s="3">
        <v>14867</v>
      </c>
      <c r="H127" s="3">
        <v>809</v>
      </c>
      <c r="I127" s="3">
        <v>422</v>
      </c>
      <c r="J127">
        <f t="shared" si="16"/>
        <v>934.89700000000005</v>
      </c>
      <c r="K127">
        <f t="shared" si="17"/>
        <v>26039.292000000001</v>
      </c>
      <c r="L127">
        <f t="shared" si="18"/>
        <v>182.66100000000006</v>
      </c>
      <c r="M127">
        <f t="shared" si="19"/>
        <v>20548.655000000002</v>
      </c>
      <c r="N127">
        <f t="shared" si="25"/>
        <v>0.18266100000000007</v>
      </c>
      <c r="O127">
        <f t="shared" si="25"/>
        <v>20.548655000000004</v>
      </c>
      <c r="P127" t="str">
        <f t="shared" si="21"/>
        <v/>
      </c>
      <c r="Q127">
        <f t="shared" si="22"/>
        <v>0.18266100000000007</v>
      </c>
      <c r="AE127" s="14">
        <v>8.2989999999999995</v>
      </c>
      <c r="AF127">
        <v>-57.659999847412109</v>
      </c>
      <c r="AG127">
        <v>9.2600002288818359</v>
      </c>
      <c r="AH127">
        <f t="shared" si="23"/>
        <v>-57.659999847412109</v>
      </c>
      <c r="AI127">
        <f t="shared" si="24"/>
        <v>9.2600002288818359</v>
      </c>
    </row>
    <row r="128" spans="1:35">
      <c r="A128" s="3" t="s">
        <v>790</v>
      </c>
      <c r="B128" s="3" t="str">
        <f t="shared" si="13"/>
        <v>14:48:15.994</v>
      </c>
      <c r="C128" s="3">
        <f t="shared" si="14"/>
        <v>53295.993999999999</v>
      </c>
      <c r="D128" s="3">
        <f t="shared" si="15"/>
        <v>11.563000000001921</v>
      </c>
      <c r="E128" s="3">
        <v>342.98200000000003</v>
      </c>
      <c r="F128" s="3">
        <v>26263.4</v>
      </c>
      <c r="G128" s="3">
        <v>15031</v>
      </c>
      <c r="H128" s="3">
        <v>802</v>
      </c>
      <c r="I128" s="3">
        <v>420.5</v>
      </c>
      <c r="J128">
        <f t="shared" si="16"/>
        <v>938.74</v>
      </c>
      <c r="K128">
        <f t="shared" si="17"/>
        <v>26248.859</v>
      </c>
      <c r="L128">
        <f t="shared" si="18"/>
        <v>186.50400000000002</v>
      </c>
      <c r="M128">
        <f t="shared" si="19"/>
        <v>20758.222000000002</v>
      </c>
      <c r="N128">
        <f t="shared" si="25"/>
        <v>0.18650400000000003</v>
      </c>
      <c r="O128">
        <f t="shared" si="25"/>
        <v>20.758222000000004</v>
      </c>
      <c r="P128" t="str">
        <f t="shared" si="21"/>
        <v/>
      </c>
      <c r="Q128">
        <f t="shared" si="22"/>
        <v>0.18650400000000003</v>
      </c>
      <c r="AE128" s="14">
        <v>8.3629999999999995</v>
      </c>
      <c r="AF128">
        <v>-54.029998779296875</v>
      </c>
      <c r="AG128">
        <v>10.609999656677246</v>
      </c>
      <c r="AH128">
        <f t="shared" si="23"/>
        <v>-54.029998779296875</v>
      </c>
      <c r="AI128">
        <f t="shared" si="24"/>
        <v>10.609999656677246</v>
      </c>
    </row>
    <row r="129" spans="1:35">
      <c r="A129" s="3" t="s">
        <v>791</v>
      </c>
      <c r="B129" s="3" t="str">
        <f t="shared" si="13"/>
        <v>14:48:16.086</v>
      </c>
      <c r="C129" s="3">
        <f t="shared" si="14"/>
        <v>53296.086000000003</v>
      </c>
      <c r="D129" s="3">
        <f t="shared" si="15"/>
        <v>11.655000000006112</v>
      </c>
      <c r="E129" s="3">
        <v>323.35700000000003</v>
      </c>
      <c r="F129" s="3">
        <v>26394.3</v>
      </c>
      <c r="G129" s="3">
        <v>15146</v>
      </c>
      <c r="H129" s="3">
        <v>749</v>
      </c>
      <c r="I129" s="3">
        <v>209</v>
      </c>
      <c r="J129">
        <f t="shared" si="16"/>
        <v>922.09</v>
      </c>
      <c r="K129">
        <f t="shared" si="17"/>
        <v>26380.17</v>
      </c>
      <c r="L129">
        <f t="shared" si="18"/>
        <v>169.85400000000004</v>
      </c>
      <c r="M129">
        <f t="shared" si="19"/>
        <v>20889.532999999999</v>
      </c>
      <c r="N129">
        <f t="shared" si="25"/>
        <v>0.16985400000000003</v>
      </c>
      <c r="O129">
        <f t="shared" si="25"/>
        <v>20.889533</v>
      </c>
      <c r="P129" t="str">
        <f t="shared" si="21"/>
        <v/>
      </c>
      <c r="Q129">
        <f t="shared" si="22"/>
        <v>0.16985400000000003</v>
      </c>
      <c r="AE129" s="14">
        <v>8.4359999999999999</v>
      </c>
      <c r="AF129">
        <v>-54.939998626708984</v>
      </c>
      <c r="AG129">
        <v>5.9800000190734863</v>
      </c>
      <c r="AH129">
        <f t="shared" si="23"/>
        <v>-54.939998626708984</v>
      </c>
      <c r="AI129">
        <f t="shared" si="24"/>
        <v>5.9800000190734863</v>
      </c>
    </row>
    <row r="130" spans="1:35">
      <c r="A130" s="3" t="s">
        <v>792</v>
      </c>
      <c r="B130" s="3" t="str">
        <f t="shared" si="13"/>
        <v>14:48:16.180</v>
      </c>
      <c r="C130" s="3">
        <f t="shared" si="14"/>
        <v>53296.18</v>
      </c>
      <c r="D130" s="3">
        <f t="shared" si="15"/>
        <v>11.749000000003434</v>
      </c>
      <c r="E130" s="3">
        <v>329.536</v>
      </c>
      <c r="F130" s="3">
        <v>26602.2</v>
      </c>
      <c r="G130" s="3">
        <v>15306</v>
      </c>
      <c r="H130" s="3">
        <v>747.5</v>
      </c>
      <c r="I130" s="3">
        <v>207.75</v>
      </c>
      <c r="J130">
        <f t="shared" si="16"/>
        <v>932.98400000000004</v>
      </c>
      <c r="K130">
        <f t="shared" si="17"/>
        <v>26587.877</v>
      </c>
      <c r="L130">
        <f t="shared" si="18"/>
        <v>180.74800000000005</v>
      </c>
      <c r="M130">
        <f t="shared" si="19"/>
        <v>21097.24</v>
      </c>
      <c r="N130">
        <f t="shared" si="25"/>
        <v>0.18074800000000005</v>
      </c>
      <c r="O130">
        <f t="shared" si="25"/>
        <v>21.097240000000003</v>
      </c>
      <c r="P130" t="str">
        <f t="shared" si="21"/>
        <v/>
      </c>
      <c r="Q130">
        <f t="shared" si="22"/>
        <v>0.18074800000000005</v>
      </c>
      <c r="AE130" s="14">
        <v>8.4990000000000006</v>
      </c>
      <c r="AF130">
        <v>-58.139999389648438</v>
      </c>
      <c r="AG130">
        <v>6.690000057220459</v>
      </c>
      <c r="AH130">
        <f t="shared" si="23"/>
        <v>-58.139999389648438</v>
      </c>
      <c r="AI130">
        <f t="shared" si="24"/>
        <v>6.690000057220459</v>
      </c>
    </row>
    <row r="131" spans="1:35">
      <c r="A131" s="3" t="s">
        <v>793</v>
      </c>
      <c r="B131" s="3" t="str">
        <f t="shared" si="13"/>
        <v>14:48:16.272</v>
      </c>
      <c r="C131" s="3">
        <f t="shared" si="14"/>
        <v>53296.271999999997</v>
      </c>
      <c r="D131" s="3">
        <f t="shared" si="15"/>
        <v>11.841000000000349</v>
      </c>
      <c r="E131" s="3">
        <v>319.59500000000003</v>
      </c>
      <c r="F131" s="3">
        <v>26724.799999999999</v>
      </c>
      <c r="G131" s="3">
        <v>15409</v>
      </c>
      <c r="H131" s="3">
        <v>801</v>
      </c>
      <c r="I131" s="3">
        <v>414.5</v>
      </c>
      <c r="J131">
        <f t="shared" si="16"/>
        <v>925.827</v>
      </c>
      <c r="K131">
        <f t="shared" si="17"/>
        <v>26710.670999999998</v>
      </c>
      <c r="L131">
        <f t="shared" si="18"/>
        <v>173.59100000000001</v>
      </c>
      <c r="M131">
        <f t="shared" si="19"/>
        <v>21220.034</v>
      </c>
      <c r="N131">
        <f t="shared" si="25"/>
        <v>0.17359100000000002</v>
      </c>
      <c r="O131">
        <f t="shared" si="25"/>
        <v>21.220034000000002</v>
      </c>
      <c r="P131" t="str">
        <f t="shared" si="21"/>
        <v/>
      </c>
      <c r="Q131">
        <f t="shared" si="22"/>
        <v>0.17359100000000002</v>
      </c>
      <c r="AE131" s="14">
        <v>8.5670000000000002</v>
      </c>
      <c r="AF131">
        <v>-55.340000152587891</v>
      </c>
      <c r="AG131">
        <v>6.9699997901916504</v>
      </c>
      <c r="AH131">
        <f t="shared" si="23"/>
        <v>-55.340000152587891</v>
      </c>
      <c r="AI131">
        <f t="shared" si="24"/>
        <v>6.9699997901916504</v>
      </c>
    </row>
    <row r="132" spans="1:35">
      <c r="A132" s="3" t="s">
        <v>794</v>
      </c>
      <c r="B132" s="3" t="str">
        <f t="shared" ref="B132:B152" si="26">MID(A132,12,8)&amp;"."&amp;RIGHT(A132,3)</f>
        <v>14:48:16.366</v>
      </c>
      <c r="C132" s="3">
        <f t="shared" ref="C132:C152" si="27">LEFT(B132,2)*3600+MID(B132,4,2)*60+RIGHT(B132,6)</f>
        <v>53296.366000000002</v>
      </c>
      <c r="D132" s="3">
        <f t="shared" ref="D132:D152" si="28">C132-$C$4</f>
        <v>11.935000000004948</v>
      </c>
      <c r="E132" s="3">
        <v>323.12</v>
      </c>
      <c r="F132" s="3">
        <v>26943.5</v>
      </c>
      <c r="G132" s="3">
        <v>15581</v>
      </c>
      <c r="H132" s="3">
        <v>798</v>
      </c>
      <c r="I132" s="3">
        <v>413</v>
      </c>
      <c r="J132">
        <f t="shared" ref="J132:J152" si="29">ROUND(E132*COS(-1.3*PI()/180)-F132*SIN(-1.3*PI()/180),3)</f>
        <v>934.31299999999999</v>
      </c>
      <c r="K132">
        <f t="shared" ref="K132:K152" si="30">ROUND(E132*SIN(-1.3*PI()/180)+F132*COS(-1.3*PI()/180),3)</f>
        <v>26929.234</v>
      </c>
      <c r="L132">
        <f t="shared" ref="L132:L152" si="31">J132-$J$4</f>
        <v>182.077</v>
      </c>
      <c r="M132">
        <f t="shared" ref="M132:M152" si="32">K132-$K$4</f>
        <v>21438.597000000002</v>
      </c>
      <c r="N132">
        <f t="shared" ref="N132:O152" si="33">L132*0.001</f>
        <v>0.18207699999999999</v>
      </c>
      <c r="O132">
        <f t="shared" si="33"/>
        <v>21.438597000000001</v>
      </c>
      <c r="P132" t="str">
        <f t="shared" si="21"/>
        <v/>
      </c>
      <c r="Q132">
        <f t="shared" si="22"/>
        <v>0.18207699999999999</v>
      </c>
      <c r="AE132" s="14">
        <v>8.6300000000000008</v>
      </c>
      <c r="AF132">
        <v>-58.630001068115234</v>
      </c>
      <c r="AG132">
        <v>5.3899998664855957</v>
      </c>
      <c r="AH132">
        <f t="shared" si="23"/>
        <v>-58.630001068115234</v>
      </c>
      <c r="AI132">
        <f t="shared" si="24"/>
        <v>5.3899998664855957</v>
      </c>
    </row>
    <row r="133" spans="1:35">
      <c r="A133" s="3" t="s">
        <v>795</v>
      </c>
      <c r="B133" s="3" t="str">
        <f t="shared" si="26"/>
        <v>14:48:16.460</v>
      </c>
      <c r="C133" s="3">
        <f t="shared" si="27"/>
        <v>53296.46</v>
      </c>
      <c r="D133" s="3">
        <f t="shared" si="28"/>
        <v>12.02900000000227</v>
      </c>
      <c r="E133" s="3">
        <v>328.56599999999997</v>
      </c>
      <c r="F133" s="3">
        <v>27049.9</v>
      </c>
      <c r="G133" s="3">
        <v>15663</v>
      </c>
      <c r="H133" s="3">
        <v>752.5</v>
      </c>
      <c r="I133" s="3">
        <v>205.25</v>
      </c>
      <c r="J133">
        <f t="shared" si="29"/>
        <v>942.17200000000003</v>
      </c>
      <c r="K133">
        <f t="shared" si="30"/>
        <v>27035.483</v>
      </c>
      <c r="L133">
        <f t="shared" si="31"/>
        <v>189.93600000000004</v>
      </c>
      <c r="M133">
        <f t="shared" si="32"/>
        <v>21544.846000000001</v>
      </c>
      <c r="N133">
        <f t="shared" si="33"/>
        <v>0.18993600000000005</v>
      </c>
      <c r="O133">
        <f t="shared" si="33"/>
        <v>21.544846000000003</v>
      </c>
      <c r="P133" t="str">
        <f t="shared" ref="P133:P152" si="34">IF(O133&gt;15,"",N133)</f>
        <v/>
      </c>
      <c r="Q133">
        <f t="shared" ref="Q133:Q152" si="35">IF(O133&lt;15,"",N133)</f>
        <v>0.18993600000000005</v>
      </c>
      <c r="AE133" s="14">
        <v>8.6929999999999996</v>
      </c>
      <c r="AF133">
        <v>-60.310001373291016</v>
      </c>
      <c r="AG133">
        <v>5.2199997901916504</v>
      </c>
      <c r="AH133">
        <f t="shared" ref="AH133:AH196" si="36">AF133</f>
        <v>-60.310001373291016</v>
      </c>
      <c r="AI133">
        <f t="shared" ref="AI133:AI196" si="37">AG133</f>
        <v>5.2199997901916504</v>
      </c>
    </row>
    <row r="134" spans="1:35">
      <c r="A134" s="3" t="s">
        <v>796</v>
      </c>
      <c r="B134" s="3" t="str">
        <f t="shared" si="26"/>
        <v>14:48:16.551</v>
      </c>
      <c r="C134" s="3">
        <f t="shared" si="27"/>
        <v>53296.550999999999</v>
      </c>
      <c r="D134" s="3">
        <f t="shared" si="28"/>
        <v>12.120000000002619</v>
      </c>
      <c r="E134" s="3">
        <v>343.23700000000002</v>
      </c>
      <c r="F134" s="3">
        <v>27261.1</v>
      </c>
      <c r="G134" s="3">
        <v>15824</v>
      </c>
      <c r="H134" s="3">
        <v>746</v>
      </c>
      <c r="I134" s="3">
        <v>204</v>
      </c>
      <c r="J134">
        <f t="shared" si="29"/>
        <v>961.63</v>
      </c>
      <c r="K134">
        <f t="shared" si="30"/>
        <v>27246.295999999998</v>
      </c>
      <c r="L134">
        <f t="shared" si="31"/>
        <v>209.39400000000001</v>
      </c>
      <c r="M134">
        <f t="shared" si="32"/>
        <v>21755.659</v>
      </c>
      <c r="N134">
        <f t="shared" si="33"/>
        <v>0.209394</v>
      </c>
      <c r="O134">
        <f t="shared" si="33"/>
        <v>21.755659000000001</v>
      </c>
      <c r="P134" t="str">
        <f t="shared" si="34"/>
        <v/>
      </c>
      <c r="Q134">
        <f t="shared" si="35"/>
        <v>0.209394</v>
      </c>
      <c r="AE134" s="14">
        <v>8.7669999999999995</v>
      </c>
      <c r="AF134">
        <v>-55.689998626708984</v>
      </c>
      <c r="AG134">
        <v>7.75</v>
      </c>
      <c r="AH134">
        <f t="shared" si="36"/>
        <v>-55.689998626708984</v>
      </c>
      <c r="AI134">
        <f t="shared" si="37"/>
        <v>7.75</v>
      </c>
    </row>
    <row r="135" spans="1:35">
      <c r="A135" s="3" t="s">
        <v>797</v>
      </c>
      <c r="B135" s="3" t="str">
        <f t="shared" si="26"/>
        <v>14:48:16.648</v>
      </c>
      <c r="C135" s="3">
        <f t="shared" si="27"/>
        <v>53296.648000000001</v>
      </c>
      <c r="D135" s="3">
        <f t="shared" si="28"/>
        <v>12.217000000004191</v>
      </c>
      <c r="E135" s="3">
        <v>335.99299999999999</v>
      </c>
      <c r="F135" s="3">
        <v>27388.400000000001</v>
      </c>
      <c r="G135" s="3">
        <v>15931</v>
      </c>
      <c r="H135" s="3">
        <v>796</v>
      </c>
      <c r="I135" s="3">
        <v>407</v>
      </c>
      <c r="J135">
        <f t="shared" si="29"/>
        <v>957.27599999999995</v>
      </c>
      <c r="K135">
        <f t="shared" si="30"/>
        <v>27373.727999999999</v>
      </c>
      <c r="L135">
        <f t="shared" si="31"/>
        <v>205.03999999999996</v>
      </c>
      <c r="M135">
        <f t="shared" si="32"/>
        <v>21883.091</v>
      </c>
      <c r="N135">
        <f t="shared" si="33"/>
        <v>0.20503999999999997</v>
      </c>
      <c r="O135">
        <f t="shared" si="33"/>
        <v>21.883091</v>
      </c>
      <c r="P135" t="str">
        <f t="shared" si="34"/>
        <v/>
      </c>
      <c r="Q135">
        <f t="shared" si="35"/>
        <v>0.20503999999999997</v>
      </c>
      <c r="AE135" s="14">
        <v>8.8350000000000009</v>
      </c>
      <c r="AF135">
        <v>-60.069999694824219</v>
      </c>
      <c r="AG135">
        <v>5.8299999237060547</v>
      </c>
      <c r="AH135">
        <f t="shared" si="36"/>
        <v>-60.069999694824219</v>
      </c>
      <c r="AI135">
        <f t="shared" si="37"/>
        <v>5.8299999237060547</v>
      </c>
    </row>
    <row r="136" spans="1:35">
      <c r="A136" s="3" t="s">
        <v>798</v>
      </c>
      <c r="B136" s="3" t="str">
        <f t="shared" si="26"/>
        <v>14:48:16.741</v>
      </c>
      <c r="C136" s="3">
        <f t="shared" si="27"/>
        <v>53296.741000000002</v>
      </c>
      <c r="D136" s="3">
        <f t="shared" si="28"/>
        <v>12.310000000004948</v>
      </c>
      <c r="E136" s="3">
        <v>282.03500000000003</v>
      </c>
      <c r="F136" s="3">
        <v>27582.5</v>
      </c>
      <c r="G136" s="3">
        <v>16120</v>
      </c>
      <c r="H136" s="3">
        <v>703.5</v>
      </c>
      <c r="I136" s="3">
        <v>202.5</v>
      </c>
      <c r="J136">
        <f t="shared" si="29"/>
        <v>907.73599999999999</v>
      </c>
      <c r="K136">
        <f t="shared" si="30"/>
        <v>27569.002</v>
      </c>
      <c r="L136">
        <f t="shared" si="31"/>
        <v>155.5</v>
      </c>
      <c r="M136">
        <f t="shared" si="32"/>
        <v>22078.365000000002</v>
      </c>
      <c r="N136">
        <f t="shared" si="33"/>
        <v>0.1555</v>
      </c>
      <c r="O136">
        <f t="shared" si="33"/>
        <v>22.078365000000002</v>
      </c>
      <c r="P136" t="str">
        <f t="shared" si="34"/>
        <v/>
      </c>
      <c r="Q136">
        <f t="shared" si="35"/>
        <v>0.1555</v>
      </c>
      <c r="AE136" s="14">
        <v>8.9</v>
      </c>
      <c r="AF136">
        <v>-61.639999389648438</v>
      </c>
      <c r="AG136">
        <v>6.5500001907348633</v>
      </c>
      <c r="AH136">
        <f t="shared" si="36"/>
        <v>-61.639999389648438</v>
      </c>
      <c r="AI136">
        <f t="shared" si="37"/>
        <v>6.5500001907348633</v>
      </c>
    </row>
    <row r="137" spans="1:35">
      <c r="A137" s="3" t="s">
        <v>799</v>
      </c>
      <c r="B137" s="3" t="str">
        <f t="shared" si="26"/>
        <v>14:48:16.834</v>
      </c>
      <c r="C137" s="3">
        <f t="shared" si="27"/>
        <v>53296.834000000003</v>
      </c>
      <c r="D137" s="3">
        <f t="shared" si="28"/>
        <v>12.403000000005704</v>
      </c>
      <c r="E137" s="3">
        <v>346.29</v>
      </c>
      <c r="F137" s="3">
        <v>27735.200000000001</v>
      </c>
      <c r="G137" s="3">
        <v>16207</v>
      </c>
      <c r="H137" s="3">
        <v>706.5</v>
      </c>
      <c r="I137" s="3">
        <v>201.5</v>
      </c>
      <c r="J137">
        <f t="shared" si="29"/>
        <v>975.43899999999996</v>
      </c>
      <c r="K137">
        <f t="shared" si="30"/>
        <v>27720.205000000002</v>
      </c>
      <c r="L137">
        <f t="shared" si="31"/>
        <v>223.20299999999997</v>
      </c>
      <c r="M137">
        <f t="shared" si="32"/>
        <v>22229.568000000003</v>
      </c>
      <c r="N137">
        <f t="shared" si="33"/>
        <v>0.22320299999999998</v>
      </c>
      <c r="O137">
        <f t="shared" si="33"/>
        <v>22.229568000000004</v>
      </c>
      <c r="P137" t="str">
        <f t="shared" si="34"/>
        <v/>
      </c>
      <c r="Q137">
        <f t="shared" si="35"/>
        <v>0.22320299999999998</v>
      </c>
      <c r="AE137" s="14">
        <v>8.9629999999999992</v>
      </c>
      <c r="AF137">
        <v>-53.840000152587891</v>
      </c>
      <c r="AG137">
        <v>5.7899999618530273</v>
      </c>
      <c r="AH137">
        <f t="shared" si="36"/>
        <v>-53.840000152587891</v>
      </c>
      <c r="AI137">
        <f t="shared" si="37"/>
        <v>5.7899999618530273</v>
      </c>
    </row>
    <row r="138" spans="1:35">
      <c r="A138" s="3" t="s">
        <v>800</v>
      </c>
      <c r="B138" s="3" t="str">
        <f t="shared" si="26"/>
        <v>14:48:16.927</v>
      </c>
      <c r="C138" s="3">
        <f t="shared" si="27"/>
        <v>53296.927000000003</v>
      </c>
      <c r="D138" s="3">
        <f t="shared" si="28"/>
        <v>12.496000000006461</v>
      </c>
      <c r="E138" s="3">
        <v>297.36099999999999</v>
      </c>
      <c r="F138" s="3">
        <v>27928.400000000001</v>
      </c>
      <c r="G138" s="3">
        <v>16393</v>
      </c>
      <c r="H138" s="3">
        <v>790</v>
      </c>
      <c r="I138" s="3">
        <v>402</v>
      </c>
      <c r="J138">
        <f t="shared" si="29"/>
        <v>930.90499999999997</v>
      </c>
      <c r="K138">
        <f t="shared" si="30"/>
        <v>27914.465</v>
      </c>
      <c r="L138">
        <f t="shared" si="31"/>
        <v>178.66899999999998</v>
      </c>
      <c r="M138">
        <f t="shared" si="32"/>
        <v>22423.828000000001</v>
      </c>
      <c r="N138">
        <f t="shared" si="33"/>
        <v>0.17866899999999999</v>
      </c>
      <c r="O138">
        <f t="shared" si="33"/>
        <v>22.423828</v>
      </c>
      <c r="P138" t="str">
        <f t="shared" si="34"/>
        <v/>
      </c>
      <c r="Q138">
        <f t="shared" si="35"/>
        <v>0.17866899999999999</v>
      </c>
      <c r="AE138" s="14">
        <v>9.0229999999999997</v>
      </c>
      <c r="AF138">
        <v>-53.430000305175781</v>
      </c>
      <c r="AG138">
        <v>3.9000000953674316</v>
      </c>
      <c r="AH138">
        <f t="shared" si="36"/>
        <v>-53.430000305175781</v>
      </c>
      <c r="AI138">
        <f t="shared" si="37"/>
        <v>3.9000000953674316</v>
      </c>
    </row>
    <row r="139" spans="1:35">
      <c r="A139" s="3" t="s">
        <v>801</v>
      </c>
      <c r="B139" s="3" t="str">
        <f t="shared" si="26"/>
        <v>14:48:17.021</v>
      </c>
      <c r="C139" s="3">
        <f t="shared" si="27"/>
        <v>53297.021000000001</v>
      </c>
      <c r="D139" s="3">
        <f t="shared" si="28"/>
        <v>12.590000000003783</v>
      </c>
      <c r="E139" s="3">
        <v>315.68400000000003</v>
      </c>
      <c r="F139" s="3">
        <v>28027.5</v>
      </c>
      <c r="G139" s="3">
        <v>16464</v>
      </c>
      <c r="H139" s="3">
        <v>743.5</v>
      </c>
      <c r="I139" s="3">
        <v>200</v>
      </c>
      <c r="J139">
        <f t="shared" si="29"/>
        <v>951.47199999999998</v>
      </c>
      <c r="K139">
        <f t="shared" si="30"/>
        <v>28013.124</v>
      </c>
      <c r="L139">
        <f t="shared" si="31"/>
        <v>199.23599999999999</v>
      </c>
      <c r="M139">
        <f t="shared" si="32"/>
        <v>22522.487000000001</v>
      </c>
      <c r="N139">
        <f t="shared" si="33"/>
        <v>0.199236</v>
      </c>
      <c r="O139">
        <f t="shared" si="33"/>
        <v>22.522487000000002</v>
      </c>
      <c r="P139" t="str">
        <f t="shared" si="34"/>
        <v/>
      </c>
      <c r="Q139">
        <f t="shared" si="35"/>
        <v>0.199236</v>
      </c>
      <c r="AE139" s="14">
        <v>9.0969999999999995</v>
      </c>
      <c r="AF139">
        <v>-54.209999084472656</v>
      </c>
      <c r="AG139">
        <v>4.7600002288818359</v>
      </c>
      <c r="AH139">
        <f t="shared" si="36"/>
        <v>-54.209999084472656</v>
      </c>
      <c r="AI139">
        <f t="shared" si="37"/>
        <v>4.7600002288818359</v>
      </c>
    </row>
    <row r="140" spans="1:35">
      <c r="A140" s="3" t="s">
        <v>802</v>
      </c>
      <c r="B140" s="3" t="str">
        <f t="shared" si="26"/>
        <v>14:48:17.114</v>
      </c>
      <c r="C140" s="3">
        <f t="shared" si="27"/>
        <v>53297.114000000001</v>
      </c>
      <c r="D140" s="3">
        <f t="shared" si="28"/>
        <v>12.68300000000454</v>
      </c>
      <c r="E140" s="3">
        <v>318.13799999999998</v>
      </c>
      <c r="F140" s="3">
        <v>28279.1</v>
      </c>
      <c r="G140" s="3">
        <v>16670</v>
      </c>
      <c r="H140" s="3">
        <v>739</v>
      </c>
      <c r="I140" s="3">
        <v>199</v>
      </c>
      <c r="J140">
        <f t="shared" si="29"/>
        <v>959.63300000000004</v>
      </c>
      <c r="K140">
        <f t="shared" si="30"/>
        <v>28264.603999999999</v>
      </c>
      <c r="L140">
        <f t="shared" si="31"/>
        <v>207.39700000000005</v>
      </c>
      <c r="M140">
        <f t="shared" si="32"/>
        <v>22773.967000000001</v>
      </c>
      <c r="N140">
        <f t="shared" si="33"/>
        <v>0.20739700000000005</v>
      </c>
      <c r="O140">
        <f t="shared" si="33"/>
        <v>22.773967000000003</v>
      </c>
      <c r="P140" t="str">
        <f t="shared" si="34"/>
        <v/>
      </c>
      <c r="Q140">
        <f t="shared" si="35"/>
        <v>0.20739700000000005</v>
      </c>
      <c r="AE140" s="14">
        <v>9.1530000000000005</v>
      </c>
      <c r="AF140">
        <v>-50.810001373291016</v>
      </c>
      <c r="AG140">
        <v>6.3299999237060547</v>
      </c>
      <c r="AH140">
        <f t="shared" si="36"/>
        <v>-50.810001373291016</v>
      </c>
      <c r="AI140">
        <f t="shared" si="37"/>
        <v>6.3299999237060547</v>
      </c>
    </row>
    <row r="141" spans="1:35">
      <c r="A141" s="3" t="s">
        <v>803</v>
      </c>
      <c r="B141" s="3" t="str">
        <f t="shared" si="26"/>
        <v>14:48:17.207</v>
      </c>
      <c r="C141" s="3">
        <f t="shared" si="27"/>
        <v>53297.207000000002</v>
      </c>
      <c r="D141" s="3">
        <f t="shared" si="28"/>
        <v>12.776000000005297</v>
      </c>
      <c r="E141" s="3">
        <v>250.922</v>
      </c>
      <c r="F141" s="3">
        <v>28377.9</v>
      </c>
      <c r="G141" s="3">
        <v>16789.5</v>
      </c>
      <c r="H141" s="3">
        <v>700</v>
      </c>
      <c r="I141" s="3">
        <v>198.5</v>
      </c>
      <c r="J141">
        <f t="shared" si="29"/>
        <v>894.67600000000004</v>
      </c>
      <c r="K141">
        <f t="shared" si="30"/>
        <v>28364.902999999998</v>
      </c>
      <c r="L141">
        <f t="shared" si="31"/>
        <v>142.44000000000005</v>
      </c>
      <c r="M141">
        <f t="shared" si="32"/>
        <v>22874.266</v>
      </c>
      <c r="N141">
        <f t="shared" si="33"/>
        <v>0.14244000000000007</v>
      </c>
      <c r="O141">
        <f t="shared" si="33"/>
        <v>22.874265999999999</v>
      </c>
      <c r="P141" t="str">
        <f t="shared" si="34"/>
        <v/>
      </c>
      <c r="Q141">
        <f t="shared" si="35"/>
        <v>0.14244000000000007</v>
      </c>
      <c r="AE141" s="14">
        <v>9.2330000000000005</v>
      </c>
      <c r="AF141">
        <v>-53.569999694824219</v>
      </c>
      <c r="AG141">
        <v>11.949999809265137</v>
      </c>
      <c r="AH141">
        <f t="shared" si="36"/>
        <v>-53.569999694824219</v>
      </c>
      <c r="AI141">
        <f t="shared" si="37"/>
        <v>11.949999809265137</v>
      </c>
    </row>
    <row r="142" spans="1:35">
      <c r="A142" s="3" t="s">
        <v>804</v>
      </c>
      <c r="B142" s="3" t="str">
        <f t="shared" si="26"/>
        <v>14:48:17.301</v>
      </c>
      <c r="C142" s="3">
        <f t="shared" si="27"/>
        <v>53297.300999999999</v>
      </c>
      <c r="D142" s="3">
        <f t="shared" si="28"/>
        <v>12.870000000002619</v>
      </c>
      <c r="E142" s="3">
        <v>273.74400000000003</v>
      </c>
      <c r="F142" s="3">
        <v>28607.4</v>
      </c>
      <c r="G142" s="3">
        <v>16967</v>
      </c>
      <c r="H142" s="3">
        <v>737.5</v>
      </c>
      <c r="I142" s="3">
        <v>197.75</v>
      </c>
      <c r="J142">
        <f t="shared" si="29"/>
        <v>922.69899999999996</v>
      </c>
      <c r="K142">
        <f t="shared" si="30"/>
        <v>28593.826000000001</v>
      </c>
      <c r="L142">
        <f t="shared" si="31"/>
        <v>170.46299999999997</v>
      </c>
      <c r="M142">
        <f t="shared" si="32"/>
        <v>23103.189000000002</v>
      </c>
      <c r="N142">
        <f t="shared" si="33"/>
        <v>0.17046299999999998</v>
      </c>
      <c r="O142">
        <f t="shared" si="33"/>
        <v>23.103189000000004</v>
      </c>
      <c r="P142" t="str">
        <f t="shared" si="34"/>
        <v/>
      </c>
      <c r="Q142">
        <f t="shared" si="35"/>
        <v>0.17046299999999998</v>
      </c>
      <c r="AE142" s="14">
        <v>9.3040000000000003</v>
      </c>
      <c r="AF142">
        <v>-58.450000762939453</v>
      </c>
      <c r="AG142">
        <v>12.5</v>
      </c>
      <c r="AH142">
        <f t="shared" si="36"/>
        <v>-58.450000762939453</v>
      </c>
      <c r="AI142">
        <f t="shared" si="37"/>
        <v>12.5</v>
      </c>
    </row>
    <row r="143" spans="1:35">
      <c r="A143" s="3" t="s">
        <v>805</v>
      </c>
      <c r="B143" s="3" t="str">
        <f t="shared" si="26"/>
        <v>14:48:17.395</v>
      </c>
      <c r="C143" s="3">
        <f t="shared" si="27"/>
        <v>53297.394999999997</v>
      </c>
      <c r="D143" s="3">
        <f t="shared" si="28"/>
        <v>12.963999999999942</v>
      </c>
      <c r="E143" s="3">
        <v>271.81200000000001</v>
      </c>
      <c r="F143" s="3">
        <v>28744.400000000001</v>
      </c>
      <c r="G143" s="3">
        <v>17082</v>
      </c>
      <c r="H143" s="3">
        <v>780</v>
      </c>
      <c r="I143" s="3">
        <v>394.5</v>
      </c>
      <c r="J143">
        <f t="shared" si="29"/>
        <v>923.87599999999998</v>
      </c>
      <c r="K143">
        <f t="shared" si="30"/>
        <v>28730.834999999999</v>
      </c>
      <c r="L143">
        <f t="shared" si="31"/>
        <v>171.64</v>
      </c>
      <c r="M143">
        <f t="shared" si="32"/>
        <v>23240.198</v>
      </c>
      <c r="N143">
        <f t="shared" si="33"/>
        <v>0.17163999999999999</v>
      </c>
      <c r="O143">
        <f t="shared" si="33"/>
        <v>23.240197999999999</v>
      </c>
      <c r="P143" t="str">
        <f t="shared" si="34"/>
        <v/>
      </c>
      <c r="Q143">
        <f t="shared" si="35"/>
        <v>0.17163999999999999</v>
      </c>
      <c r="AE143" s="14">
        <v>9.3689999999999998</v>
      </c>
      <c r="AF143">
        <v>-57.459999084472656</v>
      </c>
      <c r="AG143">
        <v>10.229999542236328</v>
      </c>
      <c r="AH143">
        <f t="shared" si="36"/>
        <v>-57.459999084472656</v>
      </c>
      <c r="AI143">
        <f t="shared" si="37"/>
        <v>10.229999542236328</v>
      </c>
    </row>
    <row r="144" spans="1:35">
      <c r="A144" s="3" t="s">
        <v>806</v>
      </c>
      <c r="B144" s="3" t="str">
        <f t="shared" si="26"/>
        <v>14:48:17.486</v>
      </c>
      <c r="C144" s="3">
        <f t="shared" si="27"/>
        <v>53297.485999999997</v>
      </c>
      <c r="D144" s="3">
        <f t="shared" si="28"/>
        <v>13.055000000000291</v>
      </c>
      <c r="E144" s="3">
        <v>234.92599999999999</v>
      </c>
      <c r="F144" s="3">
        <v>28936.7</v>
      </c>
      <c r="G144" s="3">
        <v>17263</v>
      </c>
      <c r="H144" s="3">
        <v>716</v>
      </c>
      <c r="I144" s="3">
        <v>196.25</v>
      </c>
      <c r="J144">
        <f t="shared" si="29"/>
        <v>891.36199999999997</v>
      </c>
      <c r="K144">
        <f t="shared" si="30"/>
        <v>28923.921999999999</v>
      </c>
      <c r="L144">
        <f t="shared" si="31"/>
        <v>139.12599999999998</v>
      </c>
      <c r="M144">
        <f t="shared" si="32"/>
        <v>23433.285</v>
      </c>
      <c r="N144">
        <f t="shared" si="33"/>
        <v>0.13912599999999997</v>
      </c>
      <c r="O144">
        <f t="shared" si="33"/>
        <v>23.433285000000001</v>
      </c>
      <c r="P144" t="str">
        <f t="shared" si="34"/>
        <v/>
      </c>
      <c r="Q144">
        <f t="shared" si="35"/>
        <v>0.13912599999999997</v>
      </c>
      <c r="AE144" s="14">
        <v>9.4269999999999996</v>
      </c>
      <c r="AF144">
        <v>-51.290000915527344</v>
      </c>
      <c r="AG144">
        <v>8.4399995803833008</v>
      </c>
      <c r="AH144">
        <f t="shared" si="36"/>
        <v>-51.290000915527344</v>
      </c>
      <c r="AI144">
        <f t="shared" si="37"/>
        <v>8.4399995803833008</v>
      </c>
    </row>
    <row r="145" spans="1:35">
      <c r="A145" s="3" t="s">
        <v>807</v>
      </c>
      <c r="B145" s="3" t="str">
        <f t="shared" si="26"/>
        <v>14:48:17.580</v>
      </c>
      <c r="C145" s="3">
        <f t="shared" si="27"/>
        <v>53297.58</v>
      </c>
      <c r="D145" s="3">
        <f t="shared" si="28"/>
        <v>13.149000000004889</v>
      </c>
      <c r="E145" s="3">
        <v>237.98599999999999</v>
      </c>
      <c r="F145" s="3">
        <v>29070.2</v>
      </c>
      <c r="G145" s="3">
        <v>17373</v>
      </c>
      <c r="H145" s="3">
        <v>776</v>
      </c>
      <c r="I145" s="3">
        <v>391.5</v>
      </c>
      <c r="J145">
        <f t="shared" si="29"/>
        <v>897.45</v>
      </c>
      <c r="K145">
        <f t="shared" si="30"/>
        <v>29057.317999999999</v>
      </c>
      <c r="L145">
        <f t="shared" si="31"/>
        <v>145.21400000000006</v>
      </c>
      <c r="M145">
        <f t="shared" si="32"/>
        <v>23566.681</v>
      </c>
      <c r="N145">
        <f t="shared" si="33"/>
        <v>0.14521400000000007</v>
      </c>
      <c r="O145">
        <f t="shared" si="33"/>
        <v>23.566681000000003</v>
      </c>
      <c r="P145" t="str">
        <f t="shared" si="34"/>
        <v/>
      </c>
      <c r="Q145">
        <f t="shared" si="35"/>
        <v>0.14521400000000007</v>
      </c>
      <c r="AE145" s="14">
        <v>9.4939999999999998</v>
      </c>
      <c r="AF145">
        <v>-49.810001373291016</v>
      </c>
      <c r="AG145">
        <v>6.4699997901916504</v>
      </c>
      <c r="AH145">
        <f t="shared" si="36"/>
        <v>-49.810001373291016</v>
      </c>
      <c r="AI145">
        <f t="shared" si="37"/>
        <v>6.4699997901916504</v>
      </c>
    </row>
    <row r="146" spans="1:35">
      <c r="A146" s="3" t="s">
        <v>808</v>
      </c>
      <c r="B146" s="3" t="str">
        <f t="shared" si="26"/>
        <v>14:48:17.675</v>
      </c>
      <c r="C146" s="3">
        <f t="shared" si="27"/>
        <v>53297.675000000003</v>
      </c>
      <c r="D146" s="3">
        <f t="shared" si="28"/>
        <v>13.244000000006054</v>
      </c>
      <c r="E146" s="3">
        <v>208.14500000000001</v>
      </c>
      <c r="F146" s="3">
        <v>29256.7</v>
      </c>
      <c r="G146" s="3">
        <v>17546</v>
      </c>
      <c r="H146" s="3">
        <v>713.5</v>
      </c>
      <c r="I146" s="3">
        <v>195</v>
      </c>
      <c r="J146">
        <f t="shared" si="29"/>
        <v>871.84799999999996</v>
      </c>
      <c r="K146">
        <f t="shared" si="30"/>
        <v>29244.447</v>
      </c>
      <c r="L146">
        <f t="shared" si="31"/>
        <v>119.61199999999997</v>
      </c>
      <c r="M146">
        <f t="shared" si="32"/>
        <v>23753.81</v>
      </c>
      <c r="N146">
        <f t="shared" si="33"/>
        <v>0.11961199999999997</v>
      </c>
      <c r="O146">
        <f t="shared" si="33"/>
        <v>23.753810000000001</v>
      </c>
      <c r="P146" t="str">
        <f t="shared" si="34"/>
        <v/>
      </c>
      <c r="Q146">
        <f t="shared" si="35"/>
        <v>0.11961199999999997</v>
      </c>
      <c r="AE146" s="14">
        <v>9.5579999999999998</v>
      </c>
      <c r="AF146">
        <v>-48.360000610351563</v>
      </c>
      <c r="AG146">
        <v>5.7199997901916504</v>
      </c>
      <c r="AH146">
        <f t="shared" si="36"/>
        <v>-48.360000610351563</v>
      </c>
      <c r="AI146">
        <f t="shared" si="37"/>
        <v>5.7199997901916504</v>
      </c>
    </row>
    <row r="147" spans="1:35">
      <c r="A147" s="3" t="s">
        <v>809</v>
      </c>
      <c r="B147" s="3" t="str">
        <f t="shared" si="26"/>
        <v>14:48:17.766</v>
      </c>
      <c r="C147" s="3">
        <f t="shared" si="27"/>
        <v>53297.766000000003</v>
      </c>
      <c r="D147" s="3">
        <f t="shared" si="28"/>
        <v>13.335000000006403</v>
      </c>
      <c r="E147" s="3">
        <v>221.49799999999999</v>
      </c>
      <c r="F147" s="3">
        <v>29378.3</v>
      </c>
      <c r="G147" s="3">
        <v>17641</v>
      </c>
      <c r="H147" s="3">
        <v>774</v>
      </c>
      <c r="I147" s="3">
        <v>389</v>
      </c>
      <c r="J147">
        <f t="shared" si="29"/>
        <v>887.95600000000002</v>
      </c>
      <c r="K147">
        <f t="shared" si="30"/>
        <v>29365.713</v>
      </c>
      <c r="L147">
        <f t="shared" si="31"/>
        <v>135.72000000000003</v>
      </c>
      <c r="M147">
        <f t="shared" si="32"/>
        <v>23875.076000000001</v>
      </c>
      <c r="N147">
        <f t="shared" si="33"/>
        <v>0.13572000000000004</v>
      </c>
      <c r="O147">
        <f t="shared" si="33"/>
        <v>23.875076</v>
      </c>
      <c r="P147" t="str">
        <f t="shared" si="34"/>
        <v/>
      </c>
      <c r="Q147">
        <f t="shared" si="35"/>
        <v>0.13572000000000004</v>
      </c>
      <c r="AE147" s="14">
        <v>9.6310000000000002</v>
      </c>
      <c r="AF147">
        <v>-51.560001373291016</v>
      </c>
      <c r="AG147">
        <v>7.1399998664855957</v>
      </c>
      <c r="AH147">
        <f t="shared" si="36"/>
        <v>-51.560001373291016</v>
      </c>
      <c r="AI147">
        <f t="shared" si="37"/>
        <v>7.1399998664855957</v>
      </c>
    </row>
    <row r="148" spans="1:35">
      <c r="A148" s="3" t="s">
        <v>810</v>
      </c>
      <c r="B148" s="3" t="str">
        <f t="shared" si="26"/>
        <v>14:48:17.859</v>
      </c>
      <c r="C148" s="3">
        <f t="shared" si="27"/>
        <v>53297.858999999997</v>
      </c>
      <c r="D148" s="3">
        <f t="shared" si="28"/>
        <v>13.427999999999884</v>
      </c>
      <c r="E148" s="3">
        <v>222.54400000000001</v>
      </c>
      <c r="F148" s="3">
        <v>29520.799999999999</v>
      </c>
      <c r="G148" s="3">
        <v>17761</v>
      </c>
      <c r="H148" s="3">
        <v>728</v>
      </c>
      <c r="I148" s="3">
        <v>193.75</v>
      </c>
      <c r="J148">
        <f t="shared" si="29"/>
        <v>892.23500000000001</v>
      </c>
      <c r="K148">
        <f t="shared" si="30"/>
        <v>29508.152999999998</v>
      </c>
      <c r="L148">
        <f t="shared" si="31"/>
        <v>139.99900000000002</v>
      </c>
      <c r="M148">
        <f t="shared" si="32"/>
        <v>24017.516</v>
      </c>
      <c r="N148">
        <f t="shared" si="33"/>
        <v>0.13999900000000004</v>
      </c>
      <c r="O148">
        <f t="shared" si="33"/>
        <v>24.017516000000001</v>
      </c>
      <c r="P148" t="str">
        <f t="shared" si="34"/>
        <v/>
      </c>
      <c r="Q148">
        <f t="shared" si="35"/>
        <v>0.13999900000000004</v>
      </c>
      <c r="AE148" s="14">
        <v>9.7129999999999992</v>
      </c>
      <c r="AF148">
        <v>-47.689998626708984</v>
      </c>
      <c r="AG148">
        <v>7.9499998092651367</v>
      </c>
      <c r="AH148">
        <f t="shared" si="36"/>
        <v>-47.689998626708984</v>
      </c>
      <c r="AI148">
        <f t="shared" si="37"/>
        <v>7.9499998092651367</v>
      </c>
    </row>
    <row r="149" spans="1:35">
      <c r="A149" s="3" t="s">
        <v>811</v>
      </c>
      <c r="B149" s="3" t="str">
        <f t="shared" si="26"/>
        <v>14:48:17.952</v>
      </c>
      <c r="C149" s="3">
        <f t="shared" si="27"/>
        <v>53297.951999999997</v>
      </c>
      <c r="D149" s="3">
        <f t="shared" si="28"/>
        <v>13.52100000000064</v>
      </c>
      <c r="E149" s="3">
        <v>195.36699999999999</v>
      </c>
      <c r="F149" s="3">
        <v>29564</v>
      </c>
      <c r="G149" s="3">
        <v>17812</v>
      </c>
      <c r="H149" s="3">
        <v>734.5</v>
      </c>
      <c r="I149" s="3">
        <v>193.25</v>
      </c>
      <c r="J149">
        <f t="shared" si="29"/>
        <v>866.04499999999996</v>
      </c>
      <c r="K149">
        <f t="shared" si="30"/>
        <v>29551.957999999999</v>
      </c>
      <c r="L149">
        <f t="shared" si="31"/>
        <v>113.80899999999997</v>
      </c>
      <c r="M149">
        <f t="shared" si="32"/>
        <v>24061.321</v>
      </c>
      <c r="N149">
        <f t="shared" si="33"/>
        <v>0.11380899999999997</v>
      </c>
      <c r="O149">
        <f t="shared" si="33"/>
        <v>24.061321</v>
      </c>
      <c r="P149" t="str">
        <f t="shared" si="34"/>
        <v/>
      </c>
      <c r="Q149">
        <f t="shared" si="35"/>
        <v>0.11380899999999997</v>
      </c>
      <c r="AE149" s="14">
        <v>9.7769999999999992</v>
      </c>
      <c r="AF149">
        <v>-45.880001068115234</v>
      </c>
      <c r="AG149">
        <v>10.270000457763672</v>
      </c>
      <c r="AH149">
        <f t="shared" si="36"/>
        <v>-45.880001068115234</v>
      </c>
      <c r="AI149">
        <f t="shared" si="37"/>
        <v>10.270000457763672</v>
      </c>
    </row>
    <row r="150" spans="1:35">
      <c r="A150" s="3" t="s">
        <v>812</v>
      </c>
      <c r="B150" s="3" t="str">
        <f t="shared" si="26"/>
        <v>14:48:18.047</v>
      </c>
      <c r="C150" s="3">
        <f t="shared" si="27"/>
        <v>53298.046999999999</v>
      </c>
      <c r="D150" s="3">
        <f t="shared" si="28"/>
        <v>13.616000000001804</v>
      </c>
      <c r="E150" s="3">
        <v>142.48400000000001</v>
      </c>
      <c r="F150" s="3">
        <v>29647.7</v>
      </c>
      <c r="G150" s="3">
        <v>17911</v>
      </c>
      <c r="H150" s="3">
        <v>662</v>
      </c>
      <c r="I150" s="3">
        <v>193.25</v>
      </c>
      <c r="J150">
        <f t="shared" si="29"/>
        <v>815.07500000000005</v>
      </c>
      <c r="K150">
        <f t="shared" si="30"/>
        <v>29636.835999999999</v>
      </c>
      <c r="L150">
        <f t="shared" si="31"/>
        <v>62.839000000000055</v>
      </c>
      <c r="M150">
        <f t="shared" si="32"/>
        <v>24146.199000000001</v>
      </c>
      <c r="N150">
        <f t="shared" si="33"/>
        <v>6.2839000000000061E-2</v>
      </c>
      <c r="O150">
        <f t="shared" si="33"/>
        <v>24.146198999999999</v>
      </c>
      <c r="P150" t="str">
        <f t="shared" si="34"/>
        <v/>
      </c>
      <c r="Q150">
        <f t="shared" si="35"/>
        <v>6.2839000000000061E-2</v>
      </c>
      <c r="AE150" s="14">
        <v>9.8350000000000009</v>
      </c>
      <c r="AF150">
        <v>-46.259998321533203</v>
      </c>
      <c r="AG150">
        <v>10.350000381469727</v>
      </c>
      <c r="AH150">
        <f t="shared" si="36"/>
        <v>-46.259998321533203</v>
      </c>
      <c r="AI150">
        <f t="shared" si="37"/>
        <v>10.350000381469727</v>
      </c>
    </row>
    <row r="151" spans="1:35">
      <c r="A151" s="3" t="s">
        <v>813</v>
      </c>
      <c r="B151" s="3" t="str">
        <f t="shared" si="26"/>
        <v>14:48:18.139</v>
      </c>
      <c r="C151" s="3">
        <f t="shared" si="27"/>
        <v>53298.139000000003</v>
      </c>
      <c r="D151" s="3">
        <f t="shared" si="28"/>
        <v>13.708000000005995</v>
      </c>
      <c r="E151" s="3">
        <v>174.17099999999999</v>
      </c>
      <c r="F151" s="3">
        <v>29744.5</v>
      </c>
      <c r="G151" s="3">
        <v>17976</v>
      </c>
      <c r="H151" s="3">
        <v>772</v>
      </c>
      <c r="I151" s="3">
        <v>386</v>
      </c>
      <c r="J151">
        <f t="shared" si="29"/>
        <v>848.95</v>
      </c>
      <c r="K151">
        <f t="shared" si="30"/>
        <v>29732.893</v>
      </c>
      <c r="L151">
        <f t="shared" si="31"/>
        <v>96.714000000000055</v>
      </c>
      <c r="M151">
        <f t="shared" si="32"/>
        <v>24242.256000000001</v>
      </c>
      <c r="N151">
        <f t="shared" si="33"/>
        <v>9.6714000000000064E-2</v>
      </c>
      <c r="O151">
        <f t="shared" si="33"/>
        <v>24.242256000000001</v>
      </c>
      <c r="P151" t="str">
        <f t="shared" si="34"/>
        <v/>
      </c>
      <c r="Q151">
        <f t="shared" si="35"/>
        <v>9.6714000000000064E-2</v>
      </c>
      <c r="AE151" s="14">
        <v>9.8960000000000008</v>
      </c>
      <c r="AF151">
        <v>-47.490001678466797</v>
      </c>
      <c r="AG151">
        <v>8.6499996185302734</v>
      </c>
      <c r="AH151">
        <f t="shared" si="36"/>
        <v>-47.490001678466797</v>
      </c>
      <c r="AI151">
        <f t="shared" si="37"/>
        <v>8.6499996185302734</v>
      </c>
    </row>
    <row r="152" spans="1:35">
      <c r="A152" s="3" t="s">
        <v>814</v>
      </c>
      <c r="B152" s="3" t="str">
        <f t="shared" si="26"/>
        <v>14:48:18.233</v>
      </c>
      <c r="C152" s="3">
        <f t="shared" si="27"/>
        <v>53298.233</v>
      </c>
      <c r="D152" s="3">
        <f t="shared" si="28"/>
        <v>13.802000000003318</v>
      </c>
      <c r="E152" s="3">
        <v>197.46899999999999</v>
      </c>
      <c r="F152" s="3">
        <v>29855.9</v>
      </c>
      <c r="G152" s="3">
        <v>18058.5</v>
      </c>
      <c r="H152" s="3">
        <v>728</v>
      </c>
      <c r="I152" s="3">
        <v>192.5</v>
      </c>
      <c r="J152">
        <f t="shared" si="29"/>
        <v>874.76900000000001</v>
      </c>
      <c r="K152">
        <f t="shared" si="30"/>
        <v>29843.735000000001</v>
      </c>
      <c r="L152">
        <f t="shared" si="31"/>
        <v>122.53300000000002</v>
      </c>
      <c r="M152">
        <f t="shared" si="32"/>
        <v>24353.098000000002</v>
      </c>
      <c r="N152">
        <f t="shared" si="33"/>
        <v>0.12253300000000002</v>
      </c>
      <c r="O152">
        <f t="shared" si="33"/>
        <v>24.353098000000003</v>
      </c>
      <c r="P152" t="str">
        <f t="shared" si="34"/>
        <v/>
      </c>
      <c r="Q152">
        <f t="shared" si="35"/>
        <v>0.12253300000000002</v>
      </c>
      <c r="R152" s="3"/>
      <c r="AE152" s="14">
        <v>9.968</v>
      </c>
      <c r="AF152">
        <v>-46.509998321533203</v>
      </c>
      <c r="AG152">
        <v>8.4899997711181641</v>
      </c>
      <c r="AH152">
        <f t="shared" si="36"/>
        <v>-46.509998321533203</v>
      </c>
      <c r="AI152">
        <f t="shared" si="37"/>
        <v>8.4899997711181641</v>
      </c>
    </row>
    <row r="153" spans="1:35">
      <c r="J153" s="3"/>
      <c r="K153" s="3"/>
      <c r="L153" s="3"/>
      <c r="M153" s="3"/>
      <c r="N153" s="3"/>
      <c r="O153" s="3"/>
      <c r="Q153" s="3"/>
      <c r="R153" s="3"/>
      <c r="AE153" s="14">
        <v>10.044</v>
      </c>
      <c r="AF153">
        <v>-49.619998931884766</v>
      </c>
      <c r="AG153">
        <v>8.2700004577636719</v>
      </c>
      <c r="AH153">
        <f t="shared" si="36"/>
        <v>-49.619998931884766</v>
      </c>
      <c r="AI153">
        <f t="shared" si="37"/>
        <v>8.2700004577636719</v>
      </c>
    </row>
    <row r="154" spans="1:35">
      <c r="J154" s="3"/>
      <c r="K154" s="3"/>
      <c r="L154" s="3"/>
      <c r="M154" s="3"/>
      <c r="N154" s="3"/>
      <c r="O154" s="3"/>
      <c r="Q154" s="3"/>
      <c r="R154" s="3"/>
      <c r="AE154" s="14">
        <v>10.101000000000001</v>
      </c>
      <c r="AF154">
        <v>-48.240001678466797</v>
      </c>
      <c r="AG154">
        <v>9.1899995803833008</v>
      </c>
      <c r="AH154">
        <f t="shared" si="36"/>
        <v>-48.240001678466797</v>
      </c>
      <c r="AI154">
        <f t="shared" si="37"/>
        <v>9.1899995803833008</v>
      </c>
    </row>
    <row r="155" spans="1:35">
      <c r="J155" s="3"/>
      <c r="K155" s="3"/>
      <c r="L155" s="3"/>
      <c r="M155" s="3"/>
      <c r="N155" s="3"/>
      <c r="O155" s="3"/>
      <c r="Q155" s="3"/>
      <c r="R155" s="3"/>
      <c r="AE155" s="14">
        <v>10.164999999999999</v>
      </c>
      <c r="AF155">
        <v>-48.849998474121094</v>
      </c>
      <c r="AG155">
        <v>8.4700002670288086</v>
      </c>
      <c r="AH155">
        <f t="shared" si="36"/>
        <v>-48.849998474121094</v>
      </c>
      <c r="AI155">
        <f t="shared" si="37"/>
        <v>8.4700002670288086</v>
      </c>
    </row>
    <row r="156" spans="1:35">
      <c r="J156" s="3"/>
      <c r="K156" s="3"/>
      <c r="L156" s="3"/>
      <c r="M156" s="3"/>
      <c r="N156" s="3"/>
      <c r="O156" s="3"/>
      <c r="Q156" s="3"/>
      <c r="R156" s="3"/>
      <c r="AE156" s="14">
        <v>10.225</v>
      </c>
      <c r="AF156">
        <v>-45.810001373291016</v>
      </c>
      <c r="AG156">
        <v>8.0500001907348633</v>
      </c>
      <c r="AH156">
        <f t="shared" si="36"/>
        <v>-45.810001373291016</v>
      </c>
      <c r="AI156">
        <f t="shared" si="37"/>
        <v>8.0500001907348633</v>
      </c>
    </row>
    <row r="157" spans="1:35">
      <c r="J157" s="3"/>
      <c r="K157" s="3"/>
      <c r="L157" s="3"/>
      <c r="M157" s="3"/>
      <c r="N157" s="3"/>
      <c r="O157" s="3"/>
      <c r="Q157" s="3"/>
      <c r="R157" s="3"/>
      <c r="AE157" s="14">
        <v>10.292999999999999</v>
      </c>
      <c r="AF157">
        <v>-48.330001831054688</v>
      </c>
      <c r="AG157">
        <v>8.3299999237060547</v>
      </c>
      <c r="AH157">
        <f t="shared" si="36"/>
        <v>-48.330001831054688</v>
      </c>
      <c r="AI157">
        <f t="shared" si="37"/>
        <v>8.3299999237060547</v>
      </c>
    </row>
    <row r="158" spans="1:35">
      <c r="J158" s="3"/>
      <c r="K158" s="3"/>
      <c r="L158" s="3"/>
      <c r="M158" s="3"/>
      <c r="N158" s="3"/>
      <c r="O158" s="3"/>
      <c r="Q158" s="3"/>
      <c r="R158" s="3"/>
      <c r="AE158" s="14">
        <v>10.361000000000001</v>
      </c>
      <c r="AF158">
        <v>-48.830001831054688</v>
      </c>
      <c r="AG158">
        <v>8.9200000762939453</v>
      </c>
      <c r="AH158">
        <f t="shared" si="36"/>
        <v>-48.830001831054688</v>
      </c>
      <c r="AI158">
        <f t="shared" si="37"/>
        <v>8.9200000762939453</v>
      </c>
    </row>
    <row r="159" spans="1:35">
      <c r="J159" s="3"/>
      <c r="K159" s="3"/>
      <c r="L159" s="3"/>
      <c r="M159" s="3"/>
      <c r="N159" s="3"/>
      <c r="O159" s="3"/>
      <c r="Q159" s="3"/>
      <c r="R159" s="3"/>
      <c r="AE159" s="14">
        <v>10.426</v>
      </c>
      <c r="AF159">
        <v>-47.880001068115234</v>
      </c>
      <c r="AG159">
        <v>5.6100001335144043</v>
      </c>
      <c r="AH159">
        <f t="shared" si="36"/>
        <v>-47.880001068115234</v>
      </c>
      <c r="AI159">
        <f t="shared" si="37"/>
        <v>5.6100001335144043</v>
      </c>
    </row>
    <row r="160" spans="1:35">
      <c r="J160" s="3"/>
      <c r="K160" s="3"/>
      <c r="L160" s="3"/>
      <c r="M160" s="3"/>
      <c r="N160" s="3"/>
      <c r="O160" s="3"/>
      <c r="Q160" s="3"/>
      <c r="R160" s="3"/>
      <c r="AE160" s="14">
        <v>10.49</v>
      </c>
      <c r="AF160">
        <v>-48.700000762939453</v>
      </c>
      <c r="AG160">
        <v>7.4000000953674316</v>
      </c>
      <c r="AH160">
        <f t="shared" si="36"/>
        <v>-48.700000762939453</v>
      </c>
      <c r="AI160">
        <f t="shared" si="37"/>
        <v>7.4000000953674316</v>
      </c>
    </row>
    <row r="161" spans="10:35">
      <c r="J161" s="3"/>
      <c r="K161" s="3"/>
      <c r="L161" s="3"/>
      <c r="M161" s="3"/>
      <c r="N161" s="3"/>
      <c r="O161" s="3"/>
      <c r="Q161" s="3"/>
      <c r="R161" s="3"/>
      <c r="AE161" s="14">
        <v>10.552</v>
      </c>
      <c r="AF161">
        <v>-49.009998321533203</v>
      </c>
      <c r="AG161">
        <v>6.4499998092651367</v>
      </c>
      <c r="AH161">
        <f t="shared" si="36"/>
        <v>-49.009998321533203</v>
      </c>
      <c r="AI161">
        <f t="shared" si="37"/>
        <v>6.4499998092651367</v>
      </c>
    </row>
    <row r="162" spans="10:35">
      <c r="J162" s="3"/>
      <c r="K162" s="3"/>
      <c r="L162" s="3"/>
      <c r="M162" s="3"/>
      <c r="N162" s="3"/>
      <c r="O162" s="3"/>
      <c r="Q162" s="3"/>
      <c r="R162" s="3"/>
      <c r="AE162" s="14">
        <v>10.625999999999999</v>
      </c>
      <c r="AF162">
        <v>-45.619998931884766</v>
      </c>
      <c r="AG162">
        <v>5.9499998092651367</v>
      </c>
      <c r="AH162">
        <f t="shared" si="36"/>
        <v>-45.619998931884766</v>
      </c>
      <c r="AI162">
        <f t="shared" si="37"/>
        <v>5.9499998092651367</v>
      </c>
    </row>
    <row r="163" spans="10:35">
      <c r="J163" s="3"/>
      <c r="K163" s="3"/>
      <c r="L163" s="3"/>
      <c r="M163" s="3"/>
      <c r="N163" s="3"/>
      <c r="O163" s="3"/>
      <c r="Q163" s="3"/>
      <c r="R163" s="3"/>
      <c r="AE163" s="14">
        <v>10.686</v>
      </c>
      <c r="AF163">
        <v>-47.020000457763672</v>
      </c>
      <c r="AG163">
        <v>6.880000114440918</v>
      </c>
      <c r="AH163">
        <f t="shared" si="36"/>
        <v>-47.020000457763672</v>
      </c>
      <c r="AI163">
        <f t="shared" si="37"/>
        <v>6.880000114440918</v>
      </c>
    </row>
    <row r="164" spans="10:35">
      <c r="J164" s="3"/>
      <c r="K164" s="3"/>
      <c r="L164" s="3"/>
      <c r="M164" s="3"/>
      <c r="N164" s="3"/>
      <c r="O164" s="3"/>
      <c r="Q164" s="3"/>
      <c r="R164" s="3"/>
      <c r="AE164" s="14">
        <v>10.763999999999999</v>
      </c>
      <c r="AF164">
        <v>-46.889999389648438</v>
      </c>
      <c r="AG164">
        <v>7.869999885559082</v>
      </c>
      <c r="AH164">
        <f t="shared" si="36"/>
        <v>-46.889999389648438</v>
      </c>
      <c r="AI164">
        <f t="shared" si="37"/>
        <v>7.869999885559082</v>
      </c>
    </row>
    <row r="165" spans="10:35">
      <c r="J165" s="3"/>
      <c r="K165" s="3"/>
      <c r="L165" s="3"/>
      <c r="M165" s="3"/>
      <c r="N165" s="3"/>
      <c r="O165" s="3"/>
      <c r="Q165" s="3"/>
      <c r="R165" s="3"/>
      <c r="AE165" s="14">
        <v>10.826000000000001</v>
      </c>
      <c r="AF165">
        <v>-46.840000152587891</v>
      </c>
      <c r="AG165">
        <v>7.9099998474121094</v>
      </c>
      <c r="AH165">
        <f t="shared" si="36"/>
        <v>-46.840000152587891</v>
      </c>
      <c r="AI165">
        <f t="shared" si="37"/>
        <v>7.9099998474121094</v>
      </c>
    </row>
    <row r="166" spans="10:35">
      <c r="J166" s="3"/>
      <c r="K166" s="3"/>
      <c r="L166" s="3"/>
      <c r="M166" s="3"/>
      <c r="N166" s="3"/>
      <c r="O166" s="3"/>
      <c r="Q166" s="3"/>
      <c r="R166" s="3"/>
      <c r="AE166" s="14">
        <v>10.885999999999999</v>
      </c>
      <c r="AF166">
        <v>-45.529998779296875</v>
      </c>
      <c r="AG166">
        <v>7.2699999809265137</v>
      </c>
      <c r="AH166">
        <f t="shared" si="36"/>
        <v>-45.529998779296875</v>
      </c>
      <c r="AI166">
        <f t="shared" si="37"/>
        <v>7.2699999809265137</v>
      </c>
    </row>
    <row r="167" spans="10:35">
      <c r="J167" s="3"/>
      <c r="K167" s="3"/>
      <c r="L167" s="3"/>
      <c r="M167" s="3"/>
      <c r="N167" s="3"/>
      <c r="O167" s="3"/>
      <c r="Q167" s="3"/>
      <c r="R167" s="3"/>
      <c r="AE167" s="14">
        <v>10.952</v>
      </c>
      <c r="AF167">
        <v>-48.509998321533203</v>
      </c>
      <c r="AG167">
        <v>4.190000057220459</v>
      </c>
      <c r="AH167">
        <f t="shared" si="36"/>
        <v>-48.509998321533203</v>
      </c>
      <c r="AI167">
        <f t="shared" si="37"/>
        <v>4.190000057220459</v>
      </c>
    </row>
    <row r="168" spans="10:35">
      <c r="J168" s="3"/>
      <c r="K168" s="3"/>
      <c r="L168" s="3"/>
      <c r="M168" s="3"/>
      <c r="N168" s="3"/>
      <c r="O168" s="3"/>
      <c r="Q168" s="3"/>
      <c r="R168" s="3"/>
      <c r="AE168" s="14">
        <v>11.016999999999999</v>
      </c>
      <c r="AF168">
        <v>-51.060001373291016</v>
      </c>
      <c r="AG168">
        <v>4.7800002098083496</v>
      </c>
      <c r="AH168">
        <f t="shared" si="36"/>
        <v>-51.060001373291016</v>
      </c>
      <c r="AI168">
        <f t="shared" si="37"/>
        <v>4.7800002098083496</v>
      </c>
    </row>
    <row r="169" spans="10:35">
      <c r="J169" s="3"/>
      <c r="K169" s="3"/>
      <c r="L169" s="3"/>
      <c r="M169" s="3"/>
      <c r="N169" s="3"/>
      <c r="O169" s="3"/>
      <c r="Q169" s="3"/>
      <c r="R169" s="3"/>
      <c r="AE169" s="14">
        <v>11.093999999999999</v>
      </c>
      <c r="AF169">
        <v>-63.990001678466797</v>
      </c>
      <c r="AG169">
        <v>3.75</v>
      </c>
      <c r="AH169">
        <f t="shared" si="36"/>
        <v>-63.990001678466797</v>
      </c>
      <c r="AI169">
        <f t="shared" si="37"/>
        <v>3.75</v>
      </c>
    </row>
    <row r="170" spans="10:35">
      <c r="J170" s="3"/>
      <c r="K170" s="3"/>
      <c r="L170" s="3"/>
      <c r="M170" s="3"/>
      <c r="N170" s="3"/>
      <c r="O170" s="3"/>
      <c r="Q170" s="3"/>
      <c r="R170" s="3"/>
      <c r="AE170" s="14">
        <v>11.18</v>
      </c>
      <c r="AF170">
        <v>-61.119998931884766</v>
      </c>
      <c r="AG170">
        <v>7.2399997711181641</v>
      </c>
      <c r="AH170">
        <f t="shared" si="36"/>
        <v>-61.119998931884766</v>
      </c>
      <c r="AI170">
        <f t="shared" si="37"/>
        <v>7.2399997711181641</v>
      </c>
    </row>
    <row r="171" spans="10:35">
      <c r="J171" s="3"/>
      <c r="K171" s="3"/>
      <c r="L171" s="3"/>
      <c r="M171" s="3"/>
      <c r="N171" s="3"/>
      <c r="O171" s="3"/>
      <c r="Q171" s="3"/>
      <c r="R171" s="3"/>
      <c r="AE171" s="14">
        <v>11.25</v>
      </c>
      <c r="AF171">
        <v>-52.639999389648438</v>
      </c>
      <c r="AG171">
        <v>3.309999942779541</v>
      </c>
      <c r="AH171">
        <f t="shared" si="36"/>
        <v>-52.639999389648438</v>
      </c>
      <c r="AI171">
        <f t="shared" si="37"/>
        <v>3.309999942779541</v>
      </c>
    </row>
    <row r="172" spans="10:35">
      <c r="J172" s="3"/>
      <c r="K172" s="3"/>
      <c r="L172" s="3"/>
      <c r="M172" s="3"/>
      <c r="N172" s="3"/>
      <c r="O172" s="3"/>
      <c r="Q172" s="3"/>
      <c r="R172" s="3"/>
      <c r="AE172" s="14">
        <v>11.329000000000001</v>
      </c>
      <c r="AF172">
        <v>-58.869998931884766</v>
      </c>
      <c r="AG172">
        <v>7.0799999237060547</v>
      </c>
      <c r="AH172">
        <f t="shared" si="36"/>
        <v>-58.869998931884766</v>
      </c>
      <c r="AI172">
        <f t="shared" si="37"/>
        <v>7.0799999237060547</v>
      </c>
    </row>
    <row r="173" spans="10:35">
      <c r="J173" s="3"/>
      <c r="K173" s="3"/>
      <c r="L173" s="3"/>
      <c r="M173" s="3"/>
      <c r="N173" s="3"/>
      <c r="O173" s="3"/>
      <c r="Q173" s="3"/>
      <c r="R173" s="3"/>
      <c r="AE173" s="14">
        <v>11.401999999999999</v>
      </c>
      <c r="AF173">
        <v>-54.959999084472656</v>
      </c>
      <c r="AG173">
        <v>3.6500000953674316</v>
      </c>
      <c r="AH173">
        <f t="shared" si="36"/>
        <v>-54.959999084472656</v>
      </c>
      <c r="AI173">
        <f t="shared" si="37"/>
        <v>3.6500000953674316</v>
      </c>
    </row>
    <row r="174" spans="10:35">
      <c r="J174" s="3"/>
      <c r="K174" s="3"/>
      <c r="L174" s="3"/>
      <c r="M174" s="3"/>
      <c r="N174" s="3"/>
      <c r="O174" s="3"/>
      <c r="Q174" s="3"/>
      <c r="R174" s="3"/>
      <c r="AE174" s="14">
        <v>11.473000000000001</v>
      </c>
      <c r="AF174">
        <v>-49.909999847412109</v>
      </c>
      <c r="AG174">
        <v>3.0399999618530273</v>
      </c>
      <c r="AH174">
        <f t="shared" si="36"/>
        <v>-49.909999847412109</v>
      </c>
      <c r="AI174">
        <f t="shared" si="37"/>
        <v>3.0399999618530273</v>
      </c>
    </row>
    <row r="175" spans="10:35">
      <c r="J175" s="3"/>
      <c r="K175" s="3"/>
      <c r="L175" s="3"/>
      <c r="M175" s="3"/>
      <c r="N175" s="3"/>
      <c r="O175" s="3"/>
      <c r="Q175" s="3"/>
      <c r="R175" s="3"/>
      <c r="AE175" s="14">
        <v>11.544</v>
      </c>
      <c r="AF175">
        <v>-47.630001068115234</v>
      </c>
      <c r="AG175">
        <v>3.5399999618530273</v>
      </c>
      <c r="AH175">
        <f t="shared" si="36"/>
        <v>-47.630001068115234</v>
      </c>
      <c r="AI175">
        <f t="shared" si="37"/>
        <v>3.5399999618530273</v>
      </c>
    </row>
    <row r="176" spans="10:35">
      <c r="J176" s="3"/>
      <c r="K176" s="3"/>
      <c r="L176" s="3"/>
      <c r="M176" s="3"/>
      <c r="N176" s="3"/>
      <c r="O176" s="3"/>
      <c r="Q176" s="3"/>
      <c r="R176" s="3"/>
      <c r="AE176" s="14">
        <v>11.609</v>
      </c>
      <c r="AF176">
        <v>-42.790000915527344</v>
      </c>
      <c r="AG176">
        <v>2.8299999237060547</v>
      </c>
      <c r="AH176">
        <f t="shared" si="36"/>
        <v>-42.790000915527344</v>
      </c>
      <c r="AI176">
        <f t="shared" si="37"/>
        <v>2.8299999237060547</v>
      </c>
    </row>
    <row r="177" spans="10:35">
      <c r="J177" s="3"/>
      <c r="K177" s="3"/>
      <c r="L177" s="3"/>
      <c r="M177" s="3"/>
      <c r="N177" s="3"/>
      <c r="O177" s="3"/>
      <c r="Q177" s="3"/>
      <c r="R177" s="3"/>
      <c r="AE177" s="14">
        <v>11.683</v>
      </c>
      <c r="AF177">
        <v>-46.830001831054688</v>
      </c>
      <c r="AG177">
        <v>5.5900001525878906</v>
      </c>
      <c r="AH177">
        <f t="shared" si="36"/>
        <v>-46.830001831054688</v>
      </c>
      <c r="AI177">
        <f t="shared" si="37"/>
        <v>5.5900001525878906</v>
      </c>
    </row>
    <row r="178" spans="10:35">
      <c r="J178" s="3"/>
      <c r="K178" s="3"/>
      <c r="L178" s="3"/>
      <c r="M178" s="3"/>
      <c r="N178" s="3"/>
      <c r="O178" s="3"/>
      <c r="Q178" s="3"/>
      <c r="R178" s="3"/>
      <c r="AE178" s="14">
        <v>11.760999999999999</v>
      </c>
      <c r="AF178">
        <v>-50.840000152587891</v>
      </c>
      <c r="AG178">
        <v>5.570000171661377</v>
      </c>
      <c r="AH178">
        <f t="shared" si="36"/>
        <v>-50.840000152587891</v>
      </c>
      <c r="AI178">
        <f t="shared" si="37"/>
        <v>5.570000171661377</v>
      </c>
    </row>
    <row r="179" spans="10:35">
      <c r="J179" s="3"/>
      <c r="K179" s="3"/>
      <c r="L179" s="3"/>
      <c r="M179" s="3"/>
      <c r="N179" s="3"/>
      <c r="O179" s="3"/>
      <c r="Q179" s="3"/>
      <c r="R179" s="3"/>
      <c r="AE179" s="14">
        <v>11.816000000000001</v>
      </c>
      <c r="AF179">
        <v>-53.669998168945313</v>
      </c>
      <c r="AG179">
        <v>8.0399999618530273</v>
      </c>
      <c r="AH179">
        <f t="shared" si="36"/>
        <v>-53.669998168945313</v>
      </c>
      <c r="AI179">
        <f t="shared" si="37"/>
        <v>8.0399999618530273</v>
      </c>
    </row>
    <row r="180" spans="10:35">
      <c r="J180" s="3"/>
      <c r="K180" s="3"/>
      <c r="L180" s="3"/>
      <c r="M180" s="3"/>
      <c r="N180" s="3"/>
      <c r="O180" s="3"/>
      <c r="Q180" s="3"/>
      <c r="R180" s="3"/>
      <c r="AE180" s="14">
        <v>11.875999999999999</v>
      </c>
      <c r="AF180">
        <v>-56.060001373291016</v>
      </c>
      <c r="AG180">
        <v>8.1599998474121094</v>
      </c>
      <c r="AH180">
        <f t="shared" si="36"/>
        <v>-56.060001373291016</v>
      </c>
      <c r="AI180">
        <f t="shared" si="37"/>
        <v>8.1599998474121094</v>
      </c>
    </row>
    <row r="181" spans="10:35">
      <c r="J181" s="3"/>
      <c r="K181" s="3"/>
      <c r="L181" s="3"/>
      <c r="M181" s="3"/>
      <c r="N181" s="3"/>
      <c r="O181" s="3"/>
      <c r="Q181" s="3"/>
      <c r="R181" s="3"/>
      <c r="AE181" s="14">
        <v>11.942</v>
      </c>
      <c r="AF181">
        <v>-56.029998779296875</v>
      </c>
      <c r="AG181">
        <v>6.130000114440918</v>
      </c>
      <c r="AH181">
        <f t="shared" si="36"/>
        <v>-56.029998779296875</v>
      </c>
      <c r="AI181">
        <f t="shared" si="37"/>
        <v>6.130000114440918</v>
      </c>
    </row>
    <row r="182" spans="10:35">
      <c r="J182" s="3"/>
      <c r="K182" s="3"/>
      <c r="L182" s="3"/>
      <c r="M182" s="3"/>
      <c r="N182" s="3"/>
      <c r="O182" s="3"/>
      <c r="Q182" s="3"/>
      <c r="R182" s="3"/>
      <c r="AE182" s="14">
        <v>12.013999999999999</v>
      </c>
      <c r="AF182">
        <v>-54.549999237060547</v>
      </c>
      <c r="AG182">
        <v>7.3299999237060547</v>
      </c>
      <c r="AH182">
        <f t="shared" si="36"/>
        <v>-54.549999237060547</v>
      </c>
      <c r="AI182">
        <f t="shared" si="37"/>
        <v>7.3299999237060547</v>
      </c>
    </row>
    <row r="183" spans="10:35">
      <c r="J183" s="3"/>
      <c r="K183" s="3"/>
      <c r="L183" s="3"/>
      <c r="M183" s="3"/>
      <c r="N183" s="3"/>
      <c r="O183" s="3"/>
      <c r="Q183" s="3"/>
      <c r="R183" s="3"/>
      <c r="AE183" s="14">
        <v>12.08</v>
      </c>
      <c r="AF183">
        <v>-52.630001068115234</v>
      </c>
      <c r="AG183">
        <v>4.9800000190734863</v>
      </c>
      <c r="AH183">
        <f t="shared" si="36"/>
        <v>-52.630001068115234</v>
      </c>
      <c r="AI183">
        <f t="shared" si="37"/>
        <v>4.9800000190734863</v>
      </c>
    </row>
    <row r="184" spans="10:35">
      <c r="J184" s="3"/>
      <c r="K184" s="3"/>
      <c r="L184" s="3"/>
      <c r="M184" s="3"/>
      <c r="N184" s="3"/>
      <c r="O184" s="3"/>
      <c r="Q184" s="3"/>
      <c r="R184" s="3"/>
      <c r="AE184" s="14">
        <v>12.144</v>
      </c>
      <c r="AF184">
        <v>-53.159999847412109</v>
      </c>
      <c r="AG184">
        <v>1.7799999713897705</v>
      </c>
      <c r="AH184">
        <f t="shared" si="36"/>
        <v>-53.159999847412109</v>
      </c>
      <c r="AI184">
        <f t="shared" si="37"/>
        <v>1.7799999713897705</v>
      </c>
    </row>
    <row r="185" spans="10:35">
      <c r="J185" s="3"/>
      <c r="K185" s="3"/>
      <c r="L185" s="3"/>
      <c r="M185" s="3"/>
      <c r="N185" s="3"/>
      <c r="O185" s="3"/>
      <c r="Q185" s="3"/>
      <c r="R185" s="3"/>
      <c r="AE185" s="14">
        <v>12.207000000000001</v>
      </c>
      <c r="AF185">
        <v>-47.270000457763672</v>
      </c>
      <c r="AG185">
        <v>1.5199999809265137</v>
      </c>
      <c r="AH185">
        <f t="shared" si="36"/>
        <v>-47.270000457763672</v>
      </c>
      <c r="AI185">
        <f t="shared" si="37"/>
        <v>1.5199999809265137</v>
      </c>
    </row>
    <row r="186" spans="10:35">
      <c r="J186" s="3"/>
      <c r="K186" s="3"/>
      <c r="L186" s="3"/>
      <c r="M186" s="3"/>
      <c r="N186" s="3"/>
      <c r="O186" s="3"/>
      <c r="Q186" s="3"/>
      <c r="R186" s="3"/>
      <c r="AE186" s="14">
        <v>12.282999999999999</v>
      </c>
      <c r="AF186">
        <v>-42.130001068115234</v>
      </c>
      <c r="AG186">
        <v>-0.18000000715255737</v>
      </c>
      <c r="AH186">
        <f t="shared" si="36"/>
        <v>-42.130001068115234</v>
      </c>
      <c r="AI186">
        <f t="shared" si="37"/>
        <v>-0.18000000715255737</v>
      </c>
    </row>
    <row r="187" spans="10:35">
      <c r="J187" s="3"/>
      <c r="K187" s="3"/>
      <c r="L187" s="3"/>
      <c r="M187" s="3"/>
      <c r="N187" s="3"/>
      <c r="O187" s="3"/>
      <c r="Q187" s="3"/>
      <c r="R187" s="3"/>
      <c r="AE187" s="14">
        <v>12.363</v>
      </c>
      <c r="AF187">
        <v>-42.619998931884766</v>
      </c>
      <c r="AG187">
        <v>-0.81999999284744263</v>
      </c>
      <c r="AH187">
        <f t="shared" si="36"/>
        <v>-42.619998931884766</v>
      </c>
      <c r="AI187">
        <f t="shared" si="37"/>
        <v>-0.81999999284744263</v>
      </c>
    </row>
    <row r="188" spans="10:35">
      <c r="J188" s="3"/>
      <c r="K188" s="3"/>
      <c r="L188" s="3"/>
      <c r="M188" s="3"/>
      <c r="N188" s="3"/>
      <c r="O188" s="3"/>
      <c r="Q188" s="3"/>
      <c r="R188" s="3"/>
      <c r="AE188" s="14">
        <v>12.426</v>
      </c>
      <c r="AF188">
        <v>-42.419998168945313</v>
      </c>
      <c r="AG188">
        <v>-0.74000000953674316</v>
      </c>
      <c r="AH188">
        <f t="shared" si="36"/>
        <v>-42.419998168945313</v>
      </c>
      <c r="AI188">
        <f t="shared" si="37"/>
        <v>-0.74000000953674316</v>
      </c>
    </row>
    <row r="189" spans="10:35">
      <c r="J189" s="3"/>
      <c r="K189" s="3"/>
      <c r="L189" s="3"/>
      <c r="M189" s="3"/>
      <c r="N189" s="3"/>
      <c r="O189" s="3"/>
      <c r="Q189" s="3"/>
      <c r="R189" s="3"/>
      <c r="AE189" s="14">
        <v>12.494999999999999</v>
      </c>
      <c r="AF189">
        <v>-39.720001220703125</v>
      </c>
      <c r="AG189">
        <v>-0.37999999523162842</v>
      </c>
      <c r="AH189">
        <f t="shared" si="36"/>
        <v>-39.720001220703125</v>
      </c>
      <c r="AI189">
        <f t="shared" si="37"/>
        <v>-0.37999999523162842</v>
      </c>
    </row>
    <row r="190" spans="10:35">
      <c r="J190" s="3"/>
      <c r="K190" s="3"/>
      <c r="L190" s="3"/>
      <c r="M190" s="3"/>
      <c r="N190" s="3"/>
      <c r="O190" s="3"/>
      <c r="Q190" s="3"/>
      <c r="R190" s="3"/>
      <c r="AE190" s="14">
        <v>12.553000000000001</v>
      </c>
      <c r="AF190">
        <v>-37.580001831054688</v>
      </c>
      <c r="AG190">
        <v>-0.62000000476837158</v>
      </c>
      <c r="AH190">
        <f t="shared" si="36"/>
        <v>-37.580001831054688</v>
      </c>
      <c r="AI190">
        <f t="shared" si="37"/>
        <v>-0.62000000476837158</v>
      </c>
    </row>
    <row r="191" spans="10:35">
      <c r="J191" s="3"/>
      <c r="K191" s="3"/>
      <c r="L191" s="3"/>
      <c r="M191" s="3"/>
      <c r="N191" s="3"/>
      <c r="O191" s="3"/>
      <c r="Q191" s="3"/>
      <c r="R191" s="3"/>
      <c r="AE191" s="14">
        <v>12.617000000000001</v>
      </c>
      <c r="AF191">
        <v>-34.759998321533203</v>
      </c>
      <c r="AG191">
        <v>1.6299999952316284</v>
      </c>
      <c r="AH191">
        <f t="shared" si="36"/>
        <v>-34.759998321533203</v>
      </c>
      <c r="AI191">
        <f t="shared" si="37"/>
        <v>1.6299999952316284</v>
      </c>
    </row>
    <row r="192" spans="10:35">
      <c r="J192" s="3"/>
      <c r="K192" s="3"/>
      <c r="L192" s="3"/>
      <c r="M192" s="3"/>
      <c r="N192" s="3"/>
      <c r="O192" s="3"/>
      <c r="Q192" s="3"/>
      <c r="R192" s="3"/>
      <c r="AE192" s="14">
        <v>12.686999999999999</v>
      </c>
      <c r="AF192">
        <v>-34.240001678466797</v>
      </c>
      <c r="AG192">
        <v>8.4700002670288086</v>
      </c>
      <c r="AH192">
        <f t="shared" si="36"/>
        <v>-34.240001678466797</v>
      </c>
      <c r="AI192">
        <f t="shared" si="37"/>
        <v>8.4700002670288086</v>
      </c>
    </row>
    <row r="193" spans="10:35">
      <c r="J193" s="3"/>
      <c r="K193" s="3"/>
      <c r="L193" s="3"/>
      <c r="M193" s="3"/>
      <c r="N193" s="3"/>
      <c r="O193" s="3"/>
      <c r="Q193" s="3"/>
      <c r="R193" s="3"/>
      <c r="AE193" s="14">
        <v>12.747</v>
      </c>
      <c r="AF193">
        <v>-29.530000686645508</v>
      </c>
      <c r="AG193">
        <v>7.8899998664855957</v>
      </c>
      <c r="AH193">
        <f t="shared" si="36"/>
        <v>-29.530000686645508</v>
      </c>
      <c r="AI193">
        <f t="shared" si="37"/>
        <v>7.8899998664855957</v>
      </c>
    </row>
    <row r="194" spans="10:35">
      <c r="J194" s="3"/>
      <c r="K194" s="3"/>
      <c r="L194" s="3"/>
      <c r="M194" s="3"/>
      <c r="N194" s="3"/>
      <c r="O194" s="3"/>
      <c r="Q194" s="3"/>
      <c r="R194" s="3"/>
      <c r="AE194" s="14">
        <v>12.826000000000001</v>
      </c>
      <c r="AF194">
        <v>-19.620000839233398</v>
      </c>
      <c r="AG194">
        <v>12.390000343322754</v>
      </c>
      <c r="AH194">
        <f t="shared" si="36"/>
        <v>-19.620000839233398</v>
      </c>
      <c r="AI194">
        <f t="shared" si="37"/>
        <v>12.390000343322754</v>
      </c>
    </row>
    <row r="195" spans="10:35">
      <c r="J195" s="3"/>
      <c r="K195" s="3"/>
      <c r="L195" s="3"/>
      <c r="M195" s="3"/>
      <c r="N195" s="3"/>
      <c r="O195" s="3"/>
      <c r="Q195" s="3"/>
      <c r="R195" s="3"/>
      <c r="AE195" s="14">
        <v>12.888</v>
      </c>
      <c r="AF195">
        <v>-20.129999160766602</v>
      </c>
      <c r="AG195">
        <v>13.539999961853027</v>
      </c>
      <c r="AH195">
        <f t="shared" si="36"/>
        <v>-20.129999160766602</v>
      </c>
      <c r="AI195">
        <f t="shared" si="37"/>
        <v>13.539999961853027</v>
      </c>
    </row>
    <row r="196" spans="10:35">
      <c r="J196" s="3"/>
      <c r="K196" s="3"/>
      <c r="L196" s="3"/>
      <c r="M196" s="3"/>
      <c r="N196" s="3"/>
      <c r="O196" s="3"/>
      <c r="Q196" s="3"/>
      <c r="R196" s="3"/>
      <c r="AE196" s="14">
        <v>12.958</v>
      </c>
      <c r="AF196">
        <v>-25.559999465942383</v>
      </c>
      <c r="AG196">
        <v>8.2700004577636719</v>
      </c>
      <c r="AH196">
        <f t="shared" si="36"/>
        <v>-25.559999465942383</v>
      </c>
      <c r="AI196">
        <f t="shared" si="37"/>
        <v>8.2700004577636719</v>
      </c>
    </row>
    <row r="197" spans="10:35">
      <c r="J197" s="3"/>
      <c r="K197" s="3"/>
      <c r="L197" s="3"/>
      <c r="M197" s="3"/>
      <c r="N197" s="3"/>
      <c r="O197" s="3"/>
      <c r="Q197" s="3"/>
      <c r="R197" s="3"/>
      <c r="AE197" s="14">
        <v>13.035</v>
      </c>
      <c r="AF197">
        <v>-18.530000686645508</v>
      </c>
      <c r="AG197">
        <v>13.409999847412109</v>
      </c>
      <c r="AH197">
        <f t="shared" ref="AH197:AH217" si="38">AF197</f>
        <v>-18.530000686645508</v>
      </c>
      <c r="AI197">
        <f t="shared" ref="AI197:AI217" si="39">AG197</f>
        <v>13.409999847412109</v>
      </c>
    </row>
    <row r="198" spans="10:35">
      <c r="J198" s="3"/>
      <c r="K198" s="3"/>
      <c r="L198" s="3"/>
      <c r="M198" s="3"/>
      <c r="N198" s="3"/>
      <c r="O198" s="3"/>
      <c r="Q198" s="3"/>
      <c r="R198" s="3"/>
      <c r="AE198" s="14">
        <v>13.116</v>
      </c>
      <c r="AF198">
        <v>-17.209999084472656</v>
      </c>
      <c r="AG198">
        <v>14.380000114440918</v>
      </c>
      <c r="AH198">
        <f t="shared" si="38"/>
        <v>-17.209999084472656</v>
      </c>
      <c r="AI198">
        <f t="shared" si="39"/>
        <v>14.380000114440918</v>
      </c>
    </row>
    <row r="199" spans="10:35">
      <c r="J199" s="3"/>
      <c r="K199" s="3"/>
      <c r="L199" s="3"/>
      <c r="M199" s="3"/>
      <c r="N199" s="3"/>
      <c r="O199" s="3"/>
      <c r="Q199" s="3"/>
      <c r="R199" s="3"/>
      <c r="AE199" s="14">
        <v>13.173</v>
      </c>
      <c r="AF199">
        <v>-12.329999923706055</v>
      </c>
      <c r="AG199">
        <v>13.189999580383301</v>
      </c>
      <c r="AH199">
        <f t="shared" si="38"/>
        <v>-12.329999923706055</v>
      </c>
      <c r="AI199">
        <f t="shared" si="39"/>
        <v>13.189999580383301</v>
      </c>
    </row>
    <row r="200" spans="10:35">
      <c r="J200" s="3"/>
      <c r="K200" s="3"/>
      <c r="L200" s="3"/>
      <c r="M200" s="3"/>
      <c r="N200" s="3"/>
      <c r="O200" s="3"/>
      <c r="Q200" s="3"/>
      <c r="R200" s="3"/>
      <c r="AE200" s="14">
        <v>13.247999999999999</v>
      </c>
      <c r="AF200">
        <v>-11.010000228881836</v>
      </c>
      <c r="AG200">
        <v>9.9799995422363281</v>
      </c>
      <c r="AH200">
        <f t="shared" si="38"/>
        <v>-11.010000228881836</v>
      </c>
      <c r="AI200">
        <f t="shared" si="39"/>
        <v>9.9799995422363281</v>
      </c>
    </row>
    <row r="201" spans="10:35">
      <c r="J201" s="3"/>
      <c r="K201" s="3"/>
      <c r="L201" s="3"/>
      <c r="M201" s="3"/>
      <c r="N201" s="3"/>
      <c r="O201" s="3"/>
      <c r="Q201" s="3"/>
      <c r="R201" s="3"/>
      <c r="AE201" s="14">
        <v>13.311999999999999</v>
      </c>
      <c r="AF201">
        <v>-7.4899997711181641</v>
      </c>
      <c r="AG201">
        <v>10.859999656677246</v>
      </c>
      <c r="AH201">
        <f t="shared" si="38"/>
        <v>-7.4899997711181641</v>
      </c>
      <c r="AI201">
        <f t="shared" si="39"/>
        <v>10.859999656677246</v>
      </c>
    </row>
    <row r="202" spans="10:35">
      <c r="J202" s="3"/>
      <c r="K202" s="3"/>
      <c r="L202" s="3"/>
      <c r="M202" s="3"/>
      <c r="N202" s="3"/>
      <c r="O202" s="3"/>
      <c r="Q202" s="3"/>
      <c r="R202" s="3"/>
      <c r="AE202" s="14">
        <v>13.382</v>
      </c>
      <c r="AF202">
        <v>-2.4300000667572021</v>
      </c>
      <c r="AG202">
        <v>6.940000057220459</v>
      </c>
      <c r="AH202">
        <f t="shared" si="38"/>
        <v>-2.4300000667572021</v>
      </c>
      <c r="AI202">
        <f t="shared" si="39"/>
        <v>6.940000057220459</v>
      </c>
    </row>
    <row r="203" spans="10:35">
      <c r="J203" s="3"/>
      <c r="K203" s="3"/>
      <c r="L203" s="3"/>
      <c r="M203" s="3"/>
      <c r="N203" s="3"/>
      <c r="O203" s="3"/>
      <c r="Q203" s="3"/>
      <c r="R203" s="3"/>
      <c r="AE203" s="14">
        <v>13.446</v>
      </c>
      <c r="AF203">
        <v>1.4099999666213989</v>
      </c>
      <c r="AG203">
        <v>0.98000001907348633</v>
      </c>
      <c r="AH203">
        <f t="shared" si="38"/>
        <v>1.4099999666213989</v>
      </c>
      <c r="AI203">
        <f t="shared" si="39"/>
        <v>0.98000001907348633</v>
      </c>
    </row>
    <row r="204" spans="10:35">
      <c r="J204" s="3"/>
      <c r="K204" s="3"/>
      <c r="L204" s="3"/>
      <c r="M204" s="3"/>
      <c r="N204" s="3"/>
      <c r="O204" s="3"/>
      <c r="Q204" s="3"/>
      <c r="R204" s="3"/>
      <c r="AE204" s="14">
        <v>13.503</v>
      </c>
      <c r="AF204">
        <v>-1.2300000190734863</v>
      </c>
      <c r="AG204">
        <v>-6.869999885559082</v>
      </c>
      <c r="AH204">
        <f t="shared" si="38"/>
        <v>-1.2300000190734863</v>
      </c>
      <c r="AI204">
        <f t="shared" si="39"/>
        <v>-6.869999885559082</v>
      </c>
    </row>
    <row r="205" spans="10:35">
      <c r="J205" s="3"/>
      <c r="K205" s="3"/>
      <c r="L205" s="3"/>
      <c r="M205" s="3"/>
      <c r="N205" s="3"/>
      <c r="O205" s="3"/>
      <c r="Q205" s="3"/>
      <c r="R205" s="3"/>
      <c r="AE205" s="14">
        <v>13.571</v>
      </c>
      <c r="AF205">
        <v>2.380000114440918</v>
      </c>
      <c r="AG205">
        <v>-8.3500003814697266</v>
      </c>
      <c r="AH205">
        <f t="shared" si="38"/>
        <v>2.380000114440918</v>
      </c>
      <c r="AI205">
        <f t="shared" si="39"/>
        <v>-8.3500003814697266</v>
      </c>
    </row>
    <row r="206" spans="10:35">
      <c r="J206" s="3"/>
      <c r="K206" s="3"/>
      <c r="L206" s="3"/>
      <c r="M206" s="3"/>
      <c r="N206" s="3"/>
      <c r="O206" s="3"/>
      <c r="Q206" s="3"/>
      <c r="R206" s="3"/>
      <c r="AE206" s="14">
        <v>13.632999999999999</v>
      </c>
      <c r="AF206">
        <v>-5.5900001525878906</v>
      </c>
      <c r="AG206">
        <v>-10.310000419616699</v>
      </c>
      <c r="AH206">
        <f t="shared" si="38"/>
        <v>-5.5900001525878906</v>
      </c>
      <c r="AI206">
        <f t="shared" si="39"/>
        <v>-10.310000419616699</v>
      </c>
    </row>
    <row r="207" spans="10:35">
      <c r="J207" s="3"/>
      <c r="K207" s="3"/>
      <c r="L207" s="3"/>
      <c r="M207" s="3"/>
      <c r="N207" s="3"/>
      <c r="O207" s="3"/>
      <c r="Q207" s="3"/>
      <c r="R207" s="3"/>
      <c r="AE207" s="14">
        <v>13.689</v>
      </c>
      <c r="AF207">
        <v>-5.559999942779541</v>
      </c>
      <c r="AG207">
        <v>-9.0900001525878906</v>
      </c>
      <c r="AH207">
        <f t="shared" si="38"/>
        <v>-5.559999942779541</v>
      </c>
      <c r="AI207">
        <f t="shared" si="39"/>
        <v>-9.0900001525878906</v>
      </c>
    </row>
    <row r="208" spans="10:35">
      <c r="J208" s="3"/>
      <c r="K208" s="3"/>
      <c r="L208" s="3"/>
      <c r="M208" s="3"/>
      <c r="N208" s="3"/>
      <c r="O208" s="3"/>
      <c r="Q208" s="3"/>
      <c r="R208" s="3"/>
      <c r="AE208" s="14">
        <v>13.75</v>
      </c>
      <c r="AF208">
        <v>-7.9099998474121094</v>
      </c>
      <c r="AG208">
        <v>-10.239999771118164</v>
      </c>
      <c r="AH208">
        <f t="shared" si="38"/>
        <v>-7.9099998474121094</v>
      </c>
      <c r="AI208">
        <f t="shared" si="39"/>
        <v>-10.239999771118164</v>
      </c>
    </row>
    <row r="209" spans="10:35">
      <c r="J209" s="3"/>
      <c r="K209" s="3"/>
      <c r="L209" s="3"/>
      <c r="M209" s="3"/>
      <c r="N209" s="3"/>
      <c r="O209" s="3"/>
      <c r="Q209" s="3"/>
      <c r="R209" s="3"/>
      <c r="AE209" s="14">
        <v>13.824</v>
      </c>
      <c r="AF209">
        <v>-4.6599998474121094</v>
      </c>
      <c r="AG209">
        <v>-6.7899999618530273</v>
      </c>
      <c r="AH209">
        <f t="shared" si="38"/>
        <v>-4.6599998474121094</v>
      </c>
      <c r="AI209">
        <f t="shared" si="39"/>
        <v>-6.7899999618530273</v>
      </c>
    </row>
    <row r="210" spans="10:35">
      <c r="J210" s="3"/>
      <c r="K210" s="3"/>
      <c r="L210" s="3"/>
      <c r="M210" s="3"/>
      <c r="N210" s="3"/>
      <c r="O210" s="3"/>
      <c r="Q210" s="3"/>
      <c r="R210" s="3"/>
      <c r="AE210" s="14">
        <v>13.888999999999999</v>
      </c>
      <c r="AF210">
        <v>-8.9600000381469727</v>
      </c>
      <c r="AG210">
        <v>-15.229999542236328</v>
      </c>
      <c r="AH210">
        <f t="shared" si="38"/>
        <v>-8.9600000381469727</v>
      </c>
      <c r="AI210">
        <f t="shared" si="39"/>
        <v>-15.229999542236328</v>
      </c>
    </row>
    <row r="211" spans="10:35">
      <c r="J211" s="3"/>
      <c r="K211" s="3"/>
      <c r="L211" s="3"/>
      <c r="M211" s="3"/>
      <c r="N211" s="3"/>
      <c r="O211" s="3"/>
      <c r="Q211" s="3"/>
      <c r="R211" s="3"/>
      <c r="AE211" s="14"/>
    </row>
    <row r="212" spans="10:35">
      <c r="J212" s="3"/>
      <c r="K212" s="3"/>
      <c r="L212" s="3"/>
      <c r="M212" s="3"/>
      <c r="N212" s="3"/>
      <c r="O212" s="3"/>
      <c r="Q212" s="3"/>
      <c r="R212" s="3"/>
      <c r="AE212" s="14"/>
    </row>
    <row r="213" spans="10:35">
      <c r="J213" s="3"/>
      <c r="K213" s="3"/>
      <c r="L213" s="3"/>
      <c r="M213" s="3"/>
      <c r="N213" s="3"/>
      <c r="O213" s="3"/>
      <c r="Q213" s="3"/>
      <c r="R213" s="3"/>
      <c r="AE213" s="14"/>
    </row>
    <row r="214" spans="10:35">
      <c r="J214" s="3"/>
      <c r="K214" s="3"/>
      <c r="L214" s="3"/>
      <c r="M214" s="3"/>
      <c r="N214" s="3"/>
      <c r="O214" s="3"/>
      <c r="Q214" s="3"/>
      <c r="R214" s="3"/>
      <c r="AE214" s="14"/>
    </row>
    <row r="215" spans="10:35">
      <c r="J215" s="3"/>
      <c r="K215" s="3"/>
      <c r="L215" s="3"/>
      <c r="M215" s="3"/>
      <c r="N215" s="3"/>
      <c r="O215" s="3"/>
      <c r="Q215" s="3"/>
      <c r="R215" s="3"/>
      <c r="AE215" s="14"/>
    </row>
    <row r="216" spans="10:35">
      <c r="J216" s="3"/>
      <c r="K216" s="3"/>
      <c r="L216" s="3"/>
      <c r="M216" s="3"/>
      <c r="N216" s="3"/>
      <c r="O216" s="3"/>
      <c r="Q216" s="3"/>
      <c r="R216" s="3"/>
      <c r="AE216" s="14"/>
    </row>
    <row r="217" spans="10:35">
      <c r="J217" s="3"/>
      <c r="K217" s="3"/>
      <c r="L217" s="3"/>
      <c r="M217" s="3"/>
      <c r="N217" s="3"/>
      <c r="O217" s="3"/>
      <c r="Q217" s="3"/>
      <c r="R217" s="3"/>
      <c r="AE217" s="14"/>
    </row>
    <row r="218" spans="10:35">
      <c r="J218" s="3"/>
      <c r="K218" s="3"/>
      <c r="L218" s="3"/>
      <c r="M218" s="3"/>
      <c r="N218" s="3"/>
      <c r="O218" s="3"/>
      <c r="Q218" s="3"/>
      <c r="R218" s="3"/>
      <c r="AE218"/>
    </row>
    <row r="219" spans="10:35">
      <c r="J219" s="3"/>
      <c r="K219" s="3"/>
      <c r="L219" s="3"/>
      <c r="M219" s="3"/>
      <c r="N219" s="3"/>
      <c r="O219" s="3"/>
      <c r="Q219" s="3"/>
      <c r="R219" s="3"/>
      <c r="AE219"/>
    </row>
    <row r="220" spans="10:35">
      <c r="J220" s="3"/>
      <c r="K220" s="3"/>
      <c r="L220" s="3"/>
      <c r="M220" s="3"/>
      <c r="N220" s="3"/>
      <c r="O220" s="3"/>
      <c r="Q220" s="3"/>
      <c r="R220" s="3"/>
      <c r="AE220"/>
    </row>
    <row r="221" spans="10:35">
      <c r="J221" s="3"/>
      <c r="K221" s="3"/>
      <c r="L221" s="3"/>
      <c r="M221" s="3"/>
      <c r="N221" s="3"/>
      <c r="O221" s="3"/>
      <c r="Q221" s="3"/>
      <c r="R221" s="3"/>
      <c r="AE221"/>
    </row>
    <row r="222" spans="10:35">
      <c r="J222" s="3"/>
      <c r="K222" s="3"/>
      <c r="L222" s="3"/>
      <c r="M222" s="3"/>
      <c r="N222" s="3"/>
      <c r="O222" s="3"/>
      <c r="Q222" s="3"/>
      <c r="R222" s="3"/>
      <c r="AE222"/>
    </row>
    <row r="223" spans="10:35">
      <c r="J223" s="3"/>
      <c r="K223" s="3"/>
      <c r="L223" s="3"/>
      <c r="M223" s="3"/>
      <c r="N223" s="3"/>
      <c r="O223" s="3"/>
      <c r="Q223" s="3"/>
      <c r="R223" s="3"/>
      <c r="AE223"/>
    </row>
    <row r="224" spans="10:35">
      <c r="J224" s="3"/>
      <c r="K224" s="3"/>
      <c r="L224" s="3"/>
      <c r="M224" s="3"/>
      <c r="N224" s="3"/>
      <c r="O224" s="3"/>
      <c r="Q224" s="3"/>
      <c r="R224" s="3"/>
      <c r="AE224"/>
    </row>
    <row r="225" spans="10:31">
      <c r="J225" s="3"/>
      <c r="K225" s="3"/>
      <c r="L225" s="3"/>
      <c r="M225" s="3"/>
      <c r="N225" s="3"/>
      <c r="O225" s="3"/>
      <c r="Q225" s="3"/>
      <c r="R225" s="3"/>
      <c r="AE225"/>
    </row>
    <row r="226" spans="10:31">
      <c r="J226" s="3"/>
      <c r="K226" s="3"/>
      <c r="L226" s="3"/>
      <c r="M226" s="3"/>
      <c r="N226" s="3"/>
      <c r="O226" s="3"/>
      <c r="Q226" s="3"/>
      <c r="R226" s="3"/>
      <c r="AE226"/>
    </row>
    <row r="227" spans="10:31">
      <c r="J227" s="3"/>
      <c r="K227" s="3"/>
      <c r="L227" s="3"/>
      <c r="M227" s="3"/>
      <c r="N227" s="3"/>
      <c r="O227" s="3"/>
      <c r="Q227" s="3"/>
      <c r="R227" s="3"/>
      <c r="AE227"/>
    </row>
    <row r="228" spans="10:31">
      <c r="J228" s="3"/>
      <c r="K228" s="3"/>
      <c r="L228" s="3"/>
      <c r="M228" s="3"/>
      <c r="N228" s="3"/>
      <c r="O228" s="3"/>
      <c r="Q228" s="3"/>
      <c r="R228" s="3"/>
      <c r="AE228"/>
    </row>
    <row r="229" spans="10:31">
      <c r="J229" s="3"/>
      <c r="K229" s="3"/>
      <c r="L229" s="3"/>
      <c r="M229" s="3"/>
      <c r="N229" s="3"/>
      <c r="O229" s="3"/>
      <c r="Q229" s="3"/>
      <c r="R229" s="3"/>
      <c r="AE229"/>
    </row>
    <row r="230" spans="10:31">
      <c r="J230" s="3"/>
      <c r="K230" s="3"/>
      <c r="L230" s="3"/>
      <c r="M230" s="3"/>
      <c r="N230" s="3"/>
      <c r="O230" s="3"/>
      <c r="Q230" s="3"/>
      <c r="R230" s="3"/>
      <c r="AE230"/>
    </row>
    <row r="231" spans="10:31">
      <c r="J231" s="3"/>
      <c r="K231" s="3"/>
      <c r="L231" s="3"/>
      <c r="M231" s="3"/>
      <c r="N231" s="3"/>
      <c r="O231" s="3"/>
      <c r="Q231" s="3"/>
      <c r="R231" s="3"/>
      <c r="AE231"/>
    </row>
    <row r="232" spans="10:31">
      <c r="J232" s="3"/>
      <c r="K232" s="3"/>
      <c r="L232" s="3"/>
      <c r="M232" s="3"/>
      <c r="N232" s="3"/>
      <c r="O232" s="3"/>
      <c r="Q232" s="3"/>
      <c r="R232" s="3"/>
      <c r="AE232"/>
    </row>
    <row r="233" spans="10:31">
      <c r="J233" s="3"/>
      <c r="K233" s="3"/>
      <c r="L233" s="3"/>
      <c r="M233" s="3"/>
      <c r="N233" s="3"/>
      <c r="O233" s="3"/>
      <c r="Q233" s="3"/>
      <c r="R233" s="3"/>
      <c r="AE233"/>
    </row>
    <row r="234" spans="10:31">
      <c r="J234" s="3"/>
      <c r="K234" s="3"/>
      <c r="L234" s="3"/>
      <c r="M234" s="3"/>
      <c r="N234" s="3"/>
      <c r="O234" s="3"/>
      <c r="Q234" s="3"/>
      <c r="R234" s="3"/>
      <c r="AE234"/>
    </row>
    <row r="235" spans="10:31">
      <c r="J235" s="3"/>
      <c r="K235" s="3"/>
      <c r="L235" s="3"/>
      <c r="M235" s="3"/>
      <c r="N235" s="3"/>
      <c r="O235" s="3"/>
      <c r="Q235" s="3"/>
      <c r="R235" s="3"/>
      <c r="AE235"/>
    </row>
    <row r="236" spans="10:31">
      <c r="J236" s="3"/>
      <c r="K236" s="3"/>
      <c r="L236" s="3"/>
      <c r="M236" s="3"/>
      <c r="N236" s="3"/>
      <c r="O236" s="3"/>
      <c r="Q236" s="3"/>
      <c r="R236" s="3"/>
      <c r="AE236"/>
    </row>
    <row r="237" spans="10:31">
      <c r="J237" s="3"/>
      <c r="K237" s="3"/>
      <c r="L237" s="3"/>
      <c r="M237" s="3"/>
      <c r="N237" s="3"/>
      <c r="O237" s="3"/>
      <c r="Q237" s="3"/>
      <c r="R237" s="3"/>
      <c r="AE237"/>
    </row>
    <row r="238" spans="10:31">
      <c r="J238" s="3"/>
      <c r="K238" s="3"/>
      <c r="L238" s="3"/>
      <c r="M238" s="3"/>
      <c r="N238" s="3"/>
      <c r="O238" s="3"/>
      <c r="Q238" s="3"/>
      <c r="R238" s="3"/>
      <c r="AE238"/>
    </row>
    <row r="239" spans="10:31">
      <c r="J239" s="3"/>
      <c r="K239" s="3"/>
      <c r="L239" s="3"/>
      <c r="M239" s="3"/>
      <c r="N239" s="3"/>
      <c r="O239" s="3"/>
      <c r="Q239" s="3"/>
      <c r="R239" s="3"/>
      <c r="AE239"/>
    </row>
    <row r="240" spans="10:31">
      <c r="J240" s="3"/>
      <c r="K240" s="3"/>
      <c r="L240" s="3"/>
      <c r="M240" s="3"/>
      <c r="N240" s="3"/>
      <c r="O240" s="3"/>
      <c r="Q240" s="3"/>
      <c r="R240" s="3"/>
      <c r="AE240"/>
    </row>
    <row r="241" spans="10:31">
      <c r="J241" s="3"/>
      <c r="K241" s="3"/>
      <c r="L241" s="3"/>
      <c r="M241" s="3"/>
      <c r="N241" s="3"/>
      <c r="O241" s="3"/>
      <c r="Q241" s="3"/>
      <c r="R241" s="3"/>
      <c r="AE241"/>
    </row>
    <row r="242" spans="10:31">
      <c r="J242" s="3"/>
      <c r="K242" s="3"/>
      <c r="L242" s="3"/>
      <c r="M242" s="3"/>
      <c r="N242" s="3"/>
      <c r="O242" s="3"/>
      <c r="Q242" s="3"/>
      <c r="R242" s="3"/>
      <c r="AE242"/>
    </row>
    <row r="243" spans="10:31">
      <c r="J243" s="3"/>
      <c r="K243" s="3"/>
      <c r="L243" s="3"/>
      <c r="M243" s="3"/>
      <c r="N243" s="3"/>
      <c r="O243" s="3"/>
      <c r="Q243" s="3"/>
      <c r="R243" s="3"/>
      <c r="AE243"/>
    </row>
    <row r="244" spans="10:31">
      <c r="J244" s="3"/>
      <c r="K244" s="3"/>
      <c r="L244" s="3"/>
      <c r="M244" s="3"/>
      <c r="N244" s="3"/>
      <c r="O244" s="3"/>
      <c r="P244" s="3"/>
      <c r="Q244" s="3"/>
      <c r="R244" s="3"/>
      <c r="AE244"/>
    </row>
    <row r="245" spans="10:31">
      <c r="J245" s="3"/>
      <c r="K245" s="3"/>
      <c r="L245" s="3"/>
      <c r="M245" s="3"/>
      <c r="N245" s="3"/>
      <c r="O245" s="3"/>
      <c r="P245" s="3"/>
      <c r="Q245" s="3"/>
      <c r="R245" s="3"/>
      <c r="AE245"/>
    </row>
    <row r="246" spans="10:31">
      <c r="J246" s="3"/>
      <c r="K246" s="3"/>
      <c r="L246" s="3"/>
      <c r="M246" s="3"/>
      <c r="N246" s="3"/>
      <c r="O246" s="3"/>
      <c r="P246" s="3"/>
      <c r="Q246" s="3"/>
      <c r="R246" s="3"/>
      <c r="AE246"/>
    </row>
    <row r="247" spans="10:31">
      <c r="J247" s="3"/>
      <c r="K247" s="3"/>
      <c r="L247" s="3"/>
      <c r="M247" s="3"/>
      <c r="N247" s="3"/>
      <c r="O247" s="3"/>
      <c r="P247" s="3"/>
      <c r="Q247" s="3"/>
      <c r="R247" s="3"/>
      <c r="AE247"/>
    </row>
    <row r="248" spans="10:31">
      <c r="J248" s="3"/>
      <c r="K248" s="3"/>
      <c r="L248" s="3"/>
      <c r="M248" s="3"/>
      <c r="N248" s="3"/>
      <c r="O248" s="3"/>
      <c r="P248" s="3"/>
      <c r="Q248" s="3"/>
      <c r="R248" s="3"/>
      <c r="AE248"/>
    </row>
    <row r="249" spans="10:31">
      <c r="J249" s="3"/>
      <c r="K249" s="3"/>
      <c r="L249" s="3"/>
      <c r="M249" s="3"/>
      <c r="N249" s="3"/>
      <c r="O249" s="3"/>
      <c r="P249" s="3"/>
      <c r="Q249" s="3"/>
      <c r="R249" s="3"/>
      <c r="AE249"/>
    </row>
    <row r="250" spans="10:31">
      <c r="J250" s="3"/>
      <c r="K250" s="3"/>
      <c r="L250" s="3"/>
      <c r="M250" s="3"/>
      <c r="N250" s="3"/>
      <c r="O250" s="3"/>
      <c r="P250" s="3"/>
      <c r="Q250" s="3"/>
      <c r="R250" s="3"/>
      <c r="AE250"/>
    </row>
    <row r="251" spans="10:31">
      <c r="J251" s="3"/>
      <c r="K251" s="3"/>
      <c r="L251" s="3"/>
      <c r="M251" s="3"/>
      <c r="N251" s="3"/>
      <c r="O251" s="3"/>
      <c r="P251" s="3"/>
      <c r="Q251" s="3"/>
      <c r="R251" s="3"/>
      <c r="AE251"/>
    </row>
    <row r="252" spans="10:31">
      <c r="J252" s="3"/>
      <c r="K252" s="3"/>
      <c r="L252" s="3"/>
      <c r="M252" s="3"/>
      <c r="N252" s="3"/>
      <c r="O252" s="3"/>
      <c r="P252" s="3"/>
      <c r="Q252" s="3"/>
      <c r="R252" s="3"/>
      <c r="AE252"/>
    </row>
    <row r="253" spans="10:31">
      <c r="J253" s="3"/>
      <c r="K253" s="3"/>
      <c r="L253" s="3"/>
      <c r="M253" s="3"/>
      <c r="N253" s="3"/>
      <c r="O253" s="3"/>
      <c r="P253" s="3"/>
      <c r="Q253" s="3"/>
      <c r="R253" s="3"/>
      <c r="AE253"/>
    </row>
    <row r="254" spans="10:31">
      <c r="J254" s="3"/>
      <c r="K254" s="3"/>
      <c r="L254" s="3"/>
      <c r="M254" s="3"/>
      <c r="N254" s="3"/>
      <c r="O254" s="3"/>
      <c r="P254" s="3"/>
      <c r="Q254" s="3"/>
      <c r="R254" s="3"/>
      <c r="AE254"/>
    </row>
    <row r="255" spans="10:31">
      <c r="J255" s="3"/>
      <c r="K255" s="3"/>
      <c r="L255" s="3"/>
      <c r="M255" s="3"/>
      <c r="N255" s="3"/>
      <c r="O255" s="3"/>
      <c r="P255" s="3"/>
      <c r="Q255" s="3"/>
      <c r="R255" s="3"/>
      <c r="AE255"/>
    </row>
    <row r="256" spans="10:31">
      <c r="J256" s="3"/>
      <c r="K256" s="3"/>
      <c r="L256" s="3"/>
      <c r="M256" s="3"/>
      <c r="N256" s="3"/>
      <c r="O256" s="3"/>
      <c r="P256" s="3"/>
      <c r="Q256" s="3"/>
      <c r="R256" s="3"/>
    </row>
    <row r="257" spans="10:18">
      <c r="J257" s="3"/>
      <c r="K257" s="3"/>
      <c r="L257" s="3"/>
      <c r="M257" s="3"/>
      <c r="N257" s="3"/>
      <c r="O257" s="3"/>
      <c r="P257" s="3"/>
      <c r="Q257" s="3"/>
      <c r="R257" s="3"/>
    </row>
    <row r="258" spans="10:18">
      <c r="J258" s="3"/>
      <c r="K258" s="3"/>
      <c r="L258" s="3"/>
      <c r="M258" s="3"/>
      <c r="N258" s="3"/>
      <c r="O258" s="3"/>
      <c r="P258" s="3"/>
      <c r="Q258" s="3"/>
      <c r="R258" s="3"/>
    </row>
    <row r="259" spans="10:18">
      <c r="J259" s="3"/>
      <c r="K259" s="3"/>
      <c r="L259" s="3"/>
      <c r="M259" s="3"/>
      <c r="N259" s="3"/>
      <c r="O259" s="3"/>
      <c r="P259" s="3"/>
      <c r="Q259" s="3"/>
      <c r="R259" s="3"/>
    </row>
    <row r="260" spans="10:18">
      <c r="J260" s="3"/>
      <c r="K260" s="3"/>
      <c r="L260" s="3"/>
      <c r="M260" s="3"/>
      <c r="N260" s="3"/>
      <c r="O260" s="3"/>
      <c r="P260" s="3"/>
      <c r="Q260" s="3"/>
      <c r="R260" s="3"/>
    </row>
    <row r="261" spans="10:18">
      <c r="J261" s="3"/>
      <c r="K261" s="3"/>
      <c r="L261" s="3"/>
      <c r="M261" s="3"/>
      <c r="N261" s="3"/>
      <c r="O261" s="3"/>
      <c r="P261" s="3"/>
      <c r="Q261" s="3"/>
      <c r="R261" s="3"/>
    </row>
  </sheetData>
  <mergeCells count="8">
    <mergeCell ref="A1:M1"/>
    <mergeCell ref="AE1:AG1"/>
    <mergeCell ref="B2:D2"/>
    <mergeCell ref="E2:I2"/>
    <mergeCell ref="J2:K2"/>
    <mergeCell ref="L2:M2"/>
    <mergeCell ref="N2:O2"/>
    <mergeCell ref="AF2:AG2"/>
  </mergeCells>
  <phoneticPr fontId="1"/>
  <pageMargins left="0.7" right="0.7" top="0.75" bottom="0.75" header="0.3" footer="0.3"/>
  <pageSetup paperSize="9" orientation="portrait" horizontalDpi="4294967293" r:id="rId1"/>
  <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A2BB37-83E5-480D-9611-D4AAE246820A}">
  <dimension ref="A1:AI261"/>
  <sheetViews>
    <sheetView topLeftCell="H3" zoomScale="70" zoomScaleNormal="70" workbookViewId="0">
      <selection activeCell="AE3" sqref="AE3"/>
    </sheetView>
  </sheetViews>
  <sheetFormatPr defaultRowHeight="18.75"/>
  <cols>
    <col min="1" max="1" width="24.25" style="3" bestFit="1" customWidth="1"/>
    <col min="2" max="2" width="13.25" style="3" bestFit="1" customWidth="1"/>
    <col min="3" max="3" width="19" style="3" bestFit="1" customWidth="1"/>
    <col min="4" max="4" width="13.125" style="3" bestFit="1" customWidth="1"/>
    <col min="5" max="5" width="9.5" style="3" bestFit="1" customWidth="1"/>
    <col min="6" max="6" width="8.75" style="3" bestFit="1" customWidth="1"/>
    <col min="7" max="8" width="19.25" style="3" bestFit="1" customWidth="1"/>
    <col min="9" max="9" width="7.75" style="3" bestFit="1" customWidth="1"/>
    <col min="10" max="10" width="10.5" bestFit="1" customWidth="1"/>
    <col min="11" max="11" width="10.75" bestFit="1" customWidth="1"/>
    <col min="12" max="12" width="10.5" bestFit="1" customWidth="1"/>
    <col min="13" max="13" width="10.75" bestFit="1" customWidth="1"/>
    <col min="14" max="15" width="9.375" customWidth="1"/>
    <col min="16" max="16" width="13.25" bestFit="1" customWidth="1"/>
    <col min="17" max="17" width="12.625" bestFit="1" customWidth="1"/>
    <col min="30" max="30" width="8.75" style="2"/>
    <col min="31" max="31" width="22.25" style="8" customWidth="1"/>
    <col min="32" max="32" width="25.75" bestFit="1" customWidth="1"/>
    <col min="33" max="33" width="26.75" bestFit="1" customWidth="1"/>
  </cols>
  <sheetData>
    <row r="1" spans="1:35">
      <c r="A1" s="16" t="s">
        <v>0</v>
      </c>
      <c r="B1" s="16"/>
      <c r="C1" s="16"/>
      <c r="D1" s="16"/>
      <c r="E1" s="16"/>
      <c r="F1" s="16"/>
      <c r="G1" s="16"/>
      <c r="H1" s="16"/>
      <c r="I1" s="16"/>
      <c r="J1" s="16"/>
      <c r="K1" s="16"/>
      <c r="L1" s="16"/>
      <c r="M1" s="16"/>
      <c r="N1" s="1"/>
      <c r="O1" s="1"/>
      <c r="P1" s="1"/>
      <c r="Q1" s="1"/>
      <c r="R1" s="1"/>
      <c r="AE1" s="17"/>
      <c r="AF1" s="17"/>
      <c r="AG1" s="17"/>
    </row>
    <row r="2" spans="1:35">
      <c r="B2" s="16" t="s">
        <v>1</v>
      </c>
      <c r="C2" s="16"/>
      <c r="D2" s="16"/>
      <c r="E2" s="16" t="s">
        <v>2</v>
      </c>
      <c r="F2" s="16"/>
      <c r="G2" s="16"/>
      <c r="H2" s="16"/>
      <c r="I2" s="16"/>
      <c r="J2" s="17" t="s">
        <v>3</v>
      </c>
      <c r="K2" s="17"/>
      <c r="L2" s="17" t="s">
        <v>4</v>
      </c>
      <c r="M2" s="17"/>
      <c r="N2" s="17" t="s">
        <v>5</v>
      </c>
      <c r="O2" s="17"/>
      <c r="P2" s="4"/>
      <c r="Q2" s="4"/>
      <c r="R2" s="4"/>
      <c r="AE2" s="5"/>
      <c r="AF2" s="17" t="s">
        <v>6</v>
      </c>
      <c r="AG2" s="17"/>
    </row>
    <row r="3" spans="1:35">
      <c r="A3" s="6" t="s">
        <v>7</v>
      </c>
      <c r="B3" s="6" t="s">
        <v>8</v>
      </c>
      <c r="C3" s="6" t="s">
        <v>9</v>
      </c>
      <c r="D3" s="6" t="s">
        <v>10</v>
      </c>
      <c r="E3" s="6" t="s">
        <v>11</v>
      </c>
      <c r="F3" s="6" t="s">
        <v>12</v>
      </c>
      <c r="G3" s="6" t="s">
        <v>13</v>
      </c>
      <c r="H3" s="6" t="s">
        <v>14</v>
      </c>
      <c r="I3" s="6" t="s">
        <v>15</v>
      </c>
      <c r="J3" s="6" t="s">
        <v>16</v>
      </c>
      <c r="K3" s="6" t="s">
        <v>17</v>
      </c>
      <c r="L3" s="6" t="s">
        <v>18</v>
      </c>
      <c r="M3" s="6" t="s">
        <v>19</v>
      </c>
      <c r="N3" s="3" t="s">
        <v>20</v>
      </c>
      <c r="O3" s="3" t="s">
        <v>21</v>
      </c>
      <c r="P3" s="3" t="s">
        <v>2321</v>
      </c>
      <c r="Q3" s="3" t="s">
        <v>2322</v>
      </c>
      <c r="R3" s="3"/>
      <c r="AE3" s="6" t="s">
        <v>10</v>
      </c>
      <c r="AF3" s="7" t="s">
        <v>22</v>
      </c>
      <c r="AG3" s="7" t="s">
        <v>23</v>
      </c>
      <c r="AH3" t="s">
        <v>24</v>
      </c>
      <c r="AI3" t="s">
        <v>25</v>
      </c>
    </row>
    <row r="4" spans="1:35">
      <c r="A4" s="10" t="s">
        <v>815</v>
      </c>
      <c r="B4" s="3" t="str">
        <f t="shared" ref="B4:B67" si="0">MID(A4,12,8)&amp;"."&amp;RIGHT(A4,3)</f>
        <v>14:53:34.063</v>
      </c>
      <c r="C4" s="3">
        <f t="shared" ref="C4:C67" si="1">LEFT(B4,2)*3600+MID(B4,4,2)*60+RIGHT(B4,6)</f>
        <v>53614.063000000002</v>
      </c>
      <c r="D4" s="3">
        <f t="shared" ref="D4:D67" si="2">C4-$C$4</f>
        <v>0</v>
      </c>
      <c r="E4" s="3">
        <v>747.49</v>
      </c>
      <c r="F4" s="3">
        <v>5469.01</v>
      </c>
      <c r="G4" s="3">
        <v>12716.5</v>
      </c>
      <c r="H4" s="3">
        <v>824.5</v>
      </c>
      <c r="I4" s="3">
        <v>452.25</v>
      </c>
      <c r="J4">
        <f t="shared" ref="J4:J67" si="3">ROUND(E4*COS(-1.3*PI()/180)-F4*SIN(-1.3*PI()/180),3)</f>
        <v>871.375</v>
      </c>
      <c r="K4">
        <f t="shared" ref="K4:K67" si="4">ROUND(E4*SIN(-1.3*PI()/180)+F4*COS(-1.3*PI()/180),3)</f>
        <v>5450.6440000000002</v>
      </c>
      <c r="L4">
        <f t="shared" ref="L4:L67" si="5">J4-$J$4</f>
        <v>0</v>
      </c>
      <c r="M4">
        <f t="shared" ref="M4:M67" si="6">K4-$K$4</f>
        <v>0</v>
      </c>
      <c r="N4">
        <f t="shared" ref="N4:O35" si="7">L4*0.001</f>
        <v>0</v>
      </c>
      <c r="O4">
        <f t="shared" si="7"/>
        <v>0</v>
      </c>
      <c r="P4">
        <f>IF(O4&gt;15,"",N4)</f>
        <v>0</v>
      </c>
      <c r="Q4" t="str">
        <f>IF(O4&lt;15,"",N4)</f>
        <v/>
      </c>
      <c r="AE4" s="14">
        <v>0</v>
      </c>
      <c r="AF4">
        <v>-25</v>
      </c>
      <c r="AG4">
        <v>-30.010000228881836</v>
      </c>
      <c r="AH4">
        <f>AF4</f>
        <v>-25</v>
      </c>
      <c r="AI4">
        <f>AG4</f>
        <v>-30.010000228881836</v>
      </c>
    </row>
    <row r="5" spans="1:35">
      <c r="A5" s="3" t="s">
        <v>816</v>
      </c>
      <c r="B5" s="3" t="str">
        <f t="shared" si="0"/>
        <v>14:53:34.155</v>
      </c>
      <c r="C5" s="3">
        <f t="shared" si="1"/>
        <v>53614.154999999999</v>
      </c>
      <c r="D5" s="3">
        <f t="shared" si="2"/>
        <v>9.1999999996914994E-2</v>
      </c>
      <c r="E5" s="3">
        <v>753.18200000000002</v>
      </c>
      <c r="F5" s="3">
        <v>5630.89</v>
      </c>
      <c r="G5" s="3">
        <v>12598</v>
      </c>
      <c r="H5" s="3">
        <v>813</v>
      </c>
      <c r="I5" s="3">
        <v>450.5</v>
      </c>
      <c r="J5">
        <f t="shared" si="3"/>
        <v>880.73800000000006</v>
      </c>
      <c r="K5">
        <f t="shared" si="4"/>
        <v>5612.3530000000001</v>
      </c>
      <c r="L5">
        <f t="shared" si="5"/>
        <v>9.3630000000000564</v>
      </c>
      <c r="M5">
        <f t="shared" si="6"/>
        <v>161.70899999999983</v>
      </c>
      <c r="N5">
        <f t="shared" si="7"/>
        <v>9.363000000000057E-3</v>
      </c>
      <c r="O5">
        <f t="shared" si="7"/>
        <v>0.16170899999999983</v>
      </c>
      <c r="P5">
        <f t="shared" ref="P5:P68" si="8">IF(O5&gt;15,"",N5)</f>
        <v>9.363000000000057E-3</v>
      </c>
      <c r="Q5" t="str">
        <f t="shared" ref="Q5:Q68" si="9">IF(O5&lt;15,"",N5)</f>
        <v/>
      </c>
      <c r="AE5" s="14">
        <v>5.7000000000000002E-2</v>
      </c>
      <c r="AF5">
        <v>-25.420000076293945</v>
      </c>
      <c r="AG5">
        <v>-29.840000152587891</v>
      </c>
      <c r="AH5">
        <f t="shared" ref="AH5:AH68" si="10">AF5</f>
        <v>-25.420000076293945</v>
      </c>
      <c r="AI5">
        <f t="shared" ref="AI5:AI68" si="11">AG5</f>
        <v>-29.840000152587891</v>
      </c>
    </row>
    <row r="6" spans="1:35">
      <c r="A6" s="3" t="s">
        <v>817</v>
      </c>
      <c r="B6" s="3" t="str">
        <f t="shared" si="0"/>
        <v>14:53:34.248</v>
      </c>
      <c r="C6" s="3">
        <f t="shared" si="1"/>
        <v>53614.248</v>
      </c>
      <c r="D6" s="3">
        <f t="shared" si="2"/>
        <v>0.18499999999767169</v>
      </c>
      <c r="E6" s="3">
        <v>746.70399999999995</v>
      </c>
      <c r="F6" s="3">
        <v>6003.64</v>
      </c>
      <c r="G6" s="3">
        <v>12343</v>
      </c>
      <c r="H6" s="3">
        <v>897</v>
      </c>
      <c r="I6" s="3">
        <v>898.5</v>
      </c>
      <c r="J6">
        <f t="shared" si="3"/>
        <v>882.71799999999996</v>
      </c>
      <c r="K6">
        <f t="shared" si="4"/>
        <v>5985.1540000000005</v>
      </c>
      <c r="L6">
        <f t="shared" si="5"/>
        <v>11.342999999999961</v>
      </c>
      <c r="M6">
        <f t="shared" si="6"/>
        <v>534.51000000000022</v>
      </c>
      <c r="N6">
        <f t="shared" si="7"/>
        <v>1.1342999999999961E-2</v>
      </c>
      <c r="O6">
        <f t="shared" si="7"/>
        <v>0.53451000000000026</v>
      </c>
      <c r="P6">
        <f t="shared" si="8"/>
        <v>1.1342999999999961E-2</v>
      </c>
      <c r="Q6" t="str">
        <f t="shared" si="9"/>
        <v/>
      </c>
      <c r="AE6" s="14">
        <v>0.11899999999999999</v>
      </c>
      <c r="AF6">
        <v>-25.670000076293945</v>
      </c>
      <c r="AG6">
        <v>-26.739999771118164</v>
      </c>
      <c r="AH6">
        <f t="shared" si="10"/>
        <v>-25.670000076293945</v>
      </c>
      <c r="AI6">
        <f t="shared" si="11"/>
        <v>-26.739999771118164</v>
      </c>
    </row>
    <row r="7" spans="1:35">
      <c r="A7" s="3" t="s">
        <v>818</v>
      </c>
      <c r="B7" s="3" t="str">
        <f t="shared" si="0"/>
        <v>14:53:34.342</v>
      </c>
      <c r="C7" s="3">
        <f t="shared" si="1"/>
        <v>53614.341999999997</v>
      </c>
      <c r="D7" s="3">
        <f t="shared" si="2"/>
        <v>0.27899999999499414</v>
      </c>
      <c r="E7" s="3">
        <v>759.20100000000002</v>
      </c>
      <c r="F7" s="3">
        <v>6162.57</v>
      </c>
      <c r="G7" s="3">
        <v>12225</v>
      </c>
      <c r="H7" s="3">
        <v>897</v>
      </c>
      <c r="I7" s="3">
        <v>896</v>
      </c>
      <c r="J7">
        <f t="shared" si="3"/>
        <v>898.81799999999998</v>
      </c>
      <c r="K7">
        <f t="shared" si="4"/>
        <v>6143.76</v>
      </c>
      <c r="L7">
        <f t="shared" si="5"/>
        <v>27.442999999999984</v>
      </c>
      <c r="M7">
        <f t="shared" si="6"/>
        <v>693.11599999999999</v>
      </c>
      <c r="N7">
        <f t="shared" si="7"/>
        <v>2.7442999999999985E-2</v>
      </c>
      <c r="O7">
        <f t="shared" si="7"/>
        <v>0.69311599999999995</v>
      </c>
      <c r="P7">
        <f t="shared" si="8"/>
        <v>2.7442999999999985E-2</v>
      </c>
      <c r="Q7" t="str">
        <f t="shared" si="9"/>
        <v/>
      </c>
      <c r="AE7" s="14">
        <v>0.17499999999999999</v>
      </c>
      <c r="AF7">
        <v>-24.5</v>
      </c>
      <c r="AG7">
        <v>-32.240001678466797</v>
      </c>
      <c r="AH7">
        <f t="shared" si="10"/>
        <v>-24.5</v>
      </c>
      <c r="AI7">
        <f t="shared" si="11"/>
        <v>-32.240001678466797</v>
      </c>
    </row>
    <row r="8" spans="1:35">
      <c r="A8" s="3" t="s">
        <v>819</v>
      </c>
      <c r="B8" s="3" t="str">
        <f t="shared" si="0"/>
        <v>14:53:34.436</v>
      </c>
      <c r="C8" s="3">
        <f t="shared" si="1"/>
        <v>53614.436000000002</v>
      </c>
      <c r="D8" s="3">
        <f t="shared" si="2"/>
        <v>0.37299999999959255</v>
      </c>
      <c r="E8" s="3">
        <v>746.23400000000004</v>
      </c>
      <c r="F8" s="3">
        <v>6578.38</v>
      </c>
      <c r="G8" s="3">
        <v>11955</v>
      </c>
      <c r="H8" s="3">
        <v>902</v>
      </c>
      <c r="I8" s="3">
        <v>892.5</v>
      </c>
      <c r="J8">
        <f t="shared" si="3"/>
        <v>895.28800000000001</v>
      </c>
      <c r="K8">
        <f t="shared" si="4"/>
        <v>6559.7569999999996</v>
      </c>
      <c r="L8">
        <f t="shared" si="5"/>
        <v>23.913000000000011</v>
      </c>
      <c r="M8">
        <f t="shared" si="6"/>
        <v>1109.1129999999994</v>
      </c>
      <c r="N8">
        <f t="shared" si="7"/>
        <v>2.3913000000000011E-2</v>
      </c>
      <c r="O8">
        <f t="shared" si="7"/>
        <v>1.1091129999999993</v>
      </c>
      <c r="P8">
        <f t="shared" si="8"/>
        <v>2.3913000000000011E-2</v>
      </c>
      <c r="Q8" t="str">
        <f t="shared" si="9"/>
        <v/>
      </c>
      <c r="AE8" s="14">
        <v>0.23799999999999999</v>
      </c>
      <c r="AF8">
        <v>-19.959999084472656</v>
      </c>
      <c r="AG8">
        <v>-28.299999237060547</v>
      </c>
      <c r="AH8">
        <f t="shared" si="10"/>
        <v>-19.959999084472656</v>
      </c>
      <c r="AI8">
        <f t="shared" si="11"/>
        <v>-28.299999237060547</v>
      </c>
    </row>
    <row r="9" spans="1:35">
      <c r="A9" s="3" t="s">
        <v>820</v>
      </c>
      <c r="B9" s="3" t="str">
        <f t="shared" si="0"/>
        <v>14:53:34.531</v>
      </c>
      <c r="C9" s="3">
        <f t="shared" si="1"/>
        <v>53614.531000000003</v>
      </c>
      <c r="D9" s="3">
        <f t="shared" si="2"/>
        <v>0.4680000000007567</v>
      </c>
      <c r="E9" s="3">
        <v>773.29499999999996</v>
      </c>
      <c r="F9" s="3">
        <v>6740.13</v>
      </c>
      <c r="G9" s="3">
        <v>11828</v>
      </c>
      <c r="H9" s="3">
        <v>907</v>
      </c>
      <c r="I9" s="3">
        <v>888.5</v>
      </c>
      <c r="J9">
        <f t="shared" si="3"/>
        <v>926.01199999999994</v>
      </c>
      <c r="K9">
        <f t="shared" si="4"/>
        <v>6720.8509999999997</v>
      </c>
      <c r="L9">
        <f t="shared" si="5"/>
        <v>54.636999999999944</v>
      </c>
      <c r="M9">
        <f t="shared" si="6"/>
        <v>1270.2069999999994</v>
      </c>
      <c r="N9">
        <f t="shared" si="7"/>
        <v>5.4636999999999943E-2</v>
      </c>
      <c r="O9">
        <f t="shared" si="7"/>
        <v>1.2702069999999994</v>
      </c>
      <c r="P9">
        <f t="shared" si="8"/>
        <v>5.4636999999999943E-2</v>
      </c>
      <c r="Q9" t="str">
        <f t="shared" si="9"/>
        <v/>
      </c>
      <c r="AE9" s="14">
        <v>0.314</v>
      </c>
      <c r="AF9">
        <v>-24.549999237060547</v>
      </c>
      <c r="AG9">
        <v>-21.989999771118164</v>
      </c>
      <c r="AH9">
        <f t="shared" si="10"/>
        <v>-24.549999237060547</v>
      </c>
      <c r="AI9">
        <f t="shared" si="11"/>
        <v>-21.989999771118164</v>
      </c>
    </row>
    <row r="10" spans="1:35">
      <c r="A10" s="3" t="s">
        <v>821</v>
      </c>
      <c r="B10" s="3" t="str">
        <f t="shared" si="0"/>
        <v>14:53:34.621</v>
      </c>
      <c r="C10" s="3">
        <f t="shared" si="1"/>
        <v>53614.620999999999</v>
      </c>
      <c r="D10" s="3">
        <f t="shared" si="2"/>
        <v>0.55799999999726424</v>
      </c>
      <c r="E10" s="3">
        <v>773.08500000000004</v>
      </c>
      <c r="F10" s="3">
        <v>7075.52</v>
      </c>
      <c r="G10" s="3">
        <v>11611</v>
      </c>
      <c r="H10" s="3">
        <v>843</v>
      </c>
      <c r="I10" s="3">
        <v>440</v>
      </c>
      <c r="J10">
        <f t="shared" si="3"/>
        <v>933.41099999999994</v>
      </c>
      <c r="K10">
        <f t="shared" si="4"/>
        <v>7056.16</v>
      </c>
      <c r="L10">
        <f t="shared" si="5"/>
        <v>62.035999999999945</v>
      </c>
      <c r="M10">
        <f t="shared" si="6"/>
        <v>1605.5159999999996</v>
      </c>
      <c r="N10">
        <f t="shared" si="7"/>
        <v>6.2035999999999945E-2</v>
      </c>
      <c r="O10">
        <f t="shared" si="7"/>
        <v>1.6055159999999997</v>
      </c>
      <c r="P10">
        <f t="shared" si="8"/>
        <v>6.2035999999999945E-2</v>
      </c>
      <c r="Q10" t="str">
        <f t="shared" si="9"/>
        <v/>
      </c>
      <c r="AE10" s="14">
        <v>0.36599999999999999</v>
      </c>
      <c r="AF10">
        <v>-28.180000305175781</v>
      </c>
      <c r="AG10">
        <v>-25.729999542236328</v>
      </c>
      <c r="AH10">
        <f t="shared" si="10"/>
        <v>-28.180000305175781</v>
      </c>
      <c r="AI10">
        <f t="shared" si="11"/>
        <v>-25.729999542236328</v>
      </c>
    </row>
    <row r="11" spans="1:35">
      <c r="A11" s="3" t="s">
        <v>822</v>
      </c>
      <c r="B11" s="3" t="str">
        <f t="shared" si="0"/>
        <v>14:53:34.716</v>
      </c>
      <c r="C11" s="3">
        <f t="shared" si="1"/>
        <v>53614.716</v>
      </c>
      <c r="D11" s="3">
        <f t="shared" si="2"/>
        <v>0.65299999999842839</v>
      </c>
      <c r="E11" s="3">
        <v>765.15300000000002</v>
      </c>
      <c r="F11" s="3">
        <v>7264.7</v>
      </c>
      <c r="G11" s="3">
        <v>11497</v>
      </c>
      <c r="H11" s="3">
        <v>917</v>
      </c>
      <c r="I11" s="3">
        <v>876</v>
      </c>
      <c r="J11">
        <f t="shared" si="3"/>
        <v>929.77300000000002</v>
      </c>
      <c r="K11">
        <f t="shared" si="4"/>
        <v>7245.4709999999995</v>
      </c>
      <c r="L11">
        <f t="shared" si="5"/>
        <v>58.398000000000025</v>
      </c>
      <c r="M11">
        <f t="shared" si="6"/>
        <v>1794.8269999999993</v>
      </c>
      <c r="N11">
        <f t="shared" si="7"/>
        <v>5.8398000000000026E-2</v>
      </c>
      <c r="O11">
        <f t="shared" si="7"/>
        <v>1.7948269999999993</v>
      </c>
      <c r="P11">
        <f t="shared" si="8"/>
        <v>5.8398000000000026E-2</v>
      </c>
      <c r="Q11" t="str">
        <f t="shared" si="9"/>
        <v/>
      </c>
      <c r="AE11" s="14">
        <v>0.434</v>
      </c>
      <c r="AF11">
        <v>-26.639999389648438</v>
      </c>
      <c r="AG11">
        <v>-27.020000457763672</v>
      </c>
      <c r="AH11">
        <f t="shared" si="10"/>
        <v>-26.639999389648438</v>
      </c>
      <c r="AI11">
        <f t="shared" si="11"/>
        <v>-27.020000457763672</v>
      </c>
    </row>
    <row r="12" spans="1:35">
      <c r="A12" s="3" t="s">
        <v>823</v>
      </c>
      <c r="B12" s="3" t="str">
        <f t="shared" si="0"/>
        <v>14:53:34.805</v>
      </c>
      <c r="C12" s="3">
        <f t="shared" si="1"/>
        <v>53614.805</v>
      </c>
      <c r="D12" s="3">
        <f t="shared" si="2"/>
        <v>0.74199999999837019</v>
      </c>
      <c r="E12" s="3">
        <v>773.99300000000005</v>
      </c>
      <c r="F12" s="3">
        <v>7588.74</v>
      </c>
      <c r="G12" s="3">
        <v>11289</v>
      </c>
      <c r="H12" s="3">
        <v>854</v>
      </c>
      <c r="I12" s="3">
        <v>434.5</v>
      </c>
      <c r="J12">
        <f t="shared" si="3"/>
        <v>945.96199999999999</v>
      </c>
      <c r="K12">
        <f t="shared" si="4"/>
        <v>7569.2269999999999</v>
      </c>
      <c r="L12">
        <f t="shared" si="5"/>
        <v>74.586999999999989</v>
      </c>
      <c r="M12">
        <f t="shared" si="6"/>
        <v>2118.5829999999996</v>
      </c>
      <c r="N12">
        <f t="shared" si="7"/>
        <v>7.4586999999999987E-2</v>
      </c>
      <c r="O12">
        <f t="shared" si="7"/>
        <v>2.1185829999999997</v>
      </c>
      <c r="P12">
        <f t="shared" si="8"/>
        <v>7.4586999999999987E-2</v>
      </c>
      <c r="Q12" t="str">
        <f t="shared" si="9"/>
        <v/>
      </c>
      <c r="AE12" s="14">
        <v>0.51300000000000001</v>
      </c>
      <c r="AF12">
        <v>-21.079999923706055</v>
      </c>
      <c r="AG12">
        <v>-26.159999847412109</v>
      </c>
      <c r="AH12">
        <f t="shared" si="10"/>
        <v>-21.079999923706055</v>
      </c>
      <c r="AI12">
        <f t="shared" si="11"/>
        <v>-26.159999847412109</v>
      </c>
    </row>
    <row r="13" spans="1:35">
      <c r="A13" s="3" t="s">
        <v>824</v>
      </c>
      <c r="B13" s="3" t="str">
        <f t="shared" si="0"/>
        <v>14:53:34.895</v>
      </c>
      <c r="C13" s="3">
        <f t="shared" si="1"/>
        <v>53614.894999999997</v>
      </c>
      <c r="D13" s="3">
        <f t="shared" si="2"/>
        <v>0.83199999999487773</v>
      </c>
      <c r="E13" s="3">
        <v>774.45</v>
      </c>
      <c r="F13" s="3">
        <v>7774.12</v>
      </c>
      <c r="G13" s="3">
        <v>11176</v>
      </c>
      <c r="H13" s="3">
        <v>927</v>
      </c>
      <c r="I13" s="3">
        <v>866</v>
      </c>
      <c r="J13">
        <f t="shared" si="3"/>
        <v>950.625</v>
      </c>
      <c r="K13">
        <f t="shared" si="4"/>
        <v>7754.549</v>
      </c>
      <c r="L13">
        <f t="shared" si="5"/>
        <v>79.25</v>
      </c>
      <c r="M13">
        <f t="shared" si="6"/>
        <v>2303.9049999999997</v>
      </c>
      <c r="N13">
        <f t="shared" si="7"/>
        <v>7.9250000000000001E-2</v>
      </c>
      <c r="O13">
        <f t="shared" si="7"/>
        <v>2.3039049999999999</v>
      </c>
      <c r="P13">
        <f t="shared" si="8"/>
        <v>7.9250000000000001E-2</v>
      </c>
      <c r="Q13" t="str">
        <f t="shared" si="9"/>
        <v/>
      </c>
      <c r="AE13" s="14">
        <v>0.56799999999999995</v>
      </c>
      <c r="AF13">
        <v>-22.120000839233398</v>
      </c>
      <c r="AG13">
        <v>-28.590000152587891</v>
      </c>
      <c r="AH13">
        <f t="shared" si="10"/>
        <v>-22.120000839233398</v>
      </c>
      <c r="AI13">
        <f t="shared" si="11"/>
        <v>-28.590000152587891</v>
      </c>
    </row>
    <row r="14" spans="1:35">
      <c r="A14" s="3" t="s">
        <v>825</v>
      </c>
      <c r="B14" s="3" t="str">
        <f t="shared" si="0"/>
        <v>14:53:34.989</v>
      </c>
      <c r="C14" s="3">
        <f t="shared" si="1"/>
        <v>53614.989000000001</v>
      </c>
      <c r="D14" s="3">
        <f t="shared" si="2"/>
        <v>0.92599999999947613</v>
      </c>
      <c r="E14" s="3">
        <v>746.35799999999995</v>
      </c>
      <c r="F14" s="3">
        <v>8113.43</v>
      </c>
      <c r="G14" s="3">
        <v>10998</v>
      </c>
      <c r="H14" s="3">
        <v>932</v>
      </c>
      <c r="I14" s="3">
        <v>862</v>
      </c>
      <c r="J14">
        <f t="shared" si="3"/>
        <v>930.23800000000006</v>
      </c>
      <c r="K14">
        <f t="shared" si="4"/>
        <v>8094.4089999999997</v>
      </c>
      <c r="L14">
        <f t="shared" si="5"/>
        <v>58.863000000000056</v>
      </c>
      <c r="M14">
        <f t="shared" si="6"/>
        <v>2643.7649999999994</v>
      </c>
      <c r="N14">
        <f t="shared" si="7"/>
        <v>5.8863000000000054E-2</v>
      </c>
      <c r="O14">
        <f t="shared" si="7"/>
        <v>2.6437649999999993</v>
      </c>
      <c r="P14">
        <f t="shared" si="8"/>
        <v>5.8863000000000054E-2</v>
      </c>
      <c r="Q14" t="str">
        <f t="shared" si="9"/>
        <v/>
      </c>
      <c r="AE14" s="14">
        <v>0.64400000000000002</v>
      </c>
      <c r="AF14">
        <v>-26.079999923706055</v>
      </c>
      <c r="AG14">
        <v>-26.649999618530273</v>
      </c>
      <c r="AH14">
        <f t="shared" si="10"/>
        <v>-26.079999923706055</v>
      </c>
      <c r="AI14">
        <f t="shared" si="11"/>
        <v>-26.649999618530273</v>
      </c>
    </row>
    <row r="15" spans="1:35">
      <c r="A15" s="3" t="s">
        <v>826</v>
      </c>
      <c r="B15" s="3" t="str">
        <f t="shared" si="0"/>
        <v>14:53:35.080</v>
      </c>
      <c r="C15" s="3">
        <f t="shared" si="1"/>
        <v>53615.08</v>
      </c>
      <c r="D15" s="3">
        <f t="shared" si="2"/>
        <v>1.0169999999998254</v>
      </c>
      <c r="E15" s="3">
        <v>745.37</v>
      </c>
      <c r="F15" s="3">
        <v>8287.94</v>
      </c>
      <c r="G15" s="3">
        <v>10898.5</v>
      </c>
      <c r="H15" s="3">
        <v>872.5</v>
      </c>
      <c r="I15" s="3">
        <v>427.25</v>
      </c>
      <c r="J15">
        <f t="shared" si="3"/>
        <v>933.20899999999995</v>
      </c>
      <c r="K15">
        <f t="shared" si="4"/>
        <v>8268.8960000000006</v>
      </c>
      <c r="L15">
        <f t="shared" si="5"/>
        <v>61.833999999999946</v>
      </c>
      <c r="M15">
        <f t="shared" si="6"/>
        <v>2818.2520000000004</v>
      </c>
      <c r="N15">
        <f t="shared" si="7"/>
        <v>6.1833999999999945E-2</v>
      </c>
      <c r="O15">
        <f t="shared" si="7"/>
        <v>2.8182520000000006</v>
      </c>
      <c r="P15">
        <f t="shared" si="8"/>
        <v>6.1833999999999945E-2</v>
      </c>
      <c r="Q15" t="str">
        <f t="shared" si="9"/>
        <v/>
      </c>
      <c r="AE15" s="14">
        <v>0.72499999999999998</v>
      </c>
      <c r="AF15">
        <v>-18.809999465942383</v>
      </c>
      <c r="AG15">
        <v>-17.850000381469727</v>
      </c>
      <c r="AH15">
        <f t="shared" si="10"/>
        <v>-18.809999465942383</v>
      </c>
      <c r="AI15">
        <f t="shared" si="11"/>
        <v>-17.850000381469727</v>
      </c>
    </row>
    <row r="16" spans="1:35">
      <c r="A16" s="3" t="s">
        <v>827</v>
      </c>
      <c r="B16" s="3" t="str">
        <f t="shared" si="0"/>
        <v>14:53:35.169</v>
      </c>
      <c r="C16" s="3">
        <f t="shared" si="1"/>
        <v>53615.169000000002</v>
      </c>
      <c r="D16" s="3">
        <f t="shared" si="2"/>
        <v>1.1059999999997672</v>
      </c>
      <c r="E16" s="3">
        <v>753.505</v>
      </c>
      <c r="F16" s="3">
        <v>8634.4</v>
      </c>
      <c r="G16" s="3">
        <v>10698</v>
      </c>
      <c r="H16" s="3">
        <v>874</v>
      </c>
      <c r="I16" s="3">
        <v>423.25</v>
      </c>
      <c r="J16">
        <f t="shared" si="3"/>
        <v>949.20299999999997</v>
      </c>
      <c r="K16">
        <f t="shared" si="4"/>
        <v>8615.0830000000005</v>
      </c>
      <c r="L16">
        <f t="shared" si="5"/>
        <v>77.827999999999975</v>
      </c>
      <c r="M16">
        <f t="shared" si="6"/>
        <v>3164.4390000000003</v>
      </c>
      <c r="N16">
        <f t="shared" si="7"/>
        <v>7.7827999999999981E-2</v>
      </c>
      <c r="O16">
        <f t="shared" si="7"/>
        <v>3.1644390000000002</v>
      </c>
      <c r="P16">
        <f t="shared" si="8"/>
        <v>7.7827999999999981E-2</v>
      </c>
      <c r="Q16" t="str">
        <f t="shared" si="9"/>
        <v/>
      </c>
      <c r="AE16" s="14">
        <v>0.77900000000000003</v>
      </c>
      <c r="AF16">
        <v>-13.149999618530273</v>
      </c>
      <c r="AG16">
        <v>-18.079999923706055</v>
      </c>
      <c r="AH16">
        <f t="shared" si="10"/>
        <v>-13.149999618530273</v>
      </c>
      <c r="AI16">
        <f t="shared" si="11"/>
        <v>-18.079999923706055</v>
      </c>
    </row>
    <row r="17" spans="1:35">
      <c r="A17" s="3" t="s">
        <v>828</v>
      </c>
      <c r="B17" s="3" t="str">
        <f t="shared" si="0"/>
        <v>14:53:35.261</v>
      </c>
      <c r="C17" s="3">
        <f t="shared" si="1"/>
        <v>53615.260999999999</v>
      </c>
      <c r="D17" s="3">
        <f t="shared" si="2"/>
        <v>1.1979999999966822</v>
      </c>
      <c r="E17" s="3">
        <v>708.29300000000001</v>
      </c>
      <c r="F17" s="3">
        <v>8826.69</v>
      </c>
      <c r="G17" s="3">
        <v>10632</v>
      </c>
      <c r="H17" s="3">
        <v>859.5</v>
      </c>
      <c r="I17" s="3">
        <v>420.25</v>
      </c>
      <c r="J17">
        <f t="shared" si="3"/>
        <v>908.36500000000001</v>
      </c>
      <c r="K17">
        <f t="shared" si="4"/>
        <v>8808.3490000000002</v>
      </c>
      <c r="L17">
        <f t="shared" si="5"/>
        <v>36.990000000000009</v>
      </c>
      <c r="M17">
        <f t="shared" si="6"/>
        <v>3357.7049999999999</v>
      </c>
      <c r="N17">
        <f t="shared" si="7"/>
        <v>3.6990000000000009E-2</v>
      </c>
      <c r="O17">
        <f t="shared" si="7"/>
        <v>3.3577050000000002</v>
      </c>
      <c r="P17">
        <f t="shared" si="8"/>
        <v>3.6990000000000009E-2</v>
      </c>
      <c r="Q17" t="str">
        <f t="shared" si="9"/>
        <v/>
      </c>
      <c r="AE17" s="14">
        <v>0.83599999999999997</v>
      </c>
      <c r="AF17">
        <v>-27.780000686645508</v>
      </c>
      <c r="AG17">
        <v>-27.020000457763672</v>
      </c>
      <c r="AH17">
        <f t="shared" si="10"/>
        <v>-27.780000686645508</v>
      </c>
      <c r="AI17">
        <f t="shared" si="11"/>
        <v>-27.020000457763672</v>
      </c>
    </row>
    <row r="18" spans="1:35">
      <c r="A18" s="3" t="s">
        <v>829</v>
      </c>
      <c r="B18" s="3" t="str">
        <f t="shared" si="0"/>
        <v>14:53:35.352</v>
      </c>
      <c r="C18" s="3">
        <f t="shared" si="1"/>
        <v>53615.351999999999</v>
      </c>
      <c r="D18" s="3">
        <f t="shared" si="2"/>
        <v>1.2889999999970314</v>
      </c>
      <c r="E18" s="3">
        <v>719.3</v>
      </c>
      <c r="F18" s="3">
        <v>9157.02</v>
      </c>
      <c r="G18" s="3">
        <v>10450</v>
      </c>
      <c r="H18" s="3">
        <v>889.5</v>
      </c>
      <c r="I18" s="3">
        <v>417</v>
      </c>
      <c r="J18">
        <f t="shared" si="3"/>
        <v>926.86300000000006</v>
      </c>
      <c r="K18">
        <f t="shared" si="4"/>
        <v>9138.3439999999991</v>
      </c>
      <c r="L18">
        <f t="shared" si="5"/>
        <v>55.488000000000056</v>
      </c>
      <c r="M18">
        <f t="shared" si="6"/>
        <v>3687.6999999999989</v>
      </c>
      <c r="N18">
        <f t="shared" si="7"/>
        <v>5.5488000000000058E-2</v>
      </c>
      <c r="O18">
        <f t="shared" si="7"/>
        <v>3.6876999999999991</v>
      </c>
      <c r="P18">
        <f t="shared" si="8"/>
        <v>5.5488000000000058E-2</v>
      </c>
      <c r="Q18" t="str">
        <f t="shared" si="9"/>
        <v/>
      </c>
      <c r="AE18" s="14">
        <v>0.90900000000000003</v>
      </c>
      <c r="AF18">
        <v>-24.559999465942383</v>
      </c>
      <c r="AG18">
        <v>-25.799999237060547</v>
      </c>
      <c r="AH18">
        <f t="shared" si="10"/>
        <v>-24.559999465942383</v>
      </c>
      <c r="AI18">
        <f t="shared" si="11"/>
        <v>-25.799999237060547</v>
      </c>
    </row>
    <row r="19" spans="1:35">
      <c r="A19" s="3" t="s">
        <v>830</v>
      </c>
      <c r="B19" s="3" t="str">
        <f t="shared" si="0"/>
        <v>14:53:35.447</v>
      </c>
      <c r="C19" s="3">
        <f t="shared" si="1"/>
        <v>53615.447</v>
      </c>
      <c r="D19" s="3">
        <f t="shared" si="2"/>
        <v>1.3839999999981956</v>
      </c>
      <c r="E19" s="3">
        <v>674.74099999999999</v>
      </c>
      <c r="F19" s="3">
        <v>9341.6</v>
      </c>
      <c r="G19" s="3">
        <v>10395.5</v>
      </c>
      <c r="H19" s="3">
        <v>853</v>
      </c>
      <c r="I19" s="3">
        <v>414.25</v>
      </c>
      <c r="J19">
        <f t="shared" si="3"/>
        <v>886.50300000000004</v>
      </c>
      <c r="K19">
        <f t="shared" si="4"/>
        <v>9323.8870000000006</v>
      </c>
      <c r="L19">
        <f t="shared" si="5"/>
        <v>15.128000000000043</v>
      </c>
      <c r="M19">
        <f t="shared" si="6"/>
        <v>3873.2430000000004</v>
      </c>
      <c r="N19">
        <f t="shared" si="7"/>
        <v>1.5128000000000042E-2</v>
      </c>
      <c r="O19">
        <f t="shared" si="7"/>
        <v>3.8732430000000004</v>
      </c>
      <c r="P19">
        <f t="shared" si="8"/>
        <v>1.5128000000000042E-2</v>
      </c>
      <c r="Q19" t="str">
        <f t="shared" si="9"/>
        <v/>
      </c>
      <c r="AE19" s="14">
        <v>0.97</v>
      </c>
      <c r="AF19">
        <v>-23.430000305175781</v>
      </c>
      <c r="AG19">
        <v>-22.079999923706055</v>
      </c>
      <c r="AH19">
        <f t="shared" si="10"/>
        <v>-23.430000305175781</v>
      </c>
      <c r="AI19">
        <f t="shared" si="11"/>
        <v>-22.079999923706055</v>
      </c>
    </row>
    <row r="20" spans="1:35">
      <c r="A20" s="3" t="s">
        <v>831</v>
      </c>
      <c r="B20" s="3" t="str">
        <f t="shared" si="0"/>
        <v>14:53:35.543</v>
      </c>
      <c r="C20" s="3">
        <f t="shared" si="1"/>
        <v>53615.542999999998</v>
      </c>
      <c r="D20" s="3">
        <f t="shared" si="2"/>
        <v>1.4799999999959255</v>
      </c>
      <c r="E20" s="3">
        <v>671.86099999999999</v>
      </c>
      <c r="F20" s="3">
        <v>9699.65</v>
      </c>
      <c r="G20" s="3">
        <v>10225</v>
      </c>
      <c r="H20" s="3">
        <v>946</v>
      </c>
      <c r="I20" s="3">
        <v>824</v>
      </c>
      <c r="J20">
        <f t="shared" si="3"/>
        <v>891.74699999999996</v>
      </c>
      <c r="K20">
        <f t="shared" si="4"/>
        <v>9681.9110000000001</v>
      </c>
      <c r="L20">
        <f t="shared" si="5"/>
        <v>20.371999999999957</v>
      </c>
      <c r="M20">
        <f t="shared" si="6"/>
        <v>4231.2669999999998</v>
      </c>
      <c r="N20">
        <f t="shared" si="7"/>
        <v>2.0371999999999956E-2</v>
      </c>
      <c r="O20">
        <f t="shared" si="7"/>
        <v>4.2312669999999999</v>
      </c>
      <c r="P20">
        <f t="shared" si="8"/>
        <v>2.0371999999999956E-2</v>
      </c>
      <c r="Q20" t="str">
        <f t="shared" si="9"/>
        <v/>
      </c>
      <c r="AE20" s="14">
        <v>1.044</v>
      </c>
      <c r="AF20">
        <v>-19.399999618530273</v>
      </c>
      <c r="AG20">
        <v>-26.370000839233398</v>
      </c>
      <c r="AH20">
        <f t="shared" si="10"/>
        <v>-19.399999618530273</v>
      </c>
      <c r="AI20">
        <f t="shared" si="11"/>
        <v>-26.370000839233398</v>
      </c>
    </row>
    <row r="21" spans="1:35">
      <c r="A21" s="3" t="s">
        <v>832</v>
      </c>
      <c r="B21" s="3" t="str">
        <f t="shared" si="0"/>
        <v>14:53:35.639</v>
      </c>
      <c r="C21" s="3">
        <f t="shared" si="1"/>
        <v>53615.639000000003</v>
      </c>
      <c r="D21" s="3">
        <f t="shared" si="2"/>
        <v>1.5760000000009313</v>
      </c>
      <c r="E21" s="3">
        <v>649.15599999999995</v>
      </c>
      <c r="F21" s="3">
        <v>9888.36</v>
      </c>
      <c r="G21" s="3">
        <v>10158</v>
      </c>
      <c r="H21" s="3">
        <v>953</v>
      </c>
      <c r="I21" s="3">
        <v>820</v>
      </c>
      <c r="J21">
        <f t="shared" si="3"/>
        <v>873.32899999999995</v>
      </c>
      <c r="K21">
        <f t="shared" si="4"/>
        <v>9871.0869999999995</v>
      </c>
      <c r="L21">
        <f t="shared" si="5"/>
        <v>1.9539999999999509</v>
      </c>
      <c r="M21">
        <f t="shared" si="6"/>
        <v>4420.4429999999993</v>
      </c>
      <c r="N21">
        <f t="shared" si="7"/>
        <v>1.953999999999951E-3</v>
      </c>
      <c r="O21">
        <f t="shared" si="7"/>
        <v>4.4204429999999997</v>
      </c>
      <c r="P21">
        <f t="shared" si="8"/>
        <v>1.953999999999951E-3</v>
      </c>
      <c r="Q21" t="str">
        <f t="shared" si="9"/>
        <v/>
      </c>
      <c r="AE21" s="14">
        <v>1.113</v>
      </c>
      <c r="AF21">
        <v>-21.069999694824219</v>
      </c>
      <c r="AG21">
        <v>-26.879999160766602</v>
      </c>
      <c r="AH21">
        <f t="shared" si="10"/>
        <v>-21.069999694824219</v>
      </c>
      <c r="AI21">
        <f t="shared" si="11"/>
        <v>-26.879999160766602</v>
      </c>
    </row>
    <row r="22" spans="1:35">
      <c r="A22" s="3" t="s">
        <v>833</v>
      </c>
      <c r="B22" s="3" t="str">
        <f t="shared" si="0"/>
        <v>14:53:35.734</v>
      </c>
      <c r="C22" s="3">
        <f t="shared" si="1"/>
        <v>53615.733999999997</v>
      </c>
      <c r="D22" s="3">
        <f t="shared" si="2"/>
        <v>1.6709999999948195</v>
      </c>
      <c r="E22" s="3">
        <v>629.75</v>
      </c>
      <c r="F22" s="3">
        <v>10222.200000000001</v>
      </c>
      <c r="G22" s="3">
        <v>10028.5</v>
      </c>
      <c r="H22" s="3">
        <v>885.5</v>
      </c>
      <c r="I22" s="3">
        <v>405.25</v>
      </c>
      <c r="J22">
        <f t="shared" si="3"/>
        <v>861.50199999999995</v>
      </c>
      <c r="K22">
        <f t="shared" si="4"/>
        <v>10205.281999999999</v>
      </c>
      <c r="L22">
        <f t="shared" si="5"/>
        <v>-9.8730000000000473</v>
      </c>
      <c r="M22">
        <f t="shared" si="6"/>
        <v>4754.637999999999</v>
      </c>
      <c r="N22">
        <f t="shared" si="7"/>
        <v>-9.8730000000000467E-3</v>
      </c>
      <c r="O22">
        <f t="shared" si="7"/>
        <v>4.754637999999999</v>
      </c>
      <c r="P22">
        <f t="shared" si="8"/>
        <v>-9.8730000000000467E-3</v>
      </c>
      <c r="Q22" t="str">
        <f t="shared" si="9"/>
        <v/>
      </c>
      <c r="AE22" s="14">
        <v>1.169</v>
      </c>
      <c r="AF22">
        <v>-24.940000534057617</v>
      </c>
      <c r="AG22">
        <v>-22.379999160766602</v>
      </c>
      <c r="AH22">
        <f t="shared" si="10"/>
        <v>-24.940000534057617</v>
      </c>
      <c r="AI22">
        <f t="shared" si="11"/>
        <v>-22.379999160766602</v>
      </c>
    </row>
    <row r="23" spans="1:35">
      <c r="A23" s="3" t="s">
        <v>834</v>
      </c>
      <c r="B23" s="3" t="str">
        <f t="shared" si="0"/>
        <v>14:53:35.831</v>
      </c>
      <c r="C23" s="3">
        <f t="shared" si="1"/>
        <v>53615.830999999998</v>
      </c>
      <c r="D23" s="3">
        <f t="shared" si="2"/>
        <v>1.7679999999963911</v>
      </c>
      <c r="E23" s="3">
        <v>617.67700000000002</v>
      </c>
      <c r="F23" s="3">
        <v>10360.9</v>
      </c>
      <c r="G23" s="3">
        <v>9981</v>
      </c>
      <c r="H23" s="3">
        <v>957</v>
      </c>
      <c r="I23" s="3">
        <v>805</v>
      </c>
      <c r="J23">
        <f t="shared" si="3"/>
        <v>852.57899999999995</v>
      </c>
      <c r="K23">
        <f t="shared" si="4"/>
        <v>10344.219999999999</v>
      </c>
      <c r="L23">
        <f t="shared" si="5"/>
        <v>-18.796000000000049</v>
      </c>
      <c r="M23">
        <f t="shared" si="6"/>
        <v>4893.5759999999991</v>
      </c>
      <c r="N23">
        <f t="shared" si="7"/>
        <v>-1.8796000000000049E-2</v>
      </c>
      <c r="O23">
        <f t="shared" si="7"/>
        <v>4.8935759999999995</v>
      </c>
      <c r="P23">
        <f t="shared" si="8"/>
        <v>-1.8796000000000049E-2</v>
      </c>
      <c r="Q23" t="str">
        <f t="shared" si="9"/>
        <v/>
      </c>
      <c r="AE23" s="14">
        <v>1.2430000000000001</v>
      </c>
      <c r="AF23">
        <v>-19.559999465942383</v>
      </c>
      <c r="AG23">
        <v>-24.299999237060547</v>
      </c>
      <c r="AH23">
        <f t="shared" si="10"/>
        <v>-19.559999465942383</v>
      </c>
      <c r="AI23">
        <f t="shared" si="11"/>
        <v>-24.299999237060547</v>
      </c>
    </row>
    <row r="24" spans="1:35">
      <c r="A24" s="3" t="s">
        <v>835</v>
      </c>
      <c r="B24" s="3" t="str">
        <f t="shared" si="0"/>
        <v>14:53:35.927</v>
      </c>
      <c r="C24" s="3">
        <f t="shared" si="1"/>
        <v>53615.927000000003</v>
      </c>
      <c r="D24" s="3">
        <f t="shared" si="2"/>
        <v>1.864000000001397</v>
      </c>
      <c r="E24" s="3">
        <v>597.93899999999996</v>
      </c>
      <c r="F24" s="3">
        <v>10729.8</v>
      </c>
      <c r="G24" s="3">
        <v>9852</v>
      </c>
      <c r="H24" s="3">
        <v>949</v>
      </c>
      <c r="I24" s="3">
        <v>799.5</v>
      </c>
      <c r="J24">
        <f t="shared" si="3"/>
        <v>841.21600000000001</v>
      </c>
      <c r="K24">
        <f t="shared" si="4"/>
        <v>10713.473</v>
      </c>
      <c r="L24">
        <f t="shared" si="5"/>
        <v>-30.158999999999992</v>
      </c>
      <c r="M24">
        <f t="shared" si="6"/>
        <v>5262.8289999999997</v>
      </c>
      <c r="N24">
        <f t="shared" si="7"/>
        <v>-3.0158999999999991E-2</v>
      </c>
      <c r="O24">
        <f t="shared" si="7"/>
        <v>5.262829</v>
      </c>
      <c r="P24">
        <f t="shared" si="8"/>
        <v>-3.0158999999999991E-2</v>
      </c>
      <c r="Q24" t="str">
        <f t="shared" si="9"/>
        <v/>
      </c>
      <c r="AE24" s="14">
        <v>1.298</v>
      </c>
      <c r="AF24">
        <v>-23.870000839233398</v>
      </c>
      <c r="AG24">
        <v>-21.489999771118164</v>
      </c>
      <c r="AH24">
        <f t="shared" si="10"/>
        <v>-23.870000839233398</v>
      </c>
      <c r="AI24">
        <f t="shared" si="11"/>
        <v>-21.489999771118164</v>
      </c>
    </row>
    <row r="25" spans="1:35">
      <c r="A25" s="3" t="s">
        <v>836</v>
      </c>
      <c r="B25" s="3" t="str">
        <f t="shared" si="0"/>
        <v>14:53:36.022</v>
      </c>
      <c r="C25" s="3">
        <f t="shared" si="1"/>
        <v>53616.021999999997</v>
      </c>
      <c r="D25" s="3">
        <f t="shared" si="2"/>
        <v>1.9589999999952852</v>
      </c>
      <c r="E25" s="3">
        <v>578.18600000000004</v>
      </c>
      <c r="F25" s="3">
        <v>10906.8</v>
      </c>
      <c r="G25" s="3">
        <v>9804</v>
      </c>
      <c r="H25" s="3">
        <v>962</v>
      </c>
      <c r="I25" s="3">
        <v>794</v>
      </c>
      <c r="J25">
        <f t="shared" si="3"/>
        <v>825.48299999999995</v>
      </c>
      <c r="K25">
        <f t="shared" si="4"/>
        <v>10890.875</v>
      </c>
      <c r="L25">
        <f t="shared" si="5"/>
        <v>-45.892000000000053</v>
      </c>
      <c r="M25">
        <f t="shared" si="6"/>
        <v>5440.2309999999998</v>
      </c>
      <c r="N25">
        <f t="shared" si="7"/>
        <v>-4.5892000000000051E-2</v>
      </c>
      <c r="O25">
        <f t="shared" si="7"/>
        <v>5.4402309999999998</v>
      </c>
      <c r="P25">
        <f t="shared" si="8"/>
        <v>-4.5892000000000051E-2</v>
      </c>
      <c r="Q25" t="str">
        <f t="shared" si="9"/>
        <v/>
      </c>
      <c r="AE25" s="14">
        <v>1.361</v>
      </c>
      <c r="AF25">
        <v>-24.180000305175781</v>
      </c>
      <c r="AG25">
        <v>-21.440000534057617</v>
      </c>
      <c r="AH25">
        <f t="shared" si="10"/>
        <v>-24.180000305175781</v>
      </c>
      <c r="AI25">
        <f t="shared" si="11"/>
        <v>-21.440000534057617</v>
      </c>
    </row>
    <row r="26" spans="1:35">
      <c r="A26" s="3" t="s">
        <v>837</v>
      </c>
      <c r="B26" s="3" t="str">
        <f t="shared" si="0"/>
        <v>14:53:36.116</v>
      </c>
      <c r="C26" s="3">
        <f t="shared" si="1"/>
        <v>53616.116000000002</v>
      </c>
      <c r="D26" s="3">
        <f t="shared" si="2"/>
        <v>2.0529999999998836</v>
      </c>
      <c r="E26" s="3">
        <v>556.56100000000004</v>
      </c>
      <c r="F26" s="3">
        <v>11217.2</v>
      </c>
      <c r="G26" s="3">
        <v>9715</v>
      </c>
      <c r="H26" s="3">
        <v>893</v>
      </c>
      <c r="I26" s="3">
        <v>391.5</v>
      </c>
      <c r="J26">
        <f t="shared" si="3"/>
        <v>810.90599999999995</v>
      </c>
      <c r="K26">
        <f t="shared" si="4"/>
        <v>11201.686</v>
      </c>
      <c r="L26">
        <f t="shared" si="5"/>
        <v>-60.469000000000051</v>
      </c>
      <c r="M26">
        <f t="shared" si="6"/>
        <v>5751.0419999999995</v>
      </c>
      <c r="N26">
        <f t="shared" si="7"/>
        <v>-6.046900000000005E-2</v>
      </c>
      <c r="O26">
        <f t="shared" si="7"/>
        <v>5.751042</v>
      </c>
      <c r="P26">
        <f t="shared" si="8"/>
        <v>-6.046900000000005E-2</v>
      </c>
      <c r="Q26" t="str">
        <f t="shared" si="9"/>
        <v/>
      </c>
      <c r="AE26" s="14">
        <v>1.4279999999999999</v>
      </c>
      <c r="AF26">
        <v>-22.280000686645508</v>
      </c>
      <c r="AG26">
        <v>-21.360000610351563</v>
      </c>
      <c r="AH26">
        <f t="shared" si="10"/>
        <v>-22.280000686645508</v>
      </c>
      <c r="AI26">
        <f t="shared" si="11"/>
        <v>-21.360000610351563</v>
      </c>
    </row>
    <row r="27" spans="1:35">
      <c r="A27" s="3" t="s">
        <v>838</v>
      </c>
      <c r="B27" s="3" t="str">
        <f t="shared" si="0"/>
        <v>14:53:36.210</v>
      </c>
      <c r="C27" s="3">
        <f t="shared" si="1"/>
        <v>53616.21</v>
      </c>
      <c r="D27" s="3">
        <f t="shared" si="2"/>
        <v>2.146999999997206</v>
      </c>
      <c r="E27" s="3">
        <v>546.58100000000002</v>
      </c>
      <c r="F27" s="3">
        <v>11392.9</v>
      </c>
      <c r="G27" s="3">
        <v>9666.5</v>
      </c>
      <c r="H27" s="3">
        <v>894</v>
      </c>
      <c r="I27" s="3">
        <v>386.75</v>
      </c>
      <c r="J27">
        <f t="shared" si="3"/>
        <v>804.91499999999996</v>
      </c>
      <c r="K27">
        <f t="shared" si="4"/>
        <v>11377.566999999999</v>
      </c>
      <c r="L27">
        <f t="shared" si="5"/>
        <v>-66.460000000000036</v>
      </c>
      <c r="M27">
        <f t="shared" si="6"/>
        <v>5926.9229999999989</v>
      </c>
      <c r="N27">
        <f t="shared" si="7"/>
        <v>-6.6460000000000033E-2</v>
      </c>
      <c r="O27">
        <f t="shared" si="7"/>
        <v>5.9269229999999986</v>
      </c>
      <c r="P27">
        <f t="shared" si="8"/>
        <v>-6.6460000000000033E-2</v>
      </c>
      <c r="Q27" t="str">
        <f t="shared" si="9"/>
        <v/>
      </c>
      <c r="AE27" s="14">
        <v>1.502</v>
      </c>
      <c r="AF27">
        <v>-31.639999389648438</v>
      </c>
      <c r="AG27">
        <v>-23.649999618530273</v>
      </c>
      <c r="AH27">
        <f t="shared" si="10"/>
        <v>-31.639999389648438</v>
      </c>
      <c r="AI27">
        <f t="shared" si="11"/>
        <v>-23.649999618530273</v>
      </c>
    </row>
    <row r="28" spans="1:35">
      <c r="A28" s="3" t="s">
        <v>839</v>
      </c>
      <c r="B28" s="3" t="str">
        <f t="shared" si="0"/>
        <v>14:53:36.306</v>
      </c>
      <c r="C28" s="3">
        <f t="shared" si="1"/>
        <v>53616.305999999997</v>
      </c>
      <c r="D28" s="3">
        <f t="shared" si="2"/>
        <v>2.2429999999949359</v>
      </c>
      <c r="E28" s="3">
        <v>523.29999999999995</v>
      </c>
      <c r="F28" s="3">
        <v>11694.4</v>
      </c>
      <c r="G28" s="3">
        <v>9596</v>
      </c>
      <c r="H28" s="3">
        <v>953</v>
      </c>
      <c r="I28" s="3">
        <v>769</v>
      </c>
      <c r="J28">
        <f t="shared" si="3"/>
        <v>788.48</v>
      </c>
      <c r="K28">
        <f t="shared" si="4"/>
        <v>11679.518</v>
      </c>
      <c r="L28">
        <f t="shared" si="5"/>
        <v>-82.894999999999982</v>
      </c>
      <c r="M28">
        <f t="shared" si="6"/>
        <v>6228.8739999999998</v>
      </c>
      <c r="N28">
        <f t="shared" si="7"/>
        <v>-8.2894999999999983E-2</v>
      </c>
      <c r="O28">
        <f t="shared" si="7"/>
        <v>6.2288740000000002</v>
      </c>
      <c r="P28">
        <f t="shared" si="8"/>
        <v>-8.2894999999999983E-2</v>
      </c>
      <c r="Q28" t="str">
        <f t="shared" si="9"/>
        <v/>
      </c>
      <c r="AE28" s="14">
        <v>1.5609999999999999</v>
      </c>
      <c r="AF28">
        <v>-18.670000076293945</v>
      </c>
      <c r="AG28">
        <v>-24.25</v>
      </c>
      <c r="AH28">
        <f t="shared" si="10"/>
        <v>-18.670000076293945</v>
      </c>
      <c r="AI28">
        <f t="shared" si="11"/>
        <v>-24.25</v>
      </c>
    </row>
    <row r="29" spans="1:35">
      <c r="A29" s="3" t="s">
        <v>840</v>
      </c>
      <c r="B29" s="3" t="str">
        <f t="shared" si="0"/>
        <v>14:53:36.402</v>
      </c>
      <c r="C29" s="3">
        <f t="shared" si="1"/>
        <v>53616.402000000002</v>
      </c>
      <c r="D29" s="3">
        <f t="shared" si="2"/>
        <v>2.3389999999999418</v>
      </c>
      <c r="E29" s="3">
        <v>524.51</v>
      </c>
      <c r="F29" s="3">
        <v>11912.3</v>
      </c>
      <c r="G29" s="3">
        <v>9533.5</v>
      </c>
      <c r="H29" s="3">
        <v>883</v>
      </c>
      <c r="I29" s="3">
        <v>380.5</v>
      </c>
      <c r="J29">
        <f t="shared" si="3"/>
        <v>794.63300000000004</v>
      </c>
      <c r="K29">
        <f t="shared" si="4"/>
        <v>11897.334000000001</v>
      </c>
      <c r="L29">
        <f t="shared" si="5"/>
        <v>-76.741999999999962</v>
      </c>
      <c r="M29">
        <f t="shared" si="6"/>
        <v>6446.6900000000005</v>
      </c>
      <c r="N29">
        <f t="shared" si="7"/>
        <v>-7.6741999999999963E-2</v>
      </c>
      <c r="O29">
        <f t="shared" si="7"/>
        <v>6.4466900000000003</v>
      </c>
      <c r="P29">
        <f t="shared" si="8"/>
        <v>-7.6741999999999963E-2</v>
      </c>
      <c r="Q29" t="str">
        <f t="shared" si="9"/>
        <v/>
      </c>
      <c r="AE29" s="14">
        <v>1.63</v>
      </c>
      <c r="AF29">
        <v>-25.620000839233398</v>
      </c>
      <c r="AG29">
        <v>-16.989999771118164</v>
      </c>
      <c r="AH29">
        <f t="shared" si="10"/>
        <v>-25.620000839233398</v>
      </c>
      <c r="AI29">
        <f t="shared" si="11"/>
        <v>-16.989999771118164</v>
      </c>
    </row>
    <row r="30" spans="1:35">
      <c r="A30" s="3" t="s">
        <v>841</v>
      </c>
      <c r="B30" s="3" t="str">
        <f t="shared" si="0"/>
        <v>14:53:36.497</v>
      </c>
      <c r="C30" s="3">
        <f t="shared" si="1"/>
        <v>53616.497000000003</v>
      </c>
      <c r="D30" s="3">
        <f t="shared" si="2"/>
        <v>2.4340000000011059</v>
      </c>
      <c r="E30" s="3">
        <v>500.024</v>
      </c>
      <c r="F30" s="3">
        <v>12248.8</v>
      </c>
      <c r="G30" s="3">
        <v>9471.5</v>
      </c>
      <c r="H30" s="3">
        <v>893</v>
      </c>
      <c r="I30" s="3">
        <v>375.5</v>
      </c>
      <c r="J30">
        <f t="shared" si="3"/>
        <v>777.78800000000001</v>
      </c>
      <c r="K30">
        <f t="shared" si="4"/>
        <v>12234.303</v>
      </c>
      <c r="L30">
        <f t="shared" si="5"/>
        <v>-93.586999999999989</v>
      </c>
      <c r="M30">
        <f t="shared" si="6"/>
        <v>6783.6589999999997</v>
      </c>
      <c r="N30">
        <f t="shared" si="7"/>
        <v>-9.358699999999999E-2</v>
      </c>
      <c r="O30">
        <f t="shared" si="7"/>
        <v>6.7836590000000001</v>
      </c>
      <c r="P30">
        <f t="shared" si="8"/>
        <v>-9.358699999999999E-2</v>
      </c>
      <c r="Q30" t="str">
        <f t="shared" si="9"/>
        <v/>
      </c>
      <c r="AE30" s="14">
        <v>1.6950000000000001</v>
      </c>
      <c r="AF30">
        <v>-22.420000076293945</v>
      </c>
      <c r="AG30">
        <v>-23.870000839233398</v>
      </c>
      <c r="AH30">
        <f t="shared" si="10"/>
        <v>-22.420000076293945</v>
      </c>
      <c r="AI30">
        <f t="shared" si="11"/>
        <v>-23.870000839233398</v>
      </c>
    </row>
    <row r="31" spans="1:35">
      <c r="A31" s="3" t="s">
        <v>842</v>
      </c>
      <c r="B31" s="3" t="str">
        <f t="shared" si="0"/>
        <v>14:53:36.594</v>
      </c>
      <c r="C31" s="3">
        <f t="shared" si="1"/>
        <v>53616.593999999997</v>
      </c>
      <c r="D31" s="3">
        <f t="shared" si="2"/>
        <v>2.5309999999954016</v>
      </c>
      <c r="E31" s="3">
        <v>490.416</v>
      </c>
      <c r="F31" s="3">
        <v>12416.1</v>
      </c>
      <c r="G31" s="3">
        <v>9442.5</v>
      </c>
      <c r="H31" s="3">
        <v>885</v>
      </c>
      <c r="I31" s="3">
        <v>371.75</v>
      </c>
      <c r="J31">
        <f t="shared" si="3"/>
        <v>771.97799999999995</v>
      </c>
      <c r="K31">
        <f t="shared" si="4"/>
        <v>12401.778</v>
      </c>
      <c r="L31">
        <f t="shared" si="5"/>
        <v>-99.397000000000048</v>
      </c>
      <c r="M31">
        <f t="shared" si="6"/>
        <v>6951.134</v>
      </c>
      <c r="N31">
        <f t="shared" si="7"/>
        <v>-9.9397000000000055E-2</v>
      </c>
      <c r="O31">
        <f t="shared" si="7"/>
        <v>6.9511340000000006</v>
      </c>
      <c r="P31">
        <f t="shared" si="8"/>
        <v>-9.9397000000000055E-2</v>
      </c>
      <c r="Q31" t="str">
        <f t="shared" si="9"/>
        <v/>
      </c>
      <c r="AE31" s="14">
        <v>1.762</v>
      </c>
      <c r="AF31">
        <v>-23.540000915527344</v>
      </c>
      <c r="AG31">
        <v>-21.809999465942383</v>
      </c>
      <c r="AH31">
        <f t="shared" si="10"/>
        <v>-23.540000915527344</v>
      </c>
      <c r="AI31">
        <f t="shared" si="11"/>
        <v>-21.809999465942383</v>
      </c>
    </row>
    <row r="32" spans="1:35">
      <c r="A32" s="3" t="s">
        <v>843</v>
      </c>
      <c r="B32" s="3" t="str">
        <f t="shared" si="0"/>
        <v>14:53:36.689</v>
      </c>
      <c r="C32" s="3">
        <f t="shared" si="1"/>
        <v>53616.688999999998</v>
      </c>
      <c r="D32" s="3">
        <f t="shared" si="2"/>
        <v>2.6259999999965657</v>
      </c>
      <c r="E32" s="3">
        <v>469.47399999999999</v>
      </c>
      <c r="F32" s="3">
        <v>12747.5</v>
      </c>
      <c r="G32" s="3">
        <v>9395.5</v>
      </c>
      <c r="H32" s="3">
        <v>874.5</v>
      </c>
      <c r="I32" s="3">
        <v>367.75</v>
      </c>
      <c r="J32">
        <f t="shared" si="3"/>
        <v>758.56</v>
      </c>
      <c r="K32">
        <f t="shared" si="4"/>
        <v>12733.567999999999</v>
      </c>
      <c r="L32">
        <f t="shared" si="5"/>
        <v>-112.81500000000005</v>
      </c>
      <c r="M32">
        <f t="shared" si="6"/>
        <v>7282.9239999999991</v>
      </c>
      <c r="N32">
        <f t="shared" si="7"/>
        <v>-0.11281500000000005</v>
      </c>
      <c r="O32">
        <f t="shared" si="7"/>
        <v>7.2829239999999995</v>
      </c>
      <c r="P32">
        <f t="shared" si="8"/>
        <v>-0.11281500000000005</v>
      </c>
      <c r="Q32" t="str">
        <f t="shared" si="9"/>
        <v/>
      </c>
      <c r="AE32" s="14">
        <v>1.829</v>
      </c>
      <c r="AF32">
        <v>-22.739999771118164</v>
      </c>
      <c r="AG32">
        <v>-25.149999618530273</v>
      </c>
      <c r="AH32">
        <f t="shared" si="10"/>
        <v>-22.739999771118164</v>
      </c>
      <c r="AI32">
        <f t="shared" si="11"/>
        <v>-25.149999618530273</v>
      </c>
    </row>
    <row r="33" spans="1:35">
      <c r="A33" s="3" t="s">
        <v>844</v>
      </c>
      <c r="B33" s="3" t="str">
        <f t="shared" si="0"/>
        <v>14:53:36.786</v>
      </c>
      <c r="C33" s="3">
        <f t="shared" si="1"/>
        <v>53616.786</v>
      </c>
      <c r="D33" s="3">
        <f t="shared" si="2"/>
        <v>2.7229999999981374</v>
      </c>
      <c r="E33" s="3">
        <v>466.416</v>
      </c>
      <c r="F33" s="3">
        <v>12913.4</v>
      </c>
      <c r="G33" s="3">
        <v>9369</v>
      </c>
      <c r="H33" s="3">
        <v>870</v>
      </c>
      <c r="I33" s="3">
        <v>364.25</v>
      </c>
      <c r="J33">
        <f t="shared" si="3"/>
        <v>759.26700000000005</v>
      </c>
      <c r="K33">
        <f t="shared" si="4"/>
        <v>12899.494000000001</v>
      </c>
      <c r="L33">
        <f t="shared" si="5"/>
        <v>-112.10799999999995</v>
      </c>
      <c r="M33">
        <f t="shared" si="6"/>
        <v>7448.85</v>
      </c>
      <c r="N33">
        <f t="shared" si="7"/>
        <v>-0.11210799999999994</v>
      </c>
      <c r="O33">
        <f t="shared" si="7"/>
        <v>7.4488500000000002</v>
      </c>
      <c r="P33">
        <f t="shared" si="8"/>
        <v>-0.11210799999999994</v>
      </c>
      <c r="Q33" t="str">
        <f t="shared" si="9"/>
        <v/>
      </c>
      <c r="AE33" s="14">
        <v>1.8959999999999999</v>
      </c>
      <c r="AF33">
        <v>-23.350000381469727</v>
      </c>
      <c r="AG33">
        <v>-20.700000762939453</v>
      </c>
      <c r="AH33">
        <f t="shared" si="10"/>
        <v>-23.350000381469727</v>
      </c>
      <c r="AI33">
        <f t="shared" si="11"/>
        <v>-20.700000762939453</v>
      </c>
    </row>
    <row r="34" spans="1:35">
      <c r="A34" s="3" t="s">
        <v>845</v>
      </c>
      <c r="B34" s="3" t="str">
        <f t="shared" si="0"/>
        <v>14:53:36.879</v>
      </c>
      <c r="C34" s="3">
        <f t="shared" si="1"/>
        <v>53616.879000000001</v>
      </c>
      <c r="D34" s="3">
        <f t="shared" si="2"/>
        <v>2.8159999999988941</v>
      </c>
      <c r="E34" s="3">
        <v>446.84500000000003</v>
      </c>
      <c r="F34" s="3">
        <v>13281.8</v>
      </c>
      <c r="G34" s="3">
        <v>9333</v>
      </c>
      <c r="H34" s="3">
        <v>902</v>
      </c>
      <c r="I34" s="3">
        <v>723.5</v>
      </c>
      <c r="J34">
        <f t="shared" si="3"/>
        <v>748.05899999999997</v>
      </c>
      <c r="K34">
        <f t="shared" si="4"/>
        <v>13268.244000000001</v>
      </c>
      <c r="L34">
        <f t="shared" si="5"/>
        <v>-123.31600000000003</v>
      </c>
      <c r="M34">
        <f t="shared" si="6"/>
        <v>7817.6</v>
      </c>
      <c r="N34">
        <f t="shared" si="7"/>
        <v>-0.12331600000000004</v>
      </c>
      <c r="O34">
        <f t="shared" si="7"/>
        <v>7.8176000000000005</v>
      </c>
      <c r="P34">
        <f t="shared" si="8"/>
        <v>-0.12331600000000004</v>
      </c>
      <c r="Q34" t="str">
        <f t="shared" si="9"/>
        <v/>
      </c>
      <c r="AE34" s="14">
        <v>1.964</v>
      </c>
      <c r="AF34">
        <v>-21.850000381469727</v>
      </c>
      <c r="AG34">
        <v>-17.920000076293945</v>
      </c>
      <c r="AH34">
        <f t="shared" si="10"/>
        <v>-21.850000381469727</v>
      </c>
      <c r="AI34">
        <f t="shared" si="11"/>
        <v>-17.920000076293945</v>
      </c>
    </row>
    <row r="35" spans="1:35">
      <c r="A35" s="3" t="s">
        <v>846</v>
      </c>
      <c r="B35" s="3" t="str">
        <f t="shared" si="0"/>
        <v>14:53:36.974</v>
      </c>
      <c r="C35" s="3">
        <f t="shared" si="1"/>
        <v>53616.974000000002</v>
      </c>
      <c r="D35" s="3">
        <f t="shared" si="2"/>
        <v>2.9110000000000582</v>
      </c>
      <c r="E35" s="3">
        <v>443.88499999999999</v>
      </c>
      <c r="F35" s="3">
        <v>13445.4</v>
      </c>
      <c r="G35" s="3">
        <v>9316</v>
      </c>
      <c r="H35" s="3">
        <v>895</v>
      </c>
      <c r="I35" s="3">
        <v>719.5</v>
      </c>
      <c r="J35">
        <f t="shared" si="3"/>
        <v>748.81100000000004</v>
      </c>
      <c r="K35">
        <f t="shared" si="4"/>
        <v>13431.869000000001</v>
      </c>
      <c r="L35">
        <f t="shared" si="5"/>
        <v>-122.56399999999996</v>
      </c>
      <c r="M35">
        <f t="shared" si="6"/>
        <v>7981.2250000000004</v>
      </c>
      <c r="N35">
        <f t="shared" si="7"/>
        <v>-0.12256399999999996</v>
      </c>
      <c r="O35">
        <f t="shared" si="7"/>
        <v>7.9812250000000002</v>
      </c>
      <c r="P35">
        <f t="shared" si="8"/>
        <v>-0.12256399999999996</v>
      </c>
      <c r="Q35" t="str">
        <f t="shared" si="9"/>
        <v/>
      </c>
      <c r="AE35" s="14">
        <v>2.0310000000000001</v>
      </c>
      <c r="AF35">
        <v>-27.280000686645508</v>
      </c>
      <c r="AG35">
        <v>-18.299999237060547</v>
      </c>
      <c r="AH35">
        <f t="shared" si="10"/>
        <v>-27.280000686645508</v>
      </c>
      <c r="AI35">
        <f t="shared" si="11"/>
        <v>-18.299999237060547</v>
      </c>
    </row>
    <row r="36" spans="1:35">
      <c r="A36" s="3" t="s">
        <v>847</v>
      </c>
      <c r="B36" s="3" t="str">
        <f t="shared" si="0"/>
        <v>14:53:37.070</v>
      </c>
      <c r="C36" s="3">
        <f t="shared" si="1"/>
        <v>53617.07</v>
      </c>
      <c r="D36" s="3">
        <f t="shared" si="2"/>
        <v>3.0069999999977881</v>
      </c>
      <c r="E36" s="3">
        <v>432.029</v>
      </c>
      <c r="F36" s="3">
        <v>13729.9</v>
      </c>
      <c r="G36" s="3">
        <v>9300</v>
      </c>
      <c r="H36" s="3">
        <v>843.5</v>
      </c>
      <c r="I36" s="3">
        <v>354.25</v>
      </c>
      <c r="J36">
        <f t="shared" si="3"/>
        <v>743.41300000000001</v>
      </c>
      <c r="K36">
        <f t="shared" si="4"/>
        <v>13716.564</v>
      </c>
      <c r="L36">
        <f t="shared" si="5"/>
        <v>-127.96199999999999</v>
      </c>
      <c r="M36">
        <f t="shared" si="6"/>
        <v>8265.92</v>
      </c>
      <c r="N36">
        <f t="shared" ref="N36:O67" si="12">L36*0.001</f>
        <v>-0.12796199999999999</v>
      </c>
      <c r="O36">
        <f t="shared" si="12"/>
        <v>8.2659199999999995</v>
      </c>
      <c r="P36">
        <f t="shared" si="8"/>
        <v>-0.12796199999999999</v>
      </c>
      <c r="Q36" t="str">
        <f t="shared" si="9"/>
        <v/>
      </c>
      <c r="AE36" s="14">
        <v>2.11</v>
      </c>
      <c r="AF36">
        <v>-26.540000915527344</v>
      </c>
      <c r="AG36">
        <v>-18.399999618530273</v>
      </c>
      <c r="AH36">
        <f t="shared" si="10"/>
        <v>-26.540000915527344</v>
      </c>
      <c r="AI36">
        <f t="shared" si="11"/>
        <v>-18.399999618530273</v>
      </c>
    </row>
    <row r="37" spans="1:35">
      <c r="A37" s="3" t="s">
        <v>848</v>
      </c>
      <c r="B37" s="3" t="str">
        <f t="shared" si="0"/>
        <v>14:53:37.165</v>
      </c>
      <c r="C37" s="3">
        <f t="shared" si="1"/>
        <v>53617.165000000001</v>
      </c>
      <c r="D37" s="3">
        <f t="shared" si="2"/>
        <v>3.1019999999989523</v>
      </c>
      <c r="E37" s="3">
        <v>423.49299999999999</v>
      </c>
      <c r="F37" s="3">
        <v>13892</v>
      </c>
      <c r="G37" s="3">
        <v>9296.5</v>
      </c>
      <c r="H37" s="3">
        <v>839</v>
      </c>
      <c r="I37" s="3">
        <v>349.25</v>
      </c>
      <c r="J37">
        <f t="shared" si="3"/>
        <v>738.55600000000004</v>
      </c>
      <c r="K37">
        <f t="shared" si="4"/>
        <v>13878.816000000001</v>
      </c>
      <c r="L37">
        <f t="shared" si="5"/>
        <v>-132.81899999999996</v>
      </c>
      <c r="M37">
        <f t="shared" si="6"/>
        <v>8428.1720000000005</v>
      </c>
      <c r="N37">
        <f t="shared" si="12"/>
        <v>-0.13281899999999996</v>
      </c>
      <c r="O37">
        <f t="shared" si="12"/>
        <v>8.428172</v>
      </c>
      <c r="P37">
        <f t="shared" si="8"/>
        <v>-0.13281899999999996</v>
      </c>
      <c r="Q37" t="str">
        <f t="shared" si="9"/>
        <v/>
      </c>
      <c r="AE37" s="14">
        <v>2.1890000000000001</v>
      </c>
      <c r="AF37">
        <v>-30.149999618530273</v>
      </c>
      <c r="AG37">
        <v>-16.790000915527344</v>
      </c>
      <c r="AH37">
        <f t="shared" si="10"/>
        <v>-30.149999618530273</v>
      </c>
      <c r="AI37">
        <f t="shared" si="11"/>
        <v>-16.790000915527344</v>
      </c>
    </row>
    <row r="38" spans="1:35">
      <c r="A38" s="3" t="s">
        <v>849</v>
      </c>
      <c r="B38" s="3" t="str">
        <f t="shared" si="0"/>
        <v>14:53:37.259</v>
      </c>
      <c r="C38" s="3">
        <f t="shared" si="1"/>
        <v>53617.258999999998</v>
      </c>
      <c r="D38" s="3">
        <f t="shared" si="2"/>
        <v>3.1959999999962747</v>
      </c>
      <c r="E38" s="3">
        <v>411.18400000000003</v>
      </c>
      <c r="F38" s="3">
        <v>14256.8</v>
      </c>
      <c r="G38" s="3">
        <v>9292</v>
      </c>
      <c r="H38" s="3">
        <v>877</v>
      </c>
      <c r="I38" s="3">
        <v>693.5</v>
      </c>
      <c r="J38">
        <f t="shared" si="3"/>
        <v>734.52700000000004</v>
      </c>
      <c r="K38">
        <f t="shared" si="4"/>
        <v>14243.802</v>
      </c>
      <c r="L38">
        <f t="shared" si="5"/>
        <v>-136.84799999999996</v>
      </c>
      <c r="M38">
        <f t="shared" si="6"/>
        <v>8793.1579999999994</v>
      </c>
      <c r="N38">
        <f t="shared" si="12"/>
        <v>-0.13684799999999997</v>
      </c>
      <c r="O38">
        <f t="shared" si="12"/>
        <v>8.793158</v>
      </c>
      <c r="P38">
        <f t="shared" si="8"/>
        <v>-0.13684799999999997</v>
      </c>
      <c r="Q38" t="str">
        <f t="shared" si="9"/>
        <v/>
      </c>
      <c r="AE38" s="14">
        <v>2.2799999999999998</v>
      </c>
      <c r="AF38">
        <v>-31.25</v>
      </c>
      <c r="AG38">
        <v>-14.590000152587891</v>
      </c>
      <c r="AH38">
        <f t="shared" si="10"/>
        <v>-31.25</v>
      </c>
      <c r="AI38">
        <f t="shared" si="11"/>
        <v>-14.590000152587891</v>
      </c>
    </row>
    <row r="39" spans="1:35">
      <c r="A39" s="3" t="s">
        <v>850</v>
      </c>
      <c r="B39" s="3" t="str">
        <f t="shared" si="0"/>
        <v>14:53:37.355</v>
      </c>
      <c r="C39" s="3">
        <f t="shared" si="1"/>
        <v>53617.355000000003</v>
      </c>
      <c r="D39" s="3">
        <f t="shared" si="2"/>
        <v>3.2920000000012806</v>
      </c>
      <c r="E39" s="3">
        <v>399.35399999999998</v>
      </c>
      <c r="F39" s="3">
        <v>14418.8</v>
      </c>
      <c r="G39" s="3">
        <v>9301</v>
      </c>
      <c r="H39" s="3">
        <v>861</v>
      </c>
      <c r="I39" s="3">
        <v>689</v>
      </c>
      <c r="J39">
        <f t="shared" si="3"/>
        <v>726.375</v>
      </c>
      <c r="K39">
        <f t="shared" si="4"/>
        <v>14406.028</v>
      </c>
      <c r="L39">
        <f t="shared" si="5"/>
        <v>-145</v>
      </c>
      <c r="M39">
        <f t="shared" si="6"/>
        <v>8955.384</v>
      </c>
      <c r="N39">
        <f t="shared" si="12"/>
        <v>-0.14499999999999999</v>
      </c>
      <c r="O39">
        <f t="shared" si="12"/>
        <v>8.9553840000000005</v>
      </c>
      <c r="P39">
        <f t="shared" si="8"/>
        <v>-0.14499999999999999</v>
      </c>
      <c r="Q39" t="str">
        <f t="shared" si="9"/>
        <v/>
      </c>
      <c r="AE39" s="14">
        <v>2.3380000000000001</v>
      </c>
      <c r="AF39">
        <v>-36.909999847412109</v>
      </c>
      <c r="AG39">
        <v>-22.040000915527344</v>
      </c>
      <c r="AH39">
        <f t="shared" si="10"/>
        <v>-36.909999847412109</v>
      </c>
      <c r="AI39">
        <f t="shared" si="11"/>
        <v>-22.040000915527344</v>
      </c>
    </row>
    <row r="40" spans="1:35">
      <c r="A40" s="3" t="s">
        <v>851</v>
      </c>
      <c r="B40" s="3" t="str">
        <f t="shared" si="0"/>
        <v>14:53:37.451</v>
      </c>
      <c r="C40" s="3">
        <f t="shared" si="1"/>
        <v>53617.451000000001</v>
      </c>
      <c r="D40" s="3">
        <f t="shared" si="2"/>
        <v>3.3879999999990105</v>
      </c>
      <c r="E40" s="3">
        <v>376.19600000000003</v>
      </c>
      <c r="F40" s="3">
        <v>14744.2</v>
      </c>
      <c r="G40" s="3">
        <v>9327</v>
      </c>
      <c r="H40" s="3">
        <v>812</v>
      </c>
      <c r="I40" s="3">
        <v>683</v>
      </c>
      <c r="J40">
        <f t="shared" si="3"/>
        <v>710.60599999999999</v>
      </c>
      <c r="K40">
        <f t="shared" si="4"/>
        <v>14731.87</v>
      </c>
      <c r="L40">
        <f t="shared" si="5"/>
        <v>-160.76900000000001</v>
      </c>
      <c r="M40">
        <f t="shared" si="6"/>
        <v>9281.2260000000006</v>
      </c>
      <c r="N40">
        <f t="shared" si="12"/>
        <v>-0.160769</v>
      </c>
      <c r="O40">
        <f t="shared" si="12"/>
        <v>9.2812260000000002</v>
      </c>
      <c r="P40">
        <f t="shared" si="8"/>
        <v>-0.160769</v>
      </c>
      <c r="Q40" t="str">
        <f t="shared" si="9"/>
        <v/>
      </c>
      <c r="AE40" s="14">
        <v>2.3959999999999999</v>
      </c>
      <c r="AF40">
        <v>-38.389999389648438</v>
      </c>
      <c r="AG40">
        <v>-15.420000076293945</v>
      </c>
      <c r="AH40">
        <f t="shared" si="10"/>
        <v>-38.389999389648438</v>
      </c>
      <c r="AI40">
        <f t="shared" si="11"/>
        <v>-15.420000076293945</v>
      </c>
    </row>
    <row r="41" spans="1:35">
      <c r="A41" s="3" t="s">
        <v>852</v>
      </c>
      <c r="B41" s="3" t="str">
        <f t="shared" si="0"/>
        <v>14:53:37.541</v>
      </c>
      <c r="C41" s="3">
        <f t="shared" si="1"/>
        <v>53617.540999999997</v>
      </c>
      <c r="D41" s="3">
        <f t="shared" si="2"/>
        <v>3.477999999995518</v>
      </c>
      <c r="E41" s="3">
        <v>375.68400000000003</v>
      </c>
      <c r="F41" s="3">
        <v>14825.6</v>
      </c>
      <c r="G41" s="3">
        <v>9330</v>
      </c>
      <c r="H41" s="3">
        <v>848</v>
      </c>
      <c r="I41" s="3">
        <v>677</v>
      </c>
      <c r="J41">
        <f t="shared" si="3"/>
        <v>711.94100000000003</v>
      </c>
      <c r="K41">
        <f t="shared" si="4"/>
        <v>14813.261</v>
      </c>
      <c r="L41">
        <f t="shared" si="5"/>
        <v>-159.43399999999997</v>
      </c>
      <c r="M41">
        <f t="shared" si="6"/>
        <v>9362.6170000000002</v>
      </c>
      <c r="N41">
        <f t="shared" si="12"/>
        <v>-0.15943399999999996</v>
      </c>
      <c r="O41">
        <f t="shared" si="12"/>
        <v>9.3626170000000002</v>
      </c>
      <c r="P41">
        <f t="shared" si="8"/>
        <v>-0.15943399999999996</v>
      </c>
      <c r="Q41" t="str">
        <f t="shared" si="9"/>
        <v/>
      </c>
      <c r="AE41" s="14">
        <v>2.448</v>
      </c>
      <c r="AF41">
        <v>-40.450000762939453</v>
      </c>
      <c r="AG41">
        <v>-16.809999465942383</v>
      </c>
      <c r="AH41">
        <f t="shared" si="10"/>
        <v>-40.450000762939453</v>
      </c>
      <c r="AI41">
        <f t="shared" si="11"/>
        <v>-16.809999465942383</v>
      </c>
    </row>
    <row r="42" spans="1:35">
      <c r="A42" s="3" t="s">
        <v>853</v>
      </c>
      <c r="B42" s="3" t="str">
        <f t="shared" si="0"/>
        <v>14:53:37.636</v>
      </c>
      <c r="C42" s="3">
        <f t="shared" si="1"/>
        <v>53617.635999999999</v>
      </c>
      <c r="D42" s="3">
        <f t="shared" si="2"/>
        <v>3.5729999999966822</v>
      </c>
      <c r="E42" s="3">
        <v>355.81799999999998</v>
      </c>
      <c r="F42" s="3">
        <v>15153.4</v>
      </c>
      <c r="G42" s="3">
        <v>9367</v>
      </c>
      <c r="H42" s="3">
        <v>876</v>
      </c>
      <c r="I42" s="3">
        <v>669.5</v>
      </c>
      <c r="J42">
        <f t="shared" si="3"/>
        <v>699.51700000000005</v>
      </c>
      <c r="K42">
        <f t="shared" si="4"/>
        <v>15141.427</v>
      </c>
      <c r="L42">
        <f t="shared" si="5"/>
        <v>-171.85799999999995</v>
      </c>
      <c r="M42">
        <f t="shared" si="6"/>
        <v>9690.7829999999994</v>
      </c>
      <c r="N42">
        <f t="shared" si="12"/>
        <v>-0.17185799999999996</v>
      </c>
      <c r="O42">
        <f t="shared" si="12"/>
        <v>9.6907829999999997</v>
      </c>
      <c r="P42">
        <f t="shared" si="8"/>
        <v>-0.17185799999999996</v>
      </c>
      <c r="Q42" t="str">
        <f t="shared" si="9"/>
        <v/>
      </c>
      <c r="AE42" s="14">
        <v>2.504</v>
      </c>
      <c r="AF42">
        <v>-39.290000915527344</v>
      </c>
      <c r="AG42">
        <v>-16.129999160766602</v>
      </c>
      <c r="AH42">
        <f t="shared" si="10"/>
        <v>-39.290000915527344</v>
      </c>
      <c r="AI42">
        <f t="shared" si="11"/>
        <v>-16.129999160766602</v>
      </c>
    </row>
    <row r="43" spans="1:35">
      <c r="A43" s="3" t="s">
        <v>854</v>
      </c>
      <c r="B43" s="3" t="str">
        <f t="shared" si="0"/>
        <v>14:53:37.726</v>
      </c>
      <c r="C43" s="3">
        <f t="shared" si="1"/>
        <v>53617.726000000002</v>
      </c>
      <c r="D43" s="3">
        <f t="shared" si="2"/>
        <v>3.6630000000004657</v>
      </c>
      <c r="E43" s="3">
        <v>342.74299999999999</v>
      </c>
      <c r="F43" s="3">
        <v>15318.7</v>
      </c>
      <c r="G43" s="3">
        <v>9393</v>
      </c>
      <c r="H43" s="3">
        <v>867</v>
      </c>
      <c r="I43" s="3">
        <v>663</v>
      </c>
      <c r="J43">
        <f t="shared" si="3"/>
        <v>690.19500000000005</v>
      </c>
      <c r="K43">
        <f t="shared" si="4"/>
        <v>15306.981</v>
      </c>
      <c r="L43">
        <f t="shared" si="5"/>
        <v>-181.17999999999995</v>
      </c>
      <c r="M43">
        <f t="shared" si="6"/>
        <v>9856.3369999999995</v>
      </c>
      <c r="N43">
        <f t="shared" si="12"/>
        <v>-0.18117999999999995</v>
      </c>
      <c r="O43">
        <f t="shared" si="12"/>
        <v>9.8563369999999999</v>
      </c>
      <c r="P43">
        <f t="shared" si="8"/>
        <v>-0.18117999999999995</v>
      </c>
      <c r="Q43" t="str">
        <f t="shared" si="9"/>
        <v/>
      </c>
      <c r="AE43" s="14">
        <v>2.5630000000000002</v>
      </c>
      <c r="AF43">
        <v>-48.650001525878906</v>
      </c>
      <c r="AG43">
        <v>-16.25</v>
      </c>
      <c r="AH43">
        <f t="shared" si="10"/>
        <v>-48.650001525878906</v>
      </c>
      <c r="AI43">
        <f t="shared" si="11"/>
        <v>-16.25</v>
      </c>
    </row>
    <row r="44" spans="1:35">
      <c r="A44" s="3" t="s">
        <v>855</v>
      </c>
      <c r="B44" s="3" t="str">
        <f t="shared" si="0"/>
        <v>14:53:37.820</v>
      </c>
      <c r="C44" s="3">
        <f t="shared" si="1"/>
        <v>53617.82</v>
      </c>
      <c r="D44" s="3">
        <f t="shared" si="2"/>
        <v>3.7569999999977881</v>
      </c>
      <c r="E44" s="3">
        <v>306.77199999999999</v>
      </c>
      <c r="F44" s="3">
        <v>15570.2</v>
      </c>
      <c r="G44" s="3">
        <v>9454</v>
      </c>
      <c r="H44" s="3">
        <v>835</v>
      </c>
      <c r="I44" s="3">
        <v>656</v>
      </c>
      <c r="J44">
        <f t="shared" si="3"/>
        <v>659.93899999999996</v>
      </c>
      <c r="K44">
        <f t="shared" si="4"/>
        <v>15559.233</v>
      </c>
      <c r="L44">
        <f t="shared" si="5"/>
        <v>-211.43600000000004</v>
      </c>
      <c r="M44">
        <f t="shared" si="6"/>
        <v>10108.589</v>
      </c>
      <c r="N44">
        <f t="shared" si="12"/>
        <v>-0.21143600000000004</v>
      </c>
      <c r="O44">
        <f t="shared" si="12"/>
        <v>10.108589</v>
      </c>
      <c r="P44">
        <f t="shared" si="8"/>
        <v>-0.21143600000000004</v>
      </c>
      <c r="Q44" t="str">
        <f t="shared" si="9"/>
        <v/>
      </c>
      <c r="AE44" s="14">
        <v>2.629</v>
      </c>
      <c r="AF44">
        <v>-41.819999694824219</v>
      </c>
      <c r="AG44">
        <v>-14.100000381469727</v>
      </c>
      <c r="AH44">
        <f t="shared" si="10"/>
        <v>-41.819999694824219</v>
      </c>
      <c r="AI44">
        <f t="shared" si="11"/>
        <v>-14.100000381469727</v>
      </c>
    </row>
    <row r="45" spans="1:35">
      <c r="A45" s="3" t="s">
        <v>856</v>
      </c>
      <c r="B45" s="3" t="str">
        <f t="shared" si="0"/>
        <v>14:53:37.916</v>
      </c>
      <c r="C45" s="3">
        <f t="shared" si="1"/>
        <v>53617.915999999997</v>
      </c>
      <c r="D45" s="3">
        <f t="shared" si="2"/>
        <v>3.852999999995518</v>
      </c>
      <c r="E45" s="3">
        <v>309.03399999999999</v>
      </c>
      <c r="F45" s="3">
        <v>15736.3</v>
      </c>
      <c r="G45" s="3">
        <v>9472</v>
      </c>
      <c r="H45" s="3">
        <v>867</v>
      </c>
      <c r="I45" s="3">
        <v>650</v>
      </c>
      <c r="J45">
        <f t="shared" si="3"/>
        <v>665.96900000000005</v>
      </c>
      <c r="K45">
        <f t="shared" si="4"/>
        <v>15725.237999999999</v>
      </c>
      <c r="L45">
        <f t="shared" si="5"/>
        <v>-205.40599999999995</v>
      </c>
      <c r="M45">
        <f t="shared" si="6"/>
        <v>10274.593999999999</v>
      </c>
      <c r="N45">
        <f t="shared" si="12"/>
        <v>-0.20540599999999995</v>
      </c>
      <c r="O45">
        <f t="shared" si="12"/>
        <v>10.274593999999999</v>
      </c>
      <c r="P45">
        <f t="shared" si="8"/>
        <v>-0.20540599999999995</v>
      </c>
      <c r="Q45" t="str">
        <f t="shared" si="9"/>
        <v/>
      </c>
      <c r="AE45" s="14">
        <v>2.694</v>
      </c>
      <c r="AF45">
        <v>-41.889999389648438</v>
      </c>
      <c r="AG45">
        <v>-11.420000076293945</v>
      </c>
      <c r="AH45">
        <f t="shared" si="10"/>
        <v>-41.889999389648438</v>
      </c>
      <c r="AI45">
        <f t="shared" si="11"/>
        <v>-11.420000076293945</v>
      </c>
    </row>
    <row r="46" spans="1:35">
      <c r="A46" s="3" t="s">
        <v>857</v>
      </c>
      <c r="B46" s="3" t="str">
        <f t="shared" si="0"/>
        <v>14:53:38.011</v>
      </c>
      <c r="C46" s="3">
        <f t="shared" si="1"/>
        <v>53618.010999999999</v>
      </c>
      <c r="D46" s="3">
        <f t="shared" si="2"/>
        <v>3.9479999999966822</v>
      </c>
      <c r="E46" s="3">
        <v>272.26100000000002</v>
      </c>
      <c r="F46" s="3">
        <v>16120</v>
      </c>
      <c r="G46" s="3">
        <v>9566</v>
      </c>
      <c r="H46" s="3">
        <v>822.5</v>
      </c>
      <c r="I46" s="3">
        <v>318.25</v>
      </c>
      <c r="J46">
        <f t="shared" si="3"/>
        <v>637.91099999999994</v>
      </c>
      <c r="K46">
        <f t="shared" si="4"/>
        <v>16109.674000000001</v>
      </c>
      <c r="L46">
        <f t="shared" si="5"/>
        <v>-233.46400000000006</v>
      </c>
      <c r="M46">
        <f t="shared" si="6"/>
        <v>10659.03</v>
      </c>
      <c r="N46">
        <f t="shared" si="12"/>
        <v>-0.23346400000000006</v>
      </c>
      <c r="O46">
        <f t="shared" si="12"/>
        <v>10.659030000000001</v>
      </c>
      <c r="P46">
        <f t="shared" si="8"/>
        <v>-0.23346400000000006</v>
      </c>
      <c r="Q46" t="str">
        <f t="shared" si="9"/>
        <v/>
      </c>
      <c r="T46" t="s">
        <v>858</v>
      </c>
      <c r="AE46" s="14">
        <v>2.79</v>
      </c>
      <c r="AF46">
        <v>-42.689998626708984</v>
      </c>
      <c r="AG46">
        <v>-14.479999542236328</v>
      </c>
      <c r="AH46">
        <f t="shared" si="10"/>
        <v>-42.689998626708984</v>
      </c>
      <c r="AI46">
        <f t="shared" si="11"/>
        <v>-14.479999542236328</v>
      </c>
    </row>
    <row r="47" spans="1:35">
      <c r="A47" s="3" t="s">
        <v>859</v>
      </c>
      <c r="B47" s="3" t="str">
        <f t="shared" si="0"/>
        <v>14:53:38.101</v>
      </c>
      <c r="C47" s="3">
        <f t="shared" si="1"/>
        <v>53618.101000000002</v>
      </c>
      <c r="D47" s="3">
        <f t="shared" si="2"/>
        <v>4.0380000000004657</v>
      </c>
      <c r="E47" s="3">
        <v>266.65199999999999</v>
      </c>
      <c r="F47" s="3">
        <v>16248.4</v>
      </c>
      <c r="G47" s="3">
        <v>9594</v>
      </c>
      <c r="H47" s="3">
        <v>863</v>
      </c>
      <c r="I47" s="3">
        <v>631</v>
      </c>
      <c r="J47">
        <f t="shared" si="3"/>
        <v>635.21600000000001</v>
      </c>
      <c r="K47">
        <f t="shared" si="4"/>
        <v>16238.168</v>
      </c>
      <c r="L47">
        <f t="shared" si="5"/>
        <v>-236.15899999999999</v>
      </c>
      <c r="M47">
        <f t="shared" si="6"/>
        <v>10787.523999999999</v>
      </c>
      <c r="N47">
        <f t="shared" si="12"/>
        <v>-0.23615900000000001</v>
      </c>
      <c r="O47">
        <f t="shared" si="12"/>
        <v>10.787523999999999</v>
      </c>
      <c r="P47">
        <f t="shared" si="8"/>
        <v>-0.23615900000000001</v>
      </c>
      <c r="Q47" t="str">
        <f t="shared" si="9"/>
        <v/>
      </c>
      <c r="AE47" s="14">
        <v>2.8479999999999999</v>
      </c>
      <c r="AF47">
        <v>-42.520000457763672</v>
      </c>
      <c r="AG47">
        <v>-15.300000190734863</v>
      </c>
      <c r="AH47">
        <f t="shared" si="10"/>
        <v>-42.520000457763672</v>
      </c>
      <c r="AI47">
        <f t="shared" si="11"/>
        <v>-15.300000190734863</v>
      </c>
    </row>
    <row r="48" spans="1:35">
      <c r="A48" s="3" t="s">
        <v>860</v>
      </c>
      <c r="B48" s="3" t="str">
        <f t="shared" si="0"/>
        <v>14:53:38.191</v>
      </c>
      <c r="C48" s="3">
        <f t="shared" si="1"/>
        <v>53618.190999999999</v>
      </c>
      <c r="D48" s="3">
        <f t="shared" si="2"/>
        <v>4.1279999999969732</v>
      </c>
      <c r="E48" s="3">
        <v>241.64400000000001</v>
      </c>
      <c r="F48" s="3">
        <v>16596.900000000001</v>
      </c>
      <c r="G48" s="3">
        <v>9688</v>
      </c>
      <c r="H48" s="3">
        <v>892</v>
      </c>
      <c r="I48" s="3">
        <v>625</v>
      </c>
      <c r="J48">
        <f t="shared" si="3"/>
        <v>618.12099999999998</v>
      </c>
      <c r="K48">
        <f t="shared" si="4"/>
        <v>16587.146000000001</v>
      </c>
      <c r="L48">
        <f t="shared" si="5"/>
        <v>-253.25400000000002</v>
      </c>
      <c r="M48">
        <f t="shared" si="6"/>
        <v>11136.502</v>
      </c>
      <c r="N48">
        <f t="shared" si="12"/>
        <v>-0.25325400000000003</v>
      </c>
      <c r="O48">
        <f t="shared" si="12"/>
        <v>11.136502</v>
      </c>
      <c r="P48">
        <f t="shared" si="8"/>
        <v>-0.25325400000000003</v>
      </c>
      <c r="Q48" t="str">
        <f t="shared" si="9"/>
        <v/>
      </c>
      <c r="AE48" s="14">
        <v>2.9039999999999999</v>
      </c>
      <c r="AF48">
        <v>-43.580001831054688</v>
      </c>
      <c r="AG48">
        <v>-13.260000228881836</v>
      </c>
      <c r="AH48">
        <f t="shared" si="10"/>
        <v>-43.580001831054688</v>
      </c>
      <c r="AI48">
        <f t="shared" si="11"/>
        <v>-13.260000228881836</v>
      </c>
    </row>
    <row r="49" spans="1:35">
      <c r="A49" s="3" t="s">
        <v>861</v>
      </c>
      <c r="B49" s="3" t="str">
        <f t="shared" si="0"/>
        <v>14:53:38.287</v>
      </c>
      <c r="C49" s="3">
        <f t="shared" si="1"/>
        <v>53618.286999999997</v>
      </c>
      <c r="D49" s="3">
        <f t="shared" si="2"/>
        <v>4.2239999999947031</v>
      </c>
      <c r="E49" s="3">
        <v>239.81299999999999</v>
      </c>
      <c r="F49" s="3">
        <v>16771.2</v>
      </c>
      <c r="G49" s="3">
        <v>9729</v>
      </c>
      <c r="H49" s="3">
        <v>872</v>
      </c>
      <c r="I49" s="3">
        <v>619</v>
      </c>
      <c r="J49">
        <f t="shared" si="3"/>
        <v>620.245</v>
      </c>
      <c r="K49">
        <f t="shared" si="4"/>
        <v>16761.442999999999</v>
      </c>
      <c r="L49">
        <f t="shared" si="5"/>
        <v>-251.13</v>
      </c>
      <c r="M49">
        <f t="shared" si="6"/>
        <v>11310.798999999999</v>
      </c>
      <c r="N49">
        <f t="shared" si="12"/>
        <v>-0.25113000000000002</v>
      </c>
      <c r="O49">
        <f t="shared" si="12"/>
        <v>11.310798999999999</v>
      </c>
      <c r="P49">
        <f t="shared" si="8"/>
        <v>-0.25113000000000002</v>
      </c>
      <c r="Q49" t="str">
        <f t="shared" si="9"/>
        <v/>
      </c>
      <c r="AE49" s="14">
        <v>2.9630000000000001</v>
      </c>
      <c r="AF49">
        <v>-42.139999389648438</v>
      </c>
      <c r="AG49">
        <v>-11.510000228881836</v>
      </c>
      <c r="AH49">
        <f t="shared" si="10"/>
        <v>-42.139999389648438</v>
      </c>
      <c r="AI49">
        <f t="shared" si="11"/>
        <v>-11.510000228881836</v>
      </c>
    </row>
    <row r="50" spans="1:35">
      <c r="A50" s="3" t="s">
        <v>862</v>
      </c>
      <c r="B50" s="3" t="str">
        <f t="shared" si="0"/>
        <v>14:53:38.382</v>
      </c>
      <c r="C50" s="3">
        <f t="shared" si="1"/>
        <v>53618.381999999998</v>
      </c>
      <c r="D50" s="3">
        <f t="shared" si="2"/>
        <v>4.3189999999958673</v>
      </c>
      <c r="E50" s="3">
        <v>206.881</v>
      </c>
      <c r="F50" s="3">
        <v>17043.7</v>
      </c>
      <c r="G50" s="3">
        <v>9828</v>
      </c>
      <c r="H50" s="3">
        <v>895</v>
      </c>
      <c r="I50" s="3">
        <v>614</v>
      </c>
      <c r="J50">
        <f t="shared" si="3"/>
        <v>593.50400000000002</v>
      </c>
      <c r="K50">
        <f t="shared" si="4"/>
        <v>17034.62</v>
      </c>
      <c r="L50">
        <f t="shared" si="5"/>
        <v>-277.87099999999998</v>
      </c>
      <c r="M50">
        <f t="shared" si="6"/>
        <v>11583.975999999999</v>
      </c>
      <c r="N50">
        <f t="shared" si="12"/>
        <v>-0.27787099999999998</v>
      </c>
      <c r="O50">
        <f t="shared" si="12"/>
        <v>11.583976</v>
      </c>
      <c r="P50">
        <f t="shared" si="8"/>
        <v>-0.27787099999999998</v>
      </c>
      <c r="Q50" t="str">
        <f t="shared" si="9"/>
        <v/>
      </c>
      <c r="AE50" s="14">
        <v>3.028</v>
      </c>
      <c r="AF50">
        <v>-39.840000152587891</v>
      </c>
      <c r="AG50">
        <v>-11.859999656677246</v>
      </c>
      <c r="AH50">
        <f t="shared" si="10"/>
        <v>-39.840000152587891</v>
      </c>
      <c r="AI50">
        <f t="shared" si="11"/>
        <v>-11.859999656677246</v>
      </c>
    </row>
    <row r="51" spans="1:35">
      <c r="A51" s="3" t="s">
        <v>863</v>
      </c>
      <c r="B51" s="3" t="str">
        <f t="shared" si="0"/>
        <v>14:53:38.478</v>
      </c>
      <c r="C51" s="3">
        <f t="shared" si="1"/>
        <v>53618.478000000003</v>
      </c>
      <c r="D51" s="3">
        <f t="shared" si="2"/>
        <v>4.4150000000008731</v>
      </c>
      <c r="E51" s="3">
        <v>197.928</v>
      </c>
      <c r="F51" s="3">
        <v>17224.7</v>
      </c>
      <c r="G51" s="3">
        <v>9885</v>
      </c>
      <c r="H51" s="3">
        <v>904</v>
      </c>
      <c r="I51" s="3">
        <v>607.5</v>
      </c>
      <c r="J51">
        <f t="shared" si="3"/>
        <v>588.66</v>
      </c>
      <c r="K51">
        <f t="shared" si="4"/>
        <v>17215.776000000002</v>
      </c>
      <c r="L51">
        <f t="shared" si="5"/>
        <v>-282.71500000000003</v>
      </c>
      <c r="M51">
        <f t="shared" si="6"/>
        <v>11765.132000000001</v>
      </c>
      <c r="N51">
        <f t="shared" si="12"/>
        <v>-0.28271500000000005</v>
      </c>
      <c r="O51">
        <f t="shared" si="12"/>
        <v>11.765132000000001</v>
      </c>
      <c r="P51">
        <f t="shared" si="8"/>
        <v>-0.28271500000000005</v>
      </c>
      <c r="Q51" t="str">
        <f t="shared" si="9"/>
        <v/>
      </c>
      <c r="AE51" s="14">
        <v>3.093</v>
      </c>
      <c r="AF51">
        <v>-40.009998321533203</v>
      </c>
      <c r="AG51">
        <v>-12.140000343322754</v>
      </c>
      <c r="AH51">
        <f t="shared" si="10"/>
        <v>-40.009998321533203</v>
      </c>
      <c r="AI51">
        <f t="shared" si="11"/>
        <v>-12.140000343322754</v>
      </c>
    </row>
    <row r="52" spans="1:35">
      <c r="A52" s="3" t="s">
        <v>864</v>
      </c>
      <c r="B52" s="3" t="str">
        <f t="shared" si="0"/>
        <v>14:53:38.575</v>
      </c>
      <c r="C52" s="3">
        <f t="shared" si="1"/>
        <v>53618.574999999997</v>
      </c>
      <c r="D52" s="3">
        <f t="shared" si="2"/>
        <v>4.5119999999951688</v>
      </c>
      <c r="E52" s="3">
        <v>156.12299999999999</v>
      </c>
      <c r="F52" s="3">
        <v>17555</v>
      </c>
      <c r="G52" s="3">
        <v>10021</v>
      </c>
      <c r="H52" s="3">
        <v>839.5</v>
      </c>
      <c r="I52" s="3">
        <v>297.5</v>
      </c>
      <c r="J52">
        <f t="shared" si="3"/>
        <v>554.35900000000004</v>
      </c>
      <c r="K52">
        <f t="shared" si="4"/>
        <v>17546.938999999998</v>
      </c>
      <c r="L52">
        <f t="shared" si="5"/>
        <v>-317.01599999999996</v>
      </c>
      <c r="M52">
        <f t="shared" si="6"/>
        <v>12096.294999999998</v>
      </c>
      <c r="N52">
        <f t="shared" si="12"/>
        <v>-0.31701599999999996</v>
      </c>
      <c r="O52">
        <f t="shared" si="12"/>
        <v>12.096294999999998</v>
      </c>
      <c r="P52">
        <f t="shared" si="8"/>
        <v>-0.31701599999999996</v>
      </c>
      <c r="Q52" t="str">
        <f t="shared" si="9"/>
        <v/>
      </c>
      <c r="AE52" s="14">
        <v>3.1520000000000001</v>
      </c>
      <c r="AF52">
        <v>-41.900001525878906</v>
      </c>
      <c r="AG52">
        <v>-10.729999542236328</v>
      </c>
      <c r="AH52">
        <f t="shared" si="10"/>
        <v>-41.900001525878906</v>
      </c>
      <c r="AI52">
        <f t="shared" si="11"/>
        <v>-10.729999542236328</v>
      </c>
    </row>
    <row r="53" spans="1:35">
      <c r="A53" s="3" t="s">
        <v>865</v>
      </c>
      <c r="B53" s="3" t="str">
        <f t="shared" si="0"/>
        <v>14:53:38.670</v>
      </c>
      <c r="C53" s="3">
        <f t="shared" si="1"/>
        <v>53618.67</v>
      </c>
      <c r="D53" s="3">
        <f t="shared" si="2"/>
        <v>4.6069999999963329</v>
      </c>
      <c r="E53" s="3">
        <v>154.08799999999999</v>
      </c>
      <c r="F53" s="3">
        <v>17740.400000000001</v>
      </c>
      <c r="G53" s="3">
        <v>10081</v>
      </c>
      <c r="H53" s="3">
        <v>856</v>
      </c>
      <c r="I53" s="3">
        <v>293</v>
      </c>
      <c r="J53">
        <f t="shared" si="3"/>
        <v>556.53099999999995</v>
      </c>
      <c r="K53">
        <f t="shared" si="4"/>
        <v>17732.338</v>
      </c>
      <c r="L53">
        <f t="shared" si="5"/>
        <v>-314.84400000000005</v>
      </c>
      <c r="M53">
        <f t="shared" si="6"/>
        <v>12281.694</v>
      </c>
      <c r="N53">
        <f t="shared" si="12"/>
        <v>-0.31484400000000007</v>
      </c>
      <c r="O53">
        <f t="shared" si="12"/>
        <v>12.281694</v>
      </c>
      <c r="P53">
        <f t="shared" si="8"/>
        <v>-0.31484400000000007</v>
      </c>
      <c r="Q53" t="str">
        <f t="shared" si="9"/>
        <v/>
      </c>
      <c r="AE53" s="14">
        <v>3.2189999999999999</v>
      </c>
      <c r="AF53">
        <v>-41.950000762939453</v>
      </c>
      <c r="AG53">
        <v>-12.270000457763672</v>
      </c>
      <c r="AH53">
        <f t="shared" si="10"/>
        <v>-41.950000762939453</v>
      </c>
      <c r="AI53">
        <f t="shared" si="11"/>
        <v>-12.270000457763672</v>
      </c>
    </row>
    <row r="54" spans="1:35">
      <c r="A54" s="3" t="s">
        <v>866</v>
      </c>
      <c r="B54" s="3" t="str">
        <f t="shared" si="0"/>
        <v>14:53:38.764</v>
      </c>
      <c r="C54" s="3">
        <f t="shared" si="1"/>
        <v>53618.764000000003</v>
      </c>
      <c r="D54" s="3">
        <f t="shared" si="2"/>
        <v>4.7010000000009313</v>
      </c>
      <c r="E54" s="3">
        <v>135.709</v>
      </c>
      <c r="F54" s="3">
        <v>18028.5</v>
      </c>
      <c r="G54" s="3">
        <v>10194.5</v>
      </c>
      <c r="H54" s="3">
        <v>865</v>
      </c>
      <c r="I54" s="3">
        <v>289.5</v>
      </c>
      <c r="J54">
        <f t="shared" si="3"/>
        <v>544.69299999999998</v>
      </c>
      <c r="K54">
        <f t="shared" si="4"/>
        <v>18020.780999999999</v>
      </c>
      <c r="L54">
        <f t="shared" si="5"/>
        <v>-326.68200000000002</v>
      </c>
      <c r="M54">
        <f t="shared" si="6"/>
        <v>12570.136999999999</v>
      </c>
      <c r="N54">
        <f t="shared" si="12"/>
        <v>-0.32668200000000003</v>
      </c>
      <c r="O54">
        <f t="shared" si="12"/>
        <v>12.570136999999999</v>
      </c>
      <c r="P54">
        <f t="shared" si="8"/>
        <v>-0.32668200000000003</v>
      </c>
      <c r="Q54" t="str">
        <f t="shared" si="9"/>
        <v/>
      </c>
      <c r="AE54" s="14">
        <v>3.2930000000000001</v>
      </c>
      <c r="AF54">
        <v>-44.139999389648438</v>
      </c>
      <c r="AG54">
        <v>-12.569999694824219</v>
      </c>
      <c r="AH54">
        <f t="shared" si="10"/>
        <v>-44.139999389648438</v>
      </c>
      <c r="AI54">
        <f t="shared" si="11"/>
        <v>-12.569999694824219</v>
      </c>
    </row>
    <row r="55" spans="1:35">
      <c r="A55" s="3" t="s">
        <v>867</v>
      </c>
      <c r="B55" s="3" t="str">
        <f t="shared" si="0"/>
        <v>14:53:38.854</v>
      </c>
      <c r="C55" s="3">
        <f t="shared" si="1"/>
        <v>53618.853999999999</v>
      </c>
      <c r="D55" s="3">
        <f t="shared" si="2"/>
        <v>4.7909999999974389</v>
      </c>
      <c r="E55" s="3">
        <v>106.52800000000001</v>
      </c>
      <c r="F55" s="3">
        <v>18182.599999999999</v>
      </c>
      <c r="G55" s="3">
        <v>10276</v>
      </c>
      <c r="H55" s="3">
        <v>919</v>
      </c>
      <c r="I55" s="3">
        <v>576</v>
      </c>
      <c r="J55">
        <f t="shared" si="3"/>
        <v>519.01499999999999</v>
      </c>
      <c r="K55">
        <f t="shared" si="4"/>
        <v>18175.503000000001</v>
      </c>
      <c r="L55">
        <f t="shared" si="5"/>
        <v>-352.36</v>
      </c>
      <c r="M55">
        <f t="shared" si="6"/>
        <v>12724.859</v>
      </c>
      <c r="N55">
        <f t="shared" si="12"/>
        <v>-0.35236000000000001</v>
      </c>
      <c r="O55">
        <f t="shared" si="12"/>
        <v>12.724859</v>
      </c>
      <c r="P55">
        <f t="shared" si="8"/>
        <v>-0.35236000000000001</v>
      </c>
      <c r="Q55" t="str">
        <f t="shared" si="9"/>
        <v/>
      </c>
      <c r="AE55" s="14">
        <v>3.355</v>
      </c>
      <c r="AF55">
        <v>-48.549999237060547</v>
      </c>
      <c r="AG55">
        <v>-10.720000267028809</v>
      </c>
      <c r="AH55">
        <f t="shared" si="10"/>
        <v>-48.549999237060547</v>
      </c>
      <c r="AI55">
        <f t="shared" si="11"/>
        <v>-10.720000267028809</v>
      </c>
    </row>
    <row r="56" spans="1:35">
      <c r="A56" s="3" t="s">
        <v>868</v>
      </c>
      <c r="B56" s="3" t="str">
        <f t="shared" si="0"/>
        <v>14:53:38.949</v>
      </c>
      <c r="C56" s="3">
        <f t="shared" si="1"/>
        <v>53618.949000000001</v>
      </c>
      <c r="D56" s="3">
        <f t="shared" si="2"/>
        <v>4.885999999998603</v>
      </c>
      <c r="E56" s="3">
        <v>85.701300000000003</v>
      </c>
      <c r="F56" s="3">
        <v>18531.7</v>
      </c>
      <c r="G56" s="3">
        <v>10425.5</v>
      </c>
      <c r="H56" s="3">
        <v>859</v>
      </c>
      <c r="I56" s="3">
        <v>284</v>
      </c>
      <c r="J56">
        <f t="shared" si="3"/>
        <v>506.11399999999998</v>
      </c>
      <c r="K56">
        <f t="shared" si="4"/>
        <v>18524.986000000001</v>
      </c>
      <c r="L56">
        <f t="shared" si="5"/>
        <v>-365.26100000000002</v>
      </c>
      <c r="M56">
        <f t="shared" si="6"/>
        <v>13074.342000000001</v>
      </c>
      <c r="N56">
        <f t="shared" si="12"/>
        <v>-0.36526100000000006</v>
      </c>
      <c r="O56">
        <f t="shared" si="12"/>
        <v>13.074342000000001</v>
      </c>
      <c r="P56">
        <f t="shared" si="8"/>
        <v>-0.36526100000000006</v>
      </c>
      <c r="Q56" t="str">
        <f t="shared" si="9"/>
        <v/>
      </c>
      <c r="AE56" s="14">
        <v>3.4369999999999998</v>
      </c>
      <c r="AF56">
        <v>-49.450000762939453</v>
      </c>
      <c r="AG56">
        <v>-16.680000305175781</v>
      </c>
      <c r="AH56">
        <f t="shared" si="10"/>
        <v>-49.450000762939453</v>
      </c>
      <c r="AI56">
        <f t="shared" si="11"/>
        <v>-16.680000305175781</v>
      </c>
    </row>
    <row r="57" spans="1:35">
      <c r="A57" s="3" t="s">
        <v>869</v>
      </c>
      <c r="B57" s="3" t="str">
        <f t="shared" si="0"/>
        <v>14:53:39.046</v>
      </c>
      <c r="C57" s="3">
        <f t="shared" si="1"/>
        <v>53619.046000000002</v>
      </c>
      <c r="D57" s="3">
        <f t="shared" si="2"/>
        <v>4.9830000000001746</v>
      </c>
      <c r="E57" s="3">
        <v>74.537499999999994</v>
      </c>
      <c r="F57" s="3">
        <v>18685.3</v>
      </c>
      <c r="G57" s="3">
        <v>10496</v>
      </c>
      <c r="H57" s="3">
        <v>920</v>
      </c>
      <c r="I57" s="3">
        <v>564.5</v>
      </c>
      <c r="J57">
        <f t="shared" si="3"/>
        <v>498.43799999999999</v>
      </c>
      <c r="K57">
        <f t="shared" si="4"/>
        <v>18678.8</v>
      </c>
      <c r="L57">
        <f t="shared" si="5"/>
        <v>-372.93700000000001</v>
      </c>
      <c r="M57">
        <f t="shared" si="6"/>
        <v>13228.155999999999</v>
      </c>
      <c r="N57">
        <f t="shared" si="12"/>
        <v>-0.37293700000000002</v>
      </c>
      <c r="O57">
        <f t="shared" si="12"/>
        <v>13.228155999999998</v>
      </c>
      <c r="P57">
        <f t="shared" si="8"/>
        <v>-0.37293700000000002</v>
      </c>
      <c r="Q57" t="str">
        <f t="shared" si="9"/>
        <v/>
      </c>
      <c r="AE57" s="14">
        <v>3.4910000000000001</v>
      </c>
      <c r="AF57">
        <v>-50.470001220703125</v>
      </c>
      <c r="AG57">
        <v>-12.850000381469727</v>
      </c>
      <c r="AH57">
        <f t="shared" si="10"/>
        <v>-50.470001220703125</v>
      </c>
      <c r="AI57">
        <f t="shared" si="11"/>
        <v>-12.850000381469727</v>
      </c>
    </row>
    <row r="58" spans="1:35">
      <c r="A58" s="3" t="s">
        <v>870</v>
      </c>
      <c r="B58" s="3" t="str">
        <f t="shared" si="0"/>
        <v>14:53:39.139</v>
      </c>
      <c r="C58" s="3">
        <f t="shared" si="1"/>
        <v>53619.139000000003</v>
      </c>
      <c r="D58" s="3">
        <f t="shared" si="2"/>
        <v>5.0760000000009313</v>
      </c>
      <c r="E58" s="3">
        <v>44.130600000000001</v>
      </c>
      <c r="F58" s="3">
        <v>19054</v>
      </c>
      <c r="G58" s="3">
        <v>10676</v>
      </c>
      <c r="H58" s="3">
        <v>864.5</v>
      </c>
      <c r="I58" s="3">
        <v>277.75</v>
      </c>
      <c r="J58">
        <f t="shared" si="3"/>
        <v>476.404</v>
      </c>
      <c r="K58">
        <f t="shared" si="4"/>
        <v>19048.094000000001</v>
      </c>
      <c r="L58">
        <f t="shared" si="5"/>
        <v>-394.971</v>
      </c>
      <c r="M58">
        <f t="shared" si="6"/>
        <v>13597.45</v>
      </c>
      <c r="N58">
        <f t="shared" si="12"/>
        <v>-0.39497100000000002</v>
      </c>
      <c r="O58">
        <f t="shared" si="12"/>
        <v>13.59745</v>
      </c>
      <c r="P58">
        <f t="shared" si="8"/>
        <v>-0.39497100000000002</v>
      </c>
      <c r="Q58" t="str">
        <f t="shared" si="9"/>
        <v/>
      </c>
      <c r="AE58" s="14">
        <v>3.5659999999999998</v>
      </c>
      <c r="AF58">
        <v>-51.930000305175781</v>
      </c>
      <c r="AG58">
        <v>-7.0900001525878906</v>
      </c>
      <c r="AH58">
        <f t="shared" si="10"/>
        <v>-51.930000305175781</v>
      </c>
      <c r="AI58">
        <f t="shared" si="11"/>
        <v>-7.0900001525878906</v>
      </c>
    </row>
    <row r="59" spans="1:35">
      <c r="A59" s="3" t="s">
        <v>871</v>
      </c>
      <c r="B59" s="3" t="str">
        <f t="shared" si="0"/>
        <v>14:53:39.232</v>
      </c>
      <c r="C59" s="3">
        <f t="shared" si="1"/>
        <v>53619.232000000004</v>
      </c>
      <c r="D59" s="3">
        <f t="shared" si="2"/>
        <v>5.169000000001688</v>
      </c>
      <c r="E59" s="3">
        <v>28.077300000000001</v>
      </c>
      <c r="F59" s="3">
        <v>19217.3</v>
      </c>
      <c r="G59" s="3">
        <v>10761</v>
      </c>
      <c r="H59" s="3">
        <v>924</v>
      </c>
      <c r="I59" s="3">
        <v>552.5</v>
      </c>
      <c r="J59">
        <f t="shared" si="3"/>
        <v>464.05900000000003</v>
      </c>
      <c r="K59">
        <f t="shared" si="4"/>
        <v>19211.717000000001</v>
      </c>
      <c r="L59">
        <f t="shared" si="5"/>
        <v>-407.31599999999997</v>
      </c>
      <c r="M59">
        <f t="shared" si="6"/>
        <v>13761.073</v>
      </c>
      <c r="N59">
        <f t="shared" si="12"/>
        <v>-0.40731599999999996</v>
      </c>
      <c r="O59">
        <f t="shared" si="12"/>
        <v>13.761073000000001</v>
      </c>
      <c r="P59">
        <f t="shared" si="8"/>
        <v>-0.40731599999999996</v>
      </c>
      <c r="Q59" t="str">
        <f t="shared" si="9"/>
        <v/>
      </c>
      <c r="AE59" s="14">
        <v>3.6280000000000001</v>
      </c>
      <c r="AF59">
        <v>-54.330001831054688</v>
      </c>
      <c r="AG59">
        <v>-9.9899997711181641</v>
      </c>
      <c r="AH59">
        <f t="shared" si="10"/>
        <v>-54.330001831054688</v>
      </c>
      <c r="AI59">
        <f t="shared" si="11"/>
        <v>-9.9899997711181641</v>
      </c>
    </row>
    <row r="60" spans="1:35">
      <c r="A60" s="3" t="s">
        <v>872</v>
      </c>
      <c r="B60" s="3" t="str">
        <f t="shared" si="0"/>
        <v>14:53:39.326</v>
      </c>
      <c r="C60" s="3">
        <f t="shared" si="1"/>
        <v>53619.326000000001</v>
      </c>
      <c r="D60" s="3">
        <f t="shared" si="2"/>
        <v>5.2629999999990105</v>
      </c>
      <c r="E60" s="3">
        <v>7.6326299999999998</v>
      </c>
      <c r="F60" s="3">
        <v>19545.5</v>
      </c>
      <c r="G60" s="3">
        <v>10927</v>
      </c>
      <c r="H60" s="3">
        <v>919</v>
      </c>
      <c r="I60" s="3">
        <v>547.5</v>
      </c>
      <c r="J60">
        <f t="shared" si="3"/>
        <v>451.06599999999997</v>
      </c>
      <c r="K60">
        <f t="shared" si="4"/>
        <v>19540.295999999998</v>
      </c>
      <c r="L60">
        <f t="shared" si="5"/>
        <v>-420.30900000000003</v>
      </c>
      <c r="M60">
        <f t="shared" si="6"/>
        <v>14089.651999999998</v>
      </c>
      <c r="N60">
        <f t="shared" si="12"/>
        <v>-0.42030900000000004</v>
      </c>
      <c r="O60">
        <f t="shared" si="12"/>
        <v>14.089651999999999</v>
      </c>
      <c r="P60">
        <f t="shared" si="8"/>
        <v>-0.42030900000000004</v>
      </c>
      <c r="Q60" t="str">
        <f t="shared" si="9"/>
        <v/>
      </c>
      <c r="AE60" s="14">
        <v>3.6909999999999998</v>
      </c>
      <c r="AF60">
        <v>-53.799999237060547</v>
      </c>
      <c r="AG60">
        <v>-9.7200002670288086</v>
      </c>
      <c r="AH60">
        <f t="shared" si="10"/>
        <v>-53.799999237060547</v>
      </c>
      <c r="AI60">
        <f t="shared" si="11"/>
        <v>-9.7200002670288086</v>
      </c>
    </row>
    <row r="61" spans="1:35">
      <c r="A61" s="3" t="s">
        <v>873</v>
      </c>
      <c r="B61" s="3" t="str">
        <f t="shared" si="0"/>
        <v>14:53:39.422</v>
      </c>
      <c r="C61" s="3">
        <f t="shared" si="1"/>
        <v>53619.421999999999</v>
      </c>
      <c r="D61" s="3">
        <f t="shared" si="2"/>
        <v>5.3589999999967404</v>
      </c>
      <c r="E61" s="3">
        <v>3.6885300000000001</v>
      </c>
      <c r="F61" s="3">
        <v>19710</v>
      </c>
      <c r="G61" s="3">
        <v>11007.5</v>
      </c>
      <c r="H61" s="3">
        <v>850</v>
      </c>
      <c r="I61" s="3">
        <v>270</v>
      </c>
      <c r="J61">
        <f t="shared" si="3"/>
        <v>450.85500000000002</v>
      </c>
      <c r="K61">
        <f t="shared" si="4"/>
        <v>19704.843000000001</v>
      </c>
      <c r="L61">
        <f t="shared" si="5"/>
        <v>-420.52</v>
      </c>
      <c r="M61">
        <f t="shared" si="6"/>
        <v>14254.199000000001</v>
      </c>
      <c r="N61">
        <f t="shared" si="12"/>
        <v>-0.42052</v>
      </c>
      <c r="O61">
        <f t="shared" si="12"/>
        <v>14.254199000000002</v>
      </c>
      <c r="P61">
        <f t="shared" si="8"/>
        <v>-0.42052</v>
      </c>
      <c r="Q61" t="str">
        <f t="shared" si="9"/>
        <v/>
      </c>
      <c r="AE61" s="14">
        <v>3.75</v>
      </c>
      <c r="AF61">
        <v>-57.479999542236328</v>
      </c>
      <c r="AG61">
        <v>-7.4499998092651367</v>
      </c>
      <c r="AH61">
        <f t="shared" si="10"/>
        <v>-57.479999542236328</v>
      </c>
      <c r="AI61">
        <f t="shared" si="11"/>
        <v>-7.4499998092651367</v>
      </c>
    </row>
    <row r="62" spans="1:35">
      <c r="A62" s="3" t="s">
        <v>874</v>
      </c>
      <c r="B62" s="3" t="str">
        <f t="shared" si="0"/>
        <v>14:53:39.517</v>
      </c>
      <c r="C62" s="3">
        <f t="shared" si="1"/>
        <v>53619.517</v>
      </c>
      <c r="D62" s="3">
        <f t="shared" si="2"/>
        <v>5.4539999999979045</v>
      </c>
      <c r="E62" s="3">
        <v>-39.783799999999999</v>
      </c>
      <c r="F62" s="3">
        <v>20066.8</v>
      </c>
      <c r="G62" s="3">
        <v>11218.5</v>
      </c>
      <c r="H62" s="3">
        <v>844.5</v>
      </c>
      <c r="I62" s="3">
        <v>265.75</v>
      </c>
      <c r="J62">
        <f t="shared" si="3"/>
        <v>415.48899999999998</v>
      </c>
      <c r="K62">
        <f t="shared" si="4"/>
        <v>20062.538</v>
      </c>
      <c r="L62">
        <f t="shared" si="5"/>
        <v>-455.88600000000002</v>
      </c>
      <c r="M62">
        <f t="shared" si="6"/>
        <v>14611.894</v>
      </c>
      <c r="N62">
        <f t="shared" si="12"/>
        <v>-0.45588600000000001</v>
      </c>
      <c r="O62">
        <f t="shared" si="12"/>
        <v>14.611894000000001</v>
      </c>
      <c r="P62">
        <f t="shared" si="8"/>
        <v>-0.45588600000000001</v>
      </c>
      <c r="Q62" t="str">
        <f t="shared" si="9"/>
        <v/>
      </c>
      <c r="AE62" s="14">
        <v>3.8319999999999999</v>
      </c>
      <c r="AF62">
        <v>-52.340000152587891</v>
      </c>
      <c r="AG62">
        <v>-19.510000228881836</v>
      </c>
      <c r="AH62">
        <f t="shared" si="10"/>
        <v>-52.340000152587891</v>
      </c>
      <c r="AI62">
        <f t="shared" si="11"/>
        <v>-19.510000228881836</v>
      </c>
    </row>
    <row r="63" spans="1:35">
      <c r="A63" s="3" t="s">
        <v>875</v>
      </c>
      <c r="B63" s="3" t="str">
        <f t="shared" si="0"/>
        <v>14:53:39.612</v>
      </c>
      <c r="C63" s="3">
        <f t="shared" si="1"/>
        <v>53619.612000000001</v>
      </c>
      <c r="D63" s="3">
        <f t="shared" si="2"/>
        <v>5.5489999999990687</v>
      </c>
      <c r="E63" s="3">
        <v>-48.472299999999997</v>
      </c>
      <c r="F63" s="3">
        <v>20242.3</v>
      </c>
      <c r="G63" s="3">
        <v>11314</v>
      </c>
      <c r="H63" s="3">
        <v>903</v>
      </c>
      <c r="I63" s="3">
        <v>528.5</v>
      </c>
      <c r="J63">
        <f t="shared" si="3"/>
        <v>410.78399999999999</v>
      </c>
      <c r="K63">
        <f t="shared" si="4"/>
        <v>20238.189999999999</v>
      </c>
      <c r="L63">
        <f t="shared" si="5"/>
        <v>-460.59100000000001</v>
      </c>
      <c r="M63">
        <f t="shared" si="6"/>
        <v>14787.545999999998</v>
      </c>
      <c r="N63">
        <f t="shared" si="12"/>
        <v>-0.46059100000000003</v>
      </c>
      <c r="O63">
        <f t="shared" si="12"/>
        <v>14.787545999999999</v>
      </c>
      <c r="P63">
        <f t="shared" si="8"/>
        <v>-0.46059100000000003</v>
      </c>
      <c r="Q63" t="str">
        <f t="shared" si="9"/>
        <v/>
      </c>
      <c r="AE63" s="14">
        <v>3.887</v>
      </c>
      <c r="AF63">
        <v>-53.520000457763672</v>
      </c>
      <c r="AG63">
        <v>-13.850000381469727</v>
      </c>
      <c r="AH63">
        <f t="shared" si="10"/>
        <v>-53.520000457763672</v>
      </c>
      <c r="AI63">
        <f t="shared" si="11"/>
        <v>-13.850000381469727</v>
      </c>
    </row>
    <row r="64" spans="1:35">
      <c r="A64" s="3" t="s">
        <v>876</v>
      </c>
      <c r="B64" s="3" t="str">
        <f t="shared" si="0"/>
        <v>14:53:39.708</v>
      </c>
      <c r="C64" s="3">
        <f t="shared" si="1"/>
        <v>53619.707999999999</v>
      </c>
      <c r="D64" s="3">
        <f t="shared" si="2"/>
        <v>5.6449999999967986</v>
      </c>
      <c r="E64" s="3">
        <v>-78.955200000000005</v>
      </c>
      <c r="F64" s="3">
        <v>20551.400000000001</v>
      </c>
      <c r="G64" s="3">
        <v>11500</v>
      </c>
      <c r="H64" s="3">
        <v>838.5</v>
      </c>
      <c r="I64" s="3">
        <v>260.75</v>
      </c>
      <c r="J64">
        <f t="shared" si="3"/>
        <v>387.322</v>
      </c>
      <c r="K64">
        <f t="shared" si="4"/>
        <v>20547.901999999998</v>
      </c>
      <c r="L64">
        <f t="shared" si="5"/>
        <v>-484.053</v>
      </c>
      <c r="M64">
        <f t="shared" si="6"/>
        <v>15097.257999999998</v>
      </c>
      <c r="N64">
        <f t="shared" si="12"/>
        <v>-0.48405300000000001</v>
      </c>
      <c r="O64">
        <f t="shared" si="12"/>
        <v>15.097257999999998</v>
      </c>
      <c r="P64" t="str">
        <f t="shared" si="8"/>
        <v/>
      </c>
      <c r="Q64">
        <f t="shared" si="9"/>
        <v>-0.48405300000000001</v>
      </c>
      <c r="AE64" s="14">
        <v>3.9630000000000001</v>
      </c>
      <c r="AF64">
        <v>-58.25</v>
      </c>
      <c r="AG64">
        <v>-16.870000839233398</v>
      </c>
      <c r="AH64">
        <f t="shared" si="10"/>
        <v>-58.25</v>
      </c>
      <c r="AI64">
        <f t="shared" si="11"/>
        <v>-16.870000839233398</v>
      </c>
    </row>
    <row r="65" spans="1:35">
      <c r="A65" s="3" t="s">
        <v>877</v>
      </c>
      <c r="B65" s="3" t="str">
        <f t="shared" si="0"/>
        <v>14:53:39.803</v>
      </c>
      <c r="C65" s="3">
        <f t="shared" si="1"/>
        <v>53619.803</v>
      </c>
      <c r="D65" s="3">
        <f t="shared" si="2"/>
        <v>5.7399999999979627</v>
      </c>
      <c r="E65" s="3">
        <v>-74.906899999999993</v>
      </c>
      <c r="F65" s="3">
        <v>20727.3</v>
      </c>
      <c r="G65" s="3">
        <v>11590</v>
      </c>
      <c r="H65" s="3">
        <v>894</v>
      </c>
      <c r="I65" s="3">
        <v>518.5</v>
      </c>
      <c r="J65">
        <f t="shared" si="3"/>
        <v>395.36</v>
      </c>
      <c r="K65">
        <f t="shared" si="4"/>
        <v>20723.664000000001</v>
      </c>
      <c r="L65">
        <f t="shared" si="5"/>
        <v>-476.01499999999999</v>
      </c>
      <c r="M65">
        <f t="shared" si="6"/>
        <v>15273.02</v>
      </c>
      <c r="N65">
        <f t="shared" si="12"/>
        <v>-0.47601500000000002</v>
      </c>
      <c r="O65">
        <f t="shared" si="12"/>
        <v>15.273020000000001</v>
      </c>
      <c r="P65" t="str">
        <f t="shared" si="8"/>
        <v/>
      </c>
      <c r="Q65">
        <f t="shared" si="9"/>
        <v>-0.47601500000000002</v>
      </c>
      <c r="AE65" s="14">
        <v>4.032</v>
      </c>
      <c r="AF65">
        <v>-58.029998779296875</v>
      </c>
      <c r="AG65">
        <v>-8.1400003433227539</v>
      </c>
      <c r="AH65">
        <f t="shared" si="10"/>
        <v>-58.029998779296875</v>
      </c>
      <c r="AI65">
        <f t="shared" si="11"/>
        <v>-8.1400003433227539</v>
      </c>
    </row>
    <row r="66" spans="1:35">
      <c r="A66" s="3" t="s">
        <v>878</v>
      </c>
      <c r="B66" s="3" t="str">
        <f t="shared" si="0"/>
        <v>14:53:39.898</v>
      </c>
      <c r="C66" s="3">
        <f t="shared" si="1"/>
        <v>53619.898000000001</v>
      </c>
      <c r="D66" s="3">
        <f t="shared" si="2"/>
        <v>5.8349999999991269</v>
      </c>
      <c r="E66" s="3">
        <v>-105.837</v>
      </c>
      <c r="F66" s="3">
        <v>21052.1</v>
      </c>
      <c r="G66" s="3">
        <v>11793.5</v>
      </c>
      <c r="H66" s="3">
        <v>829</v>
      </c>
      <c r="I66" s="3">
        <v>255.75</v>
      </c>
      <c r="J66">
        <f t="shared" si="3"/>
        <v>371.80599999999998</v>
      </c>
      <c r="K66">
        <f t="shared" si="4"/>
        <v>21049.082999999999</v>
      </c>
      <c r="L66">
        <f t="shared" si="5"/>
        <v>-499.56900000000002</v>
      </c>
      <c r="M66">
        <f t="shared" si="6"/>
        <v>15598.438999999998</v>
      </c>
      <c r="N66">
        <f t="shared" si="12"/>
        <v>-0.49956900000000004</v>
      </c>
      <c r="O66">
        <f t="shared" si="12"/>
        <v>15.598438999999999</v>
      </c>
      <c r="P66" t="str">
        <f t="shared" si="8"/>
        <v/>
      </c>
      <c r="Q66">
        <f t="shared" si="9"/>
        <v>-0.49956900000000004</v>
      </c>
      <c r="AE66" s="14">
        <v>4.1029999999999998</v>
      </c>
      <c r="AF66">
        <v>-57.409999847412109</v>
      </c>
      <c r="AG66">
        <v>-11.439999580383301</v>
      </c>
      <c r="AH66">
        <f t="shared" si="10"/>
        <v>-57.409999847412109</v>
      </c>
      <c r="AI66">
        <f t="shared" si="11"/>
        <v>-11.439999580383301</v>
      </c>
    </row>
    <row r="67" spans="1:35">
      <c r="A67" s="3" t="s">
        <v>879</v>
      </c>
      <c r="B67" s="3" t="str">
        <f t="shared" si="0"/>
        <v>14:53:39.994</v>
      </c>
      <c r="C67" s="3">
        <f t="shared" si="1"/>
        <v>53619.993999999999</v>
      </c>
      <c r="D67" s="3">
        <f t="shared" si="2"/>
        <v>5.9309999999968568</v>
      </c>
      <c r="E67" s="3">
        <v>-126.057</v>
      </c>
      <c r="F67" s="3">
        <v>21253.3</v>
      </c>
      <c r="G67" s="3">
        <v>11923</v>
      </c>
      <c r="H67" s="3">
        <v>882</v>
      </c>
      <c r="I67" s="3">
        <v>508.5</v>
      </c>
      <c r="J67">
        <f t="shared" si="3"/>
        <v>356.15600000000001</v>
      </c>
      <c r="K67">
        <f t="shared" si="4"/>
        <v>21250.688999999998</v>
      </c>
      <c r="L67">
        <f t="shared" si="5"/>
        <v>-515.21900000000005</v>
      </c>
      <c r="M67">
        <f t="shared" si="6"/>
        <v>15800.044999999998</v>
      </c>
      <c r="N67">
        <f t="shared" si="12"/>
        <v>-0.51521900000000009</v>
      </c>
      <c r="O67">
        <f t="shared" si="12"/>
        <v>15.800044999999999</v>
      </c>
      <c r="P67" t="str">
        <f t="shared" si="8"/>
        <v/>
      </c>
      <c r="Q67">
        <f t="shared" si="9"/>
        <v>-0.51521900000000009</v>
      </c>
      <c r="AE67" s="14">
        <v>4.1660000000000004</v>
      </c>
      <c r="AF67">
        <v>-59.580001831054688</v>
      </c>
      <c r="AG67">
        <v>-16.209999084472656</v>
      </c>
      <c r="AH67">
        <f t="shared" si="10"/>
        <v>-59.580001831054688</v>
      </c>
      <c r="AI67">
        <f t="shared" si="11"/>
        <v>-16.209999084472656</v>
      </c>
    </row>
    <row r="68" spans="1:35">
      <c r="A68" s="3" t="s">
        <v>880</v>
      </c>
      <c r="B68" s="3" t="str">
        <f t="shared" ref="B68:B98" si="13">MID(A68,12,8)&amp;"."&amp;RIGHT(A68,3)</f>
        <v>14:53:40.083</v>
      </c>
      <c r="C68" s="3">
        <f t="shared" ref="C68:C98" si="14">LEFT(B68,2)*3600+MID(B68,4,2)*60+RIGHT(B68,6)</f>
        <v>53620.082999999999</v>
      </c>
      <c r="D68" s="3">
        <f t="shared" ref="D68:D98" si="15">C68-$C$4</f>
        <v>6.0199999999967986</v>
      </c>
      <c r="E68" s="3">
        <v>-144.703</v>
      </c>
      <c r="F68" s="3">
        <v>21587.200000000001</v>
      </c>
      <c r="G68" s="3">
        <v>12130.5</v>
      </c>
      <c r="H68" s="3">
        <v>819.5</v>
      </c>
      <c r="I68" s="3">
        <v>250.75</v>
      </c>
      <c r="J68">
        <f t="shared" ref="J68:J98" si="16">ROUND(E68*COS(-1.3*PI()/180)-F68*SIN(-1.3*PI()/180),3)</f>
        <v>345.09</v>
      </c>
      <c r="K68">
        <f t="shared" ref="K68:K98" si="17">ROUND(E68*SIN(-1.3*PI()/180)+F68*COS(-1.3*PI()/180),3)</f>
        <v>21584.927</v>
      </c>
      <c r="L68">
        <f t="shared" ref="L68:L98" si="18">J68-$J$4</f>
        <v>-526.28500000000008</v>
      </c>
      <c r="M68">
        <f t="shared" ref="M68:M98" si="19">K68-$K$4</f>
        <v>16134.282999999999</v>
      </c>
      <c r="N68">
        <f t="shared" ref="N68:O98" si="20">L68*0.001</f>
        <v>-0.52628500000000011</v>
      </c>
      <c r="O68">
        <f t="shared" si="20"/>
        <v>16.134283</v>
      </c>
      <c r="P68" t="str">
        <f t="shared" si="8"/>
        <v/>
      </c>
      <c r="Q68">
        <f t="shared" si="9"/>
        <v>-0.52628500000000011</v>
      </c>
      <c r="AE68" s="14">
        <v>4.2249999999999996</v>
      </c>
      <c r="AF68">
        <v>-59.619998931884766</v>
      </c>
      <c r="AG68">
        <v>-14.560000419616699</v>
      </c>
      <c r="AH68">
        <f t="shared" si="10"/>
        <v>-59.619998931884766</v>
      </c>
      <c r="AI68">
        <f t="shared" si="11"/>
        <v>-14.560000419616699</v>
      </c>
    </row>
    <row r="69" spans="1:35">
      <c r="A69" s="3" t="s">
        <v>881</v>
      </c>
      <c r="B69" s="3" t="str">
        <f t="shared" si="13"/>
        <v>14:53:40.173</v>
      </c>
      <c r="C69" s="3">
        <f t="shared" si="14"/>
        <v>53620.173000000003</v>
      </c>
      <c r="D69" s="3">
        <f t="shared" si="15"/>
        <v>6.1100000000005821</v>
      </c>
      <c r="E69" s="3">
        <v>-166.733</v>
      </c>
      <c r="F69" s="3">
        <v>21734.6</v>
      </c>
      <c r="G69" s="3">
        <v>12235</v>
      </c>
      <c r="H69" s="3">
        <v>787</v>
      </c>
      <c r="I69" s="3">
        <v>248.25</v>
      </c>
      <c r="J69">
        <f t="shared" si="16"/>
        <v>326.41000000000003</v>
      </c>
      <c r="K69">
        <f t="shared" si="17"/>
        <v>21732.788</v>
      </c>
      <c r="L69">
        <f t="shared" si="18"/>
        <v>-544.96499999999992</v>
      </c>
      <c r="M69">
        <f t="shared" si="19"/>
        <v>16282.144</v>
      </c>
      <c r="N69">
        <f t="shared" si="20"/>
        <v>-0.54496499999999992</v>
      </c>
      <c r="O69">
        <f t="shared" si="20"/>
        <v>16.282143999999999</v>
      </c>
      <c r="P69" t="str">
        <f t="shared" ref="P69:P98" si="21">IF(O69&gt;15,"",N69)</f>
        <v/>
      </c>
      <c r="Q69">
        <f t="shared" ref="Q69:Q98" si="22">IF(O69&lt;15,"",N69)</f>
        <v>-0.54496499999999992</v>
      </c>
      <c r="AE69" s="14">
        <v>4.2869999999999999</v>
      </c>
      <c r="AF69">
        <v>-60.919998168945313</v>
      </c>
      <c r="AG69">
        <v>-13.579999923706055</v>
      </c>
      <c r="AH69">
        <f t="shared" ref="AH69:AH132" si="23">AF69</f>
        <v>-60.919998168945313</v>
      </c>
      <c r="AI69">
        <f t="shared" ref="AI69:AI132" si="24">AG69</f>
        <v>-13.579999923706055</v>
      </c>
    </row>
    <row r="70" spans="1:35">
      <c r="A70" s="3" t="s">
        <v>882</v>
      </c>
      <c r="B70" s="3" t="str">
        <f t="shared" si="13"/>
        <v>14:53:40.269</v>
      </c>
      <c r="C70" s="3">
        <f t="shared" si="14"/>
        <v>53620.269</v>
      </c>
      <c r="D70" s="3">
        <f t="shared" si="15"/>
        <v>6.205999999998312</v>
      </c>
      <c r="E70" s="3">
        <v>-142.79900000000001</v>
      </c>
      <c r="F70" s="3">
        <v>22121.1</v>
      </c>
      <c r="G70" s="3">
        <v>12448.5</v>
      </c>
      <c r="H70" s="3">
        <v>772.5</v>
      </c>
      <c r="I70" s="3">
        <v>245.5</v>
      </c>
      <c r="J70">
        <f t="shared" si="16"/>
        <v>359.10700000000003</v>
      </c>
      <c r="K70">
        <f t="shared" si="17"/>
        <v>22118.646000000001</v>
      </c>
      <c r="L70">
        <f t="shared" si="18"/>
        <v>-512.26800000000003</v>
      </c>
      <c r="M70">
        <f t="shared" si="19"/>
        <v>16668.002</v>
      </c>
      <c r="N70">
        <f t="shared" si="20"/>
        <v>-0.51226800000000006</v>
      </c>
      <c r="O70">
        <f t="shared" si="20"/>
        <v>16.668002000000001</v>
      </c>
      <c r="P70" t="str">
        <f t="shared" si="21"/>
        <v/>
      </c>
      <c r="Q70">
        <f t="shared" si="22"/>
        <v>-0.51226800000000006</v>
      </c>
      <c r="AE70" s="14">
        <v>4.3550000000000004</v>
      </c>
      <c r="AF70">
        <v>-63.650001525878906</v>
      </c>
      <c r="AG70">
        <v>-9.6800003051757813</v>
      </c>
      <c r="AH70">
        <f t="shared" si="23"/>
        <v>-63.650001525878906</v>
      </c>
      <c r="AI70">
        <f t="shared" si="24"/>
        <v>-9.6800003051757813</v>
      </c>
    </row>
    <row r="71" spans="1:35">
      <c r="A71" s="3" t="s">
        <v>883</v>
      </c>
      <c r="B71" s="3" t="str">
        <f t="shared" si="13"/>
        <v>14:53:40.365</v>
      </c>
      <c r="C71" s="3">
        <f t="shared" si="14"/>
        <v>53620.364999999998</v>
      </c>
      <c r="D71" s="3">
        <f t="shared" si="15"/>
        <v>6.3019999999960419</v>
      </c>
      <c r="E71" s="3">
        <v>-153.30500000000001</v>
      </c>
      <c r="F71" s="3">
        <v>22267.7</v>
      </c>
      <c r="G71" s="3">
        <v>12547</v>
      </c>
      <c r="H71" s="3">
        <v>801</v>
      </c>
      <c r="I71" s="3">
        <v>243.25</v>
      </c>
      <c r="J71">
        <f t="shared" si="16"/>
        <v>351.92899999999997</v>
      </c>
      <c r="K71">
        <f t="shared" si="17"/>
        <v>22265.447</v>
      </c>
      <c r="L71">
        <f t="shared" si="18"/>
        <v>-519.44600000000003</v>
      </c>
      <c r="M71">
        <f t="shared" si="19"/>
        <v>16814.803</v>
      </c>
      <c r="N71">
        <f t="shared" si="20"/>
        <v>-0.51944600000000007</v>
      </c>
      <c r="O71">
        <f t="shared" si="20"/>
        <v>16.814803000000001</v>
      </c>
      <c r="P71" t="str">
        <f t="shared" si="21"/>
        <v/>
      </c>
      <c r="Q71">
        <f t="shared" si="22"/>
        <v>-0.51944600000000007</v>
      </c>
      <c r="AE71" s="14">
        <v>4.4160000000000004</v>
      </c>
      <c r="AF71">
        <v>-59.959999084472656</v>
      </c>
      <c r="AG71">
        <v>-13.149999618530273</v>
      </c>
      <c r="AH71">
        <f t="shared" si="23"/>
        <v>-59.959999084472656</v>
      </c>
      <c r="AI71">
        <f t="shared" si="24"/>
        <v>-13.149999618530273</v>
      </c>
    </row>
    <row r="72" spans="1:35">
      <c r="A72" s="3" t="s">
        <v>884</v>
      </c>
      <c r="B72" s="3" t="str">
        <f t="shared" si="13"/>
        <v>14:53:40.460</v>
      </c>
      <c r="C72" s="3">
        <f t="shared" si="14"/>
        <v>53620.46</v>
      </c>
      <c r="D72" s="3">
        <f t="shared" si="15"/>
        <v>6.396999999997206</v>
      </c>
      <c r="E72" s="3">
        <v>-186.054</v>
      </c>
      <c r="F72" s="3">
        <v>22649.4</v>
      </c>
      <c r="G72" s="3">
        <v>12812</v>
      </c>
      <c r="H72" s="3">
        <v>852</v>
      </c>
      <c r="I72" s="3">
        <v>483.5</v>
      </c>
      <c r="J72">
        <f t="shared" si="16"/>
        <v>327.84800000000001</v>
      </c>
      <c r="K72">
        <f t="shared" si="17"/>
        <v>22647.791000000001</v>
      </c>
      <c r="L72">
        <f t="shared" si="18"/>
        <v>-543.52700000000004</v>
      </c>
      <c r="M72">
        <f t="shared" si="19"/>
        <v>17197.147000000001</v>
      </c>
      <c r="N72">
        <f t="shared" si="20"/>
        <v>-0.54352700000000009</v>
      </c>
      <c r="O72">
        <f t="shared" si="20"/>
        <v>17.197147000000001</v>
      </c>
      <c r="P72" t="str">
        <f t="shared" si="21"/>
        <v/>
      </c>
      <c r="Q72">
        <f t="shared" si="22"/>
        <v>-0.54352700000000009</v>
      </c>
      <c r="AE72" s="14">
        <v>4.4909999999999997</v>
      </c>
      <c r="AF72">
        <v>-62.180000305175781</v>
      </c>
      <c r="AG72">
        <v>-13.399999618530273</v>
      </c>
      <c r="AH72">
        <f t="shared" si="23"/>
        <v>-62.180000305175781</v>
      </c>
      <c r="AI72">
        <f t="shared" si="24"/>
        <v>-13.399999618530273</v>
      </c>
    </row>
    <row r="73" spans="1:35">
      <c r="A73" s="3" t="s">
        <v>885</v>
      </c>
      <c r="B73" s="3" t="str">
        <f t="shared" si="13"/>
        <v>14:53:40.556</v>
      </c>
      <c r="C73" s="3">
        <f t="shared" si="14"/>
        <v>53620.555999999997</v>
      </c>
      <c r="D73" s="3">
        <f t="shared" si="15"/>
        <v>6.4929999999949359</v>
      </c>
      <c r="E73" s="3">
        <v>-211.083</v>
      </c>
      <c r="F73" s="3">
        <v>22816.400000000001</v>
      </c>
      <c r="G73" s="3">
        <v>12938</v>
      </c>
      <c r="H73" s="3">
        <v>847</v>
      </c>
      <c r="I73" s="3">
        <v>481.5</v>
      </c>
      <c r="J73">
        <f t="shared" si="16"/>
        <v>306.61500000000001</v>
      </c>
      <c r="K73">
        <f t="shared" si="17"/>
        <v>22815.315999999999</v>
      </c>
      <c r="L73">
        <f t="shared" si="18"/>
        <v>-564.76</v>
      </c>
      <c r="M73">
        <f t="shared" si="19"/>
        <v>17364.671999999999</v>
      </c>
      <c r="N73">
        <f t="shared" si="20"/>
        <v>-0.56476000000000004</v>
      </c>
      <c r="O73">
        <f t="shared" si="20"/>
        <v>17.364671999999999</v>
      </c>
      <c r="P73" t="str">
        <f t="shared" si="21"/>
        <v/>
      </c>
      <c r="Q73">
        <f t="shared" si="22"/>
        <v>-0.56476000000000004</v>
      </c>
      <c r="AE73" s="14">
        <v>4.5469999999999997</v>
      </c>
      <c r="AF73">
        <v>-61.619998931884766</v>
      </c>
      <c r="AG73">
        <v>-10.050000190734863</v>
      </c>
      <c r="AH73">
        <f t="shared" si="23"/>
        <v>-61.619998931884766</v>
      </c>
      <c r="AI73">
        <f t="shared" si="24"/>
        <v>-10.050000190734863</v>
      </c>
    </row>
    <row r="74" spans="1:35">
      <c r="A74" s="3" t="s">
        <v>886</v>
      </c>
      <c r="B74" s="3" t="str">
        <f t="shared" si="13"/>
        <v>14:53:40.651</v>
      </c>
      <c r="C74" s="3">
        <f t="shared" si="14"/>
        <v>53620.650999999998</v>
      </c>
      <c r="D74" s="3">
        <f t="shared" si="15"/>
        <v>6.5879999999961001</v>
      </c>
      <c r="E74" s="3">
        <v>-247.827</v>
      </c>
      <c r="F74" s="3">
        <v>23147.5</v>
      </c>
      <c r="G74" s="3">
        <v>13181</v>
      </c>
      <c r="H74" s="3">
        <v>840</v>
      </c>
      <c r="I74" s="3">
        <v>478</v>
      </c>
      <c r="J74">
        <f t="shared" si="16"/>
        <v>277.392</v>
      </c>
      <c r="K74">
        <f t="shared" si="17"/>
        <v>23147.165000000001</v>
      </c>
      <c r="L74">
        <f t="shared" si="18"/>
        <v>-593.98299999999995</v>
      </c>
      <c r="M74">
        <f t="shared" si="19"/>
        <v>17696.521000000001</v>
      </c>
      <c r="N74">
        <f t="shared" si="20"/>
        <v>-0.59398299999999993</v>
      </c>
      <c r="O74">
        <f t="shared" si="20"/>
        <v>17.696521000000001</v>
      </c>
      <c r="P74" t="str">
        <f t="shared" si="21"/>
        <v/>
      </c>
      <c r="Q74">
        <f t="shared" si="22"/>
        <v>-0.59398299999999993</v>
      </c>
      <c r="AE74" s="14">
        <v>4.6239999999999997</v>
      </c>
      <c r="AF74">
        <v>-61.009998321533203</v>
      </c>
      <c r="AG74">
        <v>-11.989999771118164</v>
      </c>
      <c r="AH74">
        <f t="shared" si="23"/>
        <v>-61.009998321533203</v>
      </c>
      <c r="AI74">
        <f t="shared" si="24"/>
        <v>-11.989999771118164</v>
      </c>
    </row>
    <row r="75" spans="1:35">
      <c r="A75" s="3" t="s">
        <v>887</v>
      </c>
      <c r="B75" s="3" t="str">
        <f t="shared" si="13"/>
        <v>14:53:40.748</v>
      </c>
      <c r="C75" s="3">
        <f t="shared" si="14"/>
        <v>53620.748</v>
      </c>
      <c r="D75" s="3">
        <f t="shared" si="15"/>
        <v>6.6849999999976717</v>
      </c>
      <c r="E75" s="3">
        <v>-213.11500000000001</v>
      </c>
      <c r="F75" s="3">
        <v>23347.8</v>
      </c>
      <c r="G75" s="3">
        <v>13287.5</v>
      </c>
      <c r="H75" s="3">
        <v>746</v>
      </c>
      <c r="I75" s="3">
        <v>235.5</v>
      </c>
      <c r="J75">
        <f t="shared" si="16"/>
        <v>316.63900000000001</v>
      </c>
      <c r="K75">
        <f t="shared" si="17"/>
        <v>23346.626</v>
      </c>
      <c r="L75">
        <f t="shared" si="18"/>
        <v>-554.73599999999999</v>
      </c>
      <c r="M75">
        <f t="shared" si="19"/>
        <v>17895.982</v>
      </c>
      <c r="N75">
        <f t="shared" si="20"/>
        <v>-0.55473600000000001</v>
      </c>
      <c r="O75">
        <f t="shared" si="20"/>
        <v>17.895982</v>
      </c>
      <c r="P75" t="str">
        <f t="shared" si="21"/>
        <v/>
      </c>
      <c r="Q75">
        <f t="shared" si="22"/>
        <v>-0.55473600000000001</v>
      </c>
      <c r="AE75" s="14">
        <v>4.7060000000000004</v>
      </c>
      <c r="AF75">
        <v>-61.439998626708984</v>
      </c>
      <c r="AG75">
        <v>-17.809999465942383</v>
      </c>
      <c r="AH75">
        <f t="shared" si="23"/>
        <v>-61.439998626708984</v>
      </c>
      <c r="AI75">
        <f t="shared" si="24"/>
        <v>-17.809999465942383</v>
      </c>
    </row>
    <row r="76" spans="1:35">
      <c r="A76" s="3" t="s">
        <v>888</v>
      </c>
      <c r="B76" s="3" t="str">
        <f t="shared" si="13"/>
        <v>14:53:40.837</v>
      </c>
      <c r="C76" s="3">
        <f t="shared" si="14"/>
        <v>53620.837</v>
      </c>
      <c r="D76" s="3">
        <f t="shared" si="15"/>
        <v>6.7739999999976135</v>
      </c>
      <c r="E76" s="3">
        <v>-279.786</v>
      </c>
      <c r="F76" s="3">
        <v>23644.799999999999</v>
      </c>
      <c r="G76" s="3">
        <v>13536</v>
      </c>
      <c r="H76" s="3">
        <v>828</v>
      </c>
      <c r="I76" s="3">
        <v>468</v>
      </c>
      <c r="J76">
        <f t="shared" si="16"/>
        <v>256.72300000000001</v>
      </c>
      <c r="K76">
        <f t="shared" si="17"/>
        <v>23645.062000000002</v>
      </c>
      <c r="L76">
        <f t="shared" si="18"/>
        <v>-614.65200000000004</v>
      </c>
      <c r="M76">
        <f t="shared" si="19"/>
        <v>18194.418000000001</v>
      </c>
      <c r="N76">
        <f t="shared" si="20"/>
        <v>-0.61465200000000009</v>
      </c>
      <c r="O76">
        <f t="shared" si="20"/>
        <v>18.194418000000002</v>
      </c>
      <c r="P76" t="str">
        <f t="shared" si="21"/>
        <v/>
      </c>
      <c r="Q76">
        <f t="shared" si="22"/>
        <v>-0.61465200000000009</v>
      </c>
      <c r="AE76" s="14">
        <v>4.7770000000000001</v>
      </c>
      <c r="AF76">
        <v>-65.459999084472656</v>
      </c>
      <c r="AG76">
        <v>-15.840000152587891</v>
      </c>
      <c r="AH76">
        <f t="shared" si="23"/>
        <v>-65.459999084472656</v>
      </c>
      <c r="AI76">
        <f t="shared" si="24"/>
        <v>-15.840000152587891</v>
      </c>
    </row>
    <row r="77" spans="1:35">
      <c r="A77" s="3" t="s">
        <v>889</v>
      </c>
      <c r="B77" s="3" t="str">
        <f t="shared" si="13"/>
        <v>14:53:40.934</v>
      </c>
      <c r="C77" s="3">
        <f t="shared" si="14"/>
        <v>53620.934000000001</v>
      </c>
      <c r="D77" s="3">
        <f t="shared" si="15"/>
        <v>6.8709999999991851</v>
      </c>
      <c r="E77" s="3">
        <v>-286.959</v>
      </c>
      <c r="F77" s="3">
        <v>23894.799999999999</v>
      </c>
      <c r="G77" s="3">
        <v>13711.5</v>
      </c>
      <c r="H77" s="3">
        <v>780.5</v>
      </c>
      <c r="I77" s="3">
        <v>231.25</v>
      </c>
      <c r="J77">
        <f t="shared" si="16"/>
        <v>255.22399999999999</v>
      </c>
      <c r="K77">
        <f t="shared" si="17"/>
        <v>23895.16</v>
      </c>
      <c r="L77">
        <f t="shared" si="18"/>
        <v>-616.15100000000007</v>
      </c>
      <c r="M77">
        <f t="shared" si="19"/>
        <v>18444.516</v>
      </c>
      <c r="N77">
        <f t="shared" si="20"/>
        <v>-0.61615100000000012</v>
      </c>
      <c r="O77">
        <f t="shared" si="20"/>
        <v>18.444516</v>
      </c>
      <c r="P77" t="str">
        <f t="shared" si="21"/>
        <v/>
      </c>
      <c r="Q77">
        <f t="shared" si="22"/>
        <v>-0.61615100000000012</v>
      </c>
      <c r="AE77" s="14">
        <v>4.8380000000000001</v>
      </c>
      <c r="AF77">
        <v>-67.459999084472656</v>
      </c>
      <c r="AG77">
        <v>-6.9200000762939453</v>
      </c>
      <c r="AH77">
        <f t="shared" si="23"/>
        <v>-67.459999084472656</v>
      </c>
      <c r="AI77">
        <f t="shared" si="24"/>
        <v>-6.9200000762939453</v>
      </c>
    </row>
    <row r="78" spans="1:35">
      <c r="A78" s="3" t="s">
        <v>890</v>
      </c>
      <c r="B78" s="3" t="str">
        <f t="shared" si="13"/>
        <v>14:53:41.026</v>
      </c>
      <c r="C78" s="3">
        <f t="shared" si="14"/>
        <v>53621.025999999998</v>
      </c>
      <c r="D78" s="3">
        <f t="shared" si="15"/>
        <v>6.9629999999961001</v>
      </c>
      <c r="E78" s="3">
        <v>-301.99200000000002</v>
      </c>
      <c r="F78" s="3">
        <v>24243.5</v>
      </c>
      <c r="G78" s="3">
        <v>13963.5</v>
      </c>
      <c r="H78" s="3">
        <v>761.5</v>
      </c>
      <c r="I78" s="3">
        <v>228.75</v>
      </c>
      <c r="J78">
        <f t="shared" si="16"/>
        <v>248.10599999999999</v>
      </c>
      <c r="K78">
        <f t="shared" si="17"/>
        <v>24244.111000000001</v>
      </c>
      <c r="L78">
        <f t="shared" si="18"/>
        <v>-623.26900000000001</v>
      </c>
      <c r="M78">
        <f t="shared" si="19"/>
        <v>18793.467000000001</v>
      </c>
      <c r="N78">
        <f t="shared" si="20"/>
        <v>-0.62326900000000007</v>
      </c>
      <c r="O78">
        <f t="shared" si="20"/>
        <v>18.793467</v>
      </c>
      <c r="P78" t="str">
        <f t="shared" si="21"/>
        <v/>
      </c>
      <c r="Q78">
        <f t="shared" si="22"/>
        <v>-0.62326900000000007</v>
      </c>
      <c r="AE78" s="14">
        <v>4.891</v>
      </c>
      <c r="AF78">
        <v>-68.040000915527344</v>
      </c>
      <c r="AG78">
        <v>-8.5600004196166992</v>
      </c>
      <c r="AH78">
        <f t="shared" si="23"/>
        <v>-68.040000915527344</v>
      </c>
      <c r="AI78">
        <f t="shared" si="24"/>
        <v>-8.5600004196166992</v>
      </c>
    </row>
    <row r="79" spans="1:35">
      <c r="A79" s="3" t="s">
        <v>891</v>
      </c>
      <c r="B79" s="3" t="str">
        <f t="shared" si="13"/>
        <v>14:53:41.123</v>
      </c>
      <c r="C79" s="3">
        <f t="shared" si="14"/>
        <v>53621.123</v>
      </c>
      <c r="D79" s="3">
        <f t="shared" si="15"/>
        <v>7.0599999999976717</v>
      </c>
      <c r="E79" s="3">
        <v>-317.411</v>
      </c>
      <c r="F79" s="3">
        <v>24430.400000000001</v>
      </c>
      <c r="G79" s="3">
        <v>14105.5</v>
      </c>
      <c r="H79" s="3">
        <v>736</v>
      </c>
      <c r="I79" s="3">
        <v>227</v>
      </c>
      <c r="J79">
        <f t="shared" si="16"/>
        <v>236.93100000000001</v>
      </c>
      <c r="K79">
        <f t="shared" si="17"/>
        <v>24431.312999999998</v>
      </c>
      <c r="L79">
        <f t="shared" si="18"/>
        <v>-634.44399999999996</v>
      </c>
      <c r="M79">
        <f t="shared" si="19"/>
        <v>18980.668999999998</v>
      </c>
      <c r="N79">
        <f t="shared" si="20"/>
        <v>-0.63444400000000001</v>
      </c>
      <c r="O79">
        <f t="shared" si="20"/>
        <v>18.980668999999999</v>
      </c>
      <c r="P79" t="str">
        <f t="shared" si="21"/>
        <v/>
      </c>
      <c r="Q79">
        <f t="shared" si="22"/>
        <v>-0.63444400000000001</v>
      </c>
      <c r="AE79" s="14">
        <v>4.9489999999999998</v>
      </c>
      <c r="AF79">
        <v>-58.540000915527344</v>
      </c>
      <c r="AG79">
        <v>-35.810001373291016</v>
      </c>
      <c r="AH79">
        <f t="shared" si="23"/>
        <v>-58.540000915527344</v>
      </c>
      <c r="AI79">
        <f t="shared" si="24"/>
        <v>-35.810001373291016</v>
      </c>
    </row>
    <row r="80" spans="1:35">
      <c r="A80" s="3" t="s">
        <v>892</v>
      </c>
      <c r="B80" s="3" t="str">
        <f t="shared" si="13"/>
        <v>14:53:41.218</v>
      </c>
      <c r="C80" s="3">
        <f t="shared" si="14"/>
        <v>53621.218000000001</v>
      </c>
      <c r="D80" s="3">
        <f t="shared" si="15"/>
        <v>7.1549999999988358</v>
      </c>
      <c r="E80" s="3">
        <v>-377.673</v>
      </c>
      <c r="F80" s="3">
        <v>24755.1</v>
      </c>
      <c r="G80" s="3">
        <v>14378</v>
      </c>
      <c r="H80" s="3">
        <v>815</v>
      </c>
      <c r="I80" s="3">
        <v>451.5</v>
      </c>
      <c r="J80">
        <f t="shared" si="16"/>
        <v>184.05099999999999</v>
      </c>
      <c r="K80">
        <f t="shared" si="17"/>
        <v>24757.296999999999</v>
      </c>
      <c r="L80">
        <f t="shared" si="18"/>
        <v>-687.32400000000007</v>
      </c>
      <c r="M80">
        <f t="shared" si="19"/>
        <v>19306.652999999998</v>
      </c>
      <c r="N80">
        <f t="shared" si="20"/>
        <v>-0.68732400000000005</v>
      </c>
      <c r="O80">
        <f t="shared" si="20"/>
        <v>19.306652999999997</v>
      </c>
      <c r="P80" t="str">
        <f t="shared" si="21"/>
        <v/>
      </c>
      <c r="Q80">
        <f t="shared" si="22"/>
        <v>-0.68732400000000005</v>
      </c>
      <c r="AE80" s="14">
        <v>5.016</v>
      </c>
      <c r="AF80">
        <v>-69.470001220703125</v>
      </c>
      <c r="AG80">
        <v>-5.6100001335144043</v>
      </c>
      <c r="AH80">
        <f t="shared" si="23"/>
        <v>-69.470001220703125</v>
      </c>
      <c r="AI80">
        <f t="shared" si="24"/>
        <v>-5.6100001335144043</v>
      </c>
    </row>
    <row r="81" spans="1:35">
      <c r="A81" s="3" t="s">
        <v>893</v>
      </c>
      <c r="B81" s="3" t="str">
        <f t="shared" si="13"/>
        <v>14:53:41.315</v>
      </c>
      <c r="C81" s="3">
        <f t="shared" si="14"/>
        <v>53621.315000000002</v>
      </c>
      <c r="D81" s="3">
        <f t="shared" si="15"/>
        <v>7.2520000000004075</v>
      </c>
      <c r="E81" s="3">
        <v>-413.53100000000001</v>
      </c>
      <c r="F81" s="3">
        <v>24972.9</v>
      </c>
      <c r="G81" s="3">
        <v>14559</v>
      </c>
      <c r="H81" s="3">
        <v>814</v>
      </c>
      <c r="I81" s="3">
        <v>450</v>
      </c>
      <c r="J81">
        <f t="shared" si="16"/>
        <v>153.14400000000001</v>
      </c>
      <c r="K81">
        <f t="shared" si="17"/>
        <v>24975.853999999999</v>
      </c>
      <c r="L81">
        <f t="shared" si="18"/>
        <v>-718.23099999999999</v>
      </c>
      <c r="M81">
        <f t="shared" si="19"/>
        <v>19525.21</v>
      </c>
      <c r="N81">
        <f t="shared" si="20"/>
        <v>-0.71823100000000006</v>
      </c>
      <c r="O81">
        <f t="shared" si="20"/>
        <v>19.525210000000001</v>
      </c>
      <c r="P81" t="str">
        <f t="shared" si="21"/>
        <v/>
      </c>
      <c r="Q81">
        <f t="shared" si="22"/>
        <v>-0.71823100000000006</v>
      </c>
      <c r="AE81" s="14">
        <v>5.08</v>
      </c>
      <c r="AF81">
        <v>-70.699996948242188</v>
      </c>
      <c r="AG81">
        <v>6.119999885559082</v>
      </c>
      <c r="AH81">
        <f t="shared" si="23"/>
        <v>-70.699996948242188</v>
      </c>
      <c r="AI81">
        <f t="shared" si="24"/>
        <v>6.119999885559082</v>
      </c>
    </row>
    <row r="82" spans="1:35">
      <c r="A82" s="3" t="s">
        <v>894</v>
      </c>
      <c r="B82" s="3" t="str">
        <f t="shared" si="13"/>
        <v>14:53:41.404</v>
      </c>
      <c r="C82" s="3">
        <f t="shared" si="14"/>
        <v>53621.404000000002</v>
      </c>
      <c r="D82" s="3">
        <f t="shared" si="15"/>
        <v>7.3410000000003492</v>
      </c>
      <c r="E82" s="3">
        <v>-438.23399999999998</v>
      </c>
      <c r="F82" s="3">
        <v>25277.200000000001</v>
      </c>
      <c r="G82" s="3">
        <v>14796.5</v>
      </c>
      <c r="H82" s="3">
        <v>759.5</v>
      </c>
      <c r="I82" s="3">
        <v>222.75</v>
      </c>
      <c r="J82">
        <f t="shared" si="16"/>
        <v>135.351</v>
      </c>
      <c r="K82">
        <f t="shared" si="17"/>
        <v>25280.635999999999</v>
      </c>
      <c r="L82">
        <f t="shared" si="18"/>
        <v>-736.024</v>
      </c>
      <c r="M82">
        <f t="shared" si="19"/>
        <v>19829.991999999998</v>
      </c>
      <c r="N82">
        <f t="shared" si="20"/>
        <v>-0.73602400000000001</v>
      </c>
      <c r="O82">
        <f t="shared" si="20"/>
        <v>19.829991999999997</v>
      </c>
      <c r="P82" t="str">
        <f t="shared" si="21"/>
        <v/>
      </c>
      <c r="Q82">
        <f t="shared" si="22"/>
        <v>-0.73602400000000001</v>
      </c>
      <c r="AE82" s="14">
        <v>5.1580000000000004</v>
      </c>
      <c r="AF82">
        <v>-65.980003356933594</v>
      </c>
      <c r="AG82">
        <v>-14.590000152587891</v>
      </c>
      <c r="AH82">
        <f t="shared" si="23"/>
        <v>-65.980003356933594</v>
      </c>
      <c r="AI82">
        <f t="shared" si="24"/>
        <v>-14.590000152587891</v>
      </c>
    </row>
    <row r="83" spans="1:35">
      <c r="A83" s="3" t="s">
        <v>895</v>
      </c>
      <c r="B83" s="3" t="str">
        <f t="shared" si="13"/>
        <v>14:53:41.496</v>
      </c>
      <c r="C83" s="3">
        <f t="shared" si="14"/>
        <v>53621.495999999999</v>
      </c>
      <c r="D83" s="3">
        <f t="shared" si="15"/>
        <v>7.4329999999972642</v>
      </c>
      <c r="E83" s="3">
        <v>-439.84800000000001</v>
      </c>
      <c r="F83" s="3">
        <v>25469.200000000001</v>
      </c>
      <c r="G83" s="3">
        <v>14938</v>
      </c>
      <c r="H83" s="3">
        <v>737.5</v>
      </c>
      <c r="I83" s="3">
        <v>220.5</v>
      </c>
      <c r="J83">
        <f t="shared" si="16"/>
        <v>138.09299999999999</v>
      </c>
      <c r="K83">
        <f t="shared" si="17"/>
        <v>25472.623</v>
      </c>
      <c r="L83">
        <f t="shared" si="18"/>
        <v>-733.28200000000004</v>
      </c>
      <c r="M83">
        <f t="shared" si="19"/>
        <v>20021.978999999999</v>
      </c>
      <c r="N83">
        <f t="shared" si="20"/>
        <v>-0.7332820000000001</v>
      </c>
      <c r="O83">
        <f t="shared" si="20"/>
        <v>20.021978999999998</v>
      </c>
      <c r="P83" t="str">
        <f t="shared" si="21"/>
        <v/>
      </c>
      <c r="Q83">
        <f t="shared" si="22"/>
        <v>-0.7332820000000001</v>
      </c>
      <c r="AE83" s="14">
        <v>5.2370000000000001</v>
      </c>
      <c r="AF83">
        <v>0</v>
      </c>
      <c r="AG83">
        <v>0</v>
      </c>
      <c r="AH83">
        <f t="shared" si="23"/>
        <v>0</v>
      </c>
      <c r="AI83">
        <f t="shared" si="24"/>
        <v>0</v>
      </c>
    </row>
    <row r="84" spans="1:35">
      <c r="A84" s="3" t="s">
        <v>896</v>
      </c>
      <c r="B84" s="3" t="str">
        <f t="shared" si="13"/>
        <v>14:53:41.592</v>
      </c>
      <c r="C84" s="3">
        <f t="shared" si="14"/>
        <v>53621.591999999997</v>
      </c>
      <c r="D84" s="3">
        <f t="shared" si="15"/>
        <v>7.5289999999949941</v>
      </c>
      <c r="E84" s="3">
        <v>-516.81200000000001</v>
      </c>
      <c r="F84" s="3">
        <v>25747.9</v>
      </c>
      <c r="G84" s="3">
        <v>15195.5</v>
      </c>
      <c r="H84" s="3">
        <v>736</v>
      </c>
      <c r="I84" s="3">
        <v>219</v>
      </c>
      <c r="J84">
        <f t="shared" si="16"/>
        <v>67.471999999999994</v>
      </c>
      <c r="K84">
        <f t="shared" si="17"/>
        <v>25752.998</v>
      </c>
      <c r="L84">
        <f t="shared" si="18"/>
        <v>-803.90300000000002</v>
      </c>
      <c r="M84">
        <f t="shared" si="19"/>
        <v>20302.353999999999</v>
      </c>
      <c r="N84">
        <f t="shared" si="20"/>
        <v>-0.80390300000000003</v>
      </c>
      <c r="O84">
        <f t="shared" si="20"/>
        <v>20.302354000000001</v>
      </c>
      <c r="P84" t="str">
        <f t="shared" si="21"/>
        <v/>
      </c>
      <c r="Q84">
        <f t="shared" si="22"/>
        <v>-0.80390300000000003</v>
      </c>
      <c r="AE84" s="14">
        <v>5.306</v>
      </c>
      <c r="AF84">
        <v>-52.220001220703125</v>
      </c>
      <c r="AG84">
        <v>-64.120002746582031</v>
      </c>
      <c r="AH84">
        <f t="shared" si="23"/>
        <v>-52.220001220703125</v>
      </c>
      <c r="AI84">
        <f t="shared" si="24"/>
        <v>-64.120002746582031</v>
      </c>
    </row>
    <row r="85" spans="1:35">
      <c r="A85" s="3" t="s">
        <v>897</v>
      </c>
      <c r="B85" s="3" t="str">
        <f t="shared" si="13"/>
        <v>14:53:41.685</v>
      </c>
      <c r="C85" s="3">
        <f t="shared" si="14"/>
        <v>53621.684999999998</v>
      </c>
      <c r="D85" s="3">
        <f t="shared" si="15"/>
        <v>7.6219999999957508</v>
      </c>
      <c r="E85" s="3">
        <v>-491.56599999999997</v>
      </c>
      <c r="F85" s="3">
        <v>25918.7</v>
      </c>
      <c r="G85" s="3">
        <v>15305.5</v>
      </c>
      <c r="H85" s="3">
        <v>753.5</v>
      </c>
      <c r="I85" s="3">
        <v>218</v>
      </c>
      <c r="J85">
        <f t="shared" si="16"/>
        <v>96.587000000000003</v>
      </c>
      <c r="K85">
        <f t="shared" si="17"/>
        <v>25923.181</v>
      </c>
      <c r="L85">
        <f t="shared" si="18"/>
        <v>-774.78800000000001</v>
      </c>
      <c r="M85">
        <f t="shared" si="19"/>
        <v>20472.537</v>
      </c>
      <c r="N85">
        <f t="shared" si="20"/>
        <v>-0.77478800000000003</v>
      </c>
      <c r="O85">
        <f t="shared" si="20"/>
        <v>20.472536999999999</v>
      </c>
      <c r="P85" t="str">
        <f t="shared" si="21"/>
        <v/>
      </c>
      <c r="Q85">
        <f t="shared" si="22"/>
        <v>-0.77478800000000003</v>
      </c>
      <c r="AE85" s="14">
        <v>5.3819999999999997</v>
      </c>
      <c r="AF85">
        <v>-78.819999694824219</v>
      </c>
      <c r="AG85">
        <v>-6.869999885559082</v>
      </c>
      <c r="AH85">
        <f t="shared" si="23"/>
        <v>-78.819999694824219</v>
      </c>
      <c r="AI85">
        <f t="shared" si="24"/>
        <v>-6.869999885559082</v>
      </c>
    </row>
    <row r="86" spans="1:35">
      <c r="A86" s="3" t="s">
        <v>898</v>
      </c>
      <c r="B86" s="3" t="str">
        <f t="shared" si="13"/>
        <v>14:53:41.778</v>
      </c>
      <c r="C86" s="3">
        <f t="shared" si="14"/>
        <v>53621.777999999998</v>
      </c>
      <c r="D86" s="3">
        <f t="shared" si="15"/>
        <v>7.7149999999965075</v>
      </c>
      <c r="E86" s="3">
        <v>-531.89700000000005</v>
      </c>
      <c r="F86" s="3">
        <v>26270.5</v>
      </c>
      <c r="G86" s="3">
        <v>15596</v>
      </c>
      <c r="H86" s="3">
        <v>796</v>
      </c>
      <c r="I86" s="3">
        <v>434</v>
      </c>
      <c r="J86">
        <f t="shared" si="16"/>
        <v>64.248000000000005</v>
      </c>
      <c r="K86">
        <f t="shared" si="17"/>
        <v>26275.806</v>
      </c>
      <c r="L86">
        <f t="shared" si="18"/>
        <v>-807.12699999999995</v>
      </c>
      <c r="M86">
        <f t="shared" si="19"/>
        <v>20825.162</v>
      </c>
      <c r="N86">
        <f t="shared" si="20"/>
        <v>-0.80712699999999993</v>
      </c>
      <c r="O86">
        <f t="shared" si="20"/>
        <v>20.825162000000002</v>
      </c>
      <c r="P86" t="str">
        <f t="shared" si="21"/>
        <v/>
      </c>
      <c r="Q86">
        <f t="shared" si="22"/>
        <v>-0.80712699999999993</v>
      </c>
      <c r="AE86" s="14">
        <v>5.4530000000000003</v>
      </c>
      <c r="AF86">
        <v>-80.620002746582031</v>
      </c>
      <c r="AG86">
        <v>2.3299999237060547</v>
      </c>
      <c r="AH86">
        <f t="shared" si="23"/>
        <v>-80.620002746582031</v>
      </c>
      <c r="AI86">
        <f t="shared" si="24"/>
        <v>2.3299999237060547</v>
      </c>
    </row>
    <row r="87" spans="1:35">
      <c r="A87" s="3" t="s">
        <v>899</v>
      </c>
      <c r="B87" s="3" t="str">
        <f t="shared" si="13"/>
        <v>14:53:41.872</v>
      </c>
      <c r="C87" s="3">
        <f t="shared" si="14"/>
        <v>53621.872000000003</v>
      </c>
      <c r="D87" s="3">
        <f t="shared" si="15"/>
        <v>7.8090000000011059</v>
      </c>
      <c r="E87" s="3">
        <v>-513.22</v>
      </c>
      <c r="F87" s="3">
        <v>26458.1</v>
      </c>
      <c r="G87" s="3">
        <v>15726</v>
      </c>
      <c r="H87" s="3">
        <v>793</v>
      </c>
      <c r="I87" s="3">
        <v>432</v>
      </c>
      <c r="J87">
        <f t="shared" si="16"/>
        <v>87.176000000000002</v>
      </c>
      <c r="K87">
        <f t="shared" si="17"/>
        <v>26462.934000000001</v>
      </c>
      <c r="L87">
        <f t="shared" si="18"/>
        <v>-784.19899999999996</v>
      </c>
      <c r="M87">
        <f t="shared" si="19"/>
        <v>21012.29</v>
      </c>
      <c r="N87">
        <f t="shared" si="20"/>
        <v>-0.78419899999999998</v>
      </c>
      <c r="O87">
        <f t="shared" si="20"/>
        <v>21.01229</v>
      </c>
      <c r="P87" t="str">
        <f t="shared" si="21"/>
        <v/>
      </c>
      <c r="Q87">
        <f t="shared" si="22"/>
        <v>-0.78419899999999998</v>
      </c>
      <c r="AE87" s="14">
        <v>5.52</v>
      </c>
      <c r="AF87">
        <v>-76.349998474121094</v>
      </c>
      <c r="AG87">
        <v>-4.4699997901916504</v>
      </c>
      <c r="AH87">
        <f t="shared" si="23"/>
        <v>-76.349998474121094</v>
      </c>
      <c r="AI87">
        <f t="shared" si="24"/>
        <v>-4.4699997901916504</v>
      </c>
    </row>
    <row r="88" spans="1:35">
      <c r="A88" s="3" t="s">
        <v>900</v>
      </c>
      <c r="B88" s="3" t="str">
        <f t="shared" si="13"/>
        <v>14:53:41.965</v>
      </c>
      <c r="C88" s="3">
        <f t="shared" si="14"/>
        <v>53621.964999999997</v>
      </c>
      <c r="D88" s="3">
        <f t="shared" si="15"/>
        <v>7.9019999999945867</v>
      </c>
      <c r="E88" s="3">
        <v>-542.69399999999996</v>
      </c>
      <c r="F88" s="3">
        <v>26815.599999999999</v>
      </c>
      <c r="G88" s="3">
        <v>16018.5</v>
      </c>
      <c r="H88" s="3">
        <v>744</v>
      </c>
      <c r="I88" s="3">
        <v>214</v>
      </c>
      <c r="J88">
        <f t="shared" si="16"/>
        <v>65.819999999999993</v>
      </c>
      <c r="K88">
        <f t="shared" si="17"/>
        <v>26821.01</v>
      </c>
      <c r="L88">
        <f t="shared" si="18"/>
        <v>-805.55500000000006</v>
      </c>
      <c r="M88">
        <f t="shared" si="19"/>
        <v>21370.365999999998</v>
      </c>
      <c r="N88">
        <f t="shared" si="20"/>
        <v>-0.80555500000000013</v>
      </c>
      <c r="O88">
        <f t="shared" si="20"/>
        <v>21.370365999999997</v>
      </c>
      <c r="P88" t="str">
        <f t="shared" si="21"/>
        <v/>
      </c>
      <c r="Q88">
        <f t="shared" si="22"/>
        <v>-0.80555500000000013</v>
      </c>
      <c r="AE88" s="14">
        <v>5.5810000000000004</v>
      </c>
      <c r="AF88">
        <v>-75.180000305175781</v>
      </c>
      <c r="AG88">
        <v>4.4000000953674316</v>
      </c>
      <c r="AH88">
        <f t="shared" si="23"/>
        <v>-75.180000305175781</v>
      </c>
      <c r="AI88">
        <f t="shared" si="24"/>
        <v>4.4000000953674316</v>
      </c>
    </row>
    <row r="89" spans="1:35">
      <c r="A89" s="3" t="s">
        <v>901</v>
      </c>
      <c r="B89" s="3" t="str">
        <f t="shared" si="13"/>
        <v>14:53:42.058</v>
      </c>
      <c r="C89" s="3">
        <f t="shared" si="14"/>
        <v>53622.057999999997</v>
      </c>
      <c r="D89" s="3">
        <f t="shared" si="15"/>
        <v>7.9949999999953434</v>
      </c>
      <c r="E89" s="3">
        <v>-532.35500000000002</v>
      </c>
      <c r="F89" s="3">
        <v>27023.7</v>
      </c>
      <c r="G89" s="3">
        <v>16172.5</v>
      </c>
      <c r="H89" s="3">
        <v>680.5</v>
      </c>
      <c r="I89" s="3">
        <v>211.75</v>
      </c>
      <c r="J89">
        <f t="shared" si="16"/>
        <v>80.878</v>
      </c>
      <c r="K89">
        <f t="shared" si="17"/>
        <v>27028.822</v>
      </c>
      <c r="L89">
        <f t="shared" si="18"/>
        <v>-790.49699999999996</v>
      </c>
      <c r="M89">
        <f t="shared" si="19"/>
        <v>21578.178</v>
      </c>
      <c r="N89">
        <f t="shared" si="20"/>
        <v>-0.79049700000000001</v>
      </c>
      <c r="O89">
        <f t="shared" si="20"/>
        <v>21.578178000000001</v>
      </c>
      <c r="P89" t="str">
        <f t="shared" si="21"/>
        <v/>
      </c>
      <c r="Q89">
        <f t="shared" si="22"/>
        <v>-0.79049700000000001</v>
      </c>
      <c r="AE89" s="14">
        <v>5.6360000000000001</v>
      </c>
      <c r="AF89">
        <v>-76.19000244140625</v>
      </c>
      <c r="AG89">
        <v>-9.2399997711181641</v>
      </c>
      <c r="AH89">
        <f t="shared" si="23"/>
        <v>-76.19000244140625</v>
      </c>
      <c r="AI89">
        <f t="shared" si="24"/>
        <v>-9.2399997711181641</v>
      </c>
    </row>
    <row r="90" spans="1:35">
      <c r="A90" s="3" t="s">
        <v>902</v>
      </c>
      <c r="B90" s="3" t="str">
        <f t="shared" si="13"/>
        <v>14:53:42.153</v>
      </c>
      <c r="C90" s="3">
        <f t="shared" si="14"/>
        <v>53622.152999999998</v>
      </c>
      <c r="D90" s="3">
        <f t="shared" si="15"/>
        <v>8.0899999999965075</v>
      </c>
      <c r="E90" s="3">
        <v>-586.91999999999996</v>
      </c>
      <c r="F90" s="3">
        <v>27317.3</v>
      </c>
      <c r="G90" s="3">
        <v>16435</v>
      </c>
      <c r="H90" s="3">
        <v>741.5</v>
      </c>
      <c r="I90" s="3">
        <v>210.5</v>
      </c>
      <c r="J90">
        <f t="shared" si="16"/>
        <v>32.988</v>
      </c>
      <c r="K90">
        <f t="shared" si="17"/>
        <v>27323.583999999999</v>
      </c>
      <c r="L90">
        <f t="shared" si="18"/>
        <v>-838.38699999999994</v>
      </c>
      <c r="M90">
        <f t="shared" si="19"/>
        <v>21872.94</v>
      </c>
      <c r="N90">
        <f t="shared" si="20"/>
        <v>-0.83838699999999999</v>
      </c>
      <c r="O90">
        <f t="shared" si="20"/>
        <v>21.87294</v>
      </c>
      <c r="P90" t="str">
        <f t="shared" si="21"/>
        <v/>
      </c>
      <c r="Q90">
        <f t="shared" si="22"/>
        <v>-0.83838699999999999</v>
      </c>
      <c r="AE90" s="14">
        <v>5.6929999999999996</v>
      </c>
      <c r="AF90">
        <v>-73.260002136230469</v>
      </c>
      <c r="AG90">
        <v>2.3599998950958252</v>
      </c>
      <c r="AH90">
        <f t="shared" si="23"/>
        <v>-73.260002136230469</v>
      </c>
      <c r="AI90">
        <f t="shared" si="24"/>
        <v>2.3599998950958252</v>
      </c>
    </row>
    <row r="91" spans="1:35">
      <c r="A91" s="3" t="s">
        <v>903</v>
      </c>
      <c r="B91" s="3" t="str">
        <f t="shared" si="13"/>
        <v>14:53:42.250</v>
      </c>
      <c r="C91" s="3">
        <f t="shared" si="14"/>
        <v>53622.25</v>
      </c>
      <c r="D91" s="3">
        <f t="shared" si="15"/>
        <v>8.1869999999980791</v>
      </c>
      <c r="E91" s="3">
        <v>-559.226</v>
      </c>
      <c r="F91" s="3">
        <v>27513.7</v>
      </c>
      <c r="G91" s="3">
        <v>16571.5</v>
      </c>
      <c r="H91" s="3">
        <v>705</v>
      </c>
      <c r="I91" s="3">
        <v>209.25</v>
      </c>
      <c r="J91">
        <f t="shared" si="16"/>
        <v>65.13</v>
      </c>
      <c r="K91">
        <f t="shared" si="17"/>
        <v>27519.306</v>
      </c>
      <c r="L91">
        <f t="shared" si="18"/>
        <v>-806.245</v>
      </c>
      <c r="M91">
        <f t="shared" si="19"/>
        <v>22068.662</v>
      </c>
      <c r="N91">
        <f t="shared" si="20"/>
        <v>-0.80624499999999999</v>
      </c>
      <c r="O91">
        <f t="shared" si="20"/>
        <v>22.068662</v>
      </c>
      <c r="P91" t="str">
        <f t="shared" si="21"/>
        <v/>
      </c>
      <c r="Q91">
        <f t="shared" si="22"/>
        <v>-0.80624499999999999</v>
      </c>
      <c r="AE91" s="14">
        <v>5.75</v>
      </c>
      <c r="AF91">
        <v>-73.910003662109375</v>
      </c>
      <c r="AG91">
        <v>-6.9000000953674316</v>
      </c>
      <c r="AH91">
        <f t="shared" si="23"/>
        <v>-73.910003662109375</v>
      </c>
      <c r="AI91">
        <f t="shared" si="24"/>
        <v>-6.9000000953674316</v>
      </c>
    </row>
    <row r="92" spans="1:35">
      <c r="A92" s="3" t="s">
        <v>904</v>
      </c>
      <c r="B92" s="3" t="str">
        <f t="shared" si="13"/>
        <v>14:53:42.346</v>
      </c>
      <c r="C92" s="3">
        <f t="shared" si="14"/>
        <v>53622.345999999998</v>
      </c>
      <c r="D92" s="3">
        <f t="shared" si="15"/>
        <v>8.282999999995809</v>
      </c>
      <c r="E92" s="3">
        <v>-613.28</v>
      </c>
      <c r="F92" s="3">
        <v>27819.9</v>
      </c>
      <c r="G92" s="3">
        <v>16846</v>
      </c>
      <c r="H92" s="3">
        <v>723.5</v>
      </c>
      <c r="I92" s="3">
        <v>207.75</v>
      </c>
      <c r="J92">
        <f t="shared" si="16"/>
        <v>18.036999999999999</v>
      </c>
      <c r="K92">
        <f t="shared" si="17"/>
        <v>27826.652999999998</v>
      </c>
      <c r="L92">
        <f t="shared" si="18"/>
        <v>-853.33799999999997</v>
      </c>
      <c r="M92">
        <f t="shared" si="19"/>
        <v>22376.008999999998</v>
      </c>
      <c r="N92">
        <f t="shared" si="20"/>
        <v>-0.85333799999999993</v>
      </c>
      <c r="O92">
        <f t="shared" si="20"/>
        <v>22.376009</v>
      </c>
      <c r="P92" t="str">
        <f t="shared" si="21"/>
        <v/>
      </c>
      <c r="Q92">
        <f t="shared" si="22"/>
        <v>-0.85333799999999993</v>
      </c>
      <c r="AE92" s="14">
        <v>5.8150000000000004</v>
      </c>
      <c r="AF92">
        <v>-73</v>
      </c>
      <c r="AG92">
        <v>-7.9200000762939453</v>
      </c>
      <c r="AH92">
        <f t="shared" si="23"/>
        <v>-73</v>
      </c>
      <c r="AI92">
        <f t="shared" si="24"/>
        <v>-7.9200000762939453</v>
      </c>
    </row>
    <row r="93" spans="1:35">
      <c r="A93" s="3" t="s">
        <v>905</v>
      </c>
      <c r="B93" s="3" t="str">
        <f t="shared" si="13"/>
        <v>14:53:42.442</v>
      </c>
      <c r="C93" s="3">
        <f t="shared" si="14"/>
        <v>53622.442000000003</v>
      </c>
      <c r="D93" s="3">
        <f t="shared" si="15"/>
        <v>8.3790000000008149</v>
      </c>
      <c r="E93" s="3">
        <v>-567.75300000000004</v>
      </c>
      <c r="F93" s="3">
        <v>28002.9</v>
      </c>
      <c r="G93" s="3">
        <v>16963.5</v>
      </c>
      <c r="H93" s="3">
        <v>708.5</v>
      </c>
      <c r="I93" s="3">
        <v>206.75</v>
      </c>
      <c r="J93">
        <f t="shared" si="16"/>
        <v>67.703999999999994</v>
      </c>
      <c r="K93">
        <f t="shared" si="17"/>
        <v>28008.573</v>
      </c>
      <c r="L93">
        <f t="shared" si="18"/>
        <v>-803.67100000000005</v>
      </c>
      <c r="M93">
        <f t="shared" si="19"/>
        <v>22557.929</v>
      </c>
      <c r="N93">
        <f t="shared" si="20"/>
        <v>-0.80367100000000002</v>
      </c>
      <c r="O93">
        <f t="shared" si="20"/>
        <v>22.557929000000001</v>
      </c>
      <c r="P93" t="str">
        <f t="shared" si="21"/>
        <v/>
      </c>
      <c r="Q93">
        <f t="shared" si="22"/>
        <v>-0.80367100000000002</v>
      </c>
      <c r="AE93" s="14">
        <v>5.8840000000000003</v>
      </c>
      <c r="AF93">
        <v>-74.430000305175781</v>
      </c>
      <c r="AG93">
        <v>-6.8299999237060547</v>
      </c>
      <c r="AH93">
        <f t="shared" si="23"/>
        <v>-74.430000305175781</v>
      </c>
      <c r="AI93">
        <f t="shared" si="24"/>
        <v>-6.8299999237060547</v>
      </c>
    </row>
    <row r="94" spans="1:35">
      <c r="A94" s="3" t="s">
        <v>906</v>
      </c>
      <c r="B94" s="3" t="str">
        <f t="shared" si="13"/>
        <v>14:53:42.534</v>
      </c>
      <c r="C94" s="3">
        <f t="shared" si="14"/>
        <v>53622.534</v>
      </c>
      <c r="D94" s="3">
        <f t="shared" si="15"/>
        <v>8.4709999999977299</v>
      </c>
      <c r="E94" s="3">
        <v>-561.74300000000005</v>
      </c>
      <c r="F94" s="3">
        <v>28242.2</v>
      </c>
      <c r="G94" s="3">
        <v>17151</v>
      </c>
      <c r="H94" s="3">
        <v>718.5</v>
      </c>
      <c r="I94" s="3">
        <v>205.25</v>
      </c>
      <c r="J94">
        <f t="shared" si="16"/>
        <v>79.141999999999996</v>
      </c>
      <c r="K94">
        <f t="shared" si="17"/>
        <v>28247.674999999999</v>
      </c>
      <c r="L94">
        <f t="shared" si="18"/>
        <v>-792.23299999999995</v>
      </c>
      <c r="M94">
        <f t="shared" si="19"/>
        <v>22797.030999999999</v>
      </c>
      <c r="N94">
        <f t="shared" si="20"/>
        <v>-0.79223299999999997</v>
      </c>
      <c r="O94">
        <f t="shared" si="20"/>
        <v>22.797031</v>
      </c>
      <c r="P94" t="str">
        <f t="shared" si="21"/>
        <v/>
      </c>
      <c r="Q94">
        <f t="shared" si="22"/>
        <v>-0.79223299999999997</v>
      </c>
      <c r="AE94" s="14">
        <v>5.9480000000000004</v>
      </c>
      <c r="AF94">
        <v>-71.510002136230469</v>
      </c>
      <c r="AG94">
        <v>-13.340000152587891</v>
      </c>
      <c r="AH94">
        <f t="shared" si="23"/>
        <v>-71.510002136230469</v>
      </c>
      <c r="AI94">
        <f t="shared" si="24"/>
        <v>-13.340000152587891</v>
      </c>
    </row>
    <row r="95" spans="1:35">
      <c r="A95" s="3" t="s">
        <v>907</v>
      </c>
      <c r="B95" s="3" t="str">
        <f t="shared" si="13"/>
        <v>14:53:42.629</v>
      </c>
      <c r="C95" s="3">
        <f t="shared" si="14"/>
        <v>53622.629000000001</v>
      </c>
      <c r="D95" s="3">
        <f t="shared" si="15"/>
        <v>8.5659999999988941</v>
      </c>
      <c r="E95" s="3">
        <v>-618.29300000000001</v>
      </c>
      <c r="F95" s="3">
        <v>28317.9</v>
      </c>
      <c r="G95" s="3">
        <v>17245.5</v>
      </c>
      <c r="H95" s="3">
        <v>707</v>
      </c>
      <c r="I95" s="3">
        <v>204.75</v>
      </c>
      <c r="J95">
        <f t="shared" si="16"/>
        <v>24.324000000000002</v>
      </c>
      <c r="K95">
        <f t="shared" si="17"/>
        <v>28324.638999999999</v>
      </c>
      <c r="L95">
        <f t="shared" si="18"/>
        <v>-847.05100000000004</v>
      </c>
      <c r="M95">
        <f t="shared" si="19"/>
        <v>22873.994999999999</v>
      </c>
      <c r="N95">
        <f t="shared" si="20"/>
        <v>-0.84705100000000011</v>
      </c>
      <c r="O95">
        <f t="shared" si="20"/>
        <v>22.873995000000001</v>
      </c>
      <c r="P95" t="str">
        <f t="shared" si="21"/>
        <v/>
      </c>
      <c r="Q95">
        <f t="shared" si="22"/>
        <v>-0.84705100000000011</v>
      </c>
      <c r="AE95" s="14">
        <v>6.0110000000000001</v>
      </c>
      <c r="AF95">
        <v>-74.879997253417969</v>
      </c>
      <c r="AG95">
        <v>-8.9700002670288086</v>
      </c>
      <c r="AH95">
        <f t="shared" si="23"/>
        <v>-74.879997253417969</v>
      </c>
      <c r="AI95">
        <f t="shared" si="24"/>
        <v>-8.9700002670288086</v>
      </c>
    </row>
    <row r="96" spans="1:35">
      <c r="A96" s="3" t="s">
        <v>908</v>
      </c>
      <c r="B96" s="3" t="str">
        <f t="shared" si="13"/>
        <v>14:53:42.722</v>
      </c>
      <c r="C96" s="3">
        <f t="shared" si="14"/>
        <v>53622.722000000002</v>
      </c>
      <c r="D96" s="3">
        <f t="shared" si="15"/>
        <v>8.6589999999996508</v>
      </c>
      <c r="E96" s="3">
        <v>-605.24599999999998</v>
      </c>
      <c r="F96" s="3">
        <v>28554.6</v>
      </c>
      <c r="G96" s="3">
        <v>17428</v>
      </c>
      <c r="H96" s="3">
        <v>697.5</v>
      </c>
      <c r="I96" s="3">
        <v>204</v>
      </c>
      <c r="J96">
        <f t="shared" si="16"/>
        <v>42.738</v>
      </c>
      <c r="K96">
        <f t="shared" si="17"/>
        <v>28560.982</v>
      </c>
      <c r="L96">
        <f t="shared" si="18"/>
        <v>-828.63699999999994</v>
      </c>
      <c r="M96">
        <f t="shared" si="19"/>
        <v>23110.338</v>
      </c>
      <c r="N96">
        <f t="shared" si="20"/>
        <v>-0.82863699999999996</v>
      </c>
      <c r="O96">
        <f t="shared" si="20"/>
        <v>23.110337999999999</v>
      </c>
      <c r="P96" t="str">
        <f t="shared" si="21"/>
        <v/>
      </c>
      <c r="Q96">
        <f t="shared" si="22"/>
        <v>-0.82863699999999996</v>
      </c>
      <c r="AE96" s="14">
        <v>6.0810000000000004</v>
      </c>
      <c r="AF96">
        <v>-65.75</v>
      </c>
      <c r="AG96">
        <v>-7.0399999618530273</v>
      </c>
      <c r="AH96">
        <f t="shared" si="23"/>
        <v>-65.75</v>
      </c>
      <c r="AI96">
        <f t="shared" si="24"/>
        <v>-7.0399999618530273</v>
      </c>
    </row>
    <row r="97" spans="1:35">
      <c r="A97" s="3" t="s">
        <v>909</v>
      </c>
      <c r="B97" s="3" t="str">
        <f t="shared" si="13"/>
        <v>14:53:42.816</v>
      </c>
      <c r="C97" s="3">
        <f t="shared" si="14"/>
        <v>53622.815999999999</v>
      </c>
      <c r="D97" s="3">
        <f t="shared" si="15"/>
        <v>8.7529999999969732</v>
      </c>
      <c r="E97" s="3">
        <v>-525.423</v>
      </c>
      <c r="F97" s="3">
        <v>28704</v>
      </c>
      <c r="G97" s="3">
        <v>17502</v>
      </c>
      <c r="H97" s="3">
        <v>673.5</v>
      </c>
      <c r="I97" s="3">
        <v>202.75</v>
      </c>
      <c r="J97">
        <f t="shared" si="16"/>
        <v>125.929</v>
      </c>
      <c r="K97">
        <f t="shared" si="17"/>
        <v>28708.531999999999</v>
      </c>
      <c r="L97">
        <f t="shared" si="18"/>
        <v>-745.44600000000003</v>
      </c>
      <c r="M97">
        <f t="shared" si="19"/>
        <v>23257.887999999999</v>
      </c>
      <c r="N97">
        <f t="shared" si="20"/>
        <v>-0.74544600000000005</v>
      </c>
      <c r="O97">
        <f t="shared" si="20"/>
        <v>23.257888000000001</v>
      </c>
      <c r="P97" t="str">
        <f t="shared" si="21"/>
        <v/>
      </c>
      <c r="Q97">
        <f t="shared" si="22"/>
        <v>-0.74544600000000005</v>
      </c>
      <c r="AE97" s="14">
        <v>6.141</v>
      </c>
      <c r="AF97">
        <v>-76.330001831054688</v>
      </c>
      <c r="AG97">
        <v>-6.630000114440918</v>
      </c>
      <c r="AH97">
        <f t="shared" si="23"/>
        <v>-76.330001831054688</v>
      </c>
      <c r="AI97">
        <f t="shared" si="24"/>
        <v>-6.630000114440918</v>
      </c>
    </row>
    <row r="98" spans="1:35">
      <c r="A98" s="3" t="s">
        <v>910</v>
      </c>
      <c r="B98" s="3" t="str">
        <f t="shared" si="13"/>
        <v>14:53:42.909</v>
      </c>
      <c r="C98" s="3">
        <f t="shared" si="14"/>
        <v>53622.909</v>
      </c>
      <c r="D98" s="3">
        <f t="shared" si="15"/>
        <v>8.8459999999977299</v>
      </c>
      <c r="E98" s="3">
        <v>-596.08100000000002</v>
      </c>
      <c r="F98" s="3">
        <v>28802.3</v>
      </c>
      <c r="G98" s="3">
        <v>17623</v>
      </c>
      <c r="H98" s="3">
        <v>665</v>
      </c>
      <c r="I98" s="3">
        <v>202</v>
      </c>
      <c r="J98">
        <f t="shared" si="16"/>
        <v>57.52</v>
      </c>
      <c r="K98">
        <f t="shared" si="17"/>
        <v>28808.41</v>
      </c>
      <c r="L98">
        <f t="shared" si="18"/>
        <v>-813.85500000000002</v>
      </c>
      <c r="M98">
        <f t="shared" si="19"/>
        <v>23357.766</v>
      </c>
      <c r="N98">
        <f t="shared" si="20"/>
        <v>-0.813855</v>
      </c>
      <c r="O98">
        <f t="shared" si="20"/>
        <v>23.357766000000002</v>
      </c>
      <c r="P98" t="str">
        <f t="shared" si="21"/>
        <v/>
      </c>
      <c r="Q98">
        <f t="shared" si="22"/>
        <v>-0.813855</v>
      </c>
      <c r="AE98" s="14">
        <v>6.2149999999999999</v>
      </c>
      <c r="AF98">
        <v>-79.580001831054688</v>
      </c>
      <c r="AG98">
        <v>-13.689999580383301</v>
      </c>
      <c r="AH98">
        <f t="shared" si="23"/>
        <v>-79.580001831054688</v>
      </c>
      <c r="AI98">
        <f t="shared" si="24"/>
        <v>-13.689999580383301</v>
      </c>
    </row>
    <row r="99" spans="1:35">
      <c r="A99"/>
      <c r="B99"/>
      <c r="C99"/>
      <c r="D99"/>
      <c r="E99"/>
      <c r="F99"/>
      <c r="G99"/>
      <c r="H99"/>
      <c r="I99"/>
      <c r="AE99" s="14">
        <v>6.2850000000000001</v>
      </c>
      <c r="AF99">
        <v>-77.580001831054688</v>
      </c>
      <c r="AG99">
        <v>-15.939999580383301</v>
      </c>
      <c r="AH99">
        <f t="shared" si="23"/>
        <v>-77.580001831054688</v>
      </c>
      <c r="AI99">
        <f t="shared" si="24"/>
        <v>-15.939999580383301</v>
      </c>
    </row>
    <row r="100" spans="1:35">
      <c r="A100"/>
      <c r="B100"/>
      <c r="C100"/>
      <c r="D100"/>
      <c r="E100"/>
      <c r="F100"/>
      <c r="G100"/>
      <c r="H100"/>
      <c r="I100"/>
      <c r="AE100" s="14">
        <v>6.3479999999999999</v>
      </c>
      <c r="AF100">
        <v>-80.769996643066406</v>
      </c>
      <c r="AG100">
        <v>-9.4899997711181641</v>
      </c>
      <c r="AH100">
        <f t="shared" si="23"/>
        <v>-80.769996643066406</v>
      </c>
      <c r="AI100">
        <f t="shared" si="24"/>
        <v>-9.4899997711181641</v>
      </c>
    </row>
    <row r="101" spans="1:35">
      <c r="A101"/>
      <c r="B101"/>
      <c r="C101"/>
      <c r="D101"/>
      <c r="E101"/>
      <c r="F101"/>
      <c r="G101"/>
      <c r="H101"/>
      <c r="I101"/>
      <c r="AE101" s="14">
        <v>6.4089999999999998</v>
      </c>
      <c r="AF101">
        <v>0</v>
      </c>
      <c r="AG101">
        <v>0</v>
      </c>
      <c r="AH101">
        <f t="shared" si="23"/>
        <v>0</v>
      </c>
      <c r="AI101">
        <f t="shared" si="24"/>
        <v>0</v>
      </c>
    </row>
    <row r="102" spans="1:35">
      <c r="A102"/>
      <c r="B102"/>
      <c r="C102"/>
      <c r="D102"/>
      <c r="E102"/>
      <c r="F102"/>
      <c r="G102"/>
      <c r="H102"/>
      <c r="I102"/>
      <c r="AE102" s="14">
        <v>6.4729999999999999</v>
      </c>
      <c r="AF102">
        <v>-76.989997863769531</v>
      </c>
      <c r="AG102">
        <v>-22.25</v>
      </c>
      <c r="AH102">
        <f t="shared" si="23"/>
        <v>-76.989997863769531</v>
      </c>
      <c r="AI102">
        <f t="shared" si="24"/>
        <v>-22.25</v>
      </c>
    </row>
    <row r="103" spans="1:35">
      <c r="A103"/>
      <c r="B103"/>
      <c r="C103"/>
      <c r="D103"/>
      <c r="E103"/>
      <c r="F103"/>
      <c r="G103"/>
      <c r="H103"/>
      <c r="I103"/>
      <c r="AE103" s="14">
        <v>6.5529999999999999</v>
      </c>
      <c r="AF103">
        <v>0</v>
      </c>
      <c r="AG103">
        <v>0</v>
      </c>
      <c r="AH103">
        <f t="shared" si="23"/>
        <v>0</v>
      </c>
      <c r="AI103">
        <f t="shared" si="24"/>
        <v>0</v>
      </c>
    </row>
    <row r="104" spans="1:35">
      <c r="A104"/>
      <c r="B104"/>
      <c r="C104"/>
      <c r="D104"/>
      <c r="E104"/>
      <c r="F104"/>
      <c r="G104"/>
      <c r="H104"/>
      <c r="I104"/>
      <c r="AE104" s="14">
        <v>6.6070000000000002</v>
      </c>
      <c r="AF104">
        <v>-81.970001220703125</v>
      </c>
      <c r="AG104">
        <v>-15.659999847412109</v>
      </c>
      <c r="AH104">
        <f t="shared" si="23"/>
        <v>-81.970001220703125</v>
      </c>
      <c r="AI104">
        <f t="shared" si="24"/>
        <v>-15.659999847412109</v>
      </c>
    </row>
    <row r="105" spans="1:35">
      <c r="A105"/>
      <c r="B105"/>
      <c r="C105"/>
      <c r="D105"/>
      <c r="E105"/>
      <c r="F105"/>
      <c r="G105"/>
      <c r="H105"/>
      <c r="I105"/>
      <c r="AE105" s="14">
        <v>6.6719999999999997</v>
      </c>
      <c r="AF105">
        <v>0</v>
      </c>
      <c r="AG105">
        <v>0</v>
      </c>
      <c r="AH105">
        <f t="shared" si="23"/>
        <v>0</v>
      </c>
      <c r="AI105">
        <f t="shared" si="24"/>
        <v>0</v>
      </c>
    </row>
    <row r="106" spans="1:35">
      <c r="A106"/>
      <c r="B106"/>
      <c r="C106"/>
      <c r="D106"/>
      <c r="E106"/>
      <c r="F106"/>
      <c r="G106"/>
      <c r="H106"/>
      <c r="I106"/>
      <c r="AE106" s="14">
        <v>6.742</v>
      </c>
      <c r="AF106">
        <v>0</v>
      </c>
      <c r="AG106">
        <v>0</v>
      </c>
      <c r="AH106">
        <f t="shared" si="23"/>
        <v>0</v>
      </c>
      <c r="AI106">
        <f t="shared" si="24"/>
        <v>0</v>
      </c>
    </row>
    <row r="107" spans="1:35">
      <c r="A107"/>
      <c r="B107"/>
      <c r="C107"/>
      <c r="D107"/>
      <c r="E107"/>
      <c r="F107"/>
      <c r="G107"/>
      <c r="H107"/>
      <c r="I107"/>
      <c r="AE107" s="14">
        <v>6.7990000000000004</v>
      </c>
      <c r="AF107">
        <v>-87.629997253417969</v>
      </c>
      <c r="AG107">
        <v>-14.060000419616699</v>
      </c>
      <c r="AH107">
        <f t="shared" si="23"/>
        <v>-87.629997253417969</v>
      </c>
      <c r="AI107">
        <f t="shared" si="24"/>
        <v>-14.060000419616699</v>
      </c>
    </row>
    <row r="108" spans="1:35">
      <c r="A108"/>
      <c r="B108"/>
      <c r="C108"/>
      <c r="D108"/>
      <c r="E108"/>
      <c r="F108"/>
      <c r="G108"/>
      <c r="H108"/>
      <c r="I108"/>
      <c r="AE108" s="14">
        <v>6.8739999999999997</v>
      </c>
      <c r="AF108">
        <v>0</v>
      </c>
      <c r="AG108">
        <v>0</v>
      </c>
      <c r="AH108">
        <f t="shared" si="23"/>
        <v>0</v>
      </c>
      <c r="AI108">
        <f t="shared" si="24"/>
        <v>0</v>
      </c>
    </row>
    <row r="109" spans="1:35">
      <c r="A109"/>
      <c r="B109"/>
      <c r="C109"/>
      <c r="D109"/>
      <c r="E109"/>
      <c r="F109"/>
      <c r="G109"/>
      <c r="H109"/>
      <c r="I109"/>
      <c r="AE109" s="14">
        <v>6.9420000000000002</v>
      </c>
      <c r="AF109">
        <v>-89.980003356933594</v>
      </c>
      <c r="AG109">
        <v>-7.679999828338623</v>
      </c>
      <c r="AH109">
        <f t="shared" si="23"/>
        <v>-89.980003356933594</v>
      </c>
      <c r="AI109">
        <f t="shared" si="24"/>
        <v>-7.679999828338623</v>
      </c>
    </row>
    <row r="110" spans="1:35">
      <c r="A110"/>
      <c r="B110"/>
      <c r="C110"/>
      <c r="D110"/>
      <c r="E110"/>
      <c r="F110"/>
      <c r="G110"/>
      <c r="H110"/>
      <c r="I110"/>
      <c r="AE110" s="14">
        <v>7.02</v>
      </c>
      <c r="AF110">
        <v>0</v>
      </c>
      <c r="AG110">
        <v>0</v>
      </c>
      <c r="AH110">
        <f t="shared" si="23"/>
        <v>0</v>
      </c>
      <c r="AI110">
        <f t="shared" si="24"/>
        <v>0</v>
      </c>
    </row>
    <row r="111" spans="1:35">
      <c r="A111"/>
      <c r="B111"/>
      <c r="C111"/>
      <c r="D111"/>
      <c r="E111"/>
      <c r="F111"/>
      <c r="G111"/>
      <c r="H111"/>
      <c r="I111"/>
      <c r="AE111" s="14">
        <v>7.0679999999999996</v>
      </c>
      <c r="AF111">
        <v>-66.949996948242188</v>
      </c>
      <c r="AG111">
        <v>-12.949999809265137</v>
      </c>
      <c r="AH111">
        <f t="shared" si="23"/>
        <v>-66.949996948242188</v>
      </c>
      <c r="AI111">
        <f t="shared" si="24"/>
        <v>-12.949999809265137</v>
      </c>
    </row>
    <row r="112" spans="1:35">
      <c r="A112"/>
      <c r="B112"/>
      <c r="C112"/>
      <c r="D112"/>
      <c r="E112"/>
      <c r="F112"/>
      <c r="G112"/>
      <c r="H112"/>
      <c r="I112"/>
      <c r="AE112" s="14">
        <v>7.1429999999999998</v>
      </c>
      <c r="AF112">
        <v>-74.519996643066406</v>
      </c>
      <c r="AG112">
        <v>-16.479999542236328</v>
      </c>
      <c r="AH112">
        <f t="shared" si="23"/>
        <v>-74.519996643066406</v>
      </c>
      <c r="AI112">
        <f t="shared" si="24"/>
        <v>-16.479999542236328</v>
      </c>
    </row>
    <row r="113" spans="30:35" customFormat="1">
      <c r="AD113" s="2"/>
      <c r="AE113" s="14">
        <v>7.21</v>
      </c>
      <c r="AF113">
        <v>0</v>
      </c>
      <c r="AG113">
        <v>0</v>
      </c>
      <c r="AH113">
        <f t="shared" si="23"/>
        <v>0</v>
      </c>
      <c r="AI113">
        <f t="shared" si="24"/>
        <v>0</v>
      </c>
    </row>
    <row r="114" spans="30:35" customFormat="1">
      <c r="AD114" s="2"/>
      <c r="AE114" s="14">
        <v>7.2640000000000002</v>
      </c>
      <c r="AF114">
        <v>0</v>
      </c>
      <c r="AG114">
        <v>0</v>
      </c>
      <c r="AH114">
        <f t="shared" si="23"/>
        <v>0</v>
      </c>
      <c r="AI114">
        <f t="shared" si="24"/>
        <v>0</v>
      </c>
    </row>
    <row r="115" spans="30:35" customFormat="1">
      <c r="AD115" s="2"/>
      <c r="AE115" s="14">
        <v>7.3410000000000002</v>
      </c>
      <c r="AF115">
        <v>0</v>
      </c>
      <c r="AG115">
        <v>0</v>
      </c>
      <c r="AH115">
        <f t="shared" si="23"/>
        <v>0</v>
      </c>
      <c r="AI115">
        <f t="shared" si="24"/>
        <v>0</v>
      </c>
    </row>
    <row r="116" spans="30:35" customFormat="1">
      <c r="AD116" s="2"/>
      <c r="AE116" s="14">
        <v>7.423</v>
      </c>
      <c r="AF116">
        <v>0</v>
      </c>
      <c r="AG116">
        <v>0</v>
      </c>
      <c r="AH116">
        <f t="shared" si="23"/>
        <v>0</v>
      </c>
      <c r="AI116">
        <f t="shared" si="24"/>
        <v>0</v>
      </c>
    </row>
    <row r="117" spans="30:35" customFormat="1">
      <c r="AD117" s="2"/>
      <c r="AE117" s="14">
        <v>7.4930000000000003</v>
      </c>
      <c r="AF117">
        <v>0</v>
      </c>
      <c r="AG117">
        <v>0</v>
      </c>
      <c r="AH117">
        <f t="shared" si="23"/>
        <v>0</v>
      </c>
      <c r="AI117">
        <f t="shared" si="24"/>
        <v>0</v>
      </c>
    </row>
    <row r="118" spans="30:35" customFormat="1">
      <c r="AD118" s="2"/>
      <c r="AE118" s="14">
        <v>7.5629999999999997</v>
      </c>
      <c r="AF118">
        <v>-67</v>
      </c>
      <c r="AG118">
        <v>-31.690000534057617</v>
      </c>
      <c r="AH118">
        <f t="shared" si="23"/>
        <v>-67</v>
      </c>
      <c r="AI118">
        <f t="shared" si="24"/>
        <v>-31.690000534057617</v>
      </c>
    </row>
    <row r="119" spans="30:35" customFormat="1">
      <c r="AD119" s="2"/>
      <c r="AE119" s="14">
        <v>7.633</v>
      </c>
      <c r="AF119">
        <v>-90</v>
      </c>
      <c r="AG119">
        <v>-7.7199997901916504</v>
      </c>
      <c r="AH119">
        <f t="shared" si="23"/>
        <v>-90</v>
      </c>
      <c r="AI119">
        <f t="shared" si="24"/>
        <v>-7.7199997901916504</v>
      </c>
    </row>
    <row r="120" spans="30:35" customFormat="1">
      <c r="AD120" s="2"/>
      <c r="AE120" s="14">
        <v>7.6849999999999996</v>
      </c>
      <c r="AF120">
        <v>-90</v>
      </c>
      <c r="AG120">
        <v>-7.7199997901916504</v>
      </c>
      <c r="AH120">
        <f t="shared" si="23"/>
        <v>-90</v>
      </c>
      <c r="AI120">
        <f t="shared" si="24"/>
        <v>-7.7199997901916504</v>
      </c>
    </row>
    <row r="121" spans="30:35" customFormat="1">
      <c r="AD121" s="2"/>
      <c r="AE121" s="14">
        <v>7.7489999999999997</v>
      </c>
      <c r="AF121">
        <v>-72.150001525878906</v>
      </c>
      <c r="AG121">
        <v>13.840000152587891</v>
      </c>
      <c r="AH121">
        <f t="shared" si="23"/>
        <v>-72.150001525878906</v>
      </c>
      <c r="AI121">
        <f t="shared" si="24"/>
        <v>13.840000152587891</v>
      </c>
    </row>
    <row r="122" spans="30:35" customFormat="1">
      <c r="AD122" s="2"/>
      <c r="AE122" s="14">
        <v>7.8170000000000002</v>
      </c>
      <c r="AF122">
        <v>0</v>
      </c>
      <c r="AG122">
        <v>0</v>
      </c>
      <c r="AH122">
        <f t="shared" si="23"/>
        <v>0</v>
      </c>
      <c r="AI122">
        <f t="shared" si="24"/>
        <v>0</v>
      </c>
    </row>
    <row r="123" spans="30:35" customFormat="1">
      <c r="AD123" s="2"/>
      <c r="AE123" s="14">
        <v>7.8730000000000002</v>
      </c>
      <c r="AF123">
        <v>-56.990001678466797</v>
      </c>
      <c r="AG123">
        <v>17.059999465942383</v>
      </c>
      <c r="AH123">
        <f t="shared" si="23"/>
        <v>-56.990001678466797</v>
      </c>
      <c r="AI123">
        <f t="shared" si="24"/>
        <v>17.059999465942383</v>
      </c>
    </row>
    <row r="124" spans="30:35" customFormat="1">
      <c r="AD124" s="2"/>
      <c r="AE124" s="14">
        <v>7.9329999999999998</v>
      </c>
      <c r="AF124">
        <v>-41.049999237060547</v>
      </c>
      <c r="AG124">
        <v>-2.6500000953674316</v>
      </c>
      <c r="AH124">
        <f t="shared" si="23"/>
        <v>-41.049999237060547</v>
      </c>
      <c r="AI124">
        <f t="shared" si="24"/>
        <v>-2.6500000953674316</v>
      </c>
    </row>
    <row r="125" spans="30:35" customFormat="1">
      <c r="AD125" s="2"/>
      <c r="AE125" s="14">
        <v>8.0069999999999997</v>
      </c>
      <c r="AF125">
        <v>-70.449996948242188</v>
      </c>
      <c r="AG125">
        <v>6.0399999618530273</v>
      </c>
      <c r="AH125">
        <f t="shared" si="23"/>
        <v>-70.449996948242188</v>
      </c>
      <c r="AI125">
        <f t="shared" si="24"/>
        <v>6.0399999618530273</v>
      </c>
    </row>
    <row r="126" spans="30:35" customFormat="1">
      <c r="AD126" s="2"/>
      <c r="AE126" s="14">
        <v>8.0920000000000005</v>
      </c>
      <c r="AF126">
        <v>-22.860000610351563</v>
      </c>
      <c r="AG126">
        <v>-5.880000114440918</v>
      </c>
      <c r="AH126">
        <f t="shared" si="23"/>
        <v>-22.860000610351563</v>
      </c>
      <c r="AI126">
        <f t="shared" si="24"/>
        <v>-5.880000114440918</v>
      </c>
    </row>
    <row r="127" spans="30:35" customFormat="1">
      <c r="AD127" s="2"/>
      <c r="AE127" s="14">
        <v>8.1519999999999992</v>
      </c>
      <c r="AF127">
        <v>-1.2400000095367432</v>
      </c>
      <c r="AG127">
        <v>15.149999618530273</v>
      </c>
      <c r="AH127">
        <f t="shared" si="23"/>
        <v>-1.2400000095367432</v>
      </c>
      <c r="AI127">
        <f t="shared" si="24"/>
        <v>15.149999618530273</v>
      </c>
    </row>
    <row r="128" spans="30:35" customFormat="1">
      <c r="AD128" s="2"/>
      <c r="AE128" s="14">
        <v>8.2210000000000001</v>
      </c>
      <c r="AF128">
        <v>-13.619999885559082</v>
      </c>
      <c r="AG128">
        <v>3.4300000667572021</v>
      </c>
      <c r="AH128">
        <f t="shared" si="23"/>
        <v>-13.619999885559082</v>
      </c>
      <c r="AI128">
        <f t="shared" si="24"/>
        <v>3.4300000667572021</v>
      </c>
    </row>
    <row r="129" spans="18:35" customFormat="1">
      <c r="AD129" s="2"/>
      <c r="AE129" s="14">
        <v>8.2720000000000002</v>
      </c>
      <c r="AF129">
        <v>-4.440000057220459</v>
      </c>
      <c r="AG129">
        <v>-5.2399997711181641</v>
      </c>
      <c r="AH129">
        <f t="shared" si="23"/>
        <v>-4.440000057220459</v>
      </c>
      <c r="AI129">
        <f t="shared" si="24"/>
        <v>-5.2399997711181641</v>
      </c>
    </row>
    <row r="130" spans="18:35" customFormat="1">
      <c r="AD130" s="2"/>
      <c r="AE130" s="14">
        <v>8.3439999999999994</v>
      </c>
      <c r="AF130">
        <v>1.5099999904632568</v>
      </c>
      <c r="AG130">
        <v>-0.51999998092651367</v>
      </c>
      <c r="AH130">
        <f t="shared" si="23"/>
        <v>1.5099999904632568</v>
      </c>
      <c r="AI130">
        <f t="shared" si="24"/>
        <v>-0.51999998092651367</v>
      </c>
    </row>
    <row r="131" spans="18:35" customFormat="1">
      <c r="AD131" s="2"/>
      <c r="AE131" s="14">
        <v>8.41</v>
      </c>
      <c r="AF131">
        <v>6.440000057220459</v>
      </c>
      <c r="AG131">
        <v>4.369999885559082</v>
      </c>
      <c r="AH131">
        <f t="shared" si="23"/>
        <v>6.440000057220459</v>
      </c>
      <c r="AI131">
        <f t="shared" si="24"/>
        <v>4.369999885559082</v>
      </c>
    </row>
    <row r="132" spans="18:35" customFormat="1">
      <c r="AD132" s="2"/>
      <c r="AE132" s="14">
        <v>8.4920000000000009</v>
      </c>
      <c r="AF132">
        <v>4.9899997711181641</v>
      </c>
      <c r="AG132">
        <v>5.7800002098083496</v>
      </c>
      <c r="AH132">
        <f t="shared" si="23"/>
        <v>4.9899997711181641</v>
      </c>
      <c r="AI132">
        <f t="shared" si="24"/>
        <v>5.7800002098083496</v>
      </c>
    </row>
    <row r="133" spans="18:35" customFormat="1">
      <c r="AD133" s="2"/>
      <c r="AE133" s="14">
        <v>8.5679999999999996</v>
      </c>
      <c r="AF133">
        <v>12.039999961853027</v>
      </c>
      <c r="AG133">
        <v>10.609999656677246</v>
      </c>
      <c r="AH133">
        <f t="shared" ref="AH133:AH181" si="25">AF133</f>
        <v>12.039999961853027</v>
      </c>
      <c r="AI133">
        <f t="shared" ref="AI133:AI181" si="26">AG133</f>
        <v>10.609999656677246</v>
      </c>
    </row>
    <row r="134" spans="18:35" customFormat="1">
      <c r="AD134" s="2"/>
      <c r="AE134" s="14">
        <v>8.65</v>
      </c>
      <c r="AF134">
        <v>11.289999961853027</v>
      </c>
      <c r="AG134">
        <v>10.489999771118164</v>
      </c>
      <c r="AH134">
        <f t="shared" si="25"/>
        <v>11.289999961853027</v>
      </c>
      <c r="AI134">
        <f t="shared" si="26"/>
        <v>10.489999771118164</v>
      </c>
    </row>
    <row r="135" spans="18:35" customFormat="1">
      <c r="AD135" s="2"/>
      <c r="AE135" s="14">
        <v>8.7140000000000004</v>
      </c>
      <c r="AF135">
        <v>19.620000839233398</v>
      </c>
      <c r="AG135">
        <v>12.680000305175781</v>
      </c>
      <c r="AH135">
        <f t="shared" si="25"/>
        <v>19.620000839233398</v>
      </c>
      <c r="AI135">
        <f t="shared" si="26"/>
        <v>12.680000305175781</v>
      </c>
    </row>
    <row r="136" spans="18:35" customFormat="1">
      <c r="AD136" s="2"/>
      <c r="AE136" s="14">
        <v>8.7720000000000002</v>
      </c>
      <c r="AF136">
        <v>29.639999389648438</v>
      </c>
      <c r="AG136">
        <v>12.659999847412109</v>
      </c>
      <c r="AH136">
        <f t="shared" si="25"/>
        <v>29.639999389648438</v>
      </c>
      <c r="AI136">
        <f t="shared" si="26"/>
        <v>12.659999847412109</v>
      </c>
    </row>
    <row r="137" spans="18:35" customFormat="1">
      <c r="AD137" s="2"/>
      <c r="AE137" s="14">
        <v>8.8260000000000005</v>
      </c>
      <c r="AF137">
        <v>42.580001831054688</v>
      </c>
      <c r="AG137">
        <v>6.1599998474121094</v>
      </c>
      <c r="AH137">
        <f t="shared" si="25"/>
        <v>42.580001831054688</v>
      </c>
      <c r="AI137">
        <f t="shared" si="26"/>
        <v>6.1599998474121094</v>
      </c>
    </row>
    <row r="138" spans="18:35" customFormat="1">
      <c r="AD138" s="2"/>
      <c r="AE138" s="14">
        <v>8.8819999999999997</v>
      </c>
      <c r="AF138">
        <v>38.979999542236328</v>
      </c>
      <c r="AG138">
        <v>8.130000114440918</v>
      </c>
      <c r="AH138">
        <f t="shared" si="25"/>
        <v>38.979999542236328</v>
      </c>
      <c r="AI138">
        <f t="shared" si="26"/>
        <v>8.130000114440918</v>
      </c>
    </row>
    <row r="139" spans="18:35" customFormat="1">
      <c r="AD139" s="2"/>
      <c r="AE139" s="14"/>
    </row>
    <row r="140" spans="18:35" customFormat="1">
      <c r="AD140" s="2"/>
      <c r="AE140" s="14"/>
    </row>
    <row r="141" spans="18:35" customFormat="1">
      <c r="AD141" s="2"/>
      <c r="AE141" s="14"/>
    </row>
    <row r="142" spans="18:35" customFormat="1">
      <c r="AD142" s="2"/>
      <c r="AE142" s="14"/>
    </row>
    <row r="143" spans="18:35" customFormat="1">
      <c r="AD143" s="2"/>
      <c r="AE143" s="14"/>
    </row>
    <row r="144" spans="18:35" customFormat="1">
      <c r="R144" s="3"/>
      <c r="AD144" s="2"/>
      <c r="AE144" s="14"/>
    </row>
    <row r="145" spans="1:31">
      <c r="A145"/>
      <c r="B145"/>
      <c r="C145"/>
      <c r="D145"/>
      <c r="E145"/>
      <c r="F145"/>
      <c r="G145"/>
      <c r="H145"/>
      <c r="I145"/>
      <c r="R145" s="3"/>
      <c r="AE145" s="14"/>
    </row>
    <row r="146" spans="1:31">
      <c r="J146" s="3"/>
      <c r="K146" s="3"/>
      <c r="L146" s="3"/>
      <c r="M146" s="3"/>
      <c r="N146" s="3"/>
      <c r="O146" s="3"/>
      <c r="Q146" s="3"/>
      <c r="R146" s="3"/>
      <c r="AE146" s="14"/>
    </row>
    <row r="147" spans="1:31">
      <c r="J147" s="3"/>
      <c r="K147" s="3"/>
      <c r="L147" s="3"/>
      <c r="M147" s="3"/>
      <c r="N147" s="3"/>
      <c r="O147" s="3"/>
      <c r="Q147" s="3"/>
      <c r="R147" s="3"/>
      <c r="AE147" s="14"/>
    </row>
    <row r="148" spans="1:31">
      <c r="J148" s="3"/>
      <c r="K148" s="3"/>
      <c r="L148" s="3"/>
      <c r="M148" s="3"/>
      <c r="N148" s="3"/>
      <c r="O148" s="3"/>
      <c r="Q148" s="3"/>
      <c r="R148" s="3"/>
      <c r="AE148" s="14"/>
    </row>
    <row r="149" spans="1:31">
      <c r="J149" s="3"/>
      <c r="K149" s="3"/>
      <c r="L149" s="3"/>
      <c r="M149" s="3"/>
      <c r="N149" s="3"/>
      <c r="O149" s="3"/>
      <c r="Q149" s="3"/>
      <c r="R149" s="3"/>
      <c r="AE149" s="14"/>
    </row>
    <row r="150" spans="1:31">
      <c r="J150" s="3"/>
      <c r="K150" s="3"/>
      <c r="L150" s="3"/>
      <c r="M150" s="3"/>
      <c r="N150" s="3"/>
      <c r="O150" s="3"/>
      <c r="Q150" s="3"/>
      <c r="R150" s="3"/>
      <c r="AE150" s="14"/>
    </row>
    <row r="151" spans="1:31">
      <c r="J151" s="3"/>
      <c r="K151" s="3"/>
      <c r="L151" s="3"/>
      <c r="M151" s="3"/>
      <c r="N151" s="3"/>
      <c r="O151" s="3"/>
      <c r="Q151" s="3"/>
      <c r="R151" s="3"/>
      <c r="AE151" s="14"/>
    </row>
    <row r="152" spans="1:31">
      <c r="J152" s="3"/>
      <c r="K152" s="3"/>
      <c r="L152" s="3"/>
      <c r="M152" s="3"/>
      <c r="N152" s="3"/>
      <c r="O152" s="3"/>
      <c r="Q152" s="3"/>
      <c r="R152" s="3"/>
      <c r="AE152" s="14"/>
    </row>
    <row r="153" spans="1:31">
      <c r="J153" s="3"/>
      <c r="K153" s="3"/>
      <c r="L153" s="3"/>
      <c r="M153" s="3"/>
      <c r="N153" s="3"/>
      <c r="O153" s="3"/>
      <c r="Q153" s="3"/>
      <c r="R153" s="3"/>
      <c r="AE153" s="14"/>
    </row>
    <row r="154" spans="1:31">
      <c r="J154" s="3"/>
      <c r="K154" s="3"/>
      <c r="L154" s="3"/>
      <c r="M154" s="3"/>
      <c r="N154" s="3"/>
      <c r="O154" s="3"/>
      <c r="Q154" s="3"/>
      <c r="R154" s="3"/>
      <c r="AE154" s="14"/>
    </row>
    <row r="155" spans="1:31">
      <c r="J155" s="3"/>
      <c r="K155" s="3"/>
      <c r="L155" s="3"/>
      <c r="M155" s="3"/>
      <c r="N155" s="3"/>
      <c r="O155" s="3"/>
      <c r="Q155" s="3"/>
      <c r="R155" s="3"/>
      <c r="AE155" s="14"/>
    </row>
    <row r="156" spans="1:31">
      <c r="J156" s="3"/>
      <c r="K156" s="3"/>
      <c r="L156" s="3"/>
      <c r="M156" s="3"/>
      <c r="N156" s="3"/>
      <c r="O156" s="3"/>
      <c r="Q156" s="3"/>
      <c r="R156" s="3"/>
      <c r="AE156" s="14"/>
    </row>
    <row r="157" spans="1:31">
      <c r="J157" s="3"/>
      <c r="K157" s="3"/>
      <c r="L157" s="3"/>
      <c r="M157" s="3"/>
      <c r="N157" s="3"/>
      <c r="O157" s="3"/>
      <c r="Q157" s="3"/>
      <c r="R157" s="3"/>
      <c r="AE157" s="14"/>
    </row>
    <row r="158" spans="1:31">
      <c r="J158" s="3"/>
      <c r="K158" s="3"/>
      <c r="L158" s="3"/>
      <c r="M158" s="3"/>
      <c r="N158" s="3"/>
      <c r="O158" s="3"/>
      <c r="Q158" s="3"/>
      <c r="R158" s="3"/>
      <c r="AE158" s="14"/>
    </row>
    <row r="159" spans="1:31">
      <c r="J159" s="3"/>
      <c r="K159" s="3"/>
      <c r="L159" s="3"/>
      <c r="M159" s="3"/>
      <c r="N159" s="3"/>
      <c r="O159" s="3"/>
      <c r="Q159" s="3"/>
      <c r="R159" s="3"/>
      <c r="AE159" s="14"/>
    </row>
    <row r="160" spans="1:31">
      <c r="J160" s="3"/>
      <c r="K160" s="3"/>
      <c r="L160" s="3"/>
      <c r="M160" s="3"/>
      <c r="N160" s="3"/>
      <c r="O160" s="3"/>
      <c r="Q160" s="3"/>
      <c r="R160" s="3"/>
      <c r="AE160" s="14"/>
    </row>
    <row r="161" spans="10:31">
      <c r="J161" s="3"/>
      <c r="K161" s="3"/>
      <c r="L161" s="3"/>
      <c r="M161" s="3"/>
      <c r="N161" s="3"/>
      <c r="O161" s="3"/>
      <c r="Q161" s="3"/>
      <c r="R161" s="3"/>
      <c r="AE161" s="14"/>
    </row>
    <row r="162" spans="10:31">
      <c r="J162" s="3"/>
      <c r="K162" s="3"/>
      <c r="L162" s="3"/>
      <c r="M162" s="3"/>
      <c r="N162" s="3"/>
      <c r="O162" s="3"/>
      <c r="Q162" s="3"/>
      <c r="R162" s="3"/>
      <c r="AE162" s="14"/>
    </row>
    <row r="163" spans="10:31">
      <c r="J163" s="3"/>
      <c r="K163" s="3"/>
      <c r="L163" s="3"/>
      <c r="M163" s="3"/>
      <c r="N163" s="3"/>
      <c r="O163" s="3"/>
      <c r="Q163" s="3"/>
      <c r="R163" s="3"/>
      <c r="AE163" s="14"/>
    </row>
    <row r="164" spans="10:31">
      <c r="J164" s="3"/>
      <c r="K164" s="3"/>
      <c r="L164" s="3"/>
      <c r="M164" s="3"/>
      <c r="N164" s="3"/>
      <c r="O164" s="3"/>
      <c r="Q164" s="3"/>
      <c r="R164" s="3"/>
      <c r="AE164" s="14"/>
    </row>
    <row r="165" spans="10:31">
      <c r="J165" s="3"/>
      <c r="K165" s="3"/>
      <c r="L165" s="3"/>
      <c r="M165" s="3"/>
      <c r="N165" s="3"/>
      <c r="O165" s="3"/>
      <c r="Q165" s="3"/>
      <c r="R165" s="3"/>
      <c r="AE165" s="14"/>
    </row>
    <row r="166" spans="10:31">
      <c r="J166" s="3"/>
      <c r="K166" s="3"/>
      <c r="L166" s="3"/>
      <c r="M166" s="3"/>
      <c r="N166" s="3"/>
      <c r="O166" s="3"/>
      <c r="Q166" s="3"/>
      <c r="R166" s="3"/>
      <c r="AE166" s="14"/>
    </row>
    <row r="167" spans="10:31">
      <c r="J167" s="3"/>
      <c r="K167" s="3"/>
      <c r="L167" s="3"/>
      <c r="M167" s="3"/>
      <c r="N167" s="3"/>
      <c r="O167" s="3"/>
      <c r="Q167" s="3"/>
      <c r="R167" s="3"/>
      <c r="AE167" s="14"/>
    </row>
    <row r="168" spans="10:31">
      <c r="J168" s="3"/>
      <c r="K168" s="3"/>
      <c r="L168" s="3"/>
      <c r="M168" s="3"/>
      <c r="N168" s="3"/>
      <c r="O168" s="3"/>
      <c r="Q168" s="3"/>
      <c r="R168" s="3"/>
      <c r="AE168" s="14"/>
    </row>
    <row r="169" spans="10:31">
      <c r="J169" s="3"/>
      <c r="K169" s="3"/>
      <c r="L169" s="3"/>
      <c r="M169" s="3"/>
      <c r="N169" s="3"/>
      <c r="O169" s="3"/>
      <c r="Q169" s="3"/>
      <c r="R169" s="3"/>
      <c r="AE169" s="14"/>
    </row>
    <row r="170" spans="10:31">
      <c r="J170" s="3"/>
      <c r="K170" s="3"/>
      <c r="L170" s="3"/>
      <c r="M170" s="3"/>
      <c r="N170" s="3"/>
      <c r="O170" s="3"/>
      <c r="Q170" s="3"/>
      <c r="R170" s="3"/>
      <c r="AE170" s="14"/>
    </row>
    <row r="171" spans="10:31">
      <c r="J171" s="3"/>
      <c r="K171" s="3"/>
      <c r="L171" s="3"/>
      <c r="M171" s="3"/>
      <c r="N171" s="3"/>
      <c r="O171" s="3"/>
      <c r="Q171" s="3"/>
      <c r="R171" s="3"/>
      <c r="AE171" s="14"/>
    </row>
    <row r="172" spans="10:31">
      <c r="J172" s="3"/>
      <c r="K172" s="3"/>
      <c r="L172" s="3"/>
      <c r="M172" s="3"/>
      <c r="N172" s="3"/>
      <c r="O172" s="3"/>
      <c r="Q172" s="3"/>
      <c r="R172" s="3"/>
      <c r="AE172" s="14"/>
    </row>
    <row r="173" spans="10:31">
      <c r="J173" s="3"/>
      <c r="K173" s="3"/>
      <c r="L173" s="3"/>
      <c r="M173" s="3"/>
      <c r="N173" s="3"/>
      <c r="O173" s="3"/>
      <c r="Q173" s="3"/>
      <c r="R173" s="3"/>
      <c r="AE173" s="14"/>
    </row>
    <row r="174" spans="10:31">
      <c r="J174" s="3"/>
      <c r="K174" s="3"/>
      <c r="L174" s="3"/>
      <c r="M174" s="3"/>
      <c r="N174" s="3"/>
      <c r="O174" s="3"/>
      <c r="Q174" s="3"/>
      <c r="R174" s="3"/>
      <c r="AE174" s="14"/>
    </row>
    <row r="175" spans="10:31">
      <c r="J175" s="3"/>
      <c r="K175" s="3"/>
      <c r="L175" s="3"/>
      <c r="M175" s="3"/>
      <c r="N175" s="3"/>
      <c r="O175" s="3"/>
      <c r="Q175" s="3"/>
      <c r="R175" s="3"/>
      <c r="AE175" s="14"/>
    </row>
    <row r="176" spans="10:31">
      <c r="J176" s="3"/>
      <c r="K176" s="3"/>
      <c r="L176" s="3"/>
      <c r="M176" s="3"/>
      <c r="N176" s="3"/>
      <c r="O176" s="3"/>
      <c r="Q176" s="3"/>
      <c r="R176" s="3"/>
      <c r="AE176" s="14"/>
    </row>
    <row r="177" spans="10:31">
      <c r="J177" s="3"/>
      <c r="K177" s="3"/>
      <c r="L177" s="3"/>
      <c r="M177" s="3"/>
      <c r="N177" s="3"/>
      <c r="O177" s="3"/>
      <c r="Q177" s="3"/>
      <c r="R177" s="3"/>
      <c r="AE177" s="14"/>
    </row>
    <row r="178" spans="10:31">
      <c r="J178" s="3"/>
      <c r="K178" s="3"/>
      <c r="L178" s="3"/>
      <c r="M178" s="3"/>
      <c r="N178" s="3"/>
      <c r="O178" s="3"/>
      <c r="Q178" s="3"/>
      <c r="R178" s="3"/>
      <c r="AE178" s="14"/>
    </row>
    <row r="179" spans="10:31">
      <c r="J179" s="3"/>
      <c r="K179" s="3"/>
      <c r="L179" s="3"/>
      <c r="M179" s="3"/>
      <c r="N179" s="3"/>
      <c r="O179" s="3"/>
      <c r="Q179" s="3"/>
      <c r="R179" s="3"/>
      <c r="AE179" s="14"/>
    </row>
    <row r="180" spans="10:31">
      <c r="J180" s="3"/>
      <c r="K180" s="3"/>
      <c r="L180" s="3"/>
      <c r="M180" s="3"/>
      <c r="N180" s="3"/>
      <c r="O180" s="3"/>
      <c r="Q180" s="3"/>
      <c r="R180" s="3"/>
      <c r="AE180" s="14"/>
    </row>
    <row r="181" spans="10:31">
      <c r="J181" s="3"/>
      <c r="K181" s="3"/>
      <c r="L181" s="3"/>
      <c r="M181" s="3"/>
      <c r="N181" s="3"/>
      <c r="O181" s="3"/>
      <c r="Q181" s="3"/>
      <c r="R181" s="3"/>
      <c r="AE181" s="14"/>
    </row>
    <row r="182" spans="10:31">
      <c r="J182" s="3"/>
      <c r="K182" s="3"/>
      <c r="L182" s="3"/>
      <c r="M182" s="3"/>
      <c r="N182" s="3"/>
      <c r="O182" s="3"/>
      <c r="Q182" s="3"/>
      <c r="R182" s="3"/>
      <c r="AE182"/>
    </row>
    <row r="183" spans="10:31">
      <c r="J183" s="3"/>
      <c r="K183" s="3"/>
      <c r="L183" s="3"/>
      <c r="M183" s="3"/>
      <c r="N183" s="3"/>
      <c r="O183" s="3"/>
      <c r="Q183" s="3"/>
      <c r="R183" s="3"/>
      <c r="AE183"/>
    </row>
    <row r="184" spans="10:31">
      <c r="J184" s="3"/>
      <c r="K184" s="3"/>
      <c r="L184" s="3"/>
      <c r="M184" s="3"/>
      <c r="N184" s="3"/>
      <c r="O184" s="3"/>
      <c r="Q184" s="3"/>
      <c r="R184" s="3"/>
      <c r="AE184"/>
    </row>
    <row r="185" spans="10:31">
      <c r="J185" s="3"/>
      <c r="K185" s="3"/>
      <c r="L185" s="3"/>
      <c r="M185" s="3"/>
      <c r="N185" s="3"/>
      <c r="O185" s="3"/>
      <c r="Q185" s="3"/>
      <c r="R185" s="3"/>
      <c r="AE185"/>
    </row>
    <row r="186" spans="10:31">
      <c r="J186" s="3"/>
      <c r="K186" s="3"/>
      <c r="L186" s="3"/>
      <c r="M186" s="3"/>
      <c r="N186" s="3"/>
      <c r="O186" s="3"/>
      <c r="Q186" s="3"/>
      <c r="R186" s="3"/>
      <c r="AE186"/>
    </row>
    <row r="187" spans="10:31">
      <c r="J187" s="3"/>
      <c r="K187" s="3"/>
      <c r="L187" s="3"/>
      <c r="M187" s="3"/>
      <c r="N187" s="3"/>
      <c r="O187" s="3"/>
      <c r="Q187" s="3"/>
      <c r="R187" s="3"/>
      <c r="AE187"/>
    </row>
    <row r="188" spans="10:31">
      <c r="J188" s="3"/>
      <c r="K188" s="3"/>
      <c r="L188" s="3"/>
      <c r="M188" s="3"/>
      <c r="N188" s="3"/>
      <c r="O188" s="3"/>
      <c r="Q188" s="3"/>
      <c r="R188" s="3"/>
      <c r="AE188"/>
    </row>
    <row r="189" spans="10:31">
      <c r="J189" s="3"/>
      <c r="K189" s="3"/>
      <c r="L189" s="3"/>
      <c r="M189" s="3"/>
      <c r="N189" s="3"/>
      <c r="O189" s="3"/>
      <c r="Q189" s="3"/>
      <c r="R189" s="3"/>
      <c r="AE189"/>
    </row>
    <row r="190" spans="10:31">
      <c r="J190" s="3"/>
      <c r="K190" s="3"/>
      <c r="L190" s="3"/>
      <c r="M190" s="3"/>
      <c r="N190" s="3"/>
      <c r="O190" s="3"/>
      <c r="Q190" s="3"/>
      <c r="R190" s="3"/>
      <c r="AE190"/>
    </row>
    <row r="191" spans="10:31">
      <c r="J191" s="3"/>
      <c r="K191" s="3"/>
      <c r="L191" s="3"/>
      <c r="M191" s="3"/>
      <c r="N191" s="3"/>
      <c r="O191" s="3"/>
      <c r="Q191" s="3"/>
      <c r="R191" s="3"/>
      <c r="AE191"/>
    </row>
    <row r="192" spans="10:31">
      <c r="J192" s="3"/>
      <c r="K192" s="3"/>
      <c r="L192" s="3"/>
      <c r="M192" s="3"/>
      <c r="N192" s="3"/>
      <c r="O192" s="3"/>
      <c r="Q192" s="3"/>
      <c r="R192" s="3"/>
      <c r="AE192"/>
    </row>
    <row r="193" spans="10:31">
      <c r="J193" s="3"/>
      <c r="K193" s="3"/>
      <c r="L193" s="3"/>
      <c r="M193" s="3"/>
      <c r="N193" s="3"/>
      <c r="O193" s="3"/>
      <c r="Q193" s="3"/>
      <c r="R193" s="3"/>
      <c r="AE193"/>
    </row>
    <row r="194" spans="10:31">
      <c r="J194" s="3"/>
      <c r="K194" s="3"/>
      <c r="L194" s="3"/>
      <c r="M194" s="3"/>
      <c r="N194" s="3"/>
      <c r="O194" s="3"/>
      <c r="Q194" s="3"/>
      <c r="R194" s="3"/>
      <c r="AE194"/>
    </row>
    <row r="195" spans="10:31">
      <c r="J195" s="3"/>
      <c r="K195" s="3"/>
      <c r="L195" s="3"/>
      <c r="M195" s="3"/>
      <c r="N195" s="3"/>
      <c r="O195" s="3"/>
      <c r="Q195" s="3"/>
      <c r="R195" s="3"/>
      <c r="AE195"/>
    </row>
    <row r="196" spans="10:31">
      <c r="J196" s="3"/>
      <c r="K196" s="3"/>
      <c r="L196" s="3"/>
      <c r="M196" s="3"/>
      <c r="N196" s="3"/>
      <c r="O196" s="3"/>
      <c r="Q196" s="3"/>
      <c r="R196" s="3"/>
      <c r="AE196"/>
    </row>
    <row r="197" spans="10:31">
      <c r="J197" s="3"/>
      <c r="K197" s="3"/>
      <c r="L197" s="3"/>
      <c r="M197" s="3"/>
      <c r="N197" s="3"/>
      <c r="O197" s="3"/>
      <c r="Q197" s="3"/>
      <c r="R197" s="3"/>
      <c r="AE197"/>
    </row>
    <row r="198" spans="10:31">
      <c r="J198" s="3"/>
      <c r="K198" s="3"/>
      <c r="L198" s="3"/>
      <c r="M198" s="3"/>
      <c r="N198" s="3"/>
      <c r="O198" s="3"/>
      <c r="Q198" s="3"/>
      <c r="R198" s="3"/>
      <c r="AE198"/>
    </row>
    <row r="199" spans="10:31">
      <c r="J199" s="3"/>
      <c r="K199" s="3"/>
      <c r="L199" s="3"/>
      <c r="M199" s="3"/>
      <c r="N199" s="3"/>
      <c r="O199" s="3"/>
      <c r="Q199" s="3"/>
      <c r="R199" s="3"/>
      <c r="AE199"/>
    </row>
    <row r="200" spans="10:31">
      <c r="J200" s="3"/>
      <c r="K200" s="3"/>
      <c r="L200" s="3"/>
      <c r="M200" s="3"/>
      <c r="N200" s="3"/>
      <c r="O200" s="3"/>
      <c r="Q200" s="3"/>
      <c r="R200" s="3"/>
      <c r="AE200"/>
    </row>
    <row r="201" spans="10:31">
      <c r="J201" s="3"/>
      <c r="K201" s="3"/>
      <c r="L201" s="3"/>
      <c r="M201" s="3"/>
      <c r="N201" s="3"/>
      <c r="O201" s="3"/>
      <c r="Q201" s="3"/>
      <c r="R201" s="3"/>
      <c r="AE201"/>
    </row>
    <row r="202" spans="10:31">
      <c r="J202" s="3"/>
      <c r="K202" s="3"/>
      <c r="L202" s="3"/>
      <c r="M202" s="3"/>
      <c r="N202" s="3"/>
      <c r="O202" s="3"/>
      <c r="Q202" s="3"/>
      <c r="R202" s="3"/>
      <c r="AE202"/>
    </row>
    <row r="203" spans="10:31">
      <c r="J203" s="3"/>
      <c r="K203" s="3"/>
      <c r="L203" s="3"/>
      <c r="M203" s="3"/>
      <c r="N203" s="3"/>
      <c r="O203" s="3"/>
      <c r="Q203" s="3"/>
      <c r="R203" s="3"/>
      <c r="AE203"/>
    </row>
    <row r="204" spans="10:31">
      <c r="J204" s="3"/>
      <c r="K204" s="3"/>
      <c r="L204" s="3"/>
      <c r="M204" s="3"/>
      <c r="N204" s="3"/>
      <c r="O204" s="3"/>
      <c r="Q204" s="3"/>
      <c r="R204" s="3"/>
      <c r="AE204"/>
    </row>
    <row r="205" spans="10:31">
      <c r="J205" s="3"/>
      <c r="K205" s="3"/>
      <c r="L205" s="3"/>
      <c r="M205" s="3"/>
      <c r="N205" s="3"/>
      <c r="O205" s="3"/>
      <c r="Q205" s="3"/>
      <c r="R205" s="3"/>
      <c r="AE205"/>
    </row>
    <row r="206" spans="10:31">
      <c r="J206" s="3"/>
      <c r="K206" s="3"/>
      <c r="L206" s="3"/>
      <c r="M206" s="3"/>
      <c r="N206" s="3"/>
      <c r="O206" s="3"/>
      <c r="Q206" s="3"/>
      <c r="R206" s="3"/>
      <c r="AE206"/>
    </row>
    <row r="207" spans="10:31">
      <c r="J207" s="3"/>
      <c r="K207" s="3"/>
      <c r="L207" s="3"/>
      <c r="M207" s="3"/>
      <c r="N207" s="3"/>
      <c r="O207" s="3"/>
      <c r="Q207" s="3"/>
      <c r="R207" s="3"/>
      <c r="AE207"/>
    </row>
    <row r="208" spans="10:31">
      <c r="J208" s="3"/>
      <c r="K208" s="3"/>
      <c r="L208" s="3"/>
      <c r="M208" s="3"/>
      <c r="N208" s="3"/>
      <c r="O208" s="3"/>
      <c r="Q208" s="3"/>
      <c r="R208" s="3"/>
      <c r="AE208"/>
    </row>
    <row r="209" spans="10:31">
      <c r="J209" s="3"/>
      <c r="K209" s="3"/>
      <c r="L209" s="3"/>
      <c r="M209" s="3"/>
      <c r="N209" s="3"/>
      <c r="O209" s="3"/>
      <c r="Q209" s="3"/>
      <c r="R209" s="3"/>
      <c r="AE209"/>
    </row>
    <row r="210" spans="10:31">
      <c r="J210" s="3"/>
      <c r="K210" s="3"/>
      <c r="L210" s="3"/>
      <c r="M210" s="3"/>
      <c r="N210" s="3"/>
      <c r="O210" s="3"/>
      <c r="Q210" s="3"/>
      <c r="R210" s="3"/>
      <c r="AE210"/>
    </row>
    <row r="211" spans="10:31">
      <c r="J211" s="3"/>
      <c r="K211" s="3"/>
      <c r="L211" s="3"/>
      <c r="M211" s="3"/>
      <c r="N211" s="3"/>
      <c r="O211" s="3"/>
      <c r="Q211" s="3"/>
      <c r="R211" s="3"/>
      <c r="AE211"/>
    </row>
    <row r="212" spans="10:31">
      <c r="J212" s="3"/>
      <c r="K212" s="3"/>
      <c r="L212" s="3"/>
      <c r="M212" s="3"/>
      <c r="N212" s="3"/>
      <c r="O212" s="3"/>
      <c r="Q212" s="3"/>
      <c r="R212" s="3"/>
      <c r="AE212"/>
    </row>
    <row r="213" spans="10:31">
      <c r="J213" s="3"/>
      <c r="K213" s="3"/>
      <c r="L213" s="3"/>
      <c r="M213" s="3"/>
      <c r="N213" s="3"/>
      <c r="O213" s="3"/>
      <c r="Q213" s="3"/>
      <c r="R213" s="3"/>
      <c r="AE213"/>
    </row>
    <row r="214" spans="10:31">
      <c r="J214" s="3"/>
      <c r="K214" s="3"/>
      <c r="L214" s="3"/>
      <c r="M214" s="3"/>
      <c r="N214" s="3"/>
      <c r="O214" s="3"/>
      <c r="Q214" s="3"/>
      <c r="R214" s="3"/>
      <c r="AE214"/>
    </row>
    <row r="215" spans="10:31">
      <c r="J215" s="3"/>
      <c r="K215" s="3"/>
      <c r="L215" s="3"/>
      <c r="M215" s="3"/>
      <c r="N215" s="3"/>
      <c r="O215" s="3"/>
      <c r="Q215" s="3"/>
      <c r="R215" s="3"/>
      <c r="AE215"/>
    </row>
    <row r="216" spans="10:31">
      <c r="J216" s="3"/>
      <c r="K216" s="3"/>
      <c r="L216" s="3"/>
      <c r="M216" s="3"/>
      <c r="N216" s="3"/>
      <c r="O216" s="3"/>
      <c r="Q216" s="3"/>
      <c r="R216" s="3"/>
      <c r="AE216"/>
    </row>
    <row r="217" spans="10:31">
      <c r="J217" s="3"/>
      <c r="K217" s="3"/>
      <c r="L217" s="3"/>
      <c r="M217" s="3"/>
      <c r="N217" s="3"/>
      <c r="O217" s="3"/>
      <c r="Q217" s="3"/>
      <c r="R217" s="3"/>
      <c r="AE217"/>
    </row>
    <row r="218" spans="10:31">
      <c r="J218" s="3"/>
      <c r="K218" s="3"/>
      <c r="L218" s="3"/>
      <c r="M218" s="3"/>
      <c r="N218" s="3"/>
      <c r="O218" s="3"/>
      <c r="Q218" s="3"/>
      <c r="R218" s="3"/>
      <c r="AE218"/>
    </row>
    <row r="219" spans="10:31">
      <c r="J219" s="3"/>
      <c r="K219" s="3"/>
      <c r="L219" s="3"/>
      <c r="M219" s="3"/>
      <c r="N219" s="3"/>
      <c r="O219" s="3"/>
      <c r="Q219" s="3"/>
      <c r="R219" s="3"/>
      <c r="AE219"/>
    </row>
    <row r="220" spans="10:31">
      <c r="J220" s="3"/>
      <c r="K220" s="3"/>
      <c r="L220" s="3"/>
      <c r="M220" s="3"/>
      <c r="N220" s="3"/>
      <c r="O220" s="3"/>
      <c r="Q220" s="3"/>
      <c r="R220" s="3"/>
      <c r="AE220"/>
    </row>
    <row r="221" spans="10:31">
      <c r="J221" s="3"/>
      <c r="K221" s="3"/>
      <c r="L221" s="3"/>
      <c r="M221" s="3"/>
      <c r="N221" s="3"/>
      <c r="O221" s="3"/>
      <c r="Q221" s="3"/>
      <c r="R221" s="3"/>
      <c r="AE221"/>
    </row>
    <row r="222" spans="10:31">
      <c r="J222" s="3"/>
      <c r="K222" s="3"/>
      <c r="L222" s="3"/>
      <c r="M222" s="3"/>
      <c r="N222" s="3"/>
      <c r="O222" s="3"/>
      <c r="Q222" s="3"/>
      <c r="R222" s="3"/>
      <c r="AE222"/>
    </row>
    <row r="223" spans="10:31">
      <c r="J223" s="3"/>
      <c r="K223" s="3"/>
      <c r="L223" s="3"/>
      <c r="M223" s="3"/>
      <c r="N223" s="3"/>
      <c r="O223" s="3"/>
      <c r="Q223" s="3"/>
      <c r="R223" s="3"/>
      <c r="AE223"/>
    </row>
    <row r="224" spans="10:31">
      <c r="J224" s="3"/>
      <c r="K224" s="3"/>
      <c r="L224" s="3"/>
      <c r="M224" s="3"/>
      <c r="N224" s="3"/>
      <c r="O224" s="3"/>
      <c r="Q224" s="3"/>
      <c r="R224" s="3"/>
      <c r="AE224"/>
    </row>
    <row r="225" spans="10:31">
      <c r="J225" s="3"/>
      <c r="K225" s="3"/>
      <c r="L225" s="3"/>
      <c r="M225" s="3"/>
      <c r="N225" s="3"/>
      <c r="O225" s="3"/>
      <c r="Q225" s="3"/>
      <c r="R225" s="3"/>
      <c r="AE225"/>
    </row>
    <row r="226" spans="10:31">
      <c r="J226" s="3"/>
      <c r="K226" s="3"/>
      <c r="L226" s="3"/>
      <c r="M226" s="3"/>
      <c r="N226" s="3"/>
      <c r="O226" s="3"/>
      <c r="Q226" s="3"/>
      <c r="R226" s="3"/>
      <c r="AE226"/>
    </row>
    <row r="227" spans="10:31">
      <c r="J227" s="3"/>
      <c r="K227" s="3"/>
      <c r="L227" s="3"/>
      <c r="M227" s="3"/>
      <c r="N227" s="3"/>
      <c r="O227" s="3"/>
      <c r="Q227" s="3"/>
      <c r="R227" s="3"/>
      <c r="AE227"/>
    </row>
    <row r="228" spans="10:31">
      <c r="J228" s="3"/>
      <c r="K228" s="3"/>
      <c r="L228" s="3"/>
      <c r="M228" s="3"/>
      <c r="N228" s="3"/>
      <c r="O228" s="3"/>
      <c r="Q228" s="3"/>
      <c r="R228" s="3"/>
      <c r="AE228"/>
    </row>
    <row r="229" spans="10:31">
      <c r="J229" s="3"/>
      <c r="K229" s="3"/>
      <c r="L229" s="3"/>
      <c r="M229" s="3"/>
      <c r="N229" s="3"/>
      <c r="O229" s="3"/>
      <c r="Q229" s="3"/>
      <c r="R229" s="3"/>
      <c r="AE229"/>
    </row>
    <row r="230" spans="10:31">
      <c r="J230" s="3"/>
      <c r="K230" s="3"/>
      <c r="L230" s="3"/>
      <c r="M230" s="3"/>
      <c r="N230" s="3"/>
      <c r="O230" s="3"/>
      <c r="Q230" s="3"/>
      <c r="R230" s="3"/>
      <c r="AE230"/>
    </row>
    <row r="231" spans="10:31">
      <c r="J231" s="3"/>
      <c r="K231" s="3"/>
      <c r="L231" s="3"/>
      <c r="M231" s="3"/>
      <c r="N231" s="3"/>
      <c r="O231" s="3"/>
      <c r="Q231" s="3"/>
      <c r="R231" s="3"/>
      <c r="AE231"/>
    </row>
    <row r="232" spans="10:31">
      <c r="J232" s="3"/>
      <c r="K232" s="3"/>
      <c r="L232" s="3"/>
      <c r="M232" s="3"/>
      <c r="N232" s="3"/>
      <c r="O232" s="3"/>
      <c r="Q232" s="3"/>
      <c r="R232" s="3"/>
      <c r="AE232"/>
    </row>
    <row r="233" spans="10:31">
      <c r="J233" s="3"/>
      <c r="K233" s="3"/>
      <c r="L233" s="3"/>
      <c r="M233" s="3"/>
      <c r="N233" s="3"/>
      <c r="O233" s="3"/>
      <c r="Q233" s="3"/>
      <c r="R233" s="3"/>
      <c r="AE233"/>
    </row>
    <row r="234" spans="10:31">
      <c r="J234" s="3"/>
      <c r="K234" s="3"/>
      <c r="L234" s="3"/>
      <c r="M234" s="3"/>
      <c r="N234" s="3"/>
      <c r="O234" s="3"/>
      <c r="Q234" s="3"/>
      <c r="R234" s="3"/>
      <c r="AE234"/>
    </row>
    <row r="235" spans="10:31">
      <c r="J235" s="3"/>
      <c r="K235" s="3"/>
      <c r="L235" s="3"/>
      <c r="M235" s="3"/>
      <c r="N235" s="3"/>
      <c r="O235" s="3"/>
      <c r="Q235" s="3"/>
      <c r="R235" s="3"/>
      <c r="AE235"/>
    </row>
    <row r="236" spans="10:31">
      <c r="J236" s="3"/>
      <c r="K236" s="3"/>
      <c r="L236" s="3"/>
      <c r="M236" s="3"/>
      <c r="N236" s="3"/>
      <c r="O236" s="3"/>
      <c r="Q236" s="3"/>
      <c r="R236" s="3"/>
      <c r="AE236"/>
    </row>
    <row r="237" spans="10:31">
      <c r="J237" s="3"/>
      <c r="K237" s="3"/>
      <c r="L237" s="3"/>
      <c r="M237" s="3"/>
      <c r="N237" s="3"/>
      <c r="O237" s="3"/>
      <c r="Q237" s="3"/>
      <c r="R237" s="3"/>
      <c r="AE237"/>
    </row>
    <row r="238" spans="10:31">
      <c r="J238" s="3"/>
      <c r="K238" s="3"/>
      <c r="L238" s="3"/>
      <c r="M238" s="3"/>
      <c r="N238" s="3"/>
      <c r="O238" s="3"/>
      <c r="Q238" s="3"/>
      <c r="R238" s="3"/>
      <c r="AE238"/>
    </row>
    <row r="239" spans="10:31">
      <c r="J239" s="3"/>
      <c r="K239" s="3"/>
      <c r="L239" s="3"/>
      <c r="M239" s="3"/>
      <c r="N239" s="3"/>
      <c r="O239" s="3"/>
      <c r="Q239" s="3"/>
      <c r="R239" s="3"/>
      <c r="AE239"/>
    </row>
    <row r="240" spans="10:31">
      <c r="J240" s="3"/>
      <c r="K240" s="3"/>
      <c r="L240" s="3"/>
      <c r="M240" s="3"/>
      <c r="N240" s="3"/>
      <c r="O240" s="3"/>
      <c r="Q240" s="3"/>
      <c r="R240" s="3"/>
      <c r="AE240"/>
    </row>
    <row r="241" spans="10:31">
      <c r="J241" s="3"/>
      <c r="K241" s="3"/>
      <c r="L241" s="3"/>
      <c r="M241" s="3"/>
      <c r="N241" s="3"/>
      <c r="O241" s="3"/>
      <c r="Q241" s="3"/>
      <c r="R241" s="3"/>
      <c r="AE241"/>
    </row>
    <row r="242" spans="10:31">
      <c r="J242" s="3"/>
      <c r="K242" s="3"/>
      <c r="L242" s="3"/>
      <c r="M242" s="3"/>
      <c r="N242" s="3"/>
      <c r="O242" s="3"/>
      <c r="Q242" s="3"/>
      <c r="R242" s="3"/>
      <c r="AE242"/>
    </row>
    <row r="243" spans="10:31">
      <c r="J243" s="3"/>
      <c r="K243" s="3"/>
      <c r="L243" s="3"/>
      <c r="M243" s="3"/>
      <c r="N243" s="3"/>
      <c r="O243" s="3"/>
      <c r="Q243" s="3"/>
      <c r="R243" s="3"/>
      <c r="AE243"/>
    </row>
    <row r="244" spans="10:31">
      <c r="J244" s="3"/>
      <c r="K244" s="3"/>
      <c r="L244" s="3"/>
      <c r="M244" s="3"/>
      <c r="N244" s="3"/>
      <c r="O244" s="3"/>
      <c r="P244" s="3"/>
      <c r="Q244" s="3"/>
      <c r="R244" s="3"/>
      <c r="AE244"/>
    </row>
    <row r="245" spans="10:31">
      <c r="J245" s="3"/>
      <c r="K245" s="3"/>
      <c r="L245" s="3"/>
      <c r="M245" s="3"/>
      <c r="N245" s="3"/>
      <c r="O245" s="3"/>
      <c r="P245" s="3"/>
      <c r="Q245" s="3"/>
      <c r="R245" s="3"/>
      <c r="AE245"/>
    </row>
    <row r="246" spans="10:31">
      <c r="J246" s="3"/>
      <c r="K246" s="3"/>
      <c r="L246" s="3"/>
      <c r="M246" s="3"/>
      <c r="N246" s="3"/>
      <c r="O246" s="3"/>
      <c r="P246" s="3"/>
      <c r="Q246" s="3"/>
      <c r="R246" s="3"/>
      <c r="AE246"/>
    </row>
    <row r="247" spans="10:31">
      <c r="J247" s="3"/>
      <c r="K247" s="3"/>
      <c r="L247" s="3"/>
      <c r="M247" s="3"/>
      <c r="N247" s="3"/>
      <c r="O247" s="3"/>
      <c r="P247" s="3"/>
      <c r="Q247" s="3"/>
      <c r="R247" s="3"/>
      <c r="AE247"/>
    </row>
    <row r="248" spans="10:31">
      <c r="J248" s="3"/>
      <c r="K248" s="3"/>
      <c r="L248" s="3"/>
      <c r="M248" s="3"/>
      <c r="N248" s="3"/>
      <c r="O248" s="3"/>
      <c r="P248" s="3"/>
      <c r="Q248" s="3"/>
      <c r="R248" s="3"/>
      <c r="AE248"/>
    </row>
    <row r="249" spans="10:31">
      <c r="J249" s="3"/>
      <c r="K249" s="3"/>
      <c r="L249" s="3"/>
      <c r="M249" s="3"/>
      <c r="N249" s="3"/>
      <c r="O249" s="3"/>
      <c r="P249" s="3"/>
      <c r="Q249" s="3"/>
      <c r="R249" s="3"/>
      <c r="AE249"/>
    </row>
    <row r="250" spans="10:31">
      <c r="J250" s="3"/>
      <c r="K250" s="3"/>
      <c r="L250" s="3"/>
      <c r="M250" s="3"/>
      <c r="N250" s="3"/>
      <c r="O250" s="3"/>
      <c r="P250" s="3"/>
      <c r="Q250" s="3"/>
      <c r="R250" s="3"/>
      <c r="AE250"/>
    </row>
    <row r="251" spans="10:31">
      <c r="J251" s="3"/>
      <c r="K251" s="3"/>
      <c r="L251" s="3"/>
      <c r="M251" s="3"/>
      <c r="N251" s="3"/>
      <c r="O251" s="3"/>
      <c r="P251" s="3"/>
      <c r="Q251" s="3"/>
      <c r="R251" s="3"/>
      <c r="AE251"/>
    </row>
    <row r="252" spans="10:31">
      <c r="J252" s="3"/>
      <c r="K252" s="3"/>
      <c r="L252" s="3"/>
      <c r="M252" s="3"/>
      <c r="N252" s="3"/>
      <c r="O252" s="3"/>
      <c r="P252" s="3"/>
      <c r="Q252" s="3"/>
      <c r="R252" s="3"/>
      <c r="AE252"/>
    </row>
    <row r="253" spans="10:31">
      <c r="J253" s="3"/>
      <c r="K253" s="3"/>
      <c r="L253" s="3"/>
      <c r="M253" s="3"/>
      <c r="N253" s="3"/>
      <c r="O253" s="3"/>
      <c r="P253" s="3"/>
      <c r="Q253" s="3"/>
      <c r="R253" s="3"/>
      <c r="AE253"/>
    </row>
    <row r="254" spans="10:31">
      <c r="J254" s="3"/>
      <c r="K254" s="3"/>
      <c r="L254" s="3"/>
      <c r="M254" s="3"/>
      <c r="N254" s="3"/>
      <c r="O254" s="3"/>
      <c r="P254" s="3"/>
      <c r="Q254" s="3"/>
      <c r="R254" s="3"/>
      <c r="AE254"/>
    </row>
    <row r="255" spans="10:31">
      <c r="J255" s="3"/>
      <c r="K255" s="3"/>
      <c r="L255" s="3"/>
      <c r="M255" s="3"/>
      <c r="N255" s="3"/>
      <c r="O255" s="3"/>
      <c r="P255" s="3"/>
      <c r="Q255" s="3"/>
      <c r="R255" s="3"/>
      <c r="AE255"/>
    </row>
    <row r="256" spans="10:31">
      <c r="J256" s="3"/>
      <c r="K256" s="3"/>
      <c r="L256" s="3"/>
      <c r="M256" s="3"/>
      <c r="N256" s="3"/>
      <c r="O256" s="3"/>
      <c r="P256" s="3"/>
      <c r="Q256" s="3"/>
      <c r="R256" s="3"/>
    </row>
    <row r="257" spans="10:18">
      <c r="J257" s="3"/>
      <c r="K257" s="3"/>
      <c r="L257" s="3"/>
      <c r="M257" s="3"/>
      <c r="N257" s="3"/>
      <c r="O257" s="3"/>
      <c r="P257" s="3"/>
      <c r="Q257" s="3"/>
      <c r="R257" s="3"/>
    </row>
    <row r="258" spans="10:18">
      <c r="J258" s="3"/>
      <c r="K258" s="3"/>
      <c r="L258" s="3"/>
      <c r="M258" s="3"/>
      <c r="N258" s="3"/>
      <c r="O258" s="3"/>
      <c r="P258" s="3"/>
      <c r="Q258" s="3"/>
      <c r="R258" s="3"/>
    </row>
    <row r="259" spans="10:18">
      <c r="J259" s="3"/>
      <c r="K259" s="3"/>
      <c r="L259" s="3"/>
      <c r="M259" s="3"/>
      <c r="N259" s="3"/>
      <c r="O259" s="3"/>
      <c r="P259" s="3"/>
      <c r="Q259" s="3"/>
      <c r="R259" s="3"/>
    </row>
    <row r="260" spans="10:18">
      <c r="J260" s="3"/>
      <c r="K260" s="3"/>
      <c r="L260" s="3"/>
      <c r="M260" s="3"/>
      <c r="N260" s="3"/>
      <c r="O260" s="3"/>
      <c r="P260" s="3"/>
      <c r="Q260" s="3"/>
      <c r="R260" s="3"/>
    </row>
    <row r="261" spans="10:18">
      <c r="J261" s="3"/>
      <c r="K261" s="3"/>
      <c r="L261" s="3"/>
      <c r="M261" s="3"/>
      <c r="N261" s="3"/>
      <c r="O261" s="3"/>
      <c r="P261" s="3"/>
      <c r="Q261" s="3"/>
      <c r="R261" s="3"/>
    </row>
  </sheetData>
  <mergeCells count="8">
    <mergeCell ref="A1:M1"/>
    <mergeCell ref="AE1:AG1"/>
    <mergeCell ref="B2:D2"/>
    <mergeCell ref="E2:I2"/>
    <mergeCell ref="J2:K2"/>
    <mergeCell ref="L2:M2"/>
    <mergeCell ref="N2:O2"/>
    <mergeCell ref="AF2:AG2"/>
  </mergeCells>
  <phoneticPr fontId="1"/>
  <pageMargins left="0.7" right="0.7" top="0.75" bottom="0.75" header="0.3" footer="0.3"/>
  <pageSetup paperSize="9" orientation="portrait" horizontalDpi="4294967293" r:id="rId1"/>
  <drawing r:id="rId2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CD103E6-AE57-432C-B470-8A78F1371E97}">
  <dimension ref="A1:AI263"/>
  <sheetViews>
    <sheetView topLeftCell="H1" zoomScale="70" zoomScaleNormal="70" workbookViewId="0">
      <selection activeCell="AE1" sqref="AE1:AG1"/>
    </sheetView>
  </sheetViews>
  <sheetFormatPr defaultRowHeight="18.75"/>
  <cols>
    <col min="1" max="1" width="24.25" style="3" bestFit="1" customWidth="1"/>
    <col min="2" max="2" width="13.25" style="3" bestFit="1" customWidth="1"/>
    <col min="3" max="3" width="19" style="3" bestFit="1" customWidth="1"/>
    <col min="4" max="4" width="13.125" style="3" bestFit="1" customWidth="1"/>
    <col min="5" max="5" width="9.5" style="3" bestFit="1" customWidth="1"/>
    <col min="6" max="6" width="8.75" style="3" bestFit="1" customWidth="1"/>
    <col min="7" max="8" width="19.25" style="3" bestFit="1" customWidth="1"/>
    <col min="9" max="9" width="7.75" style="3" bestFit="1" customWidth="1"/>
    <col min="10" max="10" width="10.5" bestFit="1" customWidth="1"/>
    <col min="11" max="11" width="10.75" bestFit="1" customWidth="1"/>
    <col min="12" max="12" width="10.5" bestFit="1" customWidth="1"/>
    <col min="13" max="13" width="10.75" bestFit="1" customWidth="1"/>
    <col min="14" max="15" width="9.375" customWidth="1"/>
    <col min="16" max="16" width="13.25" bestFit="1" customWidth="1"/>
    <col min="17" max="17" width="12.625" bestFit="1" customWidth="1"/>
    <col min="30" max="30" width="8.75" style="2"/>
    <col min="31" max="31" width="22.25" style="8" customWidth="1"/>
    <col min="32" max="32" width="25.75" bestFit="1" customWidth="1"/>
    <col min="33" max="33" width="26.75" bestFit="1" customWidth="1"/>
  </cols>
  <sheetData>
    <row r="1" spans="1:35">
      <c r="A1" s="16" t="s">
        <v>0</v>
      </c>
      <c r="B1" s="16"/>
      <c r="C1" s="16"/>
      <c r="D1" s="16"/>
      <c r="E1" s="16"/>
      <c r="F1" s="16"/>
      <c r="G1" s="16"/>
      <c r="H1" s="16"/>
      <c r="I1" s="16"/>
      <c r="J1" s="16"/>
      <c r="K1" s="16"/>
      <c r="L1" s="16"/>
      <c r="M1" s="16"/>
      <c r="N1" s="1"/>
      <c r="O1" s="1"/>
      <c r="P1" s="1"/>
      <c r="Q1" s="1"/>
      <c r="R1" s="1"/>
      <c r="AE1" s="17"/>
      <c r="AF1" s="17"/>
      <c r="AG1" s="17"/>
    </row>
    <row r="2" spans="1:35">
      <c r="B2" s="16" t="s">
        <v>1</v>
      </c>
      <c r="C2" s="16"/>
      <c r="D2" s="16"/>
      <c r="E2" s="16" t="s">
        <v>2</v>
      </c>
      <c r="F2" s="16"/>
      <c r="G2" s="16"/>
      <c r="H2" s="16"/>
      <c r="I2" s="16"/>
      <c r="J2" s="17" t="s">
        <v>3</v>
      </c>
      <c r="K2" s="17"/>
      <c r="L2" s="17" t="s">
        <v>4</v>
      </c>
      <c r="M2" s="17"/>
      <c r="N2" s="17" t="s">
        <v>5</v>
      </c>
      <c r="O2" s="17"/>
      <c r="P2" s="4"/>
      <c r="Q2" s="4"/>
      <c r="R2" s="4"/>
      <c r="AE2" s="5"/>
      <c r="AF2" s="17" t="s">
        <v>6</v>
      </c>
      <c r="AG2" s="17"/>
    </row>
    <row r="3" spans="1:35">
      <c r="A3" s="6" t="s">
        <v>7</v>
      </c>
      <c r="B3" s="6" t="s">
        <v>8</v>
      </c>
      <c r="C3" s="6" t="s">
        <v>9</v>
      </c>
      <c r="D3" s="6" t="s">
        <v>10</v>
      </c>
      <c r="E3" s="6" t="s">
        <v>11</v>
      </c>
      <c r="F3" s="6" t="s">
        <v>12</v>
      </c>
      <c r="G3" s="6" t="s">
        <v>13</v>
      </c>
      <c r="H3" s="6" t="s">
        <v>14</v>
      </c>
      <c r="I3" s="6" t="s">
        <v>15</v>
      </c>
      <c r="J3" s="6" t="s">
        <v>16</v>
      </c>
      <c r="K3" s="6" t="s">
        <v>17</v>
      </c>
      <c r="L3" s="6" t="s">
        <v>18</v>
      </c>
      <c r="M3" s="6" t="s">
        <v>19</v>
      </c>
      <c r="N3" s="3" t="s">
        <v>20</v>
      </c>
      <c r="O3" s="3" t="s">
        <v>21</v>
      </c>
      <c r="P3" s="3" t="s">
        <v>2321</v>
      </c>
      <c r="Q3" s="3" t="s">
        <v>2322</v>
      </c>
      <c r="R3" s="3"/>
      <c r="AE3" s="6" t="s">
        <v>10</v>
      </c>
      <c r="AF3" s="7" t="s">
        <v>22</v>
      </c>
      <c r="AG3" s="7" t="s">
        <v>23</v>
      </c>
      <c r="AH3" t="s">
        <v>24</v>
      </c>
      <c r="AI3" t="s">
        <v>25</v>
      </c>
    </row>
    <row r="4" spans="1:35">
      <c r="A4" s="10" t="s">
        <v>911</v>
      </c>
      <c r="B4" s="3" t="str">
        <f t="shared" ref="B4:B67" si="0">MID(A4,12,8)&amp;"."&amp;RIGHT(A4,3)</f>
        <v>14:54:15.767</v>
      </c>
      <c r="C4" s="3">
        <f t="shared" ref="C4:C67" si="1">LEFT(B4,2)*3600+MID(B4,4,2)*60+RIGHT(B4,6)</f>
        <v>53655.767</v>
      </c>
      <c r="D4" s="3">
        <f t="shared" ref="D4:D67" si="2">C4-$C$4</f>
        <v>0</v>
      </c>
      <c r="E4" s="3">
        <v>1012.89</v>
      </c>
      <c r="F4" s="3">
        <v>1498.86</v>
      </c>
      <c r="G4" s="3">
        <v>15636.5</v>
      </c>
      <c r="H4" s="3">
        <v>760</v>
      </c>
      <c r="I4" s="11">
        <v>-1.38839E+62</v>
      </c>
      <c r="J4">
        <f t="shared" ref="J4:J67" si="3">ROUND(E4*COS(-1.3*PI()/180)-F4*SIN(-1.3*PI()/180),3)</f>
        <v>1046.634</v>
      </c>
      <c r="K4">
        <f t="shared" ref="K4:K67" si="4">ROUND(E4*SIN(-1.3*PI()/180)+F4*COS(-1.3*PI()/180),3)</f>
        <v>1475.4939999999999</v>
      </c>
      <c r="L4">
        <f t="shared" ref="L4:L67" si="5">J4-$J$4</f>
        <v>0</v>
      </c>
      <c r="M4">
        <f t="shared" ref="M4:M67" si="6">K4-$K$4</f>
        <v>0</v>
      </c>
      <c r="N4">
        <f t="shared" ref="N4:O35" si="7">L4*0.001</f>
        <v>0</v>
      </c>
      <c r="O4">
        <f t="shared" si="7"/>
        <v>0</v>
      </c>
      <c r="P4">
        <f>IF(O4&gt;15,"",N4)</f>
        <v>0</v>
      </c>
      <c r="Q4" t="str">
        <f>IF(O4&lt;15,"",N4)</f>
        <v/>
      </c>
      <c r="AE4" s="14">
        <v>0</v>
      </c>
      <c r="AF4">
        <v>48.5</v>
      </c>
      <c r="AG4">
        <v>-3.8599998950958252</v>
      </c>
      <c r="AH4">
        <f>AF4</f>
        <v>48.5</v>
      </c>
      <c r="AI4">
        <f>AG4</f>
        <v>-3.8599998950958252</v>
      </c>
    </row>
    <row r="5" spans="1:35">
      <c r="A5" s="3" t="s">
        <v>912</v>
      </c>
      <c r="B5" s="3" t="str">
        <f t="shared" si="0"/>
        <v>14:54:15.855</v>
      </c>
      <c r="C5" s="3">
        <f t="shared" si="1"/>
        <v>53655.855000000003</v>
      </c>
      <c r="D5" s="3">
        <f t="shared" si="2"/>
        <v>8.8000000003376044E-2</v>
      </c>
      <c r="E5" s="3">
        <v>1009.52</v>
      </c>
      <c r="F5" s="3">
        <v>1493.9</v>
      </c>
      <c r="G5" s="3">
        <v>15642.5</v>
      </c>
      <c r="H5" s="3">
        <v>757.5</v>
      </c>
      <c r="I5" s="11">
        <v>-4.6279800000000002E+61</v>
      </c>
      <c r="J5">
        <f t="shared" si="3"/>
        <v>1043.153</v>
      </c>
      <c r="K5">
        <f t="shared" si="4"/>
        <v>1470.6120000000001</v>
      </c>
      <c r="L5">
        <f t="shared" si="5"/>
        <v>-3.4809999999999945</v>
      </c>
      <c r="M5">
        <f t="shared" si="6"/>
        <v>-4.8819999999998345</v>
      </c>
      <c r="N5">
        <f t="shared" si="7"/>
        <v>-3.4809999999999945E-3</v>
      </c>
      <c r="O5">
        <f t="shared" si="7"/>
        <v>-4.8819999999998344E-3</v>
      </c>
      <c r="P5">
        <f t="shared" ref="P5:P68" si="8">IF(O5&gt;15,"",N5)</f>
        <v>-3.4809999999999945E-3</v>
      </c>
      <c r="Q5" t="str">
        <f t="shared" ref="Q5:Q68" si="9">IF(O5&lt;15,"",N5)</f>
        <v/>
      </c>
      <c r="AE5" s="14">
        <v>8.4000000000000005E-2</v>
      </c>
      <c r="AF5">
        <v>49.689998626708984</v>
      </c>
      <c r="AG5">
        <v>-3.690000057220459</v>
      </c>
      <c r="AH5">
        <f t="shared" ref="AH5:AH68" si="10">AF5</f>
        <v>49.689998626708984</v>
      </c>
      <c r="AI5">
        <f t="shared" ref="AI5:AI68" si="11">AG5</f>
        <v>-3.690000057220459</v>
      </c>
    </row>
    <row r="6" spans="1:35">
      <c r="A6" s="3" t="s">
        <v>913</v>
      </c>
      <c r="B6" s="3" t="str">
        <f t="shared" si="0"/>
        <v>14:54:15.947</v>
      </c>
      <c r="C6" s="3">
        <f t="shared" si="1"/>
        <v>53655.947</v>
      </c>
      <c r="D6" s="3">
        <f t="shared" si="2"/>
        <v>0.18000000000029104</v>
      </c>
      <c r="E6" s="3">
        <v>1012.33</v>
      </c>
      <c r="F6" s="3">
        <v>1498.04</v>
      </c>
      <c r="G6" s="3">
        <v>15637.5</v>
      </c>
      <c r="H6" s="3">
        <v>749</v>
      </c>
      <c r="I6" s="3">
        <v>478</v>
      </c>
      <c r="J6">
        <f t="shared" si="3"/>
        <v>1046.056</v>
      </c>
      <c r="K6">
        <f t="shared" si="4"/>
        <v>1474.6869999999999</v>
      </c>
      <c r="L6">
        <f t="shared" si="5"/>
        <v>-0.57799999999997453</v>
      </c>
      <c r="M6">
        <f t="shared" si="6"/>
        <v>-0.80700000000001637</v>
      </c>
      <c r="N6">
        <f t="shared" si="7"/>
        <v>-5.7799999999997458E-4</v>
      </c>
      <c r="O6">
        <f t="shared" si="7"/>
        <v>-8.0700000000001636E-4</v>
      </c>
      <c r="P6">
        <f t="shared" si="8"/>
        <v>-5.7799999999997458E-4</v>
      </c>
      <c r="Q6" t="str">
        <f t="shared" si="9"/>
        <v/>
      </c>
      <c r="AE6" s="14">
        <v>0.16500000000000001</v>
      </c>
      <c r="AF6">
        <v>46.650001525878906</v>
      </c>
      <c r="AG6">
        <v>-8.0699996948242188</v>
      </c>
      <c r="AH6">
        <f t="shared" si="10"/>
        <v>46.650001525878906</v>
      </c>
      <c r="AI6">
        <f t="shared" si="11"/>
        <v>-8.0699996948242188</v>
      </c>
    </row>
    <row r="7" spans="1:35">
      <c r="A7" s="3" t="s">
        <v>914</v>
      </c>
      <c r="B7" s="3" t="str">
        <f t="shared" si="0"/>
        <v>14:54:16.040</v>
      </c>
      <c r="C7" s="3">
        <f t="shared" si="1"/>
        <v>53656.04</v>
      </c>
      <c r="D7" s="3">
        <f t="shared" si="2"/>
        <v>0.27300000000104774</v>
      </c>
      <c r="E7" s="3">
        <v>1017.91</v>
      </c>
      <c r="F7" s="3">
        <v>1506.33</v>
      </c>
      <c r="G7" s="3">
        <v>15627.5</v>
      </c>
      <c r="H7" s="3">
        <v>746.5</v>
      </c>
      <c r="I7" s="3">
        <v>478</v>
      </c>
      <c r="J7">
        <f t="shared" si="3"/>
        <v>1051.8230000000001</v>
      </c>
      <c r="K7">
        <f t="shared" si="4"/>
        <v>1482.8489999999999</v>
      </c>
      <c r="L7">
        <f t="shared" si="5"/>
        <v>5.1890000000000782</v>
      </c>
      <c r="M7">
        <f t="shared" si="6"/>
        <v>7.3550000000000182</v>
      </c>
      <c r="N7">
        <f t="shared" si="7"/>
        <v>5.1890000000000781E-3</v>
      </c>
      <c r="O7">
        <f t="shared" si="7"/>
        <v>7.3550000000000186E-3</v>
      </c>
      <c r="P7">
        <f t="shared" si="8"/>
        <v>5.1890000000000781E-3</v>
      </c>
      <c r="Q7" t="str">
        <f t="shared" si="9"/>
        <v/>
      </c>
      <c r="AE7" s="14">
        <v>0.222</v>
      </c>
      <c r="AF7">
        <v>43.709999084472656</v>
      </c>
      <c r="AG7">
        <v>-9.5900001525878906</v>
      </c>
      <c r="AH7">
        <f t="shared" si="10"/>
        <v>43.709999084472656</v>
      </c>
      <c r="AI7">
        <f t="shared" si="11"/>
        <v>-9.5900001525878906</v>
      </c>
    </row>
    <row r="8" spans="1:35">
      <c r="A8" s="3" t="s">
        <v>915</v>
      </c>
      <c r="B8" s="3" t="str">
        <f t="shared" si="0"/>
        <v>14:54:16.130</v>
      </c>
      <c r="C8" s="3">
        <f t="shared" si="1"/>
        <v>53656.13</v>
      </c>
      <c r="D8" s="3">
        <f t="shared" si="2"/>
        <v>0.36299999999755528</v>
      </c>
      <c r="E8" s="3">
        <v>1018.77</v>
      </c>
      <c r="F8" s="3">
        <v>1507.56</v>
      </c>
      <c r="G8" s="3">
        <v>15626</v>
      </c>
      <c r="H8" s="3">
        <v>725</v>
      </c>
      <c r="I8" s="3">
        <v>478</v>
      </c>
      <c r="J8">
        <f t="shared" si="3"/>
        <v>1052.71</v>
      </c>
      <c r="K8">
        <f t="shared" si="4"/>
        <v>1484.059</v>
      </c>
      <c r="L8">
        <f t="shared" si="5"/>
        <v>6.0760000000000218</v>
      </c>
      <c r="M8">
        <f t="shared" si="6"/>
        <v>8.5650000000000546</v>
      </c>
      <c r="N8">
        <f t="shared" si="7"/>
        <v>6.0760000000000224E-3</v>
      </c>
      <c r="O8">
        <f t="shared" si="7"/>
        <v>8.5650000000000552E-3</v>
      </c>
      <c r="P8">
        <f t="shared" si="8"/>
        <v>6.0760000000000224E-3</v>
      </c>
      <c r="Q8" t="str">
        <f t="shared" si="9"/>
        <v/>
      </c>
      <c r="AE8" s="14">
        <v>0.29199999999999998</v>
      </c>
      <c r="AF8">
        <v>40.409999847412109</v>
      </c>
      <c r="AG8">
        <v>-11.619999885559082</v>
      </c>
      <c r="AH8">
        <f t="shared" si="10"/>
        <v>40.409999847412109</v>
      </c>
      <c r="AI8">
        <f t="shared" si="11"/>
        <v>-11.619999885559082</v>
      </c>
    </row>
    <row r="9" spans="1:35">
      <c r="A9" s="3" t="s">
        <v>916</v>
      </c>
      <c r="B9" s="3" t="str">
        <f t="shared" si="0"/>
        <v>14:54:16.224</v>
      </c>
      <c r="C9" s="3">
        <f t="shared" si="1"/>
        <v>53656.224000000002</v>
      </c>
      <c r="D9" s="3">
        <f t="shared" si="2"/>
        <v>0.45700000000215368</v>
      </c>
      <c r="E9" s="3">
        <v>1030.69</v>
      </c>
      <c r="F9" s="3">
        <v>1525.45</v>
      </c>
      <c r="G9" s="3">
        <v>15604.5</v>
      </c>
      <c r="H9" s="3">
        <v>693.5</v>
      </c>
      <c r="I9" s="3">
        <v>478</v>
      </c>
      <c r="J9">
        <f t="shared" si="3"/>
        <v>1065.0329999999999</v>
      </c>
      <c r="K9">
        <f t="shared" si="4"/>
        <v>1501.674</v>
      </c>
      <c r="L9">
        <f t="shared" si="5"/>
        <v>18.398999999999887</v>
      </c>
      <c r="M9">
        <f t="shared" si="6"/>
        <v>26.180000000000064</v>
      </c>
      <c r="N9">
        <f t="shared" si="7"/>
        <v>1.8398999999999888E-2</v>
      </c>
      <c r="O9">
        <f t="shared" si="7"/>
        <v>2.6180000000000064E-2</v>
      </c>
      <c r="P9">
        <f t="shared" si="8"/>
        <v>1.8398999999999888E-2</v>
      </c>
      <c r="Q9" t="str">
        <f t="shared" si="9"/>
        <v/>
      </c>
      <c r="AE9" s="14">
        <v>0.35199999999999998</v>
      </c>
      <c r="AF9">
        <v>41.919998168945313</v>
      </c>
      <c r="AG9">
        <v>-9.8400001525878906</v>
      </c>
      <c r="AH9">
        <f t="shared" si="10"/>
        <v>41.919998168945313</v>
      </c>
      <c r="AI9">
        <f t="shared" si="11"/>
        <v>-9.8400001525878906</v>
      </c>
    </row>
    <row r="10" spans="1:35">
      <c r="A10" s="3" t="s">
        <v>917</v>
      </c>
      <c r="B10" s="3" t="str">
        <f t="shared" si="0"/>
        <v>14:54:16.314</v>
      </c>
      <c r="C10" s="3">
        <f t="shared" si="1"/>
        <v>53656.313999999998</v>
      </c>
      <c r="D10" s="3">
        <f t="shared" si="2"/>
        <v>0.54699999999866122</v>
      </c>
      <c r="E10" s="3">
        <v>992.80700000000002</v>
      </c>
      <c r="F10" s="3">
        <v>1591.06</v>
      </c>
      <c r="G10" s="3">
        <v>15571</v>
      </c>
      <c r="H10" s="3">
        <v>810</v>
      </c>
      <c r="I10" s="3">
        <v>956</v>
      </c>
      <c r="J10">
        <f t="shared" si="3"/>
        <v>1028.6479999999999</v>
      </c>
      <c r="K10">
        <f t="shared" si="4"/>
        <v>1568.126</v>
      </c>
      <c r="L10">
        <f t="shared" si="5"/>
        <v>-17.986000000000104</v>
      </c>
      <c r="M10">
        <f t="shared" si="6"/>
        <v>92.632000000000062</v>
      </c>
      <c r="N10">
        <f t="shared" si="7"/>
        <v>-1.7986000000000103E-2</v>
      </c>
      <c r="O10">
        <f t="shared" si="7"/>
        <v>9.2632000000000062E-2</v>
      </c>
      <c r="P10">
        <f t="shared" si="8"/>
        <v>-1.7986000000000103E-2</v>
      </c>
      <c r="Q10" t="str">
        <f t="shared" si="9"/>
        <v/>
      </c>
      <c r="AE10" s="14">
        <v>0.40799999999999997</v>
      </c>
      <c r="AF10">
        <v>42.959999084472656</v>
      </c>
      <c r="AG10">
        <v>-10.689999580383301</v>
      </c>
      <c r="AH10">
        <f t="shared" si="10"/>
        <v>42.959999084472656</v>
      </c>
      <c r="AI10">
        <f t="shared" si="11"/>
        <v>-10.689999580383301</v>
      </c>
    </row>
    <row r="11" spans="1:35">
      <c r="A11" s="3" t="s">
        <v>918</v>
      </c>
      <c r="B11" s="3" t="str">
        <f t="shared" si="0"/>
        <v>14:54:16.405</v>
      </c>
      <c r="C11" s="3">
        <f t="shared" si="1"/>
        <v>53656.404999999999</v>
      </c>
      <c r="D11" s="3">
        <f t="shared" si="2"/>
        <v>0.63799999999901047</v>
      </c>
      <c r="E11" s="3">
        <v>949.02599999999995</v>
      </c>
      <c r="F11" s="3">
        <v>1647.48</v>
      </c>
      <c r="G11" s="3">
        <v>15549</v>
      </c>
      <c r="H11" s="3">
        <v>723</v>
      </c>
      <c r="I11" s="3">
        <v>477.5</v>
      </c>
      <c r="J11">
        <f t="shared" si="3"/>
        <v>986.15899999999999</v>
      </c>
      <c r="K11">
        <f t="shared" si="4"/>
        <v>1625.5250000000001</v>
      </c>
      <c r="L11">
        <f t="shared" si="5"/>
        <v>-60.475000000000023</v>
      </c>
      <c r="M11">
        <f t="shared" si="6"/>
        <v>150.03100000000018</v>
      </c>
      <c r="N11">
        <f t="shared" si="7"/>
        <v>-6.0475000000000022E-2</v>
      </c>
      <c r="O11">
        <f t="shared" si="7"/>
        <v>0.15003100000000019</v>
      </c>
      <c r="P11">
        <f t="shared" si="8"/>
        <v>-6.0475000000000022E-2</v>
      </c>
      <c r="Q11" t="str">
        <f t="shared" si="9"/>
        <v/>
      </c>
      <c r="AE11" s="14">
        <v>0.48099999999999998</v>
      </c>
      <c r="AF11">
        <v>38.340000152587891</v>
      </c>
      <c r="AG11">
        <v>-12.220000267028809</v>
      </c>
      <c r="AH11">
        <f t="shared" si="10"/>
        <v>38.340000152587891</v>
      </c>
      <c r="AI11">
        <f t="shared" si="11"/>
        <v>-12.220000267028809</v>
      </c>
    </row>
    <row r="12" spans="1:35">
      <c r="A12" s="3" t="s">
        <v>919</v>
      </c>
      <c r="B12" s="3" t="str">
        <f t="shared" si="0"/>
        <v>14:54:16.494</v>
      </c>
      <c r="C12" s="3">
        <f t="shared" si="1"/>
        <v>53656.493999999999</v>
      </c>
      <c r="D12" s="3">
        <f t="shared" si="2"/>
        <v>0.72699999999895226</v>
      </c>
      <c r="E12" s="3">
        <v>961.15</v>
      </c>
      <c r="F12" s="3">
        <v>1665.24</v>
      </c>
      <c r="G12" s="3">
        <v>15527.5</v>
      </c>
      <c r="H12" s="3">
        <v>751.5</v>
      </c>
      <c r="I12" s="3">
        <v>477</v>
      </c>
      <c r="J12">
        <f t="shared" si="3"/>
        <v>998.68200000000002</v>
      </c>
      <c r="K12">
        <f t="shared" si="4"/>
        <v>1643.0050000000001</v>
      </c>
      <c r="L12">
        <f t="shared" si="5"/>
        <v>-47.951999999999998</v>
      </c>
      <c r="M12">
        <f t="shared" si="6"/>
        <v>167.51100000000019</v>
      </c>
      <c r="N12">
        <f t="shared" si="7"/>
        <v>-4.7952000000000002E-2</v>
      </c>
      <c r="O12">
        <f t="shared" si="7"/>
        <v>0.16751100000000019</v>
      </c>
      <c r="P12">
        <f t="shared" si="8"/>
        <v>-4.7952000000000002E-2</v>
      </c>
      <c r="Q12" t="str">
        <f t="shared" si="9"/>
        <v/>
      </c>
      <c r="AE12" s="14">
        <v>0.53900000000000003</v>
      </c>
      <c r="AF12">
        <v>48.639999389648438</v>
      </c>
      <c r="AG12">
        <v>-7.190000057220459</v>
      </c>
      <c r="AH12">
        <f t="shared" si="10"/>
        <v>48.639999389648438</v>
      </c>
      <c r="AI12">
        <f t="shared" si="11"/>
        <v>-7.190000057220459</v>
      </c>
    </row>
    <row r="13" spans="1:35">
      <c r="A13" s="3" t="s">
        <v>920</v>
      </c>
      <c r="B13" s="3" t="str">
        <f t="shared" si="0"/>
        <v>14:54:16.587</v>
      </c>
      <c r="C13" s="3">
        <f t="shared" si="1"/>
        <v>53656.587</v>
      </c>
      <c r="D13" s="3">
        <f t="shared" si="2"/>
        <v>0.81999999999970896</v>
      </c>
      <c r="E13" s="3">
        <v>965.66600000000005</v>
      </c>
      <c r="F13" s="3">
        <v>1671.84</v>
      </c>
      <c r="G13" s="3">
        <v>15519.5</v>
      </c>
      <c r="H13" s="3">
        <v>755</v>
      </c>
      <c r="I13" s="3">
        <v>477</v>
      </c>
      <c r="J13">
        <f t="shared" si="3"/>
        <v>1003.347</v>
      </c>
      <c r="K13">
        <f t="shared" si="4"/>
        <v>1649.501</v>
      </c>
      <c r="L13">
        <f t="shared" si="5"/>
        <v>-43.287000000000035</v>
      </c>
      <c r="M13">
        <f t="shared" si="6"/>
        <v>174.00700000000006</v>
      </c>
      <c r="N13">
        <f t="shared" si="7"/>
        <v>-4.3287000000000034E-2</v>
      </c>
      <c r="O13">
        <f t="shared" si="7"/>
        <v>0.17400700000000008</v>
      </c>
      <c r="P13">
        <f t="shared" si="8"/>
        <v>-4.3287000000000034E-2</v>
      </c>
      <c r="Q13" t="str">
        <f t="shared" si="9"/>
        <v/>
      </c>
      <c r="AE13" s="14">
        <v>0.60299999999999998</v>
      </c>
      <c r="AF13">
        <v>44.029998779296875</v>
      </c>
      <c r="AG13">
        <v>-8.0399999618530273</v>
      </c>
      <c r="AH13">
        <f t="shared" si="10"/>
        <v>44.029998779296875</v>
      </c>
      <c r="AI13">
        <f t="shared" si="11"/>
        <v>-8.0399999618530273</v>
      </c>
    </row>
    <row r="14" spans="1:35">
      <c r="A14" s="3" t="s">
        <v>921</v>
      </c>
      <c r="B14" s="3" t="str">
        <f t="shared" si="0"/>
        <v>14:54:16.679</v>
      </c>
      <c r="C14" s="3">
        <f t="shared" si="1"/>
        <v>53656.678999999996</v>
      </c>
      <c r="D14" s="3">
        <f t="shared" si="2"/>
        <v>0.91199999999662396</v>
      </c>
      <c r="E14" s="3">
        <v>962.84500000000003</v>
      </c>
      <c r="F14" s="3">
        <v>1667.71</v>
      </c>
      <c r="G14" s="3">
        <v>15524.5</v>
      </c>
      <c r="H14" s="3">
        <v>752.5</v>
      </c>
      <c r="I14" s="3">
        <v>477</v>
      </c>
      <c r="J14">
        <f t="shared" si="3"/>
        <v>1000.433</v>
      </c>
      <c r="K14">
        <f t="shared" si="4"/>
        <v>1645.4359999999999</v>
      </c>
      <c r="L14">
        <f t="shared" si="5"/>
        <v>-46.201000000000022</v>
      </c>
      <c r="M14">
        <f t="shared" si="6"/>
        <v>169.94200000000001</v>
      </c>
      <c r="N14">
        <f t="shared" si="7"/>
        <v>-4.620100000000002E-2</v>
      </c>
      <c r="O14">
        <f t="shared" si="7"/>
        <v>0.16994200000000001</v>
      </c>
      <c r="P14">
        <f t="shared" si="8"/>
        <v>-4.620100000000002E-2</v>
      </c>
      <c r="Q14" t="str">
        <f t="shared" si="9"/>
        <v/>
      </c>
      <c r="AE14" s="14">
        <v>0.67</v>
      </c>
      <c r="AF14">
        <v>44.080001831054688</v>
      </c>
      <c r="AG14">
        <v>-8.4600000381469727</v>
      </c>
      <c r="AH14">
        <f t="shared" si="10"/>
        <v>44.080001831054688</v>
      </c>
      <c r="AI14">
        <f t="shared" si="11"/>
        <v>-8.4600000381469727</v>
      </c>
    </row>
    <row r="15" spans="1:35">
      <c r="A15" s="3" t="s">
        <v>922</v>
      </c>
      <c r="B15" s="3" t="str">
        <f t="shared" si="0"/>
        <v>14:54:16.775</v>
      </c>
      <c r="C15" s="3">
        <f t="shared" si="1"/>
        <v>53656.775000000001</v>
      </c>
      <c r="D15" s="3">
        <f t="shared" si="2"/>
        <v>1.0080000000016298</v>
      </c>
      <c r="E15" s="3">
        <v>959.74800000000005</v>
      </c>
      <c r="F15" s="3">
        <v>1663.17</v>
      </c>
      <c r="G15" s="3">
        <v>15530</v>
      </c>
      <c r="H15" s="3">
        <v>736.5</v>
      </c>
      <c r="I15" s="3">
        <v>477</v>
      </c>
      <c r="J15">
        <f t="shared" si="3"/>
        <v>997.23400000000004</v>
      </c>
      <c r="K15">
        <f t="shared" si="4"/>
        <v>1640.9680000000001</v>
      </c>
      <c r="L15">
        <f t="shared" si="5"/>
        <v>-49.399999999999977</v>
      </c>
      <c r="M15">
        <f t="shared" si="6"/>
        <v>165.47400000000016</v>
      </c>
      <c r="N15">
        <f t="shared" si="7"/>
        <v>-4.9399999999999979E-2</v>
      </c>
      <c r="O15">
        <f t="shared" si="7"/>
        <v>0.16547400000000018</v>
      </c>
      <c r="P15">
        <f t="shared" si="8"/>
        <v>-4.9399999999999979E-2</v>
      </c>
      <c r="Q15" t="str">
        <f t="shared" si="9"/>
        <v/>
      </c>
      <c r="AE15" s="14">
        <v>0.755</v>
      </c>
      <c r="AF15">
        <v>48.330001831054688</v>
      </c>
      <c r="AG15">
        <v>-8.5900001525878906</v>
      </c>
      <c r="AH15">
        <f t="shared" si="10"/>
        <v>48.330001831054688</v>
      </c>
      <c r="AI15">
        <f t="shared" si="11"/>
        <v>-8.5900001525878906</v>
      </c>
    </row>
    <row r="16" spans="1:35">
      <c r="A16" s="3" t="s">
        <v>923</v>
      </c>
      <c r="B16" s="3" t="str">
        <f t="shared" si="0"/>
        <v>14:54:16.865</v>
      </c>
      <c r="C16" s="3">
        <f t="shared" si="1"/>
        <v>53656.864999999998</v>
      </c>
      <c r="D16" s="3">
        <f t="shared" si="2"/>
        <v>1.0979999999981374</v>
      </c>
      <c r="E16" s="3">
        <v>996.72199999999998</v>
      </c>
      <c r="F16" s="3">
        <v>1596.86</v>
      </c>
      <c r="G16" s="3">
        <v>15564</v>
      </c>
      <c r="H16" s="3">
        <v>808</v>
      </c>
      <c r="I16" s="3">
        <v>954</v>
      </c>
      <c r="J16">
        <f t="shared" si="3"/>
        <v>1032.694</v>
      </c>
      <c r="K16">
        <f t="shared" si="4"/>
        <v>1573.836</v>
      </c>
      <c r="L16">
        <f t="shared" si="5"/>
        <v>-13.940000000000055</v>
      </c>
      <c r="M16">
        <f t="shared" si="6"/>
        <v>98.342000000000098</v>
      </c>
      <c r="N16">
        <f t="shared" si="7"/>
        <v>-1.3940000000000055E-2</v>
      </c>
      <c r="O16">
        <f t="shared" si="7"/>
        <v>9.8342000000000096E-2</v>
      </c>
      <c r="P16">
        <f t="shared" si="8"/>
        <v>-1.3940000000000055E-2</v>
      </c>
      <c r="Q16" t="str">
        <f t="shared" si="9"/>
        <v/>
      </c>
      <c r="AE16" s="14">
        <v>0.83499999999999996</v>
      </c>
      <c r="AF16">
        <v>44.340000152587891</v>
      </c>
      <c r="AG16">
        <v>-5.75</v>
      </c>
      <c r="AH16">
        <f t="shared" si="10"/>
        <v>44.340000152587891</v>
      </c>
      <c r="AI16">
        <f t="shared" si="11"/>
        <v>-5.75</v>
      </c>
    </row>
    <row r="17" spans="1:35">
      <c r="A17" s="3" t="s">
        <v>924</v>
      </c>
      <c r="B17" s="3" t="str">
        <f t="shared" si="0"/>
        <v>14:54:16.956</v>
      </c>
      <c r="C17" s="3">
        <f t="shared" si="1"/>
        <v>53656.955999999998</v>
      </c>
      <c r="D17" s="3">
        <f t="shared" si="2"/>
        <v>1.1889999999984866</v>
      </c>
      <c r="E17" s="3">
        <v>984.97900000000004</v>
      </c>
      <c r="F17" s="3">
        <v>1579.45</v>
      </c>
      <c r="G17" s="3">
        <v>15585</v>
      </c>
      <c r="H17" s="3">
        <v>805</v>
      </c>
      <c r="I17" s="3">
        <v>954.5</v>
      </c>
      <c r="J17">
        <f t="shared" si="3"/>
        <v>1020.559</v>
      </c>
      <c r="K17">
        <f t="shared" si="4"/>
        <v>1556.6969999999999</v>
      </c>
      <c r="L17">
        <f t="shared" si="5"/>
        <v>-26.075000000000045</v>
      </c>
      <c r="M17">
        <f t="shared" si="6"/>
        <v>81.202999999999975</v>
      </c>
      <c r="N17">
        <f t="shared" si="7"/>
        <v>-2.6075000000000046E-2</v>
      </c>
      <c r="O17">
        <f t="shared" si="7"/>
        <v>8.120299999999997E-2</v>
      </c>
      <c r="P17">
        <f t="shared" si="8"/>
        <v>-2.6075000000000046E-2</v>
      </c>
      <c r="Q17" t="str">
        <f t="shared" si="9"/>
        <v/>
      </c>
      <c r="AE17" s="14">
        <v>0.89500000000000002</v>
      </c>
      <c r="AF17">
        <v>44.340000152587891</v>
      </c>
      <c r="AG17">
        <v>-5.75</v>
      </c>
      <c r="AH17">
        <f t="shared" si="10"/>
        <v>44.340000152587891</v>
      </c>
      <c r="AI17">
        <f t="shared" si="11"/>
        <v>-5.75</v>
      </c>
    </row>
    <row r="18" spans="1:35">
      <c r="A18" s="3" t="s">
        <v>925</v>
      </c>
      <c r="B18" s="3" t="str">
        <f t="shared" si="0"/>
        <v>14:54:17.049</v>
      </c>
      <c r="C18" s="3">
        <f t="shared" si="1"/>
        <v>53657.048999999999</v>
      </c>
      <c r="D18" s="3">
        <f t="shared" si="2"/>
        <v>1.2819999999992433</v>
      </c>
      <c r="E18" s="3">
        <v>1018.45</v>
      </c>
      <c r="F18" s="3">
        <v>1507.17</v>
      </c>
      <c r="G18" s="3">
        <v>15626.5</v>
      </c>
      <c r="H18" s="3">
        <v>732.5</v>
      </c>
      <c r="I18" s="3">
        <v>477.75</v>
      </c>
      <c r="J18">
        <f t="shared" si="3"/>
        <v>1052.3820000000001</v>
      </c>
      <c r="K18">
        <f t="shared" si="4"/>
        <v>1483.6759999999999</v>
      </c>
      <c r="L18">
        <f t="shared" si="5"/>
        <v>5.7480000000000473</v>
      </c>
      <c r="M18">
        <f t="shared" si="6"/>
        <v>8.1820000000000164</v>
      </c>
      <c r="N18">
        <f t="shared" si="7"/>
        <v>5.7480000000000473E-3</v>
      </c>
      <c r="O18">
        <f t="shared" si="7"/>
        <v>8.1820000000000174E-3</v>
      </c>
      <c r="P18">
        <f t="shared" si="8"/>
        <v>5.7480000000000473E-3</v>
      </c>
      <c r="Q18" t="str">
        <f t="shared" si="9"/>
        <v/>
      </c>
      <c r="AE18" s="14">
        <v>0.95199999999999996</v>
      </c>
      <c r="AF18">
        <v>44.799999237060547</v>
      </c>
      <c r="AG18">
        <v>-7.880000114440918</v>
      </c>
      <c r="AH18">
        <f t="shared" si="10"/>
        <v>44.799999237060547</v>
      </c>
      <c r="AI18">
        <f t="shared" si="11"/>
        <v>-7.880000114440918</v>
      </c>
    </row>
    <row r="19" spans="1:35">
      <c r="A19" s="3" t="s">
        <v>926</v>
      </c>
      <c r="B19" s="3" t="str">
        <f t="shared" si="0"/>
        <v>14:54:17.142</v>
      </c>
      <c r="C19" s="3">
        <f t="shared" si="1"/>
        <v>53657.142</v>
      </c>
      <c r="D19" s="3">
        <f t="shared" si="2"/>
        <v>1.375</v>
      </c>
      <c r="E19" s="3">
        <v>1016.21</v>
      </c>
      <c r="F19" s="3">
        <v>1503.86</v>
      </c>
      <c r="G19" s="3">
        <v>15630.5</v>
      </c>
      <c r="H19" s="3">
        <v>751</v>
      </c>
      <c r="I19" s="3">
        <v>478</v>
      </c>
      <c r="J19">
        <f t="shared" si="3"/>
        <v>1050.067</v>
      </c>
      <c r="K19">
        <f t="shared" si="4"/>
        <v>1480.4179999999999</v>
      </c>
      <c r="L19">
        <f t="shared" si="5"/>
        <v>3.4329999999999927</v>
      </c>
      <c r="M19">
        <f t="shared" si="6"/>
        <v>4.9239999999999782</v>
      </c>
      <c r="N19">
        <f t="shared" si="7"/>
        <v>3.4329999999999929E-3</v>
      </c>
      <c r="O19">
        <f t="shared" si="7"/>
        <v>4.9239999999999779E-3</v>
      </c>
      <c r="P19">
        <f t="shared" si="8"/>
        <v>3.4329999999999929E-3</v>
      </c>
      <c r="Q19" t="str">
        <f t="shared" si="9"/>
        <v/>
      </c>
      <c r="AE19" s="14">
        <v>1.01</v>
      </c>
      <c r="AF19">
        <v>47.549999237060547</v>
      </c>
      <c r="AG19">
        <v>-5.5500001907348633</v>
      </c>
      <c r="AH19">
        <f t="shared" si="10"/>
        <v>47.549999237060547</v>
      </c>
      <c r="AI19">
        <f t="shared" si="11"/>
        <v>-5.5500001907348633</v>
      </c>
    </row>
    <row r="20" spans="1:35">
      <c r="A20" s="3" t="s">
        <v>927</v>
      </c>
      <c r="B20" s="3" t="str">
        <f t="shared" si="0"/>
        <v>14:54:17.237</v>
      </c>
      <c r="C20" s="3">
        <f t="shared" si="1"/>
        <v>53657.237000000001</v>
      </c>
      <c r="D20" s="3">
        <f t="shared" si="2"/>
        <v>1.4700000000011642</v>
      </c>
      <c r="E20" s="3">
        <v>1005.09</v>
      </c>
      <c r="F20" s="3">
        <v>1487.24</v>
      </c>
      <c r="G20" s="3">
        <v>15650.5</v>
      </c>
      <c r="H20" s="3">
        <v>766</v>
      </c>
      <c r="I20" s="3">
        <v>478</v>
      </c>
      <c r="J20">
        <f t="shared" si="3"/>
        <v>1038.5730000000001</v>
      </c>
      <c r="K20">
        <f t="shared" si="4"/>
        <v>1464.0540000000001</v>
      </c>
      <c r="L20">
        <f t="shared" si="5"/>
        <v>-8.0609999999999218</v>
      </c>
      <c r="M20">
        <f t="shared" si="6"/>
        <v>-11.439999999999827</v>
      </c>
      <c r="N20">
        <f t="shared" si="7"/>
        <v>-8.0609999999999224E-3</v>
      </c>
      <c r="O20">
        <f t="shared" si="7"/>
        <v>-1.1439999999999827E-2</v>
      </c>
      <c r="P20">
        <f t="shared" si="8"/>
        <v>-8.0609999999999224E-3</v>
      </c>
      <c r="Q20" t="str">
        <f t="shared" si="9"/>
        <v/>
      </c>
      <c r="AE20" s="14">
        <v>1.0620000000000001</v>
      </c>
      <c r="AF20">
        <v>47.130001068115234</v>
      </c>
      <c r="AG20">
        <v>-6.3000001907348633</v>
      </c>
      <c r="AH20">
        <f t="shared" si="10"/>
        <v>47.130001068115234</v>
      </c>
      <c r="AI20">
        <f t="shared" si="11"/>
        <v>-6.3000001907348633</v>
      </c>
    </row>
    <row r="21" spans="1:35">
      <c r="A21" s="3" t="s">
        <v>928</v>
      </c>
      <c r="B21" s="3" t="str">
        <f t="shared" si="0"/>
        <v>14:54:17.328</v>
      </c>
      <c r="C21" s="3">
        <f t="shared" si="1"/>
        <v>53657.328000000001</v>
      </c>
      <c r="D21" s="3">
        <f t="shared" si="2"/>
        <v>1.5610000000015134</v>
      </c>
      <c r="E21" s="3">
        <v>1009.3</v>
      </c>
      <c r="F21" s="3">
        <v>1493.44</v>
      </c>
      <c r="G21" s="3">
        <v>15643</v>
      </c>
      <c r="H21" s="3">
        <v>765</v>
      </c>
      <c r="I21" s="3">
        <v>478</v>
      </c>
      <c r="J21">
        <f t="shared" si="3"/>
        <v>1042.922</v>
      </c>
      <c r="K21">
        <f t="shared" si="4"/>
        <v>1470.1569999999999</v>
      </c>
      <c r="L21">
        <f t="shared" si="5"/>
        <v>-3.7119999999999891</v>
      </c>
      <c r="M21">
        <f t="shared" si="6"/>
        <v>-5.3369999999999891</v>
      </c>
      <c r="N21">
        <f t="shared" si="7"/>
        <v>-3.7119999999999892E-3</v>
      </c>
      <c r="O21">
        <f t="shared" si="7"/>
        <v>-5.3369999999999893E-3</v>
      </c>
      <c r="P21">
        <f t="shared" si="8"/>
        <v>-3.7119999999999892E-3</v>
      </c>
      <c r="Q21" t="str">
        <f t="shared" si="9"/>
        <v/>
      </c>
      <c r="AE21" s="14">
        <v>1.1299999999999999</v>
      </c>
      <c r="AF21">
        <v>50.020000457763672</v>
      </c>
      <c r="AG21">
        <v>-6.7699999809265137</v>
      </c>
      <c r="AH21">
        <f t="shared" si="10"/>
        <v>50.020000457763672</v>
      </c>
      <c r="AI21">
        <f t="shared" si="11"/>
        <v>-6.7699999809265137</v>
      </c>
    </row>
    <row r="22" spans="1:35">
      <c r="A22" s="3" t="s">
        <v>929</v>
      </c>
      <c r="B22" s="3" t="str">
        <f t="shared" si="0"/>
        <v>14:54:17.424</v>
      </c>
      <c r="C22" s="3">
        <f t="shared" si="1"/>
        <v>53657.423999999999</v>
      </c>
      <c r="D22" s="3">
        <f t="shared" si="2"/>
        <v>1.6569999999992433</v>
      </c>
      <c r="E22" s="3">
        <v>1009.84</v>
      </c>
      <c r="F22" s="3">
        <v>1494.29</v>
      </c>
      <c r="G22" s="3">
        <v>15642</v>
      </c>
      <c r="H22" s="3">
        <v>763</v>
      </c>
      <c r="I22" s="3">
        <v>478</v>
      </c>
      <c r="J22">
        <f t="shared" si="3"/>
        <v>1043.482</v>
      </c>
      <c r="K22">
        <f t="shared" si="4"/>
        <v>1470.9949999999999</v>
      </c>
      <c r="L22">
        <f t="shared" si="5"/>
        <v>-3.1520000000000437</v>
      </c>
      <c r="M22">
        <f t="shared" si="6"/>
        <v>-4.4990000000000236</v>
      </c>
      <c r="N22">
        <f t="shared" si="7"/>
        <v>-3.1520000000000437E-3</v>
      </c>
      <c r="O22">
        <f t="shared" si="7"/>
        <v>-4.4990000000000238E-3</v>
      </c>
      <c r="P22">
        <f t="shared" si="8"/>
        <v>-3.1520000000000437E-3</v>
      </c>
      <c r="Q22" t="str">
        <f t="shared" si="9"/>
        <v/>
      </c>
      <c r="AE22" s="14">
        <v>1.1890000000000001</v>
      </c>
      <c r="AF22">
        <v>49.669998168945313</v>
      </c>
      <c r="AG22">
        <v>-7.0300002098083496</v>
      </c>
      <c r="AH22">
        <f t="shared" si="10"/>
        <v>49.669998168945313</v>
      </c>
      <c r="AI22">
        <f t="shared" si="11"/>
        <v>-7.0300002098083496</v>
      </c>
    </row>
    <row r="23" spans="1:35">
      <c r="A23" s="3" t="s">
        <v>930</v>
      </c>
      <c r="B23" s="3" t="str">
        <f t="shared" si="0"/>
        <v>14:54:17.515</v>
      </c>
      <c r="C23" s="3">
        <f t="shared" si="1"/>
        <v>53657.514999999999</v>
      </c>
      <c r="D23" s="3">
        <f t="shared" si="2"/>
        <v>1.7479999999995925</v>
      </c>
      <c r="E23" s="3">
        <v>1009.26</v>
      </c>
      <c r="F23" s="3">
        <v>1493.47</v>
      </c>
      <c r="G23" s="3">
        <v>15643</v>
      </c>
      <c r="H23" s="3">
        <v>757</v>
      </c>
      <c r="I23" s="3">
        <v>478</v>
      </c>
      <c r="J23">
        <f t="shared" si="3"/>
        <v>1042.883</v>
      </c>
      <c r="K23">
        <f t="shared" si="4"/>
        <v>1470.1880000000001</v>
      </c>
      <c r="L23">
        <f t="shared" si="5"/>
        <v>-3.7509999999999764</v>
      </c>
      <c r="M23">
        <f t="shared" si="6"/>
        <v>-5.3059999999998126</v>
      </c>
      <c r="N23">
        <f t="shared" si="7"/>
        <v>-3.7509999999999766E-3</v>
      </c>
      <c r="O23">
        <f t="shared" si="7"/>
        <v>-5.3059999999998126E-3</v>
      </c>
      <c r="P23">
        <f t="shared" si="8"/>
        <v>-3.7509999999999766E-3</v>
      </c>
      <c r="Q23" t="str">
        <f t="shared" si="9"/>
        <v/>
      </c>
      <c r="AE23" s="14">
        <v>1.258</v>
      </c>
      <c r="AF23">
        <v>51.970001220703125</v>
      </c>
      <c r="AG23">
        <v>-9.9899997711181641</v>
      </c>
      <c r="AH23">
        <f t="shared" si="10"/>
        <v>51.970001220703125</v>
      </c>
      <c r="AI23">
        <f t="shared" si="11"/>
        <v>-9.9899997711181641</v>
      </c>
    </row>
    <row r="24" spans="1:35">
      <c r="A24" s="3" t="s">
        <v>931</v>
      </c>
      <c r="B24" s="3" t="str">
        <f t="shared" si="0"/>
        <v>14:54:17.610</v>
      </c>
      <c r="C24" s="3">
        <f t="shared" si="1"/>
        <v>53657.61</v>
      </c>
      <c r="D24" s="3">
        <f t="shared" si="2"/>
        <v>1.8430000000007567</v>
      </c>
      <c r="E24" s="3">
        <v>1012.33</v>
      </c>
      <c r="F24" s="3">
        <v>1498.03</v>
      </c>
      <c r="G24" s="3">
        <v>15637.5</v>
      </c>
      <c r="H24" s="3">
        <v>753</v>
      </c>
      <c r="I24" s="3">
        <v>478</v>
      </c>
      <c r="J24">
        <f t="shared" si="3"/>
        <v>1046.056</v>
      </c>
      <c r="K24">
        <f t="shared" si="4"/>
        <v>1474.6769999999999</v>
      </c>
      <c r="L24">
        <f t="shared" si="5"/>
        <v>-0.57799999999997453</v>
      </c>
      <c r="M24">
        <f t="shared" si="6"/>
        <v>-0.81700000000000728</v>
      </c>
      <c r="N24">
        <f t="shared" si="7"/>
        <v>-5.7799999999997458E-4</v>
      </c>
      <c r="O24">
        <f t="shared" si="7"/>
        <v>-8.1700000000000728E-4</v>
      </c>
      <c r="P24">
        <f t="shared" si="8"/>
        <v>-5.7799999999997458E-4</v>
      </c>
      <c r="Q24" t="str">
        <f t="shared" si="9"/>
        <v/>
      </c>
      <c r="AE24" s="14">
        <v>1.32</v>
      </c>
      <c r="AF24">
        <v>45.240001678466797</v>
      </c>
      <c r="AG24">
        <v>-7.9800000190734863</v>
      </c>
      <c r="AH24">
        <f t="shared" si="10"/>
        <v>45.240001678466797</v>
      </c>
      <c r="AI24">
        <f t="shared" si="11"/>
        <v>-7.9800000190734863</v>
      </c>
    </row>
    <row r="25" spans="1:35">
      <c r="A25" s="3" t="s">
        <v>932</v>
      </c>
      <c r="B25" s="3" t="str">
        <f t="shared" si="0"/>
        <v>14:54:17.701</v>
      </c>
      <c r="C25" s="3">
        <f t="shared" si="1"/>
        <v>53657.701000000001</v>
      </c>
      <c r="D25" s="3">
        <f t="shared" si="2"/>
        <v>1.9340000000011059</v>
      </c>
      <c r="E25" s="3">
        <v>1021.77</v>
      </c>
      <c r="F25" s="3">
        <v>1512.17</v>
      </c>
      <c r="G25" s="3">
        <v>15620.5</v>
      </c>
      <c r="H25" s="3">
        <v>750</v>
      </c>
      <c r="I25" s="3">
        <v>478</v>
      </c>
      <c r="J25">
        <f t="shared" si="3"/>
        <v>1055.8140000000001</v>
      </c>
      <c r="K25">
        <f t="shared" si="4"/>
        <v>1488.6</v>
      </c>
      <c r="L25">
        <f t="shared" si="5"/>
        <v>9.1800000000000637</v>
      </c>
      <c r="M25">
        <f t="shared" si="6"/>
        <v>13.105999999999995</v>
      </c>
      <c r="N25">
        <f t="shared" si="7"/>
        <v>9.1800000000000631E-3</v>
      </c>
      <c r="O25">
        <f t="shared" si="7"/>
        <v>1.3105999999999994E-2</v>
      </c>
      <c r="P25">
        <f t="shared" si="8"/>
        <v>9.1800000000000631E-3</v>
      </c>
      <c r="Q25" t="str">
        <f t="shared" si="9"/>
        <v/>
      </c>
      <c r="AE25" s="14">
        <v>1.389</v>
      </c>
      <c r="AF25">
        <v>41.720001220703125</v>
      </c>
      <c r="AG25">
        <v>-8.4600000381469727</v>
      </c>
      <c r="AH25">
        <f t="shared" si="10"/>
        <v>41.720001220703125</v>
      </c>
      <c r="AI25">
        <f t="shared" si="11"/>
        <v>-8.4600000381469727</v>
      </c>
    </row>
    <row r="26" spans="1:35">
      <c r="A26" s="3" t="s">
        <v>933</v>
      </c>
      <c r="B26" s="3" t="str">
        <f t="shared" si="0"/>
        <v>14:54:17.794</v>
      </c>
      <c r="C26" s="3">
        <f t="shared" si="1"/>
        <v>53657.794000000002</v>
      </c>
      <c r="D26" s="3">
        <f t="shared" si="2"/>
        <v>2.0270000000018626</v>
      </c>
      <c r="E26" s="3">
        <v>1014.54</v>
      </c>
      <c r="F26" s="3">
        <v>1501.36</v>
      </c>
      <c r="G26" s="3">
        <v>15633.5</v>
      </c>
      <c r="H26" s="3">
        <v>748.5</v>
      </c>
      <c r="I26" s="3">
        <v>478</v>
      </c>
      <c r="J26">
        <f t="shared" si="3"/>
        <v>1048.3409999999999</v>
      </c>
      <c r="K26">
        <f t="shared" si="4"/>
        <v>1477.9559999999999</v>
      </c>
      <c r="L26">
        <f t="shared" si="5"/>
        <v>1.7069999999998799</v>
      </c>
      <c r="M26">
        <f t="shared" si="6"/>
        <v>2.4619999999999891</v>
      </c>
      <c r="N26">
        <f t="shared" si="7"/>
        <v>1.7069999999998801E-3</v>
      </c>
      <c r="O26">
        <f t="shared" si="7"/>
        <v>2.4619999999999889E-3</v>
      </c>
      <c r="P26">
        <f t="shared" si="8"/>
        <v>1.7069999999998801E-3</v>
      </c>
      <c r="Q26" t="str">
        <f t="shared" si="9"/>
        <v/>
      </c>
      <c r="AE26" s="14">
        <v>1.4550000000000001</v>
      </c>
      <c r="AF26">
        <v>36.75</v>
      </c>
      <c r="AG26">
        <v>-7.8899998664855957</v>
      </c>
      <c r="AH26">
        <f t="shared" si="10"/>
        <v>36.75</v>
      </c>
      <c r="AI26">
        <f t="shared" si="11"/>
        <v>-7.8899998664855957</v>
      </c>
    </row>
    <row r="27" spans="1:35">
      <c r="A27" s="3" t="s">
        <v>934</v>
      </c>
      <c r="B27" s="3" t="str">
        <f t="shared" si="0"/>
        <v>14:54:17.889</v>
      </c>
      <c r="C27" s="3">
        <f t="shared" si="1"/>
        <v>53657.889000000003</v>
      </c>
      <c r="D27" s="3">
        <f t="shared" si="2"/>
        <v>2.1220000000030268</v>
      </c>
      <c r="E27" s="3">
        <v>1012.6</v>
      </c>
      <c r="F27" s="3">
        <v>1498.45</v>
      </c>
      <c r="G27" s="3">
        <v>15637</v>
      </c>
      <c r="H27" s="3">
        <v>753</v>
      </c>
      <c r="I27" s="3">
        <v>478</v>
      </c>
      <c r="J27">
        <f t="shared" si="3"/>
        <v>1046.335</v>
      </c>
      <c r="K27">
        <f t="shared" si="4"/>
        <v>1475.0909999999999</v>
      </c>
      <c r="L27">
        <f t="shared" si="5"/>
        <v>-0.29899999999997817</v>
      </c>
      <c r="M27">
        <f t="shared" si="6"/>
        <v>-0.40300000000002001</v>
      </c>
      <c r="N27">
        <f t="shared" si="7"/>
        <v>-2.9899999999997816E-4</v>
      </c>
      <c r="O27">
        <f t="shared" si="7"/>
        <v>-4.0300000000002004E-4</v>
      </c>
      <c r="P27">
        <f t="shared" si="8"/>
        <v>-2.9899999999997816E-4</v>
      </c>
      <c r="Q27" t="str">
        <f t="shared" si="9"/>
        <v/>
      </c>
      <c r="AE27" s="14">
        <v>1.532</v>
      </c>
      <c r="AF27">
        <v>49.299999237060547</v>
      </c>
      <c r="AG27">
        <v>-5.440000057220459</v>
      </c>
      <c r="AH27">
        <f t="shared" si="10"/>
        <v>49.299999237060547</v>
      </c>
      <c r="AI27">
        <f t="shared" si="11"/>
        <v>-5.440000057220459</v>
      </c>
    </row>
    <row r="28" spans="1:35">
      <c r="A28" s="3" t="s">
        <v>935</v>
      </c>
      <c r="B28" s="3" t="str">
        <f t="shared" si="0"/>
        <v>14:54:17.982</v>
      </c>
      <c r="C28" s="3">
        <f t="shared" si="1"/>
        <v>53657.982000000004</v>
      </c>
      <c r="D28" s="3">
        <f t="shared" si="2"/>
        <v>2.2150000000037835</v>
      </c>
      <c r="E28" s="3">
        <v>1006.19</v>
      </c>
      <c r="F28" s="3">
        <v>1488.91</v>
      </c>
      <c r="G28" s="3">
        <v>15648.5</v>
      </c>
      <c r="H28" s="3">
        <v>756</v>
      </c>
      <c r="I28" s="3">
        <v>478</v>
      </c>
      <c r="J28">
        <f t="shared" si="3"/>
        <v>1039.71</v>
      </c>
      <c r="K28">
        <f t="shared" si="4"/>
        <v>1465.6990000000001</v>
      </c>
      <c r="L28">
        <f t="shared" si="5"/>
        <v>-6.9239999999999782</v>
      </c>
      <c r="M28">
        <f t="shared" si="6"/>
        <v>-9.7949999999998454</v>
      </c>
      <c r="N28">
        <f t="shared" si="7"/>
        <v>-6.9239999999999779E-3</v>
      </c>
      <c r="O28">
        <f t="shared" si="7"/>
        <v>-9.7949999999998455E-3</v>
      </c>
      <c r="P28">
        <f t="shared" si="8"/>
        <v>-6.9239999999999779E-3</v>
      </c>
      <c r="Q28" t="str">
        <f t="shared" si="9"/>
        <v/>
      </c>
      <c r="AE28" s="14">
        <v>1.595</v>
      </c>
      <c r="AF28">
        <v>46.840000152587891</v>
      </c>
      <c r="AG28">
        <v>-5.440000057220459</v>
      </c>
      <c r="AH28">
        <f t="shared" si="10"/>
        <v>46.840000152587891</v>
      </c>
      <c r="AI28">
        <f t="shared" si="11"/>
        <v>-5.440000057220459</v>
      </c>
    </row>
    <row r="29" spans="1:35">
      <c r="A29" s="3" t="s">
        <v>936</v>
      </c>
      <c r="B29" s="3" t="str">
        <f t="shared" si="0"/>
        <v>14:54:18.076</v>
      </c>
      <c r="C29" s="3">
        <f t="shared" si="1"/>
        <v>53658.076000000001</v>
      </c>
      <c r="D29" s="3">
        <f t="shared" si="2"/>
        <v>2.3090000000011059</v>
      </c>
      <c r="E29" s="3">
        <v>1004.25</v>
      </c>
      <c r="F29" s="3">
        <v>1485.99</v>
      </c>
      <c r="G29" s="3">
        <v>15652</v>
      </c>
      <c r="H29" s="3">
        <v>756</v>
      </c>
      <c r="I29" s="3">
        <v>478</v>
      </c>
      <c r="J29">
        <f t="shared" si="3"/>
        <v>1037.7049999999999</v>
      </c>
      <c r="K29">
        <f t="shared" si="4"/>
        <v>1462.8240000000001</v>
      </c>
      <c r="L29">
        <f t="shared" si="5"/>
        <v>-8.9290000000000873</v>
      </c>
      <c r="M29">
        <f t="shared" si="6"/>
        <v>-12.669999999999845</v>
      </c>
      <c r="N29">
        <f t="shared" si="7"/>
        <v>-8.9290000000000879E-3</v>
      </c>
      <c r="O29">
        <f t="shared" si="7"/>
        <v>-1.2669999999999846E-2</v>
      </c>
      <c r="P29">
        <f t="shared" si="8"/>
        <v>-8.9290000000000879E-3</v>
      </c>
      <c r="Q29" t="str">
        <f t="shared" si="9"/>
        <v/>
      </c>
      <c r="AE29" s="14">
        <v>1.669</v>
      </c>
      <c r="AF29">
        <v>44.209999084472656</v>
      </c>
      <c r="AG29">
        <v>-5.059999942779541</v>
      </c>
      <c r="AH29">
        <f t="shared" si="10"/>
        <v>44.209999084472656</v>
      </c>
      <c r="AI29">
        <f t="shared" si="11"/>
        <v>-5.059999942779541</v>
      </c>
    </row>
    <row r="30" spans="1:35">
      <c r="A30" s="3" t="s">
        <v>937</v>
      </c>
      <c r="B30" s="3" t="str">
        <f t="shared" si="0"/>
        <v>14:54:18.168</v>
      </c>
      <c r="C30" s="3">
        <f t="shared" si="1"/>
        <v>53658.167999999998</v>
      </c>
      <c r="D30" s="3">
        <f t="shared" si="2"/>
        <v>2.4009999999980209</v>
      </c>
      <c r="E30" s="3">
        <v>1015.7</v>
      </c>
      <c r="F30" s="3">
        <v>1503</v>
      </c>
      <c r="G30" s="3">
        <v>15631.5</v>
      </c>
      <c r="H30" s="3">
        <v>754.5</v>
      </c>
      <c r="I30" s="3">
        <v>478</v>
      </c>
      <c r="J30">
        <f t="shared" si="3"/>
        <v>1049.538</v>
      </c>
      <c r="K30">
        <f t="shared" si="4"/>
        <v>1479.57</v>
      </c>
      <c r="L30">
        <f t="shared" si="5"/>
        <v>2.9039999999999964</v>
      </c>
      <c r="M30">
        <f t="shared" si="6"/>
        <v>4.0760000000000218</v>
      </c>
      <c r="N30">
        <f t="shared" si="7"/>
        <v>2.9039999999999964E-3</v>
      </c>
      <c r="O30">
        <f t="shared" si="7"/>
        <v>4.0760000000000223E-3</v>
      </c>
      <c r="P30">
        <f t="shared" si="8"/>
        <v>2.9039999999999964E-3</v>
      </c>
      <c r="Q30" t="str">
        <f t="shared" si="9"/>
        <v/>
      </c>
      <c r="AE30" s="14">
        <v>1.748</v>
      </c>
      <c r="AF30">
        <v>45.759998321533203</v>
      </c>
      <c r="AG30">
        <v>-4.9099998474121094</v>
      </c>
      <c r="AH30">
        <f t="shared" si="10"/>
        <v>45.759998321533203</v>
      </c>
      <c r="AI30">
        <f t="shared" si="11"/>
        <v>-4.9099998474121094</v>
      </c>
    </row>
    <row r="31" spans="1:35">
      <c r="A31" s="3" t="s">
        <v>938</v>
      </c>
      <c r="B31" s="3" t="str">
        <f t="shared" si="0"/>
        <v>14:54:18.260</v>
      </c>
      <c r="C31" s="3">
        <f t="shared" si="1"/>
        <v>53658.26</v>
      </c>
      <c r="D31" s="3">
        <f t="shared" si="2"/>
        <v>2.4930000000022119</v>
      </c>
      <c r="E31" s="3">
        <v>1026.51</v>
      </c>
      <c r="F31" s="3">
        <v>1519.22</v>
      </c>
      <c r="G31" s="3">
        <v>15612</v>
      </c>
      <c r="H31" s="3">
        <v>750</v>
      </c>
      <c r="I31" s="3">
        <v>478</v>
      </c>
      <c r="J31">
        <f t="shared" si="3"/>
        <v>1060.713</v>
      </c>
      <c r="K31">
        <f t="shared" si="4"/>
        <v>1495.54</v>
      </c>
      <c r="L31">
        <f t="shared" si="5"/>
        <v>14.078999999999951</v>
      </c>
      <c r="M31">
        <f t="shared" si="6"/>
        <v>20.046000000000049</v>
      </c>
      <c r="N31">
        <f t="shared" si="7"/>
        <v>1.4078999999999951E-2</v>
      </c>
      <c r="O31">
        <f t="shared" si="7"/>
        <v>2.004600000000005E-2</v>
      </c>
      <c r="P31">
        <f t="shared" si="8"/>
        <v>1.4078999999999951E-2</v>
      </c>
      <c r="Q31" t="str">
        <f t="shared" si="9"/>
        <v/>
      </c>
      <c r="AE31" s="14">
        <v>1.8160000000000001</v>
      </c>
      <c r="AF31">
        <v>45.650001525878906</v>
      </c>
      <c r="AG31">
        <v>-5.0900001525878906</v>
      </c>
      <c r="AH31">
        <f t="shared" si="10"/>
        <v>45.650001525878906</v>
      </c>
      <c r="AI31">
        <f t="shared" si="11"/>
        <v>-5.0900001525878906</v>
      </c>
    </row>
    <row r="32" spans="1:35">
      <c r="A32" s="3" t="s">
        <v>939</v>
      </c>
      <c r="B32" s="3" t="str">
        <f t="shared" si="0"/>
        <v>14:54:18.352</v>
      </c>
      <c r="C32" s="3">
        <f t="shared" si="1"/>
        <v>53658.351999999999</v>
      </c>
      <c r="D32" s="3">
        <f t="shared" si="2"/>
        <v>2.5849999999991269</v>
      </c>
      <c r="E32" s="3">
        <v>1041.24</v>
      </c>
      <c r="F32" s="3">
        <v>1541.25</v>
      </c>
      <c r="G32" s="3">
        <v>15585.5</v>
      </c>
      <c r="H32" s="3">
        <v>711</v>
      </c>
      <c r="I32" s="3">
        <v>478</v>
      </c>
      <c r="J32">
        <f t="shared" si="3"/>
        <v>1075.9390000000001</v>
      </c>
      <c r="K32">
        <f t="shared" si="4"/>
        <v>1517.23</v>
      </c>
      <c r="L32">
        <f t="shared" si="5"/>
        <v>29.305000000000064</v>
      </c>
      <c r="M32">
        <f t="shared" si="6"/>
        <v>41.736000000000104</v>
      </c>
      <c r="N32">
        <f t="shared" si="7"/>
        <v>2.9305000000000064E-2</v>
      </c>
      <c r="O32">
        <f t="shared" si="7"/>
        <v>4.1736000000000106E-2</v>
      </c>
      <c r="P32">
        <f t="shared" si="8"/>
        <v>2.9305000000000064E-2</v>
      </c>
      <c r="Q32" t="str">
        <f t="shared" si="9"/>
        <v/>
      </c>
      <c r="AE32" s="14">
        <v>1.875</v>
      </c>
      <c r="AF32">
        <v>35.790000915527344</v>
      </c>
      <c r="AG32">
        <v>-3.7999999523162842</v>
      </c>
      <c r="AH32">
        <f t="shared" si="10"/>
        <v>35.790000915527344</v>
      </c>
      <c r="AI32">
        <f t="shared" si="11"/>
        <v>-3.7999999523162842</v>
      </c>
    </row>
    <row r="33" spans="1:35">
      <c r="A33" s="3" t="s">
        <v>940</v>
      </c>
      <c r="B33" s="3" t="str">
        <f t="shared" si="0"/>
        <v>14:54:18.446</v>
      </c>
      <c r="C33" s="3">
        <f t="shared" si="1"/>
        <v>53658.446000000004</v>
      </c>
      <c r="D33" s="3">
        <f t="shared" si="2"/>
        <v>2.6790000000037253</v>
      </c>
      <c r="E33" s="3">
        <v>995.60299999999995</v>
      </c>
      <c r="F33" s="3">
        <v>1595.2</v>
      </c>
      <c r="G33" s="3">
        <v>15566</v>
      </c>
      <c r="H33" s="3">
        <v>813</v>
      </c>
      <c r="I33" s="3">
        <v>956</v>
      </c>
      <c r="J33">
        <f t="shared" si="3"/>
        <v>1031.538</v>
      </c>
      <c r="K33">
        <f t="shared" si="4"/>
        <v>1572.202</v>
      </c>
      <c r="L33">
        <f t="shared" si="5"/>
        <v>-15.096000000000004</v>
      </c>
      <c r="M33">
        <f t="shared" si="6"/>
        <v>96.708000000000084</v>
      </c>
      <c r="N33">
        <f t="shared" si="7"/>
        <v>-1.5096000000000004E-2</v>
      </c>
      <c r="O33">
        <f t="shared" si="7"/>
        <v>9.6708000000000086E-2</v>
      </c>
      <c r="P33">
        <f t="shared" si="8"/>
        <v>-1.5096000000000004E-2</v>
      </c>
      <c r="Q33" t="str">
        <f t="shared" si="9"/>
        <v/>
      </c>
      <c r="AE33" s="14">
        <v>1.9259999999999999</v>
      </c>
      <c r="AF33">
        <v>33.209999084472656</v>
      </c>
      <c r="AG33">
        <v>8.6700000762939453</v>
      </c>
      <c r="AH33">
        <f t="shared" si="10"/>
        <v>33.209999084472656</v>
      </c>
      <c r="AI33">
        <f t="shared" si="11"/>
        <v>8.6700000762939453</v>
      </c>
    </row>
    <row r="34" spans="1:35">
      <c r="A34" s="3" t="s">
        <v>941</v>
      </c>
      <c r="B34" s="3" t="str">
        <f t="shared" si="0"/>
        <v>14:54:18.539</v>
      </c>
      <c r="C34" s="3">
        <f t="shared" si="1"/>
        <v>53658.538999999997</v>
      </c>
      <c r="D34" s="3">
        <f t="shared" si="2"/>
        <v>2.771999999997206</v>
      </c>
      <c r="E34" s="3">
        <v>978.31700000000001</v>
      </c>
      <c r="F34" s="3">
        <v>1690.45</v>
      </c>
      <c r="G34" s="3">
        <v>15497</v>
      </c>
      <c r="H34" s="3">
        <v>752</v>
      </c>
      <c r="I34" s="3">
        <v>477.5</v>
      </c>
      <c r="J34">
        <f t="shared" si="3"/>
        <v>1016.417</v>
      </c>
      <c r="K34">
        <f t="shared" si="4"/>
        <v>1667.819</v>
      </c>
      <c r="L34">
        <f t="shared" si="5"/>
        <v>-30.216999999999985</v>
      </c>
      <c r="M34">
        <f t="shared" si="6"/>
        <v>192.32500000000005</v>
      </c>
      <c r="N34">
        <f t="shared" si="7"/>
        <v>-3.0216999999999983E-2</v>
      </c>
      <c r="O34">
        <f t="shared" si="7"/>
        <v>0.19232500000000005</v>
      </c>
      <c r="P34">
        <f t="shared" si="8"/>
        <v>-3.0216999999999983E-2</v>
      </c>
      <c r="Q34" t="str">
        <f t="shared" si="9"/>
        <v/>
      </c>
      <c r="AE34" s="14">
        <v>2</v>
      </c>
      <c r="AF34">
        <v>26.760000228881836</v>
      </c>
      <c r="AG34">
        <v>17.299999237060547</v>
      </c>
      <c r="AH34">
        <f t="shared" si="10"/>
        <v>26.760000228881836</v>
      </c>
      <c r="AI34">
        <f t="shared" si="11"/>
        <v>17.299999237060547</v>
      </c>
    </row>
    <row r="35" spans="1:35">
      <c r="A35" s="3" t="s">
        <v>942</v>
      </c>
      <c r="B35" s="3" t="str">
        <f t="shared" si="0"/>
        <v>14:54:18.632</v>
      </c>
      <c r="C35" s="3">
        <f t="shared" si="1"/>
        <v>53658.631999999998</v>
      </c>
      <c r="D35" s="3">
        <f t="shared" si="2"/>
        <v>2.8649999999979627</v>
      </c>
      <c r="E35" s="3">
        <v>1010.08</v>
      </c>
      <c r="F35" s="3">
        <v>1737.17</v>
      </c>
      <c r="G35" s="3">
        <v>15440.5</v>
      </c>
      <c r="H35" s="3">
        <v>770</v>
      </c>
      <c r="I35" s="3">
        <v>477</v>
      </c>
      <c r="J35">
        <f t="shared" si="3"/>
        <v>1049.232</v>
      </c>
      <c r="K35">
        <f t="shared" si="4"/>
        <v>1713.807</v>
      </c>
      <c r="L35">
        <f t="shared" si="5"/>
        <v>2.5979999999999563</v>
      </c>
      <c r="M35">
        <f t="shared" si="6"/>
        <v>238.3130000000001</v>
      </c>
      <c r="N35">
        <f t="shared" si="7"/>
        <v>2.5979999999999562E-3</v>
      </c>
      <c r="O35">
        <f t="shared" si="7"/>
        <v>0.23831300000000011</v>
      </c>
      <c r="P35">
        <f t="shared" si="8"/>
        <v>2.5979999999999562E-3</v>
      </c>
      <c r="Q35" t="str">
        <f t="shared" si="9"/>
        <v/>
      </c>
      <c r="AE35" s="14">
        <v>2.056</v>
      </c>
      <c r="AF35">
        <v>9.0699996948242188</v>
      </c>
      <c r="AG35">
        <v>19.25</v>
      </c>
      <c r="AH35">
        <f t="shared" si="10"/>
        <v>9.0699996948242188</v>
      </c>
      <c r="AI35">
        <f t="shared" si="11"/>
        <v>19.25</v>
      </c>
    </row>
    <row r="36" spans="1:35">
      <c r="A36" s="3" t="s">
        <v>943</v>
      </c>
      <c r="B36" s="3" t="str">
        <f t="shared" si="0"/>
        <v>14:54:18.725</v>
      </c>
      <c r="C36" s="3">
        <f t="shared" si="1"/>
        <v>53658.724999999999</v>
      </c>
      <c r="D36" s="3">
        <f t="shared" si="2"/>
        <v>2.9579999999987194</v>
      </c>
      <c r="E36" s="3">
        <v>1015.29</v>
      </c>
      <c r="F36" s="3">
        <v>1863.67</v>
      </c>
      <c r="G36" s="3">
        <v>15333</v>
      </c>
      <c r="H36" s="3">
        <v>820</v>
      </c>
      <c r="I36" s="3">
        <v>953.5</v>
      </c>
      <c r="J36">
        <f t="shared" si="3"/>
        <v>1057.31</v>
      </c>
      <c r="K36">
        <f t="shared" si="4"/>
        <v>1840.1559999999999</v>
      </c>
      <c r="L36">
        <f t="shared" si="5"/>
        <v>10.675999999999931</v>
      </c>
      <c r="M36">
        <f t="shared" si="6"/>
        <v>364.66200000000003</v>
      </c>
      <c r="N36">
        <f t="shared" ref="N36:O67" si="12">L36*0.001</f>
        <v>1.067599999999993E-2</v>
      </c>
      <c r="O36">
        <f t="shared" si="12"/>
        <v>0.36466200000000004</v>
      </c>
      <c r="P36">
        <f t="shared" si="8"/>
        <v>1.067599999999993E-2</v>
      </c>
      <c r="Q36" t="str">
        <f t="shared" si="9"/>
        <v/>
      </c>
      <c r="AE36" s="14">
        <v>2.121</v>
      </c>
      <c r="AF36">
        <v>1.7400000095367432</v>
      </c>
      <c r="AG36">
        <v>11.75</v>
      </c>
      <c r="AH36">
        <f t="shared" si="10"/>
        <v>1.7400000095367432</v>
      </c>
      <c r="AI36">
        <f t="shared" si="11"/>
        <v>11.75</v>
      </c>
    </row>
    <row r="37" spans="1:35">
      <c r="A37" s="3" t="s">
        <v>944</v>
      </c>
      <c r="B37" s="3" t="str">
        <f t="shared" si="0"/>
        <v>14:54:18.818</v>
      </c>
      <c r="C37" s="3">
        <f t="shared" si="1"/>
        <v>53658.817999999999</v>
      </c>
      <c r="D37" s="3">
        <f t="shared" si="2"/>
        <v>3.0509999999994761</v>
      </c>
      <c r="E37" s="3">
        <v>997.11099999999999</v>
      </c>
      <c r="F37" s="3">
        <v>1954.79</v>
      </c>
      <c r="G37" s="3">
        <v>15268.5</v>
      </c>
      <c r="H37" s="3">
        <v>771</v>
      </c>
      <c r="I37" s="3">
        <v>476.25</v>
      </c>
      <c r="J37">
        <f t="shared" si="3"/>
        <v>1041.203</v>
      </c>
      <c r="K37">
        <f t="shared" si="4"/>
        <v>1931.665</v>
      </c>
      <c r="L37">
        <f t="shared" si="5"/>
        <v>-5.43100000000004</v>
      </c>
      <c r="M37">
        <f t="shared" si="6"/>
        <v>456.17100000000005</v>
      </c>
      <c r="N37">
        <f t="shared" si="12"/>
        <v>-5.43100000000004E-3</v>
      </c>
      <c r="O37">
        <f t="shared" si="12"/>
        <v>0.45617100000000005</v>
      </c>
      <c r="P37">
        <f t="shared" si="8"/>
        <v>-5.43100000000004E-3</v>
      </c>
      <c r="Q37" t="str">
        <f t="shared" si="9"/>
        <v/>
      </c>
      <c r="AE37" s="14">
        <v>2.1970000000000001</v>
      </c>
      <c r="AF37">
        <v>-13.239999771118164</v>
      </c>
      <c r="AG37">
        <v>-4.8899998664855957</v>
      </c>
      <c r="AH37">
        <f t="shared" si="10"/>
        <v>-13.239999771118164</v>
      </c>
      <c r="AI37">
        <f t="shared" si="11"/>
        <v>-4.8899998664855957</v>
      </c>
    </row>
    <row r="38" spans="1:35">
      <c r="A38" s="3" t="s">
        <v>945</v>
      </c>
      <c r="B38" s="3" t="str">
        <f t="shared" si="0"/>
        <v>14:54:18.911</v>
      </c>
      <c r="C38" s="3">
        <f t="shared" si="1"/>
        <v>53658.911</v>
      </c>
      <c r="D38" s="3">
        <f t="shared" si="2"/>
        <v>3.1440000000002328</v>
      </c>
      <c r="E38" s="3">
        <v>1013.76</v>
      </c>
      <c r="F38" s="3">
        <v>2094.7600000000002</v>
      </c>
      <c r="G38" s="3">
        <v>15144</v>
      </c>
      <c r="H38" s="3">
        <v>827</v>
      </c>
      <c r="I38" s="3">
        <v>951.5</v>
      </c>
      <c r="J38">
        <f t="shared" si="3"/>
        <v>1061.0239999999999</v>
      </c>
      <c r="K38">
        <f t="shared" si="4"/>
        <v>2071.221</v>
      </c>
      <c r="L38">
        <f t="shared" si="5"/>
        <v>14.389999999999873</v>
      </c>
      <c r="M38">
        <f t="shared" si="6"/>
        <v>595.72700000000009</v>
      </c>
      <c r="N38">
        <f t="shared" si="12"/>
        <v>1.4389999999999873E-2</v>
      </c>
      <c r="O38">
        <f t="shared" si="12"/>
        <v>0.59572700000000012</v>
      </c>
      <c r="P38">
        <f t="shared" si="8"/>
        <v>1.4389999999999873E-2</v>
      </c>
      <c r="Q38" t="str">
        <f t="shared" si="9"/>
        <v/>
      </c>
      <c r="AE38" s="14">
        <v>2.266</v>
      </c>
      <c r="AF38">
        <v>-18.069999694824219</v>
      </c>
      <c r="AG38">
        <v>-15.289999961853027</v>
      </c>
      <c r="AH38">
        <f t="shared" si="10"/>
        <v>-18.069999694824219</v>
      </c>
      <c r="AI38">
        <f t="shared" si="11"/>
        <v>-15.289999961853027</v>
      </c>
    </row>
    <row r="39" spans="1:35">
      <c r="A39" s="3" t="s">
        <v>946</v>
      </c>
      <c r="B39" s="3" t="str">
        <f t="shared" si="0"/>
        <v>14:54:19.006</v>
      </c>
      <c r="C39" s="3">
        <f t="shared" si="1"/>
        <v>53659.006000000001</v>
      </c>
      <c r="D39" s="3">
        <f t="shared" si="2"/>
        <v>3.239000000001397</v>
      </c>
      <c r="E39" s="3">
        <v>998.48599999999999</v>
      </c>
      <c r="F39" s="3">
        <v>2187.6</v>
      </c>
      <c r="G39" s="3">
        <v>15077</v>
      </c>
      <c r="H39" s="3">
        <v>771</v>
      </c>
      <c r="I39" s="3">
        <v>475</v>
      </c>
      <c r="J39">
        <f t="shared" si="3"/>
        <v>1047.8599999999999</v>
      </c>
      <c r="K39">
        <f t="shared" si="4"/>
        <v>2164.384</v>
      </c>
      <c r="L39">
        <f t="shared" si="5"/>
        <v>1.2259999999998854</v>
      </c>
      <c r="M39">
        <f t="shared" si="6"/>
        <v>688.8900000000001</v>
      </c>
      <c r="N39">
        <f t="shared" si="12"/>
        <v>1.2259999999998854E-3</v>
      </c>
      <c r="O39">
        <f t="shared" si="12"/>
        <v>0.68889000000000011</v>
      </c>
      <c r="P39">
        <f t="shared" si="8"/>
        <v>1.2259999999998854E-3</v>
      </c>
      <c r="Q39" t="str">
        <f t="shared" si="9"/>
        <v/>
      </c>
      <c r="AE39" s="14">
        <v>2.343</v>
      </c>
      <c r="AF39">
        <v>-29.489999771118164</v>
      </c>
      <c r="AG39">
        <v>-22.260000228881836</v>
      </c>
      <c r="AH39">
        <f t="shared" si="10"/>
        <v>-29.489999771118164</v>
      </c>
      <c r="AI39">
        <f t="shared" si="11"/>
        <v>-22.260000228881836</v>
      </c>
    </row>
    <row r="40" spans="1:35">
      <c r="A40" s="3" t="s">
        <v>947</v>
      </c>
      <c r="B40" s="3" t="str">
        <f t="shared" si="0"/>
        <v>14:54:19.100</v>
      </c>
      <c r="C40" s="3">
        <f t="shared" si="1"/>
        <v>53659.1</v>
      </c>
      <c r="D40" s="3">
        <f t="shared" si="2"/>
        <v>3.3329999999987194</v>
      </c>
      <c r="E40" s="3">
        <v>966.96699999999998</v>
      </c>
      <c r="F40" s="3">
        <v>2369.15</v>
      </c>
      <c r="G40" s="3">
        <v>14947.5</v>
      </c>
      <c r="H40" s="3">
        <v>741</v>
      </c>
      <c r="I40" s="3">
        <v>474</v>
      </c>
      <c r="J40">
        <f t="shared" si="3"/>
        <v>1020.468</v>
      </c>
      <c r="K40">
        <f t="shared" si="4"/>
        <v>2346.6019999999999</v>
      </c>
      <c r="L40">
        <f t="shared" si="5"/>
        <v>-26.166000000000054</v>
      </c>
      <c r="M40">
        <f t="shared" si="6"/>
        <v>871.10799999999995</v>
      </c>
      <c r="N40">
        <f t="shared" si="12"/>
        <v>-2.6166000000000054E-2</v>
      </c>
      <c r="O40">
        <f t="shared" si="12"/>
        <v>0.87110799999999999</v>
      </c>
      <c r="P40">
        <f t="shared" si="8"/>
        <v>-2.6166000000000054E-2</v>
      </c>
      <c r="Q40" t="str">
        <f t="shared" si="9"/>
        <v/>
      </c>
      <c r="AE40" s="14">
        <v>2.4129999999999998</v>
      </c>
      <c r="AF40">
        <v>-31.110000610351563</v>
      </c>
      <c r="AG40">
        <v>-33.200000762939453</v>
      </c>
      <c r="AH40">
        <f t="shared" si="10"/>
        <v>-31.110000610351563</v>
      </c>
      <c r="AI40">
        <f t="shared" si="11"/>
        <v>-33.200000762939453</v>
      </c>
    </row>
    <row r="41" spans="1:35">
      <c r="A41" s="3" t="s">
        <v>948</v>
      </c>
      <c r="B41" s="3" t="str">
        <f t="shared" si="0"/>
        <v>14:54:19.193</v>
      </c>
      <c r="C41" s="3">
        <f t="shared" si="1"/>
        <v>53659.192999999999</v>
      </c>
      <c r="D41" s="3">
        <f t="shared" si="2"/>
        <v>3.4259999999994761</v>
      </c>
      <c r="E41" s="3">
        <v>1037.7</v>
      </c>
      <c r="F41" s="3">
        <v>2467.31</v>
      </c>
      <c r="G41" s="3">
        <v>14826.5</v>
      </c>
      <c r="H41" s="3">
        <v>786.5</v>
      </c>
      <c r="I41" s="3">
        <v>473.5</v>
      </c>
      <c r="J41">
        <f t="shared" si="3"/>
        <v>1093.4100000000001</v>
      </c>
      <c r="K41">
        <f t="shared" si="4"/>
        <v>2443.1320000000001</v>
      </c>
      <c r="L41">
        <f t="shared" si="5"/>
        <v>46.776000000000067</v>
      </c>
      <c r="M41">
        <f t="shared" si="6"/>
        <v>967.63800000000015</v>
      </c>
      <c r="N41">
        <f t="shared" si="12"/>
        <v>4.6776000000000068E-2</v>
      </c>
      <c r="O41">
        <f t="shared" si="12"/>
        <v>0.96763800000000022</v>
      </c>
      <c r="P41">
        <f t="shared" si="8"/>
        <v>4.6776000000000068E-2</v>
      </c>
      <c r="Q41" t="str">
        <f t="shared" si="9"/>
        <v/>
      </c>
      <c r="AE41" s="14">
        <v>2.4860000000000002</v>
      </c>
      <c r="AF41">
        <v>-33.200000762939453</v>
      </c>
      <c r="AG41">
        <v>-33.119998931884766</v>
      </c>
      <c r="AH41">
        <f t="shared" si="10"/>
        <v>-33.200000762939453</v>
      </c>
      <c r="AI41">
        <f t="shared" si="11"/>
        <v>-33.119998931884766</v>
      </c>
    </row>
    <row r="42" spans="1:35">
      <c r="A42" s="3" t="s">
        <v>949</v>
      </c>
      <c r="B42" s="3" t="str">
        <f t="shared" si="0"/>
        <v>14:54:19.286</v>
      </c>
      <c r="C42" s="3">
        <f t="shared" si="1"/>
        <v>53659.286</v>
      </c>
      <c r="D42" s="3">
        <f t="shared" si="2"/>
        <v>3.5190000000002328</v>
      </c>
      <c r="E42" s="3">
        <v>1014.34</v>
      </c>
      <c r="F42" s="3">
        <v>2654.24</v>
      </c>
      <c r="G42" s="3">
        <v>14689</v>
      </c>
      <c r="H42" s="3">
        <v>792</v>
      </c>
      <c r="I42" s="3">
        <v>472.75</v>
      </c>
      <c r="J42">
        <f t="shared" si="3"/>
        <v>1074.297</v>
      </c>
      <c r="K42">
        <f t="shared" si="4"/>
        <v>2630.5439999999999</v>
      </c>
      <c r="L42">
        <f t="shared" si="5"/>
        <v>27.663000000000011</v>
      </c>
      <c r="M42">
        <f t="shared" si="6"/>
        <v>1155.05</v>
      </c>
      <c r="N42">
        <f t="shared" si="12"/>
        <v>2.766300000000001E-2</v>
      </c>
      <c r="O42">
        <f t="shared" si="12"/>
        <v>1.1550499999999999</v>
      </c>
      <c r="P42">
        <f t="shared" si="8"/>
        <v>2.766300000000001E-2</v>
      </c>
      <c r="Q42" t="str">
        <f t="shared" si="9"/>
        <v/>
      </c>
      <c r="AE42" s="14">
        <v>2.5529999999999999</v>
      </c>
      <c r="AF42">
        <v>-25.549999237060547</v>
      </c>
      <c r="AG42">
        <v>-35.459999084472656</v>
      </c>
      <c r="AH42">
        <f t="shared" si="10"/>
        <v>-25.549999237060547</v>
      </c>
      <c r="AI42">
        <f t="shared" si="11"/>
        <v>-35.459999084472656</v>
      </c>
    </row>
    <row r="43" spans="1:35">
      <c r="A43" s="3" t="s">
        <v>950</v>
      </c>
      <c r="B43" s="3" t="str">
        <f t="shared" si="0"/>
        <v>14:54:19.379</v>
      </c>
      <c r="C43" s="3">
        <f t="shared" si="1"/>
        <v>53659.379000000001</v>
      </c>
      <c r="D43" s="3">
        <f t="shared" si="2"/>
        <v>3.6120000000009895</v>
      </c>
      <c r="E43" s="3">
        <v>1016.18</v>
      </c>
      <c r="F43" s="3">
        <v>2764.49</v>
      </c>
      <c r="G43" s="3">
        <v>14599</v>
      </c>
      <c r="H43" s="3">
        <v>844</v>
      </c>
      <c r="I43" s="3">
        <v>944.5</v>
      </c>
      <c r="J43">
        <f t="shared" si="3"/>
        <v>1078.6369999999999</v>
      </c>
      <c r="K43">
        <f t="shared" si="4"/>
        <v>2740.7240000000002</v>
      </c>
      <c r="L43">
        <f t="shared" si="5"/>
        <v>32.002999999999929</v>
      </c>
      <c r="M43">
        <f t="shared" si="6"/>
        <v>1265.2300000000002</v>
      </c>
      <c r="N43">
        <f t="shared" si="12"/>
        <v>3.2002999999999927E-2</v>
      </c>
      <c r="O43">
        <f t="shared" si="12"/>
        <v>1.2652300000000003</v>
      </c>
      <c r="P43">
        <f t="shared" si="8"/>
        <v>3.2002999999999927E-2</v>
      </c>
      <c r="Q43" t="str">
        <f t="shared" si="9"/>
        <v/>
      </c>
      <c r="AE43" s="14">
        <v>2.6120000000000001</v>
      </c>
      <c r="AF43">
        <v>-24.229999542236328</v>
      </c>
      <c r="AG43">
        <v>-34.220001220703125</v>
      </c>
      <c r="AH43">
        <f t="shared" si="10"/>
        <v>-24.229999542236328</v>
      </c>
      <c r="AI43">
        <f t="shared" si="11"/>
        <v>-34.220001220703125</v>
      </c>
    </row>
    <row r="44" spans="1:35">
      <c r="A44" s="3" t="s">
        <v>951</v>
      </c>
      <c r="B44" s="3" t="str">
        <f t="shared" si="0"/>
        <v>14:54:19.473</v>
      </c>
      <c r="C44" s="3">
        <f t="shared" si="1"/>
        <v>53659.472999999998</v>
      </c>
      <c r="D44" s="3">
        <f t="shared" si="2"/>
        <v>3.705999999998312</v>
      </c>
      <c r="E44" s="3">
        <v>960.82399999999996</v>
      </c>
      <c r="F44" s="3">
        <v>3007.45</v>
      </c>
      <c r="G44" s="3">
        <v>14438</v>
      </c>
      <c r="H44" s="3">
        <v>751</v>
      </c>
      <c r="I44" s="3">
        <v>470.75</v>
      </c>
      <c r="J44">
        <f t="shared" si="3"/>
        <v>1028.808</v>
      </c>
      <c r="K44">
        <f t="shared" si="4"/>
        <v>2984.877</v>
      </c>
      <c r="L44">
        <f t="shared" si="5"/>
        <v>-17.826000000000022</v>
      </c>
      <c r="M44">
        <f t="shared" si="6"/>
        <v>1509.383</v>
      </c>
      <c r="N44">
        <f t="shared" si="12"/>
        <v>-1.7826000000000022E-2</v>
      </c>
      <c r="O44">
        <f t="shared" si="12"/>
        <v>1.5093830000000001</v>
      </c>
      <c r="P44">
        <f t="shared" si="8"/>
        <v>-1.7826000000000022E-2</v>
      </c>
      <c r="Q44" t="str">
        <f t="shared" si="9"/>
        <v/>
      </c>
      <c r="AE44" s="14">
        <v>2.6720000000000002</v>
      </c>
      <c r="AF44">
        <v>-25.030000686645508</v>
      </c>
      <c r="AG44">
        <v>-33.330001831054688</v>
      </c>
      <c r="AH44">
        <f t="shared" si="10"/>
        <v>-25.030000686645508</v>
      </c>
      <c r="AI44">
        <f t="shared" si="11"/>
        <v>-33.330001831054688</v>
      </c>
    </row>
    <row r="45" spans="1:35">
      <c r="A45" s="3" t="s">
        <v>952</v>
      </c>
      <c r="B45" s="3" t="str">
        <f t="shared" si="0"/>
        <v>14:54:19.567</v>
      </c>
      <c r="C45" s="3">
        <f t="shared" si="1"/>
        <v>53659.567000000003</v>
      </c>
      <c r="D45" s="3">
        <f t="shared" si="2"/>
        <v>3.8000000000029104</v>
      </c>
      <c r="E45" s="3">
        <v>1019.54</v>
      </c>
      <c r="F45" s="3">
        <v>3084.66</v>
      </c>
      <c r="G45" s="3">
        <v>14341</v>
      </c>
      <c r="H45" s="3">
        <v>778.5</v>
      </c>
      <c r="I45" s="3">
        <v>469.75</v>
      </c>
      <c r="J45">
        <f t="shared" si="3"/>
        <v>1089.26</v>
      </c>
      <c r="K45">
        <f t="shared" si="4"/>
        <v>3060.7350000000001</v>
      </c>
      <c r="L45">
        <f t="shared" si="5"/>
        <v>42.625999999999976</v>
      </c>
      <c r="M45">
        <f t="shared" si="6"/>
        <v>1585.2410000000002</v>
      </c>
      <c r="N45">
        <f t="shared" si="12"/>
        <v>4.2625999999999976E-2</v>
      </c>
      <c r="O45">
        <f t="shared" si="12"/>
        <v>1.5852410000000003</v>
      </c>
      <c r="P45">
        <f t="shared" si="8"/>
        <v>4.2625999999999976E-2</v>
      </c>
      <c r="Q45" t="str">
        <f t="shared" si="9"/>
        <v/>
      </c>
      <c r="AE45" s="14">
        <v>2.7269999999999999</v>
      </c>
      <c r="AF45">
        <v>-29.360000610351563</v>
      </c>
      <c r="AG45">
        <v>-32.689998626708984</v>
      </c>
      <c r="AH45">
        <f t="shared" si="10"/>
        <v>-29.360000610351563</v>
      </c>
      <c r="AI45">
        <f t="shared" si="11"/>
        <v>-32.689998626708984</v>
      </c>
    </row>
    <row r="46" spans="1:35">
      <c r="A46" s="3" t="s">
        <v>953</v>
      </c>
      <c r="B46" s="3" t="str">
        <f t="shared" si="0"/>
        <v>14:54:19.660</v>
      </c>
      <c r="C46" s="3">
        <f t="shared" si="1"/>
        <v>53659.66</v>
      </c>
      <c r="D46" s="3">
        <f t="shared" si="2"/>
        <v>3.8930000000036671</v>
      </c>
      <c r="E46" s="3">
        <v>979.15499999999997</v>
      </c>
      <c r="F46" s="3">
        <v>3337.83</v>
      </c>
      <c r="G46" s="3">
        <v>14165</v>
      </c>
      <c r="H46" s="3">
        <v>858</v>
      </c>
      <c r="I46" s="3">
        <v>938</v>
      </c>
      <c r="J46">
        <f t="shared" si="3"/>
        <v>1054.6289999999999</v>
      </c>
      <c r="K46">
        <f t="shared" si="4"/>
        <v>3314.7559999999999</v>
      </c>
      <c r="L46">
        <f t="shared" si="5"/>
        <v>7.9949999999998909</v>
      </c>
      <c r="M46">
        <f t="shared" si="6"/>
        <v>1839.2619999999999</v>
      </c>
      <c r="N46">
        <f t="shared" si="12"/>
        <v>7.9949999999998911E-3</v>
      </c>
      <c r="O46">
        <f t="shared" si="12"/>
        <v>1.839262</v>
      </c>
      <c r="P46">
        <f t="shared" si="8"/>
        <v>7.9949999999998911E-3</v>
      </c>
      <c r="Q46" t="str">
        <f t="shared" si="9"/>
        <v/>
      </c>
      <c r="T46" t="s">
        <v>954</v>
      </c>
      <c r="AE46" s="14">
        <v>2.798</v>
      </c>
      <c r="AF46">
        <v>-27.139999389648438</v>
      </c>
      <c r="AG46">
        <v>-35.319999694824219</v>
      </c>
      <c r="AH46">
        <f t="shared" si="10"/>
        <v>-27.139999389648438</v>
      </c>
      <c r="AI46">
        <f t="shared" si="11"/>
        <v>-35.319999694824219</v>
      </c>
    </row>
    <row r="47" spans="1:35">
      <c r="A47" s="3" t="s">
        <v>955</v>
      </c>
      <c r="B47" s="3" t="str">
        <f t="shared" si="0"/>
        <v>14:54:19.753</v>
      </c>
      <c r="C47" s="3">
        <f t="shared" si="1"/>
        <v>53659.752999999997</v>
      </c>
      <c r="D47" s="3">
        <f t="shared" si="2"/>
        <v>3.9859999999971478</v>
      </c>
      <c r="E47" s="3">
        <v>992.56100000000004</v>
      </c>
      <c r="F47" s="3">
        <v>3454.6</v>
      </c>
      <c r="G47" s="3">
        <v>14065</v>
      </c>
      <c r="H47" s="3">
        <v>798</v>
      </c>
      <c r="I47" s="3">
        <v>468</v>
      </c>
      <c r="J47">
        <f t="shared" si="3"/>
        <v>1070.681</v>
      </c>
      <c r="K47">
        <f t="shared" si="4"/>
        <v>3431.192</v>
      </c>
      <c r="L47">
        <f t="shared" si="5"/>
        <v>24.047000000000025</v>
      </c>
      <c r="M47">
        <f t="shared" si="6"/>
        <v>1955.6980000000001</v>
      </c>
      <c r="N47">
        <f t="shared" si="12"/>
        <v>2.4047000000000027E-2</v>
      </c>
      <c r="O47">
        <f t="shared" si="12"/>
        <v>1.9556980000000002</v>
      </c>
      <c r="P47">
        <f t="shared" si="8"/>
        <v>2.4047000000000027E-2</v>
      </c>
      <c r="Q47" t="str">
        <f t="shared" si="9"/>
        <v/>
      </c>
      <c r="AE47" s="14">
        <v>2.87</v>
      </c>
      <c r="AF47">
        <v>-28.809999465942383</v>
      </c>
      <c r="AG47">
        <v>-35.569999694824219</v>
      </c>
      <c r="AH47">
        <f t="shared" si="10"/>
        <v>-28.809999465942383</v>
      </c>
      <c r="AI47">
        <f t="shared" si="11"/>
        <v>-35.569999694824219</v>
      </c>
    </row>
    <row r="48" spans="1:35">
      <c r="A48" s="3" t="s">
        <v>956</v>
      </c>
      <c r="B48" s="3" t="str">
        <f t="shared" si="0"/>
        <v>14:54:19.845</v>
      </c>
      <c r="C48" s="3">
        <f t="shared" si="1"/>
        <v>53659.845000000001</v>
      </c>
      <c r="D48" s="3">
        <f t="shared" si="2"/>
        <v>4.0780000000013388</v>
      </c>
      <c r="E48" s="3">
        <v>930.47299999999996</v>
      </c>
      <c r="F48" s="3">
        <v>3766.63</v>
      </c>
      <c r="G48" s="3">
        <v>13860.5</v>
      </c>
      <c r="H48" s="3">
        <v>795.5</v>
      </c>
      <c r="I48" s="3">
        <v>466</v>
      </c>
      <c r="J48">
        <f t="shared" si="3"/>
        <v>1015.688</v>
      </c>
      <c r="K48">
        <f t="shared" si="4"/>
        <v>3744.5509999999999</v>
      </c>
      <c r="L48">
        <f t="shared" si="5"/>
        <v>-30.946000000000026</v>
      </c>
      <c r="M48">
        <f t="shared" si="6"/>
        <v>2269.0569999999998</v>
      </c>
      <c r="N48">
        <f t="shared" si="12"/>
        <v>-3.0946000000000026E-2</v>
      </c>
      <c r="O48">
        <f t="shared" si="12"/>
        <v>2.2690569999999997</v>
      </c>
      <c r="P48">
        <f t="shared" si="8"/>
        <v>-3.0946000000000026E-2</v>
      </c>
      <c r="Q48" t="str">
        <f t="shared" si="9"/>
        <v/>
      </c>
      <c r="AE48" s="14">
        <v>2.9239999999999999</v>
      </c>
      <c r="AF48">
        <v>-26.319999694824219</v>
      </c>
      <c r="AG48">
        <v>-25.840000152587891</v>
      </c>
      <c r="AH48">
        <f t="shared" si="10"/>
        <v>-26.319999694824219</v>
      </c>
      <c r="AI48">
        <f t="shared" si="11"/>
        <v>-25.840000152587891</v>
      </c>
    </row>
    <row r="49" spans="1:35">
      <c r="A49" s="3" t="s">
        <v>957</v>
      </c>
      <c r="B49" s="3" t="str">
        <f t="shared" si="0"/>
        <v>14:54:19.940</v>
      </c>
      <c r="C49" s="3">
        <f t="shared" si="1"/>
        <v>53659.94</v>
      </c>
      <c r="D49" s="3">
        <f t="shared" si="2"/>
        <v>4.1730000000025029</v>
      </c>
      <c r="E49" s="3">
        <v>952.65200000000004</v>
      </c>
      <c r="F49" s="3">
        <v>3888.62</v>
      </c>
      <c r="G49" s="3">
        <v>13752</v>
      </c>
      <c r="H49" s="3">
        <v>862</v>
      </c>
      <c r="I49" s="3">
        <v>930.5</v>
      </c>
      <c r="J49">
        <f t="shared" si="3"/>
        <v>1040.6289999999999</v>
      </c>
      <c r="K49">
        <f t="shared" si="4"/>
        <v>3866.0059999999999</v>
      </c>
      <c r="L49">
        <f t="shared" si="5"/>
        <v>-6.0050000000001091</v>
      </c>
      <c r="M49">
        <f t="shared" si="6"/>
        <v>2390.5119999999997</v>
      </c>
      <c r="N49">
        <f t="shared" si="12"/>
        <v>-6.0050000000001092E-3</v>
      </c>
      <c r="O49">
        <f t="shared" si="12"/>
        <v>2.3905119999999997</v>
      </c>
      <c r="P49">
        <f t="shared" si="8"/>
        <v>-6.0050000000001092E-3</v>
      </c>
      <c r="Q49" t="str">
        <f t="shared" si="9"/>
        <v/>
      </c>
      <c r="AE49" s="14">
        <v>2.996</v>
      </c>
      <c r="AF49">
        <v>-24.159999847412109</v>
      </c>
      <c r="AG49">
        <v>-19.329999923706055</v>
      </c>
      <c r="AH49">
        <f t="shared" si="10"/>
        <v>-24.159999847412109</v>
      </c>
      <c r="AI49">
        <f t="shared" si="11"/>
        <v>-19.329999923706055</v>
      </c>
    </row>
    <row r="50" spans="1:35">
      <c r="A50" s="3" t="s">
        <v>958</v>
      </c>
      <c r="B50" s="3" t="str">
        <f t="shared" si="0"/>
        <v>14:54:20.031</v>
      </c>
      <c r="C50" s="3">
        <f t="shared" si="1"/>
        <v>53660.031000000003</v>
      </c>
      <c r="D50" s="3">
        <f t="shared" si="2"/>
        <v>4.2640000000028522</v>
      </c>
      <c r="E50" s="3">
        <v>939.92399999999998</v>
      </c>
      <c r="F50" s="3">
        <v>4152.2</v>
      </c>
      <c r="G50" s="3">
        <v>13558</v>
      </c>
      <c r="H50" s="3">
        <v>800</v>
      </c>
      <c r="I50" s="3">
        <v>463.25</v>
      </c>
      <c r="J50">
        <f t="shared" si="3"/>
        <v>1033.884</v>
      </c>
      <c r="K50">
        <f t="shared" si="4"/>
        <v>4129.8069999999998</v>
      </c>
      <c r="L50">
        <f t="shared" si="5"/>
        <v>-12.75</v>
      </c>
      <c r="M50">
        <f t="shared" si="6"/>
        <v>2654.3130000000001</v>
      </c>
      <c r="N50">
        <f t="shared" si="12"/>
        <v>-1.2750000000000001E-2</v>
      </c>
      <c r="O50">
        <f t="shared" si="12"/>
        <v>2.6543130000000001</v>
      </c>
      <c r="P50">
        <f t="shared" si="8"/>
        <v>-1.2750000000000001E-2</v>
      </c>
      <c r="Q50" t="str">
        <f t="shared" si="9"/>
        <v/>
      </c>
      <c r="AE50" s="14">
        <v>3.0539999999999998</v>
      </c>
      <c r="AF50">
        <v>-22.770000457763672</v>
      </c>
      <c r="AG50">
        <v>-15.659999847412109</v>
      </c>
      <c r="AH50">
        <f t="shared" si="10"/>
        <v>-22.770000457763672</v>
      </c>
      <c r="AI50">
        <f t="shared" si="11"/>
        <v>-15.659999847412109</v>
      </c>
    </row>
    <row r="51" spans="1:35">
      <c r="A51" s="3" t="s">
        <v>959</v>
      </c>
      <c r="B51" s="3" t="str">
        <f t="shared" si="0"/>
        <v>14:54:20.127</v>
      </c>
      <c r="C51" s="3">
        <f t="shared" si="1"/>
        <v>53660.127</v>
      </c>
      <c r="D51" s="3">
        <f t="shared" si="2"/>
        <v>4.3600000000005821</v>
      </c>
      <c r="E51" s="3">
        <v>911.99199999999996</v>
      </c>
      <c r="F51" s="3">
        <v>4300.99</v>
      </c>
      <c r="G51" s="3">
        <v>13463</v>
      </c>
      <c r="H51" s="3">
        <v>813</v>
      </c>
      <c r="I51" s="3">
        <v>461.75</v>
      </c>
      <c r="J51">
        <f t="shared" si="3"/>
        <v>1009.335</v>
      </c>
      <c r="K51">
        <f t="shared" si="4"/>
        <v>4279.192</v>
      </c>
      <c r="L51">
        <f t="shared" si="5"/>
        <v>-37.298999999999978</v>
      </c>
      <c r="M51">
        <f t="shared" si="6"/>
        <v>2803.6980000000003</v>
      </c>
      <c r="N51">
        <f t="shared" si="12"/>
        <v>-3.7298999999999978E-2</v>
      </c>
      <c r="O51">
        <f t="shared" si="12"/>
        <v>2.8036980000000002</v>
      </c>
      <c r="P51">
        <f t="shared" si="8"/>
        <v>-3.7298999999999978E-2</v>
      </c>
      <c r="Q51" t="str">
        <f t="shared" si="9"/>
        <v/>
      </c>
      <c r="AE51" s="14">
        <v>3.133</v>
      </c>
      <c r="AF51">
        <v>-26.379999160766602</v>
      </c>
      <c r="AG51">
        <v>-20.5</v>
      </c>
      <c r="AH51">
        <f t="shared" si="10"/>
        <v>-26.379999160766602</v>
      </c>
      <c r="AI51">
        <f t="shared" si="11"/>
        <v>-20.5</v>
      </c>
    </row>
    <row r="52" spans="1:35">
      <c r="A52" s="3" t="s">
        <v>960</v>
      </c>
      <c r="B52" s="3" t="str">
        <f t="shared" si="0"/>
        <v>14:54:20.218</v>
      </c>
      <c r="C52" s="3">
        <f t="shared" si="1"/>
        <v>53660.218000000001</v>
      </c>
      <c r="D52" s="3">
        <f t="shared" si="2"/>
        <v>4.4510000000009313</v>
      </c>
      <c r="E52" s="3">
        <v>882.80399999999997</v>
      </c>
      <c r="F52" s="3">
        <v>4621.18</v>
      </c>
      <c r="G52" s="3">
        <v>13241.5</v>
      </c>
      <c r="H52" s="3">
        <v>819.5</v>
      </c>
      <c r="I52" s="3">
        <v>459.75</v>
      </c>
      <c r="J52">
        <f t="shared" si="3"/>
        <v>987.41899999999998</v>
      </c>
      <c r="K52">
        <f t="shared" si="4"/>
        <v>4599.9620000000004</v>
      </c>
      <c r="L52">
        <f t="shared" si="5"/>
        <v>-59.215000000000032</v>
      </c>
      <c r="M52">
        <f t="shared" si="6"/>
        <v>3124.4680000000008</v>
      </c>
      <c r="N52">
        <f t="shared" si="12"/>
        <v>-5.9215000000000031E-2</v>
      </c>
      <c r="O52">
        <f t="shared" si="12"/>
        <v>3.1244680000000007</v>
      </c>
      <c r="P52">
        <f t="shared" si="8"/>
        <v>-5.9215000000000031E-2</v>
      </c>
      <c r="Q52" t="str">
        <f t="shared" si="9"/>
        <v/>
      </c>
      <c r="AE52" s="14">
        <v>3.2080000000000002</v>
      </c>
      <c r="AF52">
        <v>-25.239999771118164</v>
      </c>
      <c r="AG52">
        <v>-24.799999237060547</v>
      </c>
      <c r="AH52">
        <f t="shared" si="10"/>
        <v>-25.239999771118164</v>
      </c>
      <c r="AI52">
        <f t="shared" si="11"/>
        <v>-24.799999237060547</v>
      </c>
    </row>
    <row r="53" spans="1:35">
      <c r="A53" s="3" t="s">
        <v>961</v>
      </c>
      <c r="B53" s="3" t="str">
        <f t="shared" si="0"/>
        <v>14:54:20.311</v>
      </c>
      <c r="C53" s="3">
        <f t="shared" si="1"/>
        <v>53660.311000000002</v>
      </c>
      <c r="D53" s="3">
        <f t="shared" si="2"/>
        <v>4.544000000001688</v>
      </c>
      <c r="E53" s="3">
        <v>860.822</v>
      </c>
      <c r="F53" s="3">
        <v>4768.8100000000004</v>
      </c>
      <c r="G53" s="3">
        <v>13146.5</v>
      </c>
      <c r="H53" s="3">
        <v>815.5</v>
      </c>
      <c r="I53" s="3">
        <v>458</v>
      </c>
      <c r="J53">
        <f t="shared" si="3"/>
        <v>968.79200000000003</v>
      </c>
      <c r="K53">
        <f t="shared" si="4"/>
        <v>4748.0529999999999</v>
      </c>
      <c r="L53">
        <f t="shared" si="5"/>
        <v>-77.841999999999985</v>
      </c>
      <c r="M53">
        <f t="shared" si="6"/>
        <v>3272.5590000000002</v>
      </c>
      <c r="N53">
        <f t="shared" si="12"/>
        <v>-7.7841999999999981E-2</v>
      </c>
      <c r="O53">
        <f t="shared" si="12"/>
        <v>3.2725590000000002</v>
      </c>
      <c r="P53">
        <f t="shared" si="8"/>
        <v>-7.7841999999999981E-2</v>
      </c>
      <c r="Q53" t="str">
        <f t="shared" si="9"/>
        <v/>
      </c>
      <c r="AE53" s="14">
        <v>3.2709999999999999</v>
      </c>
      <c r="AF53">
        <v>-29.020000457763672</v>
      </c>
      <c r="AG53">
        <v>-29.829999923706055</v>
      </c>
      <c r="AH53">
        <f t="shared" si="10"/>
        <v>-29.020000457763672</v>
      </c>
      <c r="AI53">
        <f t="shared" si="11"/>
        <v>-29.829999923706055</v>
      </c>
    </row>
    <row r="54" spans="1:35">
      <c r="A54" s="3" t="s">
        <v>962</v>
      </c>
      <c r="B54" s="3" t="str">
        <f t="shared" si="0"/>
        <v>14:54:20.403</v>
      </c>
      <c r="C54" s="3">
        <f t="shared" si="1"/>
        <v>53660.402999999998</v>
      </c>
      <c r="D54" s="3">
        <f t="shared" si="2"/>
        <v>4.635999999998603</v>
      </c>
      <c r="E54" s="3">
        <v>836.18100000000004</v>
      </c>
      <c r="F54" s="3">
        <v>5077.55</v>
      </c>
      <c r="G54" s="3">
        <v>12936.5</v>
      </c>
      <c r="H54" s="3">
        <v>820.5</v>
      </c>
      <c r="I54" s="3">
        <v>456.25</v>
      </c>
      <c r="J54">
        <f t="shared" si="3"/>
        <v>951.16200000000003</v>
      </c>
      <c r="K54">
        <f t="shared" si="4"/>
        <v>5057.2719999999999</v>
      </c>
      <c r="L54">
        <f t="shared" si="5"/>
        <v>-95.47199999999998</v>
      </c>
      <c r="M54">
        <f t="shared" si="6"/>
        <v>3581.7780000000002</v>
      </c>
      <c r="N54">
        <f t="shared" si="12"/>
        <v>-9.5471999999999987E-2</v>
      </c>
      <c r="O54">
        <f t="shared" si="12"/>
        <v>3.5817780000000004</v>
      </c>
      <c r="P54">
        <f t="shared" si="8"/>
        <v>-9.5471999999999987E-2</v>
      </c>
      <c r="Q54" t="str">
        <f t="shared" si="9"/>
        <v/>
      </c>
      <c r="AE54" s="14">
        <v>3.323</v>
      </c>
      <c r="AF54">
        <v>-27.149999618530273</v>
      </c>
      <c r="AG54">
        <v>-30.340000152587891</v>
      </c>
      <c r="AH54">
        <f t="shared" si="10"/>
        <v>-27.149999618530273</v>
      </c>
      <c r="AI54">
        <f t="shared" si="11"/>
        <v>-30.340000152587891</v>
      </c>
    </row>
    <row r="55" spans="1:35">
      <c r="A55" s="3" t="s">
        <v>963</v>
      </c>
      <c r="B55" s="3" t="str">
        <f t="shared" si="0"/>
        <v>14:54:20.496</v>
      </c>
      <c r="C55" s="3">
        <f t="shared" si="1"/>
        <v>53660.495999999999</v>
      </c>
      <c r="D55" s="3">
        <f t="shared" si="2"/>
        <v>4.7289999999993597</v>
      </c>
      <c r="E55" s="3">
        <v>828.673</v>
      </c>
      <c r="F55" s="3">
        <v>5232.87</v>
      </c>
      <c r="G55" s="3">
        <v>12829</v>
      </c>
      <c r="H55" s="3">
        <v>824.5</v>
      </c>
      <c r="I55" s="3">
        <v>454.5</v>
      </c>
      <c r="J55">
        <f t="shared" si="3"/>
        <v>947.18</v>
      </c>
      <c r="K55">
        <f t="shared" si="4"/>
        <v>5212.723</v>
      </c>
      <c r="L55">
        <f t="shared" si="5"/>
        <v>-99.454000000000065</v>
      </c>
      <c r="M55">
        <f t="shared" si="6"/>
        <v>3737.2290000000003</v>
      </c>
      <c r="N55">
        <f t="shared" si="12"/>
        <v>-9.945400000000007E-2</v>
      </c>
      <c r="O55">
        <f t="shared" si="12"/>
        <v>3.7372290000000001</v>
      </c>
      <c r="P55">
        <f t="shared" si="8"/>
        <v>-9.945400000000007E-2</v>
      </c>
      <c r="Q55" t="str">
        <f t="shared" si="9"/>
        <v/>
      </c>
      <c r="AE55" s="14">
        <v>3.391</v>
      </c>
      <c r="AF55">
        <v>-26.969999313354492</v>
      </c>
      <c r="AG55">
        <v>-35.779998779296875</v>
      </c>
      <c r="AH55">
        <f t="shared" si="10"/>
        <v>-26.969999313354492</v>
      </c>
      <c r="AI55">
        <f t="shared" si="11"/>
        <v>-35.779998779296875</v>
      </c>
    </row>
    <row r="56" spans="1:35">
      <c r="A56" s="3" t="s">
        <v>964</v>
      </c>
      <c r="B56" s="3" t="str">
        <f t="shared" si="0"/>
        <v>14:54:20.592</v>
      </c>
      <c r="C56" s="3">
        <f t="shared" si="1"/>
        <v>53660.591999999997</v>
      </c>
      <c r="D56" s="3">
        <f t="shared" si="2"/>
        <v>4.8249999999970896</v>
      </c>
      <c r="E56" s="3">
        <v>810.96100000000001</v>
      </c>
      <c r="F56" s="3">
        <v>5610.96</v>
      </c>
      <c r="G56" s="3">
        <v>12571</v>
      </c>
      <c r="H56" s="3">
        <v>888</v>
      </c>
      <c r="I56" s="3">
        <v>906</v>
      </c>
      <c r="J56">
        <f t="shared" si="3"/>
        <v>938.05</v>
      </c>
      <c r="K56">
        <f t="shared" si="4"/>
        <v>5591.1170000000002</v>
      </c>
      <c r="L56">
        <f t="shared" si="5"/>
        <v>-108.58400000000006</v>
      </c>
      <c r="M56">
        <f t="shared" si="6"/>
        <v>4115.6230000000005</v>
      </c>
      <c r="N56">
        <f t="shared" si="12"/>
        <v>-0.10858400000000006</v>
      </c>
      <c r="O56">
        <f t="shared" si="12"/>
        <v>4.1156230000000003</v>
      </c>
      <c r="P56">
        <f t="shared" si="8"/>
        <v>-0.10858400000000006</v>
      </c>
      <c r="Q56" t="str">
        <f t="shared" si="9"/>
        <v/>
      </c>
      <c r="AE56" s="14">
        <v>3.464</v>
      </c>
      <c r="AF56">
        <v>-19.770000457763672</v>
      </c>
      <c r="AG56">
        <v>-35.119998931884766</v>
      </c>
      <c r="AH56">
        <f t="shared" si="10"/>
        <v>-19.770000457763672</v>
      </c>
      <c r="AI56">
        <f t="shared" si="11"/>
        <v>-35.119998931884766</v>
      </c>
    </row>
    <row r="57" spans="1:35">
      <c r="A57" s="3" t="s">
        <v>965</v>
      </c>
      <c r="B57" s="3" t="str">
        <f t="shared" si="0"/>
        <v>14:54:20.686</v>
      </c>
      <c r="C57" s="3">
        <f t="shared" si="1"/>
        <v>53660.686000000002</v>
      </c>
      <c r="D57" s="3">
        <f t="shared" si="2"/>
        <v>4.919000000001688</v>
      </c>
      <c r="E57" s="3">
        <v>778.88599999999997</v>
      </c>
      <c r="F57" s="3">
        <v>5809.47</v>
      </c>
      <c r="G57" s="3">
        <v>12454.5</v>
      </c>
      <c r="H57" s="3">
        <v>804.5</v>
      </c>
      <c r="I57" s="3">
        <v>450.5</v>
      </c>
      <c r="J57">
        <f t="shared" si="3"/>
        <v>910.48699999999997</v>
      </c>
      <c r="K57">
        <f t="shared" si="4"/>
        <v>5790.3040000000001</v>
      </c>
      <c r="L57">
        <f t="shared" si="5"/>
        <v>-136.14700000000005</v>
      </c>
      <c r="M57">
        <f t="shared" si="6"/>
        <v>4314.8100000000004</v>
      </c>
      <c r="N57">
        <f t="shared" si="12"/>
        <v>-0.13614700000000005</v>
      </c>
      <c r="O57">
        <f t="shared" si="12"/>
        <v>4.3148100000000005</v>
      </c>
      <c r="P57">
        <f t="shared" si="8"/>
        <v>-0.13614700000000005</v>
      </c>
      <c r="Q57" t="str">
        <f t="shared" si="9"/>
        <v/>
      </c>
      <c r="AE57" s="14">
        <v>3.5390000000000001</v>
      </c>
      <c r="AF57">
        <v>-20.069999694824219</v>
      </c>
      <c r="AG57">
        <v>-35.689998626708984</v>
      </c>
      <c r="AH57">
        <f t="shared" si="10"/>
        <v>-20.069999694824219</v>
      </c>
      <c r="AI57">
        <f t="shared" si="11"/>
        <v>-35.689998626708984</v>
      </c>
    </row>
    <row r="58" spans="1:35">
      <c r="A58" s="3" t="s">
        <v>966</v>
      </c>
      <c r="B58" s="3" t="str">
        <f t="shared" si="0"/>
        <v>14:54:20.778</v>
      </c>
      <c r="C58" s="3">
        <f t="shared" si="1"/>
        <v>53660.777999999998</v>
      </c>
      <c r="D58" s="3">
        <f t="shared" si="2"/>
        <v>5.010999999998603</v>
      </c>
      <c r="E58" s="3">
        <v>783.03499999999997</v>
      </c>
      <c r="F58" s="3">
        <v>6111.69</v>
      </c>
      <c r="G58" s="3">
        <v>12242.5</v>
      </c>
      <c r="H58" s="3">
        <v>831</v>
      </c>
      <c r="I58" s="3">
        <v>447.5</v>
      </c>
      <c r="J58">
        <f t="shared" si="3"/>
        <v>921.49099999999999</v>
      </c>
      <c r="K58">
        <f t="shared" si="4"/>
        <v>6092.3519999999999</v>
      </c>
      <c r="L58">
        <f t="shared" si="5"/>
        <v>-125.14300000000003</v>
      </c>
      <c r="M58">
        <f t="shared" si="6"/>
        <v>4616.8580000000002</v>
      </c>
      <c r="N58">
        <f t="shared" si="12"/>
        <v>-0.12514300000000003</v>
      </c>
      <c r="O58">
        <f t="shared" si="12"/>
        <v>4.6168580000000006</v>
      </c>
      <c r="P58">
        <f t="shared" si="8"/>
        <v>-0.12514300000000003</v>
      </c>
      <c r="Q58" t="str">
        <f t="shared" si="9"/>
        <v/>
      </c>
      <c r="AE58" s="14">
        <v>3.6</v>
      </c>
      <c r="AF58">
        <v>-21.100000381469727</v>
      </c>
      <c r="AG58">
        <v>-35.700000762939453</v>
      </c>
      <c r="AH58">
        <f t="shared" si="10"/>
        <v>-21.100000381469727</v>
      </c>
      <c r="AI58">
        <f t="shared" si="11"/>
        <v>-35.700000762939453</v>
      </c>
    </row>
    <row r="59" spans="1:35">
      <c r="A59" s="3" t="s">
        <v>967</v>
      </c>
      <c r="B59" s="3" t="str">
        <f t="shared" si="0"/>
        <v>14:54:20.871</v>
      </c>
      <c r="C59" s="3">
        <f t="shared" si="1"/>
        <v>53660.870999999999</v>
      </c>
      <c r="D59" s="3">
        <f t="shared" si="2"/>
        <v>5.1039999999993597</v>
      </c>
      <c r="E59" s="3">
        <v>754.61400000000003</v>
      </c>
      <c r="F59" s="3">
        <v>6303.06</v>
      </c>
      <c r="G59" s="3">
        <v>12133</v>
      </c>
      <c r="H59" s="3">
        <v>900</v>
      </c>
      <c r="I59" s="3">
        <v>892.5</v>
      </c>
      <c r="J59">
        <f t="shared" si="3"/>
        <v>897.41899999999998</v>
      </c>
      <c r="K59">
        <f t="shared" si="4"/>
        <v>6284.317</v>
      </c>
      <c r="L59">
        <f t="shared" si="5"/>
        <v>-149.21500000000003</v>
      </c>
      <c r="M59">
        <f t="shared" si="6"/>
        <v>4808.8230000000003</v>
      </c>
      <c r="N59">
        <f t="shared" si="12"/>
        <v>-0.14921500000000004</v>
      </c>
      <c r="O59">
        <f t="shared" si="12"/>
        <v>4.8088230000000003</v>
      </c>
      <c r="P59">
        <f t="shared" si="8"/>
        <v>-0.14921500000000004</v>
      </c>
      <c r="Q59" t="str">
        <f t="shared" si="9"/>
        <v/>
      </c>
      <c r="AE59" s="14">
        <v>3.657</v>
      </c>
      <c r="AF59">
        <v>-23.520000457763672</v>
      </c>
      <c r="AG59">
        <v>-36.770000457763672</v>
      </c>
      <c r="AH59">
        <f t="shared" si="10"/>
        <v>-23.520000457763672</v>
      </c>
      <c r="AI59">
        <f t="shared" si="11"/>
        <v>-36.770000457763672</v>
      </c>
    </row>
    <row r="60" spans="1:35">
      <c r="A60" s="3" t="s">
        <v>968</v>
      </c>
      <c r="B60" s="3" t="str">
        <f t="shared" si="0"/>
        <v>14:54:20.965</v>
      </c>
      <c r="C60" s="3">
        <f t="shared" si="1"/>
        <v>53660.964999999997</v>
      </c>
      <c r="D60" s="3">
        <f t="shared" si="2"/>
        <v>5.1979999999966822</v>
      </c>
      <c r="E60" s="3">
        <v>748.69500000000005</v>
      </c>
      <c r="F60" s="3">
        <v>6649.89</v>
      </c>
      <c r="G60" s="3">
        <v>11906</v>
      </c>
      <c r="H60" s="3">
        <v>844.5</v>
      </c>
      <c r="I60" s="3">
        <v>443.25</v>
      </c>
      <c r="J60">
        <f t="shared" si="3"/>
        <v>899.37099999999998</v>
      </c>
      <c r="K60">
        <f t="shared" si="4"/>
        <v>6631.192</v>
      </c>
      <c r="L60">
        <f t="shared" si="5"/>
        <v>-147.26300000000003</v>
      </c>
      <c r="M60">
        <f t="shared" si="6"/>
        <v>5155.6980000000003</v>
      </c>
      <c r="N60">
        <f t="shared" si="12"/>
        <v>-0.14726300000000003</v>
      </c>
      <c r="O60">
        <f t="shared" si="12"/>
        <v>5.1556980000000001</v>
      </c>
      <c r="P60">
        <f t="shared" si="8"/>
        <v>-0.14726300000000003</v>
      </c>
      <c r="Q60" t="str">
        <f t="shared" si="9"/>
        <v/>
      </c>
      <c r="AE60" s="14">
        <v>3.72</v>
      </c>
      <c r="AF60">
        <v>-19.510000228881836</v>
      </c>
      <c r="AG60">
        <v>-37.340000152587891</v>
      </c>
      <c r="AH60">
        <f t="shared" si="10"/>
        <v>-19.510000228881836</v>
      </c>
      <c r="AI60">
        <f t="shared" si="11"/>
        <v>-37.340000152587891</v>
      </c>
    </row>
    <row r="61" spans="1:35">
      <c r="A61" s="3" t="s">
        <v>969</v>
      </c>
      <c r="B61" s="3" t="str">
        <f t="shared" si="0"/>
        <v>14:54:21.059</v>
      </c>
      <c r="C61" s="3">
        <f t="shared" si="1"/>
        <v>53661.059000000001</v>
      </c>
      <c r="D61" s="3">
        <f t="shared" si="2"/>
        <v>5.2920000000012806</v>
      </c>
      <c r="E61" s="3">
        <v>737.09500000000003</v>
      </c>
      <c r="F61" s="3">
        <v>6844.96</v>
      </c>
      <c r="G61" s="3">
        <v>11787</v>
      </c>
      <c r="H61" s="3">
        <v>910</v>
      </c>
      <c r="I61" s="3">
        <v>883.5</v>
      </c>
      <c r="J61">
        <f t="shared" si="3"/>
        <v>892.19899999999996</v>
      </c>
      <c r="K61">
        <f t="shared" si="4"/>
        <v>6826.4750000000004</v>
      </c>
      <c r="L61">
        <f t="shared" si="5"/>
        <v>-154.43500000000006</v>
      </c>
      <c r="M61">
        <f t="shared" si="6"/>
        <v>5350.9810000000007</v>
      </c>
      <c r="N61">
        <f t="shared" si="12"/>
        <v>-0.15443500000000007</v>
      </c>
      <c r="O61">
        <f t="shared" si="12"/>
        <v>5.3509810000000009</v>
      </c>
      <c r="P61">
        <f t="shared" si="8"/>
        <v>-0.15443500000000007</v>
      </c>
      <c r="Q61" t="str">
        <f t="shared" si="9"/>
        <v/>
      </c>
      <c r="AE61" s="14">
        <v>3.7839999999999998</v>
      </c>
      <c r="AF61">
        <v>-19.120000839233398</v>
      </c>
      <c r="AG61">
        <v>-38.740001678466797</v>
      </c>
      <c r="AH61">
        <f t="shared" si="10"/>
        <v>-19.120000839233398</v>
      </c>
      <c r="AI61">
        <f t="shared" si="11"/>
        <v>-38.740001678466797</v>
      </c>
    </row>
    <row r="62" spans="1:35">
      <c r="A62" s="3" t="s">
        <v>970</v>
      </c>
      <c r="B62" s="3" t="str">
        <f t="shared" si="0"/>
        <v>14:54:21.153</v>
      </c>
      <c r="C62" s="3">
        <f t="shared" si="1"/>
        <v>53661.152999999998</v>
      </c>
      <c r="D62" s="3">
        <f t="shared" si="2"/>
        <v>5.385999999998603</v>
      </c>
      <c r="E62" s="3">
        <v>711.91700000000003</v>
      </c>
      <c r="F62" s="3">
        <v>7286.3</v>
      </c>
      <c r="G62" s="3">
        <v>11525</v>
      </c>
      <c r="H62" s="3">
        <v>852.5</v>
      </c>
      <c r="I62" s="3">
        <v>437.75</v>
      </c>
      <c r="J62">
        <f t="shared" si="3"/>
        <v>877.04</v>
      </c>
      <c r="K62">
        <f t="shared" si="4"/>
        <v>7268.2730000000001</v>
      </c>
      <c r="L62">
        <f t="shared" si="5"/>
        <v>-169.59400000000005</v>
      </c>
      <c r="M62">
        <f t="shared" si="6"/>
        <v>5792.7790000000005</v>
      </c>
      <c r="N62">
        <f t="shared" si="12"/>
        <v>-0.16959400000000005</v>
      </c>
      <c r="O62">
        <f t="shared" si="12"/>
        <v>5.7927790000000003</v>
      </c>
      <c r="P62">
        <f t="shared" si="8"/>
        <v>-0.16959400000000005</v>
      </c>
      <c r="Q62" t="str">
        <f t="shared" si="9"/>
        <v/>
      </c>
      <c r="AE62" s="14">
        <v>3.8610000000000002</v>
      </c>
      <c r="AF62">
        <v>-18.639999389648438</v>
      </c>
      <c r="AG62">
        <v>-35.009998321533203</v>
      </c>
      <c r="AH62">
        <f t="shared" si="10"/>
        <v>-18.639999389648438</v>
      </c>
      <c r="AI62">
        <f t="shared" si="11"/>
        <v>-35.009998321533203</v>
      </c>
    </row>
    <row r="63" spans="1:35">
      <c r="A63" s="3" t="s">
        <v>971</v>
      </c>
      <c r="B63" s="3" t="str">
        <f t="shared" si="0"/>
        <v>14:54:21.246</v>
      </c>
      <c r="C63" s="3">
        <f t="shared" si="1"/>
        <v>53661.245999999999</v>
      </c>
      <c r="D63" s="3">
        <f t="shared" si="2"/>
        <v>5.4789999999993597</v>
      </c>
      <c r="E63" s="3">
        <v>684.36900000000003</v>
      </c>
      <c r="F63" s="3">
        <v>7456.22</v>
      </c>
      <c r="G63" s="3">
        <v>11441</v>
      </c>
      <c r="H63" s="3">
        <v>918</v>
      </c>
      <c r="I63" s="3">
        <v>872</v>
      </c>
      <c r="J63">
        <f t="shared" si="3"/>
        <v>853.35500000000002</v>
      </c>
      <c r="K63">
        <f t="shared" si="4"/>
        <v>7438.7740000000003</v>
      </c>
      <c r="L63">
        <f t="shared" si="5"/>
        <v>-193.279</v>
      </c>
      <c r="M63">
        <f t="shared" si="6"/>
        <v>5963.2800000000007</v>
      </c>
      <c r="N63">
        <f t="shared" si="12"/>
        <v>-0.19327900000000001</v>
      </c>
      <c r="O63">
        <f t="shared" si="12"/>
        <v>5.963280000000001</v>
      </c>
      <c r="P63">
        <f t="shared" si="8"/>
        <v>-0.19327900000000001</v>
      </c>
      <c r="Q63" t="str">
        <f t="shared" si="9"/>
        <v/>
      </c>
      <c r="AE63" s="14">
        <v>3.94</v>
      </c>
      <c r="AF63">
        <v>-16.829999923706055</v>
      </c>
      <c r="AG63">
        <v>-34.919998168945313</v>
      </c>
      <c r="AH63">
        <f t="shared" si="10"/>
        <v>-16.829999923706055</v>
      </c>
      <c r="AI63">
        <f t="shared" si="11"/>
        <v>-34.919998168945313</v>
      </c>
    </row>
    <row r="64" spans="1:35">
      <c r="A64" s="3" t="s">
        <v>972</v>
      </c>
      <c r="B64" s="3" t="str">
        <f t="shared" si="0"/>
        <v>14:54:21.338</v>
      </c>
      <c r="C64" s="3">
        <f t="shared" si="1"/>
        <v>53661.338000000003</v>
      </c>
      <c r="D64" s="3">
        <f t="shared" si="2"/>
        <v>5.5710000000035507</v>
      </c>
      <c r="E64" s="3">
        <v>710.46900000000005</v>
      </c>
      <c r="F64" s="3">
        <v>7848.1</v>
      </c>
      <c r="G64" s="3">
        <v>11183</v>
      </c>
      <c r="H64" s="3">
        <v>929</v>
      </c>
      <c r="I64" s="3">
        <v>867.5</v>
      </c>
      <c r="J64">
        <f t="shared" si="3"/>
        <v>888.33900000000006</v>
      </c>
      <c r="K64">
        <f t="shared" si="4"/>
        <v>7829.9610000000002</v>
      </c>
      <c r="L64">
        <f t="shared" si="5"/>
        <v>-158.29499999999996</v>
      </c>
      <c r="M64">
        <f t="shared" si="6"/>
        <v>6354.4670000000006</v>
      </c>
      <c r="N64">
        <f t="shared" si="12"/>
        <v>-0.15829499999999996</v>
      </c>
      <c r="O64">
        <f t="shared" si="12"/>
        <v>6.3544670000000005</v>
      </c>
      <c r="P64">
        <f t="shared" si="8"/>
        <v>-0.15829499999999996</v>
      </c>
      <c r="Q64" t="str">
        <f t="shared" si="9"/>
        <v/>
      </c>
      <c r="AE64" s="14">
        <v>4.0049999999999999</v>
      </c>
      <c r="AF64">
        <v>-17.959999084472656</v>
      </c>
      <c r="AG64">
        <v>-35.139999389648438</v>
      </c>
      <c r="AH64">
        <f t="shared" si="10"/>
        <v>-17.959999084472656</v>
      </c>
      <c r="AI64">
        <f t="shared" si="11"/>
        <v>-35.139999389648438</v>
      </c>
    </row>
    <row r="65" spans="1:35">
      <c r="A65" s="3" t="s">
        <v>973</v>
      </c>
      <c r="B65" s="3" t="str">
        <f t="shared" si="0"/>
        <v>14:54:21.430</v>
      </c>
      <c r="C65" s="3">
        <f t="shared" si="1"/>
        <v>53661.43</v>
      </c>
      <c r="D65" s="3">
        <f t="shared" si="2"/>
        <v>5.6630000000004657</v>
      </c>
      <c r="E65" s="3">
        <v>705.82600000000002</v>
      </c>
      <c r="F65" s="3">
        <v>8025.1</v>
      </c>
      <c r="G65" s="3">
        <v>11082.5</v>
      </c>
      <c r="H65" s="3">
        <v>865</v>
      </c>
      <c r="I65" s="3">
        <v>430</v>
      </c>
      <c r="J65">
        <f t="shared" si="3"/>
        <v>887.71199999999999</v>
      </c>
      <c r="K65">
        <f t="shared" si="4"/>
        <v>8007.0209999999997</v>
      </c>
      <c r="L65">
        <f t="shared" si="5"/>
        <v>-158.92200000000003</v>
      </c>
      <c r="M65">
        <f t="shared" si="6"/>
        <v>6531.527</v>
      </c>
      <c r="N65">
        <f t="shared" si="12"/>
        <v>-0.15892200000000004</v>
      </c>
      <c r="O65">
        <f t="shared" si="12"/>
        <v>6.5315270000000005</v>
      </c>
      <c r="P65">
        <f t="shared" si="8"/>
        <v>-0.15892200000000004</v>
      </c>
      <c r="Q65" t="str">
        <f t="shared" si="9"/>
        <v/>
      </c>
      <c r="AE65" s="14">
        <v>4.0759999999999996</v>
      </c>
      <c r="AF65">
        <v>-18.229999542236328</v>
      </c>
      <c r="AG65">
        <v>-33.450000762939453</v>
      </c>
      <c r="AH65">
        <f t="shared" si="10"/>
        <v>-18.229999542236328</v>
      </c>
      <c r="AI65">
        <f t="shared" si="11"/>
        <v>-33.450000762939453</v>
      </c>
    </row>
    <row r="66" spans="1:35">
      <c r="A66" s="3" t="s">
        <v>974</v>
      </c>
      <c r="B66" s="3" t="str">
        <f t="shared" si="0"/>
        <v>14:54:21.525</v>
      </c>
      <c r="C66" s="3">
        <f t="shared" si="1"/>
        <v>53661.525000000001</v>
      </c>
      <c r="D66" s="3">
        <f t="shared" si="2"/>
        <v>5.7580000000016298</v>
      </c>
      <c r="E66" s="3">
        <v>692.50699999999995</v>
      </c>
      <c r="F66" s="3">
        <v>8424.3700000000008</v>
      </c>
      <c r="G66" s="3">
        <v>10865</v>
      </c>
      <c r="H66" s="3">
        <v>936</v>
      </c>
      <c r="I66" s="3">
        <v>855</v>
      </c>
      <c r="J66">
        <f t="shared" si="3"/>
        <v>883.45500000000004</v>
      </c>
      <c r="K66">
        <f t="shared" si="4"/>
        <v>8406.491</v>
      </c>
      <c r="L66">
        <f t="shared" si="5"/>
        <v>-163.17899999999997</v>
      </c>
      <c r="M66">
        <f t="shared" si="6"/>
        <v>6930.9970000000003</v>
      </c>
      <c r="N66">
        <f t="shared" si="12"/>
        <v>-0.16317899999999999</v>
      </c>
      <c r="O66">
        <f t="shared" si="12"/>
        <v>6.9309970000000005</v>
      </c>
      <c r="P66">
        <f t="shared" si="8"/>
        <v>-0.16317899999999999</v>
      </c>
      <c r="Q66" t="str">
        <f t="shared" si="9"/>
        <v/>
      </c>
      <c r="AE66" s="14">
        <v>4.1449999999999996</v>
      </c>
      <c r="AF66">
        <v>-17.75</v>
      </c>
      <c r="AG66">
        <v>-35.630001068115234</v>
      </c>
      <c r="AH66">
        <f t="shared" si="10"/>
        <v>-17.75</v>
      </c>
      <c r="AI66">
        <f t="shared" si="11"/>
        <v>-35.630001068115234</v>
      </c>
    </row>
    <row r="67" spans="1:35">
      <c r="A67" s="3" t="s">
        <v>975</v>
      </c>
      <c r="B67" s="3" t="str">
        <f t="shared" si="0"/>
        <v>14:54:21.617</v>
      </c>
      <c r="C67" s="3">
        <f t="shared" si="1"/>
        <v>53661.616999999998</v>
      </c>
      <c r="D67" s="3">
        <f t="shared" si="2"/>
        <v>5.8499999999985448</v>
      </c>
      <c r="E67" s="3">
        <v>688.68100000000004</v>
      </c>
      <c r="F67" s="3">
        <v>8591.93</v>
      </c>
      <c r="G67" s="3">
        <v>10775.5</v>
      </c>
      <c r="H67" s="3">
        <v>876.5</v>
      </c>
      <c r="I67" s="3">
        <v>423.5</v>
      </c>
      <c r="J67">
        <f t="shared" si="3"/>
        <v>883.43200000000002</v>
      </c>
      <c r="K67">
        <f t="shared" si="4"/>
        <v>8574.0939999999991</v>
      </c>
      <c r="L67">
        <f t="shared" si="5"/>
        <v>-163.202</v>
      </c>
      <c r="M67">
        <f t="shared" si="6"/>
        <v>7098.5999999999995</v>
      </c>
      <c r="N67">
        <f t="shared" si="12"/>
        <v>-0.16320200000000001</v>
      </c>
      <c r="O67">
        <f t="shared" si="12"/>
        <v>7.0985999999999994</v>
      </c>
      <c r="P67">
        <f t="shared" si="8"/>
        <v>-0.16320200000000001</v>
      </c>
      <c r="Q67" t="str">
        <f t="shared" si="9"/>
        <v/>
      </c>
      <c r="AE67" s="14">
        <v>4.2119999999999997</v>
      </c>
      <c r="AF67">
        <v>-14.539999961853027</v>
      </c>
      <c r="AG67">
        <v>-34.049999237060547</v>
      </c>
      <c r="AH67">
        <f t="shared" si="10"/>
        <v>-14.539999961853027</v>
      </c>
      <c r="AI67">
        <f t="shared" si="11"/>
        <v>-34.049999237060547</v>
      </c>
    </row>
    <row r="68" spans="1:35">
      <c r="A68" s="3" t="s">
        <v>976</v>
      </c>
      <c r="B68" s="3" t="str">
        <f t="shared" ref="B68:B131" si="13">MID(A68,12,8)&amp;"."&amp;RIGHT(A68,3)</f>
        <v>14:54:21.711</v>
      </c>
      <c r="C68" s="3">
        <f t="shared" ref="C68:C131" si="14">LEFT(B68,2)*3600+MID(B68,4,2)*60+RIGHT(B68,6)</f>
        <v>53661.711000000003</v>
      </c>
      <c r="D68" s="3">
        <f t="shared" ref="D68:D131" si="15">C68-$C$4</f>
        <v>5.9440000000031432</v>
      </c>
      <c r="E68" s="3">
        <v>696.97299999999996</v>
      </c>
      <c r="F68" s="3">
        <v>8982.94</v>
      </c>
      <c r="G68" s="3">
        <v>10559</v>
      </c>
      <c r="H68" s="3">
        <v>948</v>
      </c>
      <c r="I68" s="3">
        <v>842.5</v>
      </c>
      <c r="J68">
        <f t="shared" ref="J68:J131" si="16">ROUND(E68*COS(-1.3*PI()/180)-F68*SIN(-1.3*PI()/180),3)</f>
        <v>900.59299999999996</v>
      </c>
      <c r="K68">
        <f t="shared" ref="K68:K131" si="17">ROUND(E68*SIN(-1.3*PI()/180)+F68*COS(-1.3*PI()/180),3)</f>
        <v>8964.8150000000005</v>
      </c>
      <c r="L68">
        <f t="shared" ref="L68:L131" si="18">J68-$J$4</f>
        <v>-146.04100000000005</v>
      </c>
      <c r="M68">
        <f t="shared" ref="M68:M131" si="19">K68-$K$4</f>
        <v>7489.3210000000008</v>
      </c>
      <c r="N68">
        <f t="shared" ref="N68:O99" si="20">L68*0.001</f>
        <v>-0.14604100000000006</v>
      </c>
      <c r="O68">
        <f t="shared" si="20"/>
        <v>7.4893210000000012</v>
      </c>
      <c r="P68">
        <f t="shared" si="8"/>
        <v>-0.14604100000000006</v>
      </c>
      <c r="Q68" t="str">
        <f t="shared" si="9"/>
        <v/>
      </c>
      <c r="AE68" s="14">
        <v>4.2699999999999996</v>
      </c>
      <c r="AF68">
        <v>-15.800000190734863</v>
      </c>
      <c r="AG68">
        <v>-29.760000228881836</v>
      </c>
      <c r="AH68">
        <f t="shared" si="10"/>
        <v>-15.800000190734863</v>
      </c>
      <c r="AI68">
        <f t="shared" si="11"/>
        <v>-29.760000228881836</v>
      </c>
    </row>
    <row r="69" spans="1:35">
      <c r="A69" s="3" t="s">
        <v>977</v>
      </c>
      <c r="B69" s="3" t="str">
        <f t="shared" si="13"/>
        <v>14:54:21.805</v>
      </c>
      <c r="C69" s="3">
        <f t="shared" si="14"/>
        <v>53661.805</v>
      </c>
      <c r="D69" s="3">
        <f t="shared" si="15"/>
        <v>6.0380000000004657</v>
      </c>
      <c r="E69" s="3">
        <v>693.39</v>
      </c>
      <c r="F69" s="3">
        <v>9194.7000000000007</v>
      </c>
      <c r="G69" s="3">
        <v>10453</v>
      </c>
      <c r="H69" s="3">
        <v>941</v>
      </c>
      <c r="I69" s="3">
        <v>837.5</v>
      </c>
      <c r="J69">
        <f t="shared" si="16"/>
        <v>901.81500000000005</v>
      </c>
      <c r="K69">
        <f t="shared" si="17"/>
        <v>9176.6020000000008</v>
      </c>
      <c r="L69">
        <f t="shared" si="18"/>
        <v>-144.81899999999996</v>
      </c>
      <c r="M69">
        <f t="shared" si="19"/>
        <v>7701.1080000000011</v>
      </c>
      <c r="N69">
        <f t="shared" si="20"/>
        <v>-0.14481899999999998</v>
      </c>
      <c r="O69">
        <f t="shared" si="20"/>
        <v>7.7011080000000014</v>
      </c>
      <c r="P69">
        <f t="shared" ref="P69:P132" si="21">IF(O69&gt;15,"",N69)</f>
        <v>-0.14481899999999998</v>
      </c>
      <c r="Q69" t="str">
        <f t="shared" ref="Q69:Q132" si="22">IF(O69&lt;15,"",N69)</f>
        <v/>
      </c>
      <c r="AE69" s="14">
        <v>4.3380000000000001</v>
      </c>
      <c r="AF69">
        <v>-19.030000686645508</v>
      </c>
      <c r="AG69">
        <v>-32.610000610351563</v>
      </c>
      <c r="AH69">
        <f t="shared" ref="AH69:AH132" si="23">AF69</f>
        <v>-19.030000686645508</v>
      </c>
      <c r="AI69">
        <f t="shared" ref="AI69:AI132" si="24">AG69</f>
        <v>-32.610000610351563</v>
      </c>
    </row>
    <row r="70" spans="1:35">
      <c r="A70" s="3" t="s">
        <v>978</v>
      </c>
      <c r="B70" s="3" t="str">
        <f t="shared" si="13"/>
        <v>14:54:21.899</v>
      </c>
      <c r="C70" s="3">
        <f t="shared" si="14"/>
        <v>53661.898999999998</v>
      </c>
      <c r="D70" s="3">
        <f t="shared" si="15"/>
        <v>6.1319999999977881</v>
      </c>
      <c r="E70" s="3">
        <v>709.70100000000002</v>
      </c>
      <c r="F70" s="3">
        <v>9618.67</v>
      </c>
      <c r="G70" s="3">
        <v>10230</v>
      </c>
      <c r="H70" s="3">
        <v>957</v>
      </c>
      <c r="I70" s="3">
        <v>832</v>
      </c>
      <c r="J70">
        <f t="shared" si="16"/>
        <v>927.74</v>
      </c>
      <c r="K70">
        <f t="shared" si="17"/>
        <v>9600.0930000000008</v>
      </c>
      <c r="L70">
        <f t="shared" si="18"/>
        <v>-118.89400000000001</v>
      </c>
      <c r="M70">
        <f t="shared" si="19"/>
        <v>8124.5990000000011</v>
      </c>
      <c r="N70">
        <f t="shared" si="20"/>
        <v>-0.11889400000000001</v>
      </c>
      <c r="O70">
        <f t="shared" si="20"/>
        <v>8.1245990000000017</v>
      </c>
      <c r="P70">
        <f t="shared" si="21"/>
        <v>-0.11889400000000001</v>
      </c>
      <c r="Q70" t="str">
        <f t="shared" si="22"/>
        <v/>
      </c>
      <c r="AE70" s="14">
        <v>4.4039999999999999</v>
      </c>
      <c r="AF70">
        <v>-19.379999160766602</v>
      </c>
      <c r="AG70">
        <v>-33.25</v>
      </c>
      <c r="AH70">
        <f t="shared" si="23"/>
        <v>-19.379999160766602</v>
      </c>
      <c r="AI70">
        <f t="shared" si="24"/>
        <v>-33.25</v>
      </c>
    </row>
    <row r="71" spans="1:35">
      <c r="A71" s="3" t="s">
        <v>979</v>
      </c>
      <c r="B71" s="3" t="str">
        <f t="shared" si="13"/>
        <v>14:54:21.993</v>
      </c>
      <c r="C71" s="3">
        <f t="shared" si="14"/>
        <v>53661.993000000002</v>
      </c>
      <c r="D71" s="3">
        <f t="shared" si="15"/>
        <v>6.2260000000023865</v>
      </c>
      <c r="E71" s="3">
        <v>708.37099999999998</v>
      </c>
      <c r="F71" s="3">
        <v>9819.25</v>
      </c>
      <c r="G71" s="3">
        <v>10137</v>
      </c>
      <c r="H71" s="3">
        <v>953</v>
      </c>
      <c r="I71" s="3">
        <v>826</v>
      </c>
      <c r="J71">
        <f t="shared" si="16"/>
        <v>930.96100000000001</v>
      </c>
      <c r="K71">
        <f t="shared" si="17"/>
        <v>9800.652</v>
      </c>
      <c r="L71">
        <f t="shared" si="18"/>
        <v>-115.673</v>
      </c>
      <c r="M71">
        <f t="shared" si="19"/>
        <v>8325.1579999999994</v>
      </c>
      <c r="N71">
        <f t="shared" si="20"/>
        <v>-0.115673</v>
      </c>
      <c r="O71">
        <f t="shared" si="20"/>
        <v>8.3251580000000001</v>
      </c>
      <c r="P71">
        <f t="shared" si="21"/>
        <v>-0.115673</v>
      </c>
      <c r="Q71" t="str">
        <f t="shared" si="22"/>
        <v/>
      </c>
      <c r="AE71" s="14">
        <v>4.4720000000000004</v>
      </c>
      <c r="AF71">
        <v>-16.219999313354492</v>
      </c>
      <c r="AG71">
        <v>-30.709999084472656</v>
      </c>
      <c r="AH71">
        <f t="shared" si="23"/>
        <v>-16.219999313354492</v>
      </c>
      <c r="AI71">
        <f t="shared" si="24"/>
        <v>-30.709999084472656</v>
      </c>
    </row>
    <row r="72" spans="1:35">
      <c r="A72" s="3" t="s">
        <v>980</v>
      </c>
      <c r="B72" s="3" t="str">
        <f t="shared" si="13"/>
        <v>14:54:22.085</v>
      </c>
      <c r="C72" s="3">
        <f t="shared" si="14"/>
        <v>53662.084999999999</v>
      </c>
      <c r="D72" s="3">
        <f t="shared" si="15"/>
        <v>6.3179999999993015</v>
      </c>
      <c r="E72" s="3">
        <v>728.68499999999995</v>
      </c>
      <c r="F72" s="3">
        <v>10172.700000000001</v>
      </c>
      <c r="G72" s="3">
        <v>9960.5</v>
      </c>
      <c r="H72" s="3">
        <v>864</v>
      </c>
      <c r="I72" s="3">
        <v>406.5</v>
      </c>
      <c r="J72">
        <f t="shared" si="16"/>
        <v>959.28899999999999</v>
      </c>
      <c r="K72">
        <f t="shared" si="17"/>
        <v>10153.549999999999</v>
      </c>
      <c r="L72">
        <f t="shared" si="18"/>
        <v>-87.345000000000027</v>
      </c>
      <c r="M72">
        <f t="shared" si="19"/>
        <v>8678.0559999999987</v>
      </c>
      <c r="N72">
        <f t="shared" si="20"/>
        <v>-8.7345000000000034E-2</v>
      </c>
      <c r="O72">
        <f t="shared" si="20"/>
        <v>8.678055999999998</v>
      </c>
      <c r="P72">
        <f t="shared" si="21"/>
        <v>-8.7345000000000034E-2</v>
      </c>
      <c r="Q72" t="str">
        <f t="shared" si="22"/>
        <v/>
      </c>
      <c r="AE72" s="14">
        <v>4.5359999999999996</v>
      </c>
      <c r="AF72">
        <v>-19.379999160766602</v>
      </c>
      <c r="AG72">
        <v>-32.650001525878906</v>
      </c>
      <c r="AH72">
        <f t="shared" si="23"/>
        <v>-19.379999160766602</v>
      </c>
      <c r="AI72">
        <f t="shared" si="24"/>
        <v>-32.650001525878906</v>
      </c>
    </row>
    <row r="73" spans="1:35">
      <c r="A73" s="3" t="s">
        <v>981</v>
      </c>
      <c r="B73" s="3" t="str">
        <f t="shared" si="13"/>
        <v>14:54:22.178</v>
      </c>
      <c r="C73" s="3">
        <f t="shared" si="14"/>
        <v>53662.178</v>
      </c>
      <c r="D73" s="3">
        <f t="shared" si="15"/>
        <v>6.4110000000000582</v>
      </c>
      <c r="E73" s="3">
        <v>729.447</v>
      </c>
      <c r="F73" s="3">
        <v>10364.5</v>
      </c>
      <c r="G73" s="3">
        <v>9878</v>
      </c>
      <c r="H73" s="3">
        <v>880.5</v>
      </c>
      <c r="I73" s="3">
        <v>401.75</v>
      </c>
      <c r="J73">
        <f t="shared" si="16"/>
        <v>964.40200000000004</v>
      </c>
      <c r="K73">
        <f t="shared" si="17"/>
        <v>10345.282999999999</v>
      </c>
      <c r="L73">
        <f t="shared" si="18"/>
        <v>-82.231999999999971</v>
      </c>
      <c r="M73">
        <f t="shared" si="19"/>
        <v>8869.7889999999989</v>
      </c>
      <c r="N73">
        <f t="shared" si="20"/>
        <v>-8.2231999999999972E-2</v>
      </c>
      <c r="O73">
        <f t="shared" si="20"/>
        <v>8.869788999999999</v>
      </c>
      <c r="P73">
        <f t="shared" si="21"/>
        <v>-8.2231999999999972E-2</v>
      </c>
      <c r="Q73" t="str">
        <f t="shared" si="22"/>
        <v/>
      </c>
      <c r="AE73" s="14">
        <v>4.5940000000000003</v>
      </c>
      <c r="AF73">
        <v>-19.909999847412109</v>
      </c>
      <c r="AG73">
        <v>-31.569999694824219</v>
      </c>
      <c r="AH73">
        <f t="shared" si="23"/>
        <v>-19.909999847412109</v>
      </c>
      <c r="AI73">
        <f t="shared" si="24"/>
        <v>-31.569999694824219</v>
      </c>
    </row>
    <row r="74" spans="1:35">
      <c r="A74" s="3" t="s">
        <v>982</v>
      </c>
      <c r="B74" s="3" t="str">
        <f t="shared" si="13"/>
        <v>14:54:22.272</v>
      </c>
      <c r="C74" s="3">
        <f t="shared" si="14"/>
        <v>53662.271999999997</v>
      </c>
      <c r="D74" s="3">
        <f t="shared" si="15"/>
        <v>6.5049999999973807</v>
      </c>
      <c r="E74" s="3">
        <v>731.22199999999998</v>
      </c>
      <c r="F74" s="3">
        <v>10739.1</v>
      </c>
      <c r="G74" s="3">
        <v>9725.5</v>
      </c>
      <c r="H74" s="3">
        <v>890.5</v>
      </c>
      <c r="I74" s="3">
        <v>397.75</v>
      </c>
      <c r="J74">
        <f t="shared" si="16"/>
        <v>974.67499999999995</v>
      </c>
      <c r="K74">
        <f t="shared" si="17"/>
        <v>10719.745999999999</v>
      </c>
      <c r="L74">
        <f t="shared" si="18"/>
        <v>-71.95900000000006</v>
      </c>
      <c r="M74">
        <f t="shared" si="19"/>
        <v>9244.2519999999986</v>
      </c>
      <c r="N74">
        <f t="shared" si="20"/>
        <v>-7.1959000000000065E-2</v>
      </c>
      <c r="O74">
        <f t="shared" si="20"/>
        <v>9.2442519999999995</v>
      </c>
      <c r="P74">
        <f t="shared" si="21"/>
        <v>-7.1959000000000065E-2</v>
      </c>
      <c r="Q74" t="str">
        <f t="shared" si="22"/>
        <v/>
      </c>
      <c r="AE74" s="14">
        <v>4.6520000000000001</v>
      </c>
      <c r="AF74">
        <v>-19.989999771118164</v>
      </c>
      <c r="AG74">
        <v>-38.459999084472656</v>
      </c>
      <c r="AH74">
        <f t="shared" si="23"/>
        <v>-19.989999771118164</v>
      </c>
      <c r="AI74">
        <f t="shared" si="24"/>
        <v>-38.459999084472656</v>
      </c>
    </row>
    <row r="75" spans="1:35">
      <c r="A75" s="3" t="s">
        <v>983</v>
      </c>
      <c r="B75" s="3" t="str">
        <f t="shared" si="13"/>
        <v>14:54:22.365</v>
      </c>
      <c r="C75" s="3">
        <f t="shared" si="14"/>
        <v>53662.364999999998</v>
      </c>
      <c r="D75" s="3">
        <f t="shared" si="15"/>
        <v>6.5979999999981374</v>
      </c>
      <c r="E75" s="3">
        <v>736.61599999999999</v>
      </c>
      <c r="F75" s="3">
        <v>10924</v>
      </c>
      <c r="G75" s="3">
        <v>9650.5</v>
      </c>
      <c r="H75" s="3">
        <v>887.5</v>
      </c>
      <c r="I75" s="3">
        <v>394.25</v>
      </c>
      <c r="J75">
        <f t="shared" si="16"/>
        <v>984.26300000000003</v>
      </c>
      <c r="K75">
        <f t="shared" si="17"/>
        <v>10904.476000000001</v>
      </c>
      <c r="L75">
        <f t="shared" si="18"/>
        <v>-62.370999999999981</v>
      </c>
      <c r="M75">
        <f t="shared" si="19"/>
        <v>9428.982</v>
      </c>
      <c r="N75">
        <f t="shared" si="20"/>
        <v>-6.2370999999999982E-2</v>
      </c>
      <c r="O75">
        <f t="shared" si="20"/>
        <v>9.4289819999999995</v>
      </c>
      <c r="P75">
        <f t="shared" si="21"/>
        <v>-6.2370999999999982E-2</v>
      </c>
      <c r="Q75" t="str">
        <f t="shared" si="22"/>
        <v/>
      </c>
      <c r="AE75" s="14">
        <v>4.7110000000000003</v>
      </c>
      <c r="AF75">
        <v>-17.430000305175781</v>
      </c>
      <c r="AG75">
        <v>-40.860000610351563</v>
      </c>
      <c r="AH75">
        <f t="shared" si="23"/>
        <v>-17.430000305175781</v>
      </c>
      <c r="AI75">
        <f t="shared" si="24"/>
        <v>-40.860000610351563</v>
      </c>
    </row>
    <row r="76" spans="1:35">
      <c r="A76" s="3" t="s">
        <v>984</v>
      </c>
      <c r="B76" s="3" t="str">
        <f t="shared" si="13"/>
        <v>14:54:22.460</v>
      </c>
      <c r="C76" s="3">
        <f t="shared" si="14"/>
        <v>53662.46</v>
      </c>
      <c r="D76" s="3">
        <f t="shared" si="15"/>
        <v>6.6929999999993015</v>
      </c>
      <c r="E76" s="3">
        <v>731.70899999999995</v>
      </c>
      <c r="F76" s="3">
        <v>11324.2</v>
      </c>
      <c r="G76" s="3">
        <v>9514</v>
      </c>
      <c r="H76" s="3">
        <v>963</v>
      </c>
      <c r="I76" s="3">
        <v>783.5</v>
      </c>
      <c r="J76">
        <f t="shared" si="16"/>
        <v>988.43700000000001</v>
      </c>
      <c r="K76">
        <f t="shared" si="17"/>
        <v>11304.684999999999</v>
      </c>
      <c r="L76">
        <f t="shared" si="18"/>
        <v>-58.197000000000003</v>
      </c>
      <c r="M76">
        <f t="shared" si="19"/>
        <v>9829.1909999999989</v>
      </c>
      <c r="N76">
        <f t="shared" si="20"/>
        <v>-5.8197000000000006E-2</v>
      </c>
      <c r="O76">
        <f t="shared" si="20"/>
        <v>9.8291909999999998</v>
      </c>
      <c r="P76">
        <f t="shared" si="21"/>
        <v>-5.8197000000000006E-2</v>
      </c>
      <c r="Q76" t="str">
        <f t="shared" si="22"/>
        <v/>
      </c>
      <c r="AE76" s="14">
        <v>4.7830000000000004</v>
      </c>
      <c r="AF76">
        <v>-19.370000839233398</v>
      </c>
      <c r="AG76">
        <v>-39</v>
      </c>
      <c r="AH76">
        <f t="shared" si="23"/>
        <v>-19.370000839233398</v>
      </c>
      <c r="AI76">
        <f t="shared" si="24"/>
        <v>-39</v>
      </c>
    </row>
    <row r="77" spans="1:35">
      <c r="A77" s="3" t="s">
        <v>985</v>
      </c>
      <c r="B77" s="3" t="str">
        <f t="shared" si="13"/>
        <v>14:54:22.550</v>
      </c>
      <c r="C77" s="3">
        <f t="shared" si="14"/>
        <v>53662.55</v>
      </c>
      <c r="D77" s="3">
        <f t="shared" si="15"/>
        <v>6.783000000003085</v>
      </c>
      <c r="E77" s="3">
        <v>736.44500000000005</v>
      </c>
      <c r="F77" s="3">
        <v>11500.8</v>
      </c>
      <c r="G77" s="3">
        <v>9452</v>
      </c>
      <c r="H77" s="3">
        <v>973</v>
      </c>
      <c r="I77" s="3">
        <v>779</v>
      </c>
      <c r="J77">
        <f t="shared" si="16"/>
        <v>997.178</v>
      </c>
      <c r="K77">
        <f t="shared" si="17"/>
        <v>11481.132</v>
      </c>
      <c r="L77">
        <f t="shared" si="18"/>
        <v>-49.456000000000017</v>
      </c>
      <c r="M77">
        <f t="shared" si="19"/>
        <v>10005.637999999999</v>
      </c>
      <c r="N77">
        <f t="shared" si="20"/>
        <v>-4.9456000000000021E-2</v>
      </c>
      <c r="O77">
        <f t="shared" si="20"/>
        <v>10.005637999999999</v>
      </c>
      <c r="P77">
        <f t="shared" si="21"/>
        <v>-4.9456000000000021E-2</v>
      </c>
      <c r="Q77" t="str">
        <f t="shared" si="22"/>
        <v/>
      </c>
      <c r="AE77" s="14">
        <v>4.8460000000000001</v>
      </c>
      <c r="AF77">
        <v>-21.280000686645508</v>
      </c>
      <c r="AG77">
        <v>-40.880001068115234</v>
      </c>
      <c r="AH77">
        <f t="shared" si="23"/>
        <v>-21.280000686645508</v>
      </c>
      <c r="AI77">
        <f t="shared" si="24"/>
        <v>-40.880001068115234</v>
      </c>
    </row>
    <row r="78" spans="1:35">
      <c r="A78" s="3" t="s">
        <v>986</v>
      </c>
      <c r="B78" s="3" t="str">
        <f t="shared" si="13"/>
        <v>14:54:22.644</v>
      </c>
      <c r="C78" s="3">
        <f t="shared" si="14"/>
        <v>53662.644</v>
      </c>
      <c r="D78" s="3">
        <f t="shared" si="15"/>
        <v>6.8770000000004075</v>
      </c>
      <c r="E78" s="3">
        <v>719.78800000000001</v>
      </c>
      <c r="F78" s="3">
        <v>11882.5</v>
      </c>
      <c r="G78" s="3">
        <v>9354</v>
      </c>
      <c r="H78" s="3">
        <v>892</v>
      </c>
      <c r="I78" s="3">
        <v>383.5</v>
      </c>
      <c r="J78">
        <f t="shared" si="16"/>
        <v>989.18499999999995</v>
      </c>
      <c r="K78">
        <f t="shared" si="17"/>
        <v>11863.111000000001</v>
      </c>
      <c r="L78">
        <f t="shared" si="18"/>
        <v>-57.449000000000069</v>
      </c>
      <c r="M78">
        <f t="shared" si="19"/>
        <v>10387.617</v>
      </c>
      <c r="N78">
        <f t="shared" si="20"/>
        <v>-5.7449000000000069E-2</v>
      </c>
      <c r="O78">
        <f t="shared" si="20"/>
        <v>10.387617000000001</v>
      </c>
      <c r="P78">
        <f t="shared" si="21"/>
        <v>-5.7449000000000069E-2</v>
      </c>
      <c r="Q78" t="str">
        <f t="shared" si="22"/>
        <v/>
      </c>
      <c r="AE78" s="14">
        <v>4.9219999999999997</v>
      </c>
      <c r="AF78">
        <v>-20.030000686645508</v>
      </c>
      <c r="AG78">
        <v>-41.029998779296875</v>
      </c>
      <c r="AH78">
        <f t="shared" si="23"/>
        <v>-20.030000686645508</v>
      </c>
      <c r="AI78">
        <f t="shared" si="24"/>
        <v>-41.029998779296875</v>
      </c>
    </row>
    <row r="79" spans="1:35">
      <c r="A79" s="3" t="s">
        <v>987</v>
      </c>
      <c r="B79" s="3" t="str">
        <f t="shared" si="13"/>
        <v>14:54:22.738</v>
      </c>
      <c r="C79" s="3">
        <f t="shared" si="14"/>
        <v>53662.737999999998</v>
      </c>
      <c r="D79" s="3">
        <f t="shared" si="15"/>
        <v>6.9709999999977299</v>
      </c>
      <c r="E79" s="3">
        <v>654.27300000000002</v>
      </c>
      <c r="F79" s="3">
        <v>12118.7</v>
      </c>
      <c r="G79" s="3">
        <v>9354</v>
      </c>
      <c r="H79" s="3">
        <v>873.5</v>
      </c>
      <c r="I79" s="3">
        <v>377.75</v>
      </c>
      <c r="J79">
        <f t="shared" si="16"/>
        <v>929.04600000000005</v>
      </c>
      <c r="K79">
        <f t="shared" si="17"/>
        <v>12100.736999999999</v>
      </c>
      <c r="L79">
        <f t="shared" si="18"/>
        <v>-117.58799999999997</v>
      </c>
      <c r="M79">
        <f t="shared" si="19"/>
        <v>10625.242999999999</v>
      </c>
      <c r="N79">
        <f t="shared" si="20"/>
        <v>-0.11758799999999997</v>
      </c>
      <c r="O79">
        <f t="shared" si="20"/>
        <v>10.625242999999999</v>
      </c>
      <c r="P79">
        <f t="shared" si="21"/>
        <v>-0.11758799999999997</v>
      </c>
      <c r="Q79" t="str">
        <f t="shared" si="22"/>
        <v/>
      </c>
      <c r="AE79" s="14">
        <v>4.992</v>
      </c>
      <c r="AF79">
        <v>-16.700000762939453</v>
      </c>
      <c r="AG79">
        <v>-40.959999084472656</v>
      </c>
      <c r="AH79">
        <f t="shared" si="23"/>
        <v>-16.700000762939453</v>
      </c>
      <c r="AI79">
        <f t="shared" si="24"/>
        <v>-40.959999084472656</v>
      </c>
    </row>
    <row r="80" spans="1:35">
      <c r="A80" s="3" t="s">
        <v>988</v>
      </c>
      <c r="B80" s="3" t="str">
        <f t="shared" si="13"/>
        <v>14:54:22.831</v>
      </c>
      <c r="C80" s="3">
        <f t="shared" si="14"/>
        <v>53662.830999999998</v>
      </c>
      <c r="D80" s="3">
        <f t="shared" si="15"/>
        <v>7.0639999999984866</v>
      </c>
      <c r="E80" s="3">
        <v>713.19500000000005</v>
      </c>
      <c r="F80" s="3">
        <v>12507.7</v>
      </c>
      <c r="G80" s="3">
        <v>9205</v>
      </c>
      <c r="H80" s="3">
        <v>941</v>
      </c>
      <c r="I80" s="3">
        <v>749.5</v>
      </c>
      <c r="J80">
        <f t="shared" si="16"/>
        <v>996.77800000000002</v>
      </c>
      <c r="K80">
        <f t="shared" si="17"/>
        <v>12488.3</v>
      </c>
      <c r="L80">
        <f t="shared" si="18"/>
        <v>-49.855999999999995</v>
      </c>
      <c r="M80">
        <f t="shared" si="19"/>
        <v>11012.805999999999</v>
      </c>
      <c r="N80">
        <f t="shared" si="20"/>
        <v>-4.9855999999999998E-2</v>
      </c>
      <c r="O80">
        <f t="shared" si="20"/>
        <v>11.012805999999999</v>
      </c>
      <c r="P80">
        <f t="shared" si="21"/>
        <v>-4.9855999999999998E-2</v>
      </c>
      <c r="Q80" t="str">
        <f t="shared" si="22"/>
        <v/>
      </c>
      <c r="AE80" s="14">
        <v>5.0650000000000004</v>
      </c>
      <c r="AF80">
        <v>-16.110000610351563</v>
      </c>
      <c r="AG80">
        <v>-36.770000457763672</v>
      </c>
      <c r="AH80">
        <f t="shared" si="23"/>
        <v>-16.110000610351563</v>
      </c>
      <c r="AI80">
        <f t="shared" si="24"/>
        <v>-36.770000457763672</v>
      </c>
    </row>
    <row r="81" spans="1:35">
      <c r="A81" s="3" t="s">
        <v>989</v>
      </c>
      <c r="B81" s="3" t="str">
        <f t="shared" si="13"/>
        <v>14:54:22.926</v>
      </c>
      <c r="C81" s="3">
        <f t="shared" si="14"/>
        <v>53662.925999999999</v>
      </c>
      <c r="D81" s="3">
        <f t="shared" si="15"/>
        <v>7.1589999999996508</v>
      </c>
      <c r="E81" s="3">
        <v>704.29100000000005</v>
      </c>
      <c r="F81" s="3">
        <v>12669.8</v>
      </c>
      <c r="G81" s="3">
        <v>9180</v>
      </c>
      <c r="H81" s="3">
        <v>944</v>
      </c>
      <c r="I81" s="3">
        <v>745</v>
      </c>
      <c r="J81">
        <f t="shared" si="16"/>
        <v>991.55399999999997</v>
      </c>
      <c r="K81">
        <f t="shared" si="17"/>
        <v>12650.56</v>
      </c>
      <c r="L81">
        <f t="shared" si="18"/>
        <v>-55.080000000000041</v>
      </c>
      <c r="M81">
        <f t="shared" si="19"/>
        <v>11175.065999999999</v>
      </c>
      <c r="N81">
        <f t="shared" si="20"/>
        <v>-5.5080000000000039E-2</v>
      </c>
      <c r="O81">
        <f t="shared" si="20"/>
        <v>11.175065999999999</v>
      </c>
      <c r="P81">
        <f t="shared" si="21"/>
        <v>-5.5080000000000039E-2</v>
      </c>
      <c r="Q81" t="str">
        <f t="shared" si="22"/>
        <v/>
      </c>
      <c r="AE81" s="14">
        <v>5.1310000000000002</v>
      </c>
      <c r="AF81">
        <v>-26.329999923706055</v>
      </c>
      <c r="AG81">
        <v>-29.819999694824219</v>
      </c>
      <c r="AH81">
        <f t="shared" si="23"/>
        <v>-26.329999923706055</v>
      </c>
      <c r="AI81">
        <f t="shared" si="24"/>
        <v>-29.819999694824219</v>
      </c>
    </row>
    <row r="82" spans="1:35">
      <c r="A82" s="3" t="s">
        <v>990</v>
      </c>
      <c r="B82" s="3" t="str">
        <f t="shared" si="13"/>
        <v>14:54:23.017</v>
      </c>
      <c r="C82" s="3">
        <f t="shared" si="14"/>
        <v>53663.017</v>
      </c>
      <c r="D82" s="3">
        <f t="shared" si="15"/>
        <v>7.25</v>
      </c>
      <c r="E82" s="3">
        <v>689.79499999999996</v>
      </c>
      <c r="F82" s="3">
        <v>13032.6</v>
      </c>
      <c r="G82" s="3">
        <v>9129</v>
      </c>
      <c r="H82" s="3">
        <v>873</v>
      </c>
      <c r="I82" s="3">
        <v>366.25</v>
      </c>
      <c r="J82">
        <f t="shared" si="16"/>
        <v>985.29200000000003</v>
      </c>
      <c r="K82">
        <f t="shared" si="17"/>
        <v>13013.596</v>
      </c>
      <c r="L82">
        <f t="shared" si="18"/>
        <v>-61.341999999999985</v>
      </c>
      <c r="M82">
        <f t="shared" si="19"/>
        <v>11538.101999999999</v>
      </c>
      <c r="N82">
        <f t="shared" si="20"/>
        <v>-6.1341999999999987E-2</v>
      </c>
      <c r="O82">
        <f t="shared" si="20"/>
        <v>11.538101999999999</v>
      </c>
      <c r="P82">
        <f t="shared" si="21"/>
        <v>-6.1341999999999987E-2</v>
      </c>
      <c r="Q82" t="str">
        <f t="shared" si="22"/>
        <v/>
      </c>
      <c r="AE82" s="14">
        <v>5.1879999999999997</v>
      </c>
      <c r="AF82">
        <v>-21.850000381469727</v>
      </c>
      <c r="AG82">
        <v>-33.049999237060547</v>
      </c>
      <c r="AH82">
        <f t="shared" si="23"/>
        <v>-21.850000381469727</v>
      </c>
      <c r="AI82">
        <f t="shared" si="24"/>
        <v>-33.049999237060547</v>
      </c>
    </row>
    <row r="83" spans="1:35">
      <c r="A83" s="3" t="s">
        <v>991</v>
      </c>
      <c r="B83" s="3" t="str">
        <f t="shared" si="13"/>
        <v>14:54:23.112</v>
      </c>
      <c r="C83" s="3">
        <f t="shared" si="14"/>
        <v>53663.112000000001</v>
      </c>
      <c r="D83" s="3">
        <f t="shared" si="15"/>
        <v>7.3450000000011642</v>
      </c>
      <c r="E83" s="3">
        <v>684.6</v>
      </c>
      <c r="F83" s="3">
        <v>13233</v>
      </c>
      <c r="G83" s="3">
        <v>9104</v>
      </c>
      <c r="H83" s="3">
        <v>907</v>
      </c>
      <c r="I83" s="3">
        <v>725.5</v>
      </c>
      <c r="J83">
        <f t="shared" si="16"/>
        <v>984.64499999999998</v>
      </c>
      <c r="K83">
        <f t="shared" si="17"/>
        <v>13214.062</v>
      </c>
      <c r="L83">
        <f t="shared" si="18"/>
        <v>-61.989000000000033</v>
      </c>
      <c r="M83">
        <f t="shared" si="19"/>
        <v>11738.567999999999</v>
      </c>
      <c r="N83">
        <f t="shared" si="20"/>
        <v>-6.1989000000000037E-2</v>
      </c>
      <c r="O83">
        <f t="shared" si="20"/>
        <v>11.738567999999999</v>
      </c>
      <c r="P83">
        <f t="shared" si="21"/>
        <v>-6.1989000000000037E-2</v>
      </c>
      <c r="Q83" t="str">
        <f t="shared" si="22"/>
        <v/>
      </c>
      <c r="AE83" s="14">
        <v>5.2450000000000001</v>
      </c>
      <c r="AF83">
        <v>-24.590000152587891</v>
      </c>
      <c r="AG83">
        <v>-34.599998474121094</v>
      </c>
      <c r="AH83">
        <f t="shared" si="23"/>
        <v>-24.590000152587891</v>
      </c>
      <c r="AI83">
        <f t="shared" si="24"/>
        <v>-34.599998474121094</v>
      </c>
    </row>
    <row r="84" spans="1:35">
      <c r="A84" s="3" t="s">
        <v>992</v>
      </c>
      <c r="B84" s="3" t="str">
        <f t="shared" si="13"/>
        <v>14:54:23.206</v>
      </c>
      <c r="C84" s="3">
        <f t="shared" si="14"/>
        <v>53663.205999999998</v>
      </c>
      <c r="D84" s="3">
        <f t="shared" si="15"/>
        <v>7.4389999999984866</v>
      </c>
      <c r="E84" s="3">
        <v>665.76300000000003</v>
      </c>
      <c r="F84" s="3">
        <v>13550.5</v>
      </c>
      <c r="G84" s="3">
        <v>9084</v>
      </c>
      <c r="H84" s="3">
        <v>895</v>
      </c>
      <c r="I84" s="3">
        <v>719</v>
      </c>
      <c r="J84">
        <f t="shared" si="16"/>
        <v>973.01599999999996</v>
      </c>
      <c r="K84">
        <f t="shared" si="17"/>
        <v>13531.907999999999</v>
      </c>
      <c r="L84">
        <f t="shared" si="18"/>
        <v>-73.618000000000052</v>
      </c>
      <c r="M84">
        <f t="shared" si="19"/>
        <v>12056.413999999999</v>
      </c>
      <c r="N84">
        <f t="shared" si="20"/>
        <v>-7.3618000000000058E-2</v>
      </c>
      <c r="O84">
        <f t="shared" si="20"/>
        <v>12.056413999999998</v>
      </c>
      <c r="P84">
        <f t="shared" si="21"/>
        <v>-7.3618000000000058E-2</v>
      </c>
      <c r="Q84" t="str">
        <f t="shared" si="22"/>
        <v/>
      </c>
      <c r="AE84" s="14">
        <v>5.3029999999999999</v>
      </c>
      <c r="AF84">
        <v>-23.389999389648438</v>
      </c>
      <c r="AG84">
        <v>-31.860000610351563</v>
      </c>
      <c r="AH84">
        <f t="shared" si="23"/>
        <v>-23.389999389648438</v>
      </c>
      <c r="AI84">
        <f t="shared" si="24"/>
        <v>-31.860000610351563</v>
      </c>
    </row>
    <row r="85" spans="1:35">
      <c r="A85" s="3" t="s">
        <v>993</v>
      </c>
      <c r="B85" s="3" t="str">
        <f t="shared" si="13"/>
        <v>14:54:23.299</v>
      </c>
      <c r="C85" s="3">
        <f t="shared" si="14"/>
        <v>53663.298999999999</v>
      </c>
      <c r="D85" s="3">
        <f t="shared" si="15"/>
        <v>7.5319999999992433</v>
      </c>
      <c r="E85" s="3">
        <v>651.56399999999996</v>
      </c>
      <c r="F85" s="3">
        <v>13708.4</v>
      </c>
      <c r="G85" s="3">
        <v>9083</v>
      </c>
      <c r="H85" s="3">
        <v>880</v>
      </c>
      <c r="I85" s="3">
        <v>712.5</v>
      </c>
      <c r="J85">
        <f t="shared" si="16"/>
        <v>962.40300000000002</v>
      </c>
      <c r="K85">
        <f t="shared" si="17"/>
        <v>13690.089</v>
      </c>
      <c r="L85">
        <f t="shared" si="18"/>
        <v>-84.230999999999995</v>
      </c>
      <c r="M85">
        <f t="shared" si="19"/>
        <v>12214.594999999999</v>
      </c>
      <c r="N85">
        <f t="shared" si="20"/>
        <v>-8.4231E-2</v>
      </c>
      <c r="O85">
        <f t="shared" si="20"/>
        <v>12.214594999999999</v>
      </c>
      <c r="P85">
        <f t="shared" si="21"/>
        <v>-8.4231E-2</v>
      </c>
      <c r="Q85" t="str">
        <f t="shared" si="22"/>
        <v/>
      </c>
      <c r="AE85" s="14">
        <v>5.3719999999999999</v>
      </c>
      <c r="AF85">
        <v>-23.370000839233398</v>
      </c>
      <c r="AG85">
        <v>-30.229999542236328</v>
      </c>
      <c r="AH85">
        <f t="shared" si="23"/>
        <v>-23.370000839233398</v>
      </c>
      <c r="AI85">
        <f t="shared" si="24"/>
        <v>-30.229999542236328</v>
      </c>
    </row>
    <row r="86" spans="1:35">
      <c r="A86" s="3" t="s">
        <v>994</v>
      </c>
      <c r="B86" s="3" t="str">
        <f t="shared" si="13"/>
        <v>14:54:23.393</v>
      </c>
      <c r="C86" s="3">
        <f t="shared" si="14"/>
        <v>53663.392999999996</v>
      </c>
      <c r="D86" s="3">
        <f t="shared" si="15"/>
        <v>7.6259999999965657</v>
      </c>
      <c r="E86" s="3">
        <v>631.63900000000001</v>
      </c>
      <c r="F86" s="3">
        <v>14104.1</v>
      </c>
      <c r="G86" s="3">
        <v>9077</v>
      </c>
      <c r="H86" s="3">
        <v>845</v>
      </c>
      <c r="I86" s="3">
        <v>706</v>
      </c>
      <c r="J86">
        <f t="shared" si="16"/>
        <v>951.46100000000001</v>
      </c>
      <c r="K86">
        <f t="shared" si="17"/>
        <v>14086.14</v>
      </c>
      <c r="L86">
        <f t="shared" si="18"/>
        <v>-95.173000000000002</v>
      </c>
      <c r="M86">
        <f t="shared" si="19"/>
        <v>12610.645999999999</v>
      </c>
      <c r="N86">
        <f t="shared" si="20"/>
        <v>-9.5173000000000008E-2</v>
      </c>
      <c r="O86">
        <f t="shared" si="20"/>
        <v>12.610645999999999</v>
      </c>
      <c r="P86">
        <f t="shared" si="21"/>
        <v>-9.5173000000000008E-2</v>
      </c>
      <c r="Q86" t="str">
        <f t="shared" si="22"/>
        <v/>
      </c>
      <c r="AE86" s="14">
        <v>5.44</v>
      </c>
      <c r="AF86">
        <v>-23.860000610351563</v>
      </c>
      <c r="AG86">
        <v>-32.400001525878906</v>
      </c>
      <c r="AH86">
        <f t="shared" si="23"/>
        <v>-23.860000610351563</v>
      </c>
      <c r="AI86">
        <f t="shared" si="24"/>
        <v>-32.400001525878906</v>
      </c>
    </row>
    <row r="87" spans="1:35">
      <c r="A87" s="3" t="s">
        <v>995</v>
      </c>
      <c r="B87" s="3" t="str">
        <f t="shared" si="13"/>
        <v>14:54:23.486</v>
      </c>
      <c r="C87" s="3">
        <f t="shared" si="14"/>
        <v>53663.485999999997</v>
      </c>
      <c r="D87" s="3">
        <f t="shared" si="15"/>
        <v>7.7189999999973224</v>
      </c>
      <c r="E87" s="3">
        <v>615.11400000000003</v>
      </c>
      <c r="F87" s="3">
        <v>14262.1</v>
      </c>
      <c r="G87" s="3">
        <v>9088</v>
      </c>
      <c r="H87" s="3">
        <v>850</v>
      </c>
      <c r="I87" s="3">
        <v>698</v>
      </c>
      <c r="J87">
        <f t="shared" si="16"/>
        <v>938.52499999999998</v>
      </c>
      <c r="K87">
        <f t="shared" si="17"/>
        <v>14244.474</v>
      </c>
      <c r="L87">
        <f t="shared" si="18"/>
        <v>-108.10900000000004</v>
      </c>
      <c r="M87">
        <f t="shared" si="19"/>
        <v>12768.98</v>
      </c>
      <c r="N87">
        <f t="shared" si="20"/>
        <v>-0.10810900000000004</v>
      </c>
      <c r="O87">
        <f t="shared" si="20"/>
        <v>12.768979999999999</v>
      </c>
      <c r="P87">
        <f t="shared" si="21"/>
        <v>-0.10810900000000004</v>
      </c>
      <c r="Q87" t="str">
        <f t="shared" si="22"/>
        <v/>
      </c>
      <c r="AE87" s="14">
        <v>5.5060000000000002</v>
      </c>
      <c r="AF87">
        <v>-25.969999313354492</v>
      </c>
      <c r="AG87">
        <v>-31.719999313354492</v>
      </c>
      <c r="AH87">
        <f t="shared" si="23"/>
        <v>-25.969999313354492</v>
      </c>
      <c r="AI87">
        <f t="shared" si="24"/>
        <v>-31.719999313354492</v>
      </c>
    </row>
    <row r="88" spans="1:35">
      <c r="A88" s="3" t="s">
        <v>996</v>
      </c>
      <c r="B88" s="3" t="str">
        <f t="shared" si="13"/>
        <v>14:54:23.579</v>
      </c>
      <c r="C88" s="3">
        <f t="shared" si="14"/>
        <v>53663.578999999998</v>
      </c>
      <c r="D88" s="3">
        <f t="shared" si="15"/>
        <v>7.8119999999980791</v>
      </c>
      <c r="E88" s="3">
        <v>592.38699999999994</v>
      </c>
      <c r="F88" s="3">
        <v>14659</v>
      </c>
      <c r="G88" s="3">
        <v>9109</v>
      </c>
      <c r="H88" s="3">
        <v>823</v>
      </c>
      <c r="I88" s="3">
        <v>689</v>
      </c>
      <c r="J88">
        <f t="shared" si="16"/>
        <v>924.80799999999999</v>
      </c>
      <c r="K88">
        <f t="shared" si="17"/>
        <v>14641.787</v>
      </c>
      <c r="L88">
        <f t="shared" si="18"/>
        <v>-121.82600000000002</v>
      </c>
      <c r="M88">
        <f t="shared" si="19"/>
        <v>13166.293</v>
      </c>
      <c r="N88">
        <f t="shared" si="20"/>
        <v>-0.12182600000000002</v>
      </c>
      <c r="O88">
        <f t="shared" si="20"/>
        <v>13.166293</v>
      </c>
      <c r="P88">
        <f t="shared" si="21"/>
        <v>-0.12182600000000002</v>
      </c>
      <c r="Q88" t="str">
        <f t="shared" si="22"/>
        <v/>
      </c>
      <c r="AE88" s="14">
        <v>5.5819999999999999</v>
      </c>
      <c r="AF88">
        <v>-25.5</v>
      </c>
      <c r="AG88">
        <v>-30.879999160766602</v>
      </c>
      <c r="AH88">
        <f t="shared" si="23"/>
        <v>-25.5</v>
      </c>
      <c r="AI88">
        <f t="shared" si="24"/>
        <v>-30.879999160766602</v>
      </c>
    </row>
    <row r="89" spans="1:35">
      <c r="A89" s="3" t="s">
        <v>997</v>
      </c>
      <c r="B89" s="3" t="str">
        <f t="shared" si="13"/>
        <v>14:54:23.671</v>
      </c>
      <c r="C89" s="3">
        <f t="shared" si="14"/>
        <v>53663.671000000002</v>
      </c>
      <c r="D89" s="3">
        <f t="shared" si="15"/>
        <v>7.9040000000022701</v>
      </c>
      <c r="E89" s="3">
        <v>594.54999999999995</v>
      </c>
      <c r="F89" s="3">
        <v>14818</v>
      </c>
      <c r="G89" s="3">
        <v>9111</v>
      </c>
      <c r="H89" s="3">
        <v>830</v>
      </c>
      <c r="I89" s="3">
        <v>681</v>
      </c>
      <c r="J89">
        <f t="shared" si="16"/>
        <v>930.57799999999997</v>
      </c>
      <c r="K89">
        <f t="shared" si="17"/>
        <v>14800.697</v>
      </c>
      <c r="L89">
        <f t="shared" si="18"/>
        <v>-116.05600000000004</v>
      </c>
      <c r="M89">
        <f t="shared" si="19"/>
        <v>13325.203</v>
      </c>
      <c r="N89">
        <f t="shared" si="20"/>
        <v>-0.11605600000000005</v>
      </c>
      <c r="O89">
        <f t="shared" si="20"/>
        <v>13.325203</v>
      </c>
      <c r="P89">
        <f t="shared" si="21"/>
        <v>-0.11605600000000005</v>
      </c>
      <c r="Q89" t="str">
        <f t="shared" si="22"/>
        <v/>
      </c>
      <c r="AE89" s="14">
        <v>5.6550000000000002</v>
      </c>
      <c r="AF89">
        <v>-29.569999694824219</v>
      </c>
      <c r="AG89">
        <v>-13.710000038146973</v>
      </c>
      <c r="AH89">
        <f t="shared" si="23"/>
        <v>-29.569999694824219</v>
      </c>
      <c r="AI89">
        <f t="shared" si="24"/>
        <v>-13.710000038146973</v>
      </c>
    </row>
    <row r="90" spans="1:35">
      <c r="A90" s="3" t="s">
        <v>998</v>
      </c>
      <c r="B90" s="3" t="str">
        <f t="shared" si="13"/>
        <v>14:54:23.764</v>
      </c>
      <c r="C90" s="3">
        <f t="shared" si="14"/>
        <v>53663.764000000003</v>
      </c>
      <c r="D90" s="3">
        <f t="shared" si="15"/>
        <v>7.9970000000030268</v>
      </c>
      <c r="E90" s="3">
        <v>572.28899999999999</v>
      </c>
      <c r="F90" s="3">
        <v>15138.3</v>
      </c>
      <c r="G90" s="3">
        <v>9150</v>
      </c>
      <c r="H90" s="3">
        <v>848</v>
      </c>
      <c r="I90" s="3">
        <v>672</v>
      </c>
      <c r="J90">
        <f t="shared" si="16"/>
        <v>915.58900000000006</v>
      </c>
      <c r="K90">
        <f t="shared" si="17"/>
        <v>15121.42</v>
      </c>
      <c r="L90">
        <f t="shared" si="18"/>
        <v>-131.04499999999996</v>
      </c>
      <c r="M90">
        <f t="shared" si="19"/>
        <v>13645.925999999999</v>
      </c>
      <c r="N90">
        <f t="shared" si="20"/>
        <v>-0.13104499999999997</v>
      </c>
      <c r="O90">
        <f t="shared" si="20"/>
        <v>13.645925999999999</v>
      </c>
      <c r="P90">
        <f t="shared" si="21"/>
        <v>-0.13104499999999997</v>
      </c>
      <c r="Q90" t="str">
        <f t="shared" si="22"/>
        <v/>
      </c>
      <c r="AE90" s="14">
        <v>5.7270000000000003</v>
      </c>
      <c r="AF90">
        <v>-27.469999313354492</v>
      </c>
      <c r="AG90">
        <v>-17.450000762939453</v>
      </c>
      <c r="AH90">
        <f t="shared" si="23"/>
        <v>-27.469999313354492</v>
      </c>
      <c r="AI90">
        <f t="shared" si="24"/>
        <v>-17.450000762939453</v>
      </c>
    </row>
    <row r="91" spans="1:35">
      <c r="A91" s="3" t="s">
        <v>999</v>
      </c>
      <c r="B91" s="3" t="str">
        <f t="shared" si="13"/>
        <v>14:54:23.859</v>
      </c>
      <c r="C91" s="3">
        <f t="shared" si="14"/>
        <v>53663.858999999997</v>
      </c>
      <c r="D91" s="3">
        <f t="shared" si="15"/>
        <v>8.091999999996915</v>
      </c>
      <c r="E91" s="3">
        <v>558.91700000000003</v>
      </c>
      <c r="F91" s="3">
        <v>15299.7</v>
      </c>
      <c r="G91" s="3">
        <v>9176</v>
      </c>
      <c r="H91" s="3">
        <v>860</v>
      </c>
      <c r="I91" s="3">
        <v>664.5</v>
      </c>
      <c r="J91">
        <f t="shared" si="16"/>
        <v>905.88300000000004</v>
      </c>
      <c r="K91">
        <f t="shared" si="17"/>
        <v>15283.082</v>
      </c>
      <c r="L91">
        <f t="shared" si="18"/>
        <v>-140.75099999999998</v>
      </c>
      <c r="M91">
        <f t="shared" si="19"/>
        <v>13807.588</v>
      </c>
      <c r="N91">
        <f t="shared" si="20"/>
        <v>-0.14075099999999999</v>
      </c>
      <c r="O91">
        <f t="shared" si="20"/>
        <v>13.807588000000001</v>
      </c>
      <c r="P91">
        <f t="shared" si="21"/>
        <v>-0.14075099999999999</v>
      </c>
      <c r="Q91" t="str">
        <f t="shared" si="22"/>
        <v/>
      </c>
      <c r="AE91" s="14">
        <v>5.7990000000000004</v>
      </c>
      <c r="AF91">
        <v>-31.049999237060547</v>
      </c>
      <c r="AG91">
        <v>-20.340000152587891</v>
      </c>
      <c r="AH91">
        <f t="shared" si="23"/>
        <v>-31.049999237060547</v>
      </c>
      <c r="AI91">
        <f t="shared" si="24"/>
        <v>-20.340000152587891</v>
      </c>
    </row>
    <row r="92" spans="1:35">
      <c r="A92" s="3" t="s">
        <v>1000</v>
      </c>
      <c r="B92" s="3" t="str">
        <f t="shared" si="13"/>
        <v>14:54:23.952</v>
      </c>
      <c r="C92" s="3">
        <f t="shared" si="14"/>
        <v>53663.951999999997</v>
      </c>
      <c r="D92" s="3">
        <f t="shared" si="15"/>
        <v>8.1849999999976717</v>
      </c>
      <c r="E92" s="3">
        <v>550.71</v>
      </c>
      <c r="F92" s="3">
        <v>15623.4</v>
      </c>
      <c r="G92" s="3">
        <v>9218</v>
      </c>
      <c r="H92" s="3">
        <v>864</v>
      </c>
      <c r="I92" s="3">
        <v>656</v>
      </c>
      <c r="J92">
        <f t="shared" si="16"/>
        <v>905.02200000000005</v>
      </c>
      <c r="K92">
        <f t="shared" si="17"/>
        <v>15606.885</v>
      </c>
      <c r="L92">
        <f t="shared" si="18"/>
        <v>-141.61199999999997</v>
      </c>
      <c r="M92">
        <f t="shared" si="19"/>
        <v>14131.391</v>
      </c>
      <c r="N92">
        <f t="shared" si="20"/>
        <v>-0.14161199999999996</v>
      </c>
      <c r="O92">
        <f t="shared" si="20"/>
        <v>14.131391000000001</v>
      </c>
      <c r="P92">
        <f t="shared" si="21"/>
        <v>-0.14161199999999996</v>
      </c>
      <c r="Q92" t="str">
        <f t="shared" si="22"/>
        <v/>
      </c>
      <c r="AE92" s="14">
        <v>5.8540000000000001</v>
      </c>
      <c r="AF92">
        <v>-31.299999237060547</v>
      </c>
      <c r="AG92">
        <v>-14.399999618530273</v>
      </c>
      <c r="AH92">
        <f t="shared" si="23"/>
        <v>-31.299999237060547</v>
      </c>
      <c r="AI92">
        <f t="shared" si="24"/>
        <v>-14.399999618530273</v>
      </c>
    </row>
    <row r="93" spans="1:35">
      <c r="A93" s="3" t="s">
        <v>1001</v>
      </c>
      <c r="B93" s="3" t="str">
        <f t="shared" si="13"/>
        <v>14:54:24.044</v>
      </c>
      <c r="C93" s="3">
        <f t="shared" si="14"/>
        <v>53664.044000000002</v>
      </c>
      <c r="D93" s="3">
        <f t="shared" si="15"/>
        <v>8.2770000000018626</v>
      </c>
      <c r="E93" s="3">
        <v>533.08799999999997</v>
      </c>
      <c r="F93" s="3">
        <v>15788.3</v>
      </c>
      <c r="G93" s="3">
        <v>9257</v>
      </c>
      <c r="H93" s="3">
        <v>866</v>
      </c>
      <c r="I93" s="3">
        <v>649</v>
      </c>
      <c r="J93">
        <f t="shared" si="16"/>
        <v>891.14499999999998</v>
      </c>
      <c r="K93">
        <f t="shared" si="17"/>
        <v>15772.142</v>
      </c>
      <c r="L93">
        <f t="shared" si="18"/>
        <v>-155.48900000000003</v>
      </c>
      <c r="M93">
        <f t="shared" si="19"/>
        <v>14296.647999999999</v>
      </c>
      <c r="N93">
        <f t="shared" si="20"/>
        <v>-0.15548900000000004</v>
      </c>
      <c r="O93">
        <f t="shared" si="20"/>
        <v>14.296647999999999</v>
      </c>
      <c r="P93">
        <f t="shared" si="21"/>
        <v>-0.15548900000000004</v>
      </c>
      <c r="Q93" t="str">
        <f t="shared" si="22"/>
        <v/>
      </c>
      <c r="AE93" s="14">
        <v>5.915</v>
      </c>
      <c r="AF93">
        <v>-36.639999389648438</v>
      </c>
      <c r="AG93">
        <v>-17.969999313354492</v>
      </c>
      <c r="AH93">
        <f t="shared" si="23"/>
        <v>-36.639999389648438</v>
      </c>
      <c r="AI93">
        <f t="shared" si="24"/>
        <v>-17.969999313354492</v>
      </c>
    </row>
    <row r="94" spans="1:35">
      <c r="A94" s="3" t="s">
        <v>1002</v>
      </c>
      <c r="B94" s="3" t="str">
        <f t="shared" si="13"/>
        <v>14:54:24.138</v>
      </c>
      <c r="C94" s="3">
        <f t="shared" si="14"/>
        <v>53664.137999999999</v>
      </c>
      <c r="D94" s="3">
        <f t="shared" si="15"/>
        <v>8.3709999999991851</v>
      </c>
      <c r="E94" s="3">
        <v>517.66300000000001</v>
      </c>
      <c r="F94" s="3">
        <v>16077.8</v>
      </c>
      <c r="G94" s="3">
        <v>9317</v>
      </c>
      <c r="H94" s="3">
        <v>835.5</v>
      </c>
      <c r="I94" s="3">
        <v>317.75</v>
      </c>
      <c r="J94">
        <f t="shared" si="16"/>
        <v>882.29200000000003</v>
      </c>
      <c r="K94">
        <f t="shared" si="17"/>
        <v>16061.916999999999</v>
      </c>
      <c r="L94">
        <f t="shared" si="18"/>
        <v>-164.34199999999998</v>
      </c>
      <c r="M94">
        <f t="shared" si="19"/>
        <v>14586.422999999999</v>
      </c>
      <c r="N94">
        <f t="shared" si="20"/>
        <v>-0.16434199999999999</v>
      </c>
      <c r="O94">
        <f t="shared" si="20"/>
        <v>14.586423</v>
      </c>
      <c r="P94">
        <f t="shared" si="21"/>
        <v>-0.16434199999999999</v>
      </c>
      <c r="Q94" t="str">
        <f t="shared" si="22"/>
        <v/>
      </c>
      <c r="AE94" s="14">
        <v>5.9720000000000004</v>
      </c>
      <c r="AF94">
        <v>-35.080001831054688</v>
      </c>
      <c r="AG94">
        <v>-15.489999771118164</v>
      </c>
      <c r="AH94">
        <f t="shared" si="23"/>
        <v>-35.080001831054688</v>
      </c>
      <c r="AI94">
        <f t="shared" si="24"/>
        <v>-15.489999771118164</v>
      </c>
    </row>
    <row r="95" spans="1:35">
      <c r="A95" s="3" t="s">
        <v>1003</v>
      </c>
      <c r="B95" s="3" t="str">
        <f t="shared" si="13"/>
        <v>14:54:24.230</v>
      </c>
      <c r="C95" s="3">
        <f t="shared" si="14"/>
        <v>53664.23</v>
      </c>
      <c r="D95" s="3">
        <f t="shared" si="15"/>
        <v>8.463000000003376</v>
      </c>
      <c r="E95" s="3">
        <v>508.04300000000001</v>
      </c>
      <c r="F95" s="3">
        <v>16286.7</v>
      </c>
      <c r="G95" s="3">
        <v>9364</v>
      </c>
      <c r="H95" s="3">
        <v>894</v>
      </c>
      <c r="I95" s="3">
        <v>629.5</v>
      </c>
      <c r="J95">
        <f t="shared" si="16"/>
        <v>877.41399999999999</v>
      </c>
      <c r="K95">
        <f t="shared" si="17"/>
        <v>16270.982</v>
      </c>
      <c r="L95">
        <f t="shared" si="18"/>
        <v>-169.22000000000003</v>
      </c>
      <c r="M95">
        <f t="shared" si="19"/>
        <v>14795.487999999999</v>
      </c>
      <c r="N95">
        <f t="shared" si="20"/>
        <v>-0.16922000000000004</v>
      </c>
      <c r="O95">
        <f t="shared" si="20"/>
        <v>14.795487999999999</v>
      </c>
      <c r="P95">
        <f t="shared" si="21"/>
        <v>-0.16922000000000004</v>
      </c>
      <c r="Q95" t="str">
        <f t="shared" si="22"/>
        <v/>
      </c>
      <c r="AE95" s="14">
        <v>6.05</v>
      </c>
      <c r="AF95">
        <v>-37.209999084472656</v>
      </c>
      <c r="AG95">
        <v>-18.690000534057617</v>
      </c>
      <c r="AH95">
        <f t="shared" si="23"/>
        <v>-37.209999084472656</v>
      </c>
      <c r="AI95">
        <f t="shared" si="24"/>
        <v>-18.690000534057617</v>
      </c>
    </row>
    <row r="96" spans="1:35">
      <c r="A96" s="3" t="s">
        <v>1004</v>
      </c>
      <c r="B96" s="3" t="str">
        <f t="shared" si="13"/>
        <v>14:54:24.324</v>
      </c>
      <c r="C96" s="3">
        <f t="shared" si="14"/>
        <v>53664.324000000001</v>
      </c>
      <c r="D96" s="3">
        <f t="shared" si="15"/>
        <v>8.5570000000006985</v>
      </c>
      <c r="E96" s="3">
        <v>502.92099999999999</v>
      </c>
      <c r="F96" s="3">
        <v>16623.3</v>
      </c>
      <c r="G96" s="3">
        <v>9439</v>
      </c>
      <c r="H96" s="3">
        <v>903</v>
      </c>
      <c r="I96" s="3">
        <v>623.5</v>
      </c>
      <c r="J96">
        <f t="shared" si="16"/>
        <v>879.93</v>
      </c>
      <c r="K96">
        <f t="shared" si="17"/>
        <v>16607.611000000001</v>
      </c>
      <c r="L96">
        <f t="shared" si="18"/>
        <v>-166.70400000000006</v>
      </c>
      <c r="M96">
        <f t="shared" si="19"/>
        <v>15132.117</v>
      </c>
      <c r="N96">
        <f t="shared" si="20"/>
        <v>-0.16670400000000007</v>
      </c>
      <c r="O96">
        <f t="shared" si="20"/>
        <v>15.132117000000001</v>
      </c>
      <c r="P96" t="str">
        <f t="shared" si="21"/>
        <v/>
      </c>
      <c r="Q96">
        <f t="shared" si="22"/>
        <v>-0.16670400000000007</v>
      </c>
      <c r="AE96" s="14">
        <v>6.1070000000000002</v>
      </c>
      <c r="AF96">
        <v>-39.150001525878906</v>
      </c>
      <c r="AG96">
        <v>-10.050000190734863</v>
      </c>
      <c r="AH96">
        <f t="shared" si="23"/>
        <v>-39.150001525878906</v>
      </c>
      <c r="AI96">
        <f t="shared" si="24"/>
        <v>-10.050000190734863</v>
      </c>
    </row>
    <row r="97" spans="1:35">
      <c r="A97" s="3" t="s">
        <v>1005</v>
      </c>
      <c r="B97" s="3" t="str">
        <f t="shared" si="13"/>
        <v>14:54:24.416</v>
      </c>
      <c r="C97" s="3">
        <f t="shared" si="14"/>
        <v>53664.415999999997</v>
      </c>
      <c r="D97" s="3">
        <f t="shared" si="15"/>
        <v>8.6489999999976135</v>
      </c>
      <c r="E97" s="3">
        <v>485.101</v>
      </c>
      <c r="F97" s="3">
        <v>16797.5</v>
      </c>
      <c r="G97" s="3">
        <v>9497</v>
      </c>
      <c r="H97" s="3">
        <v>894</v>
      </c>
      <c r="I97" s="3">
        <v>617.5</v>
      </c>
      <c r="J97">
        <f t="shared" si="16"/>
        <v>866.06700000000001</v>
      </c>
      <c r="K97">
        <f t="shared" si="17"/>
        <v>16782.170999999998</v>
      </c>
      <c r="L97">
        <f t="shared" si="18"/>
        <v>-180.56700000000001</v>
      </c>
      <c r="M97">
        <f t="shared" si="19"/>
        <v>15306.676999999998</v>
      </c>
      <c r="N97">
        <f t="shared" si="20"/>
        <v>-0.18056700000000001</v>
      </c>
      <c r="O97">
        <f t="shared" si="20"/>
        <v>15.306676999999999</v>
      </c>
      <c r="P97" t="str">
        <f t="shared" si="21"/>
        <v/>
      </c>
      <c r="Q97">
        <f t="shared" si="22"/>
        <v>-0.18056700000000001</v>
      </c>
      <c r="AE97" s="14">
        <v>6.1769999999999996</v>
      </c>
      <c r="AF97">
        <v>-39.930000305175781</v>
      </c>
      <c r="AG97">
        <v>-15.890000343322754</v>
      </c>
      <c r="AH97">
        <f t="shared" si="23"/>
        <v>-39.930000305175781</v>
      </c>
      <c r="AI97">
        <f t="shared" si="24"/>
        <v>-15.890000343322754</v>
      </c>
    </row>
    <row r="98" spans="1:35">
      <c r="A98" s="3" t="s">
        <v>1006</v>
      </c>
      <c r="B98" s="3" t="str">
        <f t="shared" si="13"/>
        <v>14:54:24.510</v>
      </c>
      <c r="C98" s="3">
        <f t="shared" si="14"/>
        <v>53664.51</v>
      </c>
      <c r="D98" s="3">
        <f t="shared" si="15"/>
        <v>8.7430000000022119</v>
      </c>
      <c r="E98" s="3">
        <v>467.26299999999998</v>
      </c>
      <c r="F98" s="3">
        <v>17103.900000000001</v>
      </c>
      <c r="G98" s="3">
        <v>9593</v>
      </c>
      <c r="H98" s="3">
        <v>858.5</v>
      </c>
      <c r="I98" s="3">
        <v>302.75</v>
      </c>
      <c r="J98">
        <f t="shared" si="16"/>
        <v>855.18499999999995</v>
      </c>
      <c r="K98">
        <f t="shared" si="17"/>
        <v>17088.897000000001</v>
      </c>
      <c r="L98">
        <f t="shared" si="18"/>
        <v>-191.44900000000007</v>
      </c>
      <c r="M98">
        <f t="shared" si="19"/>
        <v>15613.403</v>
      </c>
      <c r="N98">
        <f t="shared" si="20"/>
        <v>-0.19144900000000006</v>
      </c>
      <c r="O98">
        <f t="shared" si="20"/>
        <v>15.613403</v>
      </c>
      <c r="P98" t="str">
        <f t="shared" si="21"/>
        <v/>
      </c>
      <c r="Q98">
        <f t="shared" si="22"/>
        <v>-0.19144900000000006</v>
      </c>
      <c r="AE98" s="14">
        <v>6.2370000000000001</v>
      </c>
      <c r="AF98">
        <v>-33.25</v>
      </c>
      <c r="AG98">
        <v>-14.859999656677246</v>
      </c>
      <c r="AH98">
        <f t="shared" si="23"/>
        <v>-33.25</v>
      </c>
      <c r="AI98">
        <f t="shared" si="24"/>
        <v>-14.859999656677246</v>
      </c>
    </row>
    <row r="99" spans="1:35">
      <c r="A99" s="3" t="s">
        <v>1007</v>
      </c>
      <c r="B99" s="3" t="str">
        <f t="shared" si="13"/>
        <v>14:54:24.602</v>
      </c>
      <c r="C99" s="3">
        <f t="shared" si="14"/>
        <v>53664.601999999999</v>
      </c>
      <c r="D99" s="3">
        <f t="shared" si="15"/>
        <v>8.8349999999991269</v>
      </c>
      <c r="E99" s="3">
        <v>459.85399999999998</v>
      </c>
      <c r="F99" s="3">
        <v>17237.099999999999</v>
      </c>
      <c r="G99" s="3">
        <v>9637</v>
      </c>
      <c r="H99" s="3">
        <v>919</v>
      </c>
      <c r="I99" s="3">
        <v>600</v>
      </c>
      <c r="J99">
        <f t="shared" si="16"/>
        <v>850.79899999999998</v>
      </c>
      <c r="K99">
        <f t="shared" si="17"/>
        <v>17222.23</v>
      </c>
      <c r="L99">
        <f t="shared" si="18"/>
        <v>-195.83500000000004</v>
      </c>
      <c r="M99">
        <f t="shared" si="19"/>
        <v>15746.735999999999</v>
      </c>
      <c r="N99">
        <f t="shared" si="20"/>
        <v>-0.19583500000000004</v>
      </c>
      <c r="O99">
        <f t="shared" si="20"/>
        <v>15.746735999999999</v>
      </c>
      <c r="P99" t="str">
        <f t="shared" si="21"/>
        <v/>
      </c>
      <c r="Q99">
        <f t="shared" si="22"/>
        <v>-0.19583500000000004</v>
      </c>
      <c r="AE99" s="14">
        <v>6.3010000000000002</v>
      </c>
      <c r="AF99">
        <v>-34.209999084472656</v>
      </c>
      <c r="AG99">
        <v>-13.100000381469727</v>
      </c>
      <c r="AH99">
        <f t="shared" si="23"/>
        <v>-34.209999084472656</v>
      </c>
      <c r="AI99">
        <f t="shared" si="24"/>
        <v>-13.100000381469727</v>
      </c>
    </row>
    <row r="100" spans="1:35">
      <c r="A100" s="3" t="s">
        <v>1008</v>
      </c>
      <c r="B100" s="3" t="str">
        <f t="shared" si="13"/>
        <v>14:54:24.694</v>
      </c>
      <c r="C100" s="3">
        <f t="shared" si="14"/>
        <v>53664.694000000003</v>
      </c>
      <c r="D100" s="3">
        <f t="shared" si="15"/>
        <v>8.9270000000033178</v>
      </c>
      <c r="E100" s="3">
        <v>443.36500000000001</v>
      </c>
      <c r="F100" s="3">
        <v>17552.400000000001</v>
      </c>
      <c r="G100" s="3">
        <v>9747</v>
      </c>
      <c r="H100" s="3">
        <v>871.5</v>
      </c>
      <c r="I100" s="3">
        <v>295.25</v>
      </c>
      <c r="J100">
        <f t="shared" si="16"/>
        <v>841.46799999999996</v>
      </c>
      <c r="K100">
        <f t="shared" si="17"/>
        <v>17537.823</v>
      </c>
      <c r="L100">
        <f t="shared" si="18"/>
        <v>-205.16600000000005</v>
      </c>
      <c r="M100">
        <f t="shared" si="19"/>
        <v>16062.329</v>
      </c>
      <c r="N100">
        <f t="shared" ref="N100:O131" si="25">L100*0.001</f>
        <v>-0.20516600000000007</v>
      </c>
      <c r="O100">
        <f t="shared" si="25"/>
        <v>16.062328999999998</v>
      </c>
      <c r="P100" t="str">
        <f t="shared" si="21"/>
        <v/>
      </c>
      <c r="Q100">
        <f t="shared" si="22"/>
        <v>-0.20516600000000007</v>
      </c>
      <c r="AE100" s="14">
        <v>6.3819999999999997</v>
      </c>
      <c r="AF100">
        <v>-34.810001373291016</v>
      </c>
      <c r="AG100">
        <v>-6.5399999618530273</v>
      </c>
      <c r="AH100">
        <f t="shared" si="23"/>
        <v>-34.810001373291016</v>
      </c>
      <c r="AI100">
        <f t="shared" si="24"/>
        <v>-6.5399999618530273</v>
      </c>
    </row>
    <row r="101" spans="1:35">
      <c r="A101" s="3" t="s">
        <v>1009</v>
      </c>
      <c r="B101" s="3" t="str">
        <f t="shared" si="13"/>
        <v>14:54:24.789</v>
      </c>
      <c r="C101" s="3">
        <f t="shared" si="14"/>
        <v>53664.788999999997</v>
      </c>
      <c r="D101" s="3">
        <f t="shared" si="15"/>
        <v>9.021999999997206</v>
      </c>
      <c r="E101" s="3">
        <v>441.423</v>
      </c>
      <c r="F101" s="3">
        <v>17733.3</v>
      </c>
      <c r="G101" s="3">
        <v>9807</v>
      </c>
      <c r="H101" s="3">
        <v>864</v>
      </c>
      <c r="I101" s="3">
        <v>291.75</v>
      </c>
      <c r="J101">
        <f t="shared" si="16"/>
        <v>843.63099999999997</v>
      </c>
      <c r="K101">
        <f t="shared" si="17"/>
        <v>17718.721000000001</v>
      </c>
      <c r="L101">
        <f t="shared" si="18"/>
        <v>-203.00300000000004</v>
      </c>
      <c r="M101">
        <f t="shared" si="19"/>
        <v>16243.227000000001</v>
      </c>
      <c r="N101">
        <f t="shared" si="25"/>
        <v>-0.20300300000000004</v>
      </c>
      <c r="O101">
        <f t="shared" si="25"/>
        <v>16.243227000000001</v>
      </c>
      <c r="P101" t="str">
        <f t="shared" si="21"/>
        <v/>
      </c>
      <c r="Q101">
        <f t="shared" si="22"/>
        <v>-0.20300300000000004</v>
      </c>
      <c r="AE101" s="14">
        <v>6.4390000000000001</v>
      </c>
      <c r="AF101">
        <v>-32.930000305175781</v>
      </c>
      <c r="AG101">
        <v>-14.010000228881836</v>
      </c>
      <c r="AH101">
        <f t="shared" si="23"/>
        <v>-32.930000305175781</v>
      </c>
      <c r="AI101">
        <f t="shared" si="24"/>
        <v>-14.010000228881836</v>
      </c>
    </row>
    <row r="102" spans="1:35">
      <c r="A102" s="3" t="s">
        <v>1010</v>
      </c>
      <c r="B102" s="3" t="str">
        <f t="shared" si="13"/>
        <v>14:54:24.881</v>
      </c>
      <c r="C102" s="3">
        <f t="shared" si="14"/>
        <v>53664.881000000001</v>
      </c>
      <c r="D102" s="3">
        <f t="shared" si="15"/>
        <v>9.114000000001397</v>
      </c>
      <c r="E102" s="3">
        <v>432.43099999999998</v>
      </c>
      <c r="F102" s="3">
        <v>18011.2</v>
      </c>
      <c r="G102" s="3">
        <v>9910.5</v>
      </c>
      <c r="H102" s="3">
        <v>876</v>
      </c>
      <c r="I102" s="3">
        <v>288.25</v>
      </c>
      <c r="J102">
        <f t="shared" si="16"/>
        <v>840.94600000000003</v>
      </c>
      <c r="K102">
        <f t="shared" si="17"/>
        <v>17996.753000000001</v>
      </c>
      <c r="L102">
        <f t="shared" si="18"/>
        <v>-205.68799999999999</v>
      </c>
      <c r="M102">
        <f t="shared" si="19"/>
        <v>16521.259000000002</v>
      </c>
      <c r="N102">
        <f t="shared" si="25"/>
        <v>-0.20568799999999998</v>
      </c>
      <c r="O102">
        <f t="shared" si="25"/>
        <v>16.521259000000001</v>
      </c>
      <c r="P102" t="str">
        <f t="shared" si="21"/>
        <v/>
      </c>
      <c r="Q102">
        <f t="shared" si="22"/>
        <v>-0.20568799999999998</v>
      </c>
      <c r="AE102" s="14">
        <v>6.5039999999999996</v>
      </c>
      <c r="AF102">
        <v>-37.310001373291016</v>
      </c>
      <c r="AG102">
        <v>-15.880000114440918</v>
      </c>
      <c r="AH102">
        <f t="shared" si="23"/>
        <v>-37.310001373291016</v>
      </c>
      <c r="AI102">
        <f t="shared" si="24"/>
        <v>-15.880000114440918</v>
      </c>
    </row>
    <row r="103" spans="1:35">
      <c r="A103" s="3" t="s">
        <v>1011</v>
      </c>
      <c r="B103" s="3" t="str">
        <f t="shared" si="13"/>
        <v>14:54:24.973</v>
      </c>
      <c r="C103" s="3">
        <f t="shared" si="14"/>
        <v>53664.972999999998</v>
      </c>
      <c r="D103" s="3">
        <f t="shared" si="15"/>
        <v>9.205999999998312</v>
      </c>
      <c r="E103" s="3">
        <v>414.43299999999999</v>
      </c>
      <c r="F103" s="3">
        <v>18157.7</v>
      </c>
      <c r="G103" s="3">
        <v>9980</v>
      </c>
      <c r="H103" s="3">
        <v>934</v>
      </c>
      <c r="I103" s="3">
        <v>573.5</v>
      </c>
      <c r="J103">
        <f t="shared" si="16"/>
        <v>826.27599999999995</v>
      </c>
      <c r="K103">
        <f t="shared" si="17"/>
        <v>18143.624</v>
      </c>
      <c r="L103">
        <f t="shared" si="18"/>
        <v>-220.35800000000006</v>
      </c>
      <c r="M103">
        <f t="shared" si="19"/>
        <v>16668.13</v>
      </c>
      <c r="N103">
        <f t="shared" si="25"/>
        <v>-0.22035800000000005</v>
      </c>
      <c r="O103">
        <f t="shared" si="25"/>
        <v>16.668130000000001</v>
      </c>
      <c r="P103" t="str">
        <f t="shared" si="21"/>
        <v/>
      </c>
      <c r="Q103">
        <f t="shared" si="22"/>
        <v>-0.22035800000000005</v>
      </c>
      <c r="AE103" s="14">
        <v>6.5679999999999996</v>
      </c>
      <c r="AF103">
        <v>-37.200000762939453</v>
      </c>
      <c r="AG103">
        <v>-12.859999656677246</v>
      </c>
      <c r="AH103">
        <f t="shared" si="23"/>
        <v>-37.200000762939453</v>
      </c>
      <c r="AI103">
        <f t="shared" si="24"/>
        <v>-12.859999656677246</v>
      </c>
    </row>
    <row r="104" spans="1:35">
      <c r="A104" s="3" t="s">
        <v>1012</v>
      </c>
      <c r="B104" s="3" t="str">
        <f t="shared" si="13"/>
        <v>14:54:25.066</v>
      </c>
      <c r="C104" s="3">
        <f t="shared" si="14"/>
        <v>53665.065999999999</v>
      </c>
      <c r="D104" s="3">
        <f t="shared" si="15"/>
        <v>9.2989999999990687</v>
      </c>
      <c r="E104" s="3">
        <v>417.51799999999997</v>
      </c>
      <c r="F104" s="3">
        <v>18536.099999999999</v>
      </c>
      <c r="G104" s="3">
        <v>10122</v>
      </c>
      <c r="H104" s="3">
        <v>933</v>
      </c>
      <c r="I104" s="3">
        <v>569.5</v>
      </c>
      <c r="J104">
        <f t="shared" si="16"/>
        <v>837.94500000000005</v>
      </c>
      <c r="K104">
        <f t="shared" si="17"/>
        <v>18521.857</v>
      </c>
      <c r="L104">
        <f t="shared" si="18"/>
        <v>-208.68899999999996</v>
      </c>
      <c r="M104">
        <f t="shared" si="19"/>
        <v>17046.363000000001</v>
      </c>
      <c r="N104">
        <f t="shared" si="25"/>
        <v>-0.20868899999999996</v>
      </c>
      <c r="O104">
        <f t="shared" si="25"/>
        <v>17.046363000000003</v>
      </c>
      <c r="P104" t="str">
        <f t="shared" si="21"/>
        <v/>
      </c>
      <c r="Q104">
        <f t="shared" si="22"/>
        <v>-0.20868899999999996</v>
      </c>
      <c r="AE104" s="14">
        <v>6.633</v>
      </c>
      <c r="AF104">
        <v>-34</v>
      </c>
      <c r="AG104">
        <v>-18.219999313354492</v>
      </c>
      <c r="AH104">
        <f t="shared" si="23"/>
        <v>-34</v>
      </c>
      <c r="AI104">
        <f t="shared" si="24"/>
        <v>-18.219999313354492</v>
      </c>
    </row>
    <row r="105" spans="1:35">
      <c r="A105" s="3" t="s">
        <v>1013</v>
      </c>
      <c r="B105" s="3" t="str">
        <f t="shared" si="13"/>
        <v>14:54:25.160</v>
      </c>
      <c r="C105" s="3">
        <f t="shared" si="14"/>
        <v>53665.16</v>
      </c>
      <c r="D105" s="3">
        <f t="shared" si="15"/>
        <v>9.3930000000036671</v>
      </c>
      <c r="E105" s="3">
        <v>415.17099999999999</v>
      </c>
      <c r="F105" s="3">
        <v>18682.5</v>
      </c>
      <c r="G105" s="3">
        <v>10183.5</v>
      </c>
      <c r="H105" s="3">
        <v>868.5</v>
      </c>
      <c r="I105" s="3">
        <v>280.25</v>
      </c>
      <c r="J105">
        <f t="shared" si="16"/>
        <v>838.92</v>
      </c>
      <c r="K105">
        <f t="shared" si="17"/>
        <v>18668.272000000001</v>
      </c>
      <c r="L105">
        <f t="shared" si="18"/>
        <v>-207.71400000000006</v>
      </c>
      <c r="M105">
        <f t="shared" si="19"/>
        <v>17192.778000000002</v>
      </c>
      <c r="N105">
        <f t="shared" si="25"/>
        <v>-0.20771400000000007</v>
      </c>
      <c r="O105">
        <f t="shared" si="25"/>
        <v>17.192778000000004</v>
      </c>
      <c r="P105" t="str">
        <f t="shared" si="21"/>
        <v/>
      </c>
      <c r="Q105">
        <f t="shared" si="22"/>
        <v>-0.20771400000000007</v>
      </c>
      <c r="AE105" s="14">
        <v>6.718</v>
      </c>
      <c r="AF105">
        <v>-35.389999389648438</v>
      </c>
      <c r="AG105">
        <v>-14.460000038146973</v>
      </c>
      <c r="AH105">
        <f t="shared" si="23"/>
        <v>-35.389999389648438</v>
      </c>
      <c r="AI105">
        <f t="shared" si="24"/>
        <v>-14.460000038146973</v>
      </c>
    </row>
    <row r="106" spans="1:35">
      <c r="A106" s="3" t="s">
        <v>1014</v>
      </c>
      <c r="B106" s="3" t="str">
        <f t="shared" si="13"/>
        <v>14:54:25.252</v>
      </c>
      <c r="C106" s="3">
        <f t="shared" si="14"/>
        <v>53665.252</v>
      </c>
      <c r="D106" s="3">
        <f t="shared" si="15"/>
        <v>9.4850000000005821</v>
      </c>
      <c r="E106" s="3">
        <v>402.65699999999998</v>
      </c>
      <c r="F106" s="3">
        <v>18984.599999999999</v>
      </c>
      <c r="G106" s="3">
        <v>10322.5</v>
      </c>
      <c r="H106" s="3">
        <v>863.5</v>
      </c>
      <c r="I106" s="3">
        <v>275.75</v>
      </c>
      <c r="J106">
        <f t="shared" si="16"/>
        <v>833.26300000000003</v>
      </c>
      <c r="K106">
        <f t="shared" si="17"/>
        <v>18970.578000000001</v>
      </c>
      <c r="L106">
        <f t="shared" si="18"/>
        <v>-213.37099999999998</v>
      </c>
      <c r="M106">
        <f t="shared" si="19"/>
        <v>17495.084000000003</v>
      </c>
      <c r="N106">
        <f t="shared" si="25"/>
        <v>-0.21337099999999998</v>
      </c>
      <c r="O106">
        <f t="shared" si="25"/>
        <v>17.495084000000002</v>
      </c>
      <c r="P106" t="str">
        <f t="shared" si="21"/>
        <v/>
      </c>
      <c r="Q106">
        <f t="shared" si="22"/>
        <v>-0.21337099999999998</v>
      </c>
      <c r="AE106" s="14">
        <v>6.7720000000000002</v>
      </c>
      <c r="AF106">
        <v>-35.240001678466797</v>
      </c>
      <c r="AG106">
        <v>-11</v>
      </c>
      <c r="AH106">
        <f t="shared" si="23"/>
        <v>-35.240001678466797</v>
      </c>
      <c r="AI106">
        <f t="shared" si="24"/>
        <v>-11</v>
      </c>
    </row>
    <row r="107" spans="1:35">
      <c r="A107" s="3" t="s">
        <v>1015</v>
      </c>
      <c r="B107" s="3" t="str">
        <f t="shared" si="13"/>
        <v>14:54:25.345</v>
      </c>
      <c r="C107" s="3">
        <f t="shared" si="14"/>
        <v>53665.345000000001</v>
      </c>
      <c r="D107" s="3">
        <f t="shared" si="15"/>
        <v>9.5780000000013388</v>
      </c>
      <c r="E107" s="3">
        <v>398.05200000000002</v>
      </c>
      <c r="F107" s="3">
        <v>19137.8</v>
      </c>
      <c r="G107" s="3">
        <v>10394</v>
      </c>
      <c r="H107" s="3">
        <v>927</v>
      </c>
      <c r="I107" s="3">
        <v>548.5</v>
      </c>
      <c r="J107">
        <f t="shared" si="16"/>
        <v>832.13499999999999</v>
      </c>
      <c r="K107">
        <f t="shared" si="17"/>
        <v>19123.843000000001</v>
      </c>
      <c r="L107">
        <f t="shared" si="18"/>
        <v>-214.49900000000002</v>
      </c>
      <c r="M107">
        <f t="shared" si="19"/>
        <v>17648.349000000002</v>
      </c>
      <c r="N107">
        <f t="shared" si="25"/>
        <v>-0.21449900000000002</v>
      </c>
      <c r="O107">
        <f t="shared" si="25"/>
        <v>17.648349000000003</v>
      </c>
      <c r="P107" t="str">
        <f t="shared" si="21"/>
        <v/>
      </c>
      <c r="Q107">
        <f t="shared" si="22"/>
        <v>-0.21449900000000002</v>
      </c>
      <c r="AE107" s="14">
        <v>6.8339999999999996</v>
      </c>
      <c r="AF107">
        <v>-34.979999542236328</v>
      </c>
      <c r="AG107">
        <v>-14.210000038146973</v>
      </c>
      <c r="AH107">
        <f t="shared" si="23"/>
        <v>-34.979999542236328</v>
      </c>
      <c r="AI107">
        <f t="shared" si="24"/>
        <v>-14.210000038146973</v>
      </c>
    </row>
    <row r="108" spans="1:35">
      <c r="A108" s="3" t="s">
        <v>1016</v>
      </c>
      <c r="B108" s="3" t="str">
        <f t="shared" si="13"/>
        <v>14:54:25.438</v>
      </c>
      <c r="C108" s="3">
        <f t="shared" si="14"/>
        <v>53665.438000000002</v>
      </c>
      <c r="D108" s="3">
        <f t="shared" si="15"/>
        <v>9.6710000000020955</v>
      </c>
      <c r="E108" s="3">
        <v>363.90499999999997</v>
      </c>
      <c r="F108" s="3">
        <v>19411.900000000001</v>
      </c>
      <c r="G108" s="3">
        <v>10549.5</v>
      </c>
      <c r="H108" s="3">
        <v>853</v>
      </c>
      <c r="I108" s="3">
        <v>270.75</v>
      </c>
      <c r="J108">
        <f t="shared" si="16"/>
        <v>804.21600000000001</v>
      </c>
      <c r="K108">
        <f t="shared" si="17"/>
        <v>19398.648000000001</v>
      </c>
      <c r="L108">
        <f t="shared" si="18"/>
        <v>-242.41800000000001</v>
      </c>
      <c r="M108">
        <f t="shared" si="19"/>
        <v>17923.154000000002</v>
      </c>
      <c r="N108">
        <f t="shared" si="25"/>
        <v>-0.24241800000000002</v>
      </c>
      <c r="O108">
        <f t="shared" si="25"/>
        <v>17.923154000000004</v>
      </c>
      <c r="P108" t="str">
        <f t="shared" si="21"/>
        <v/>
      </c>
      <c r="Q108">
        <f t="shared" si="22"/>
        <v>-0.24241800000000002</v>
      </c>
      <c r="AE108" s="14">
        <v>6.9059999999999997</v>
      </c>
      <c r="AF108">
        <v>-37.889999389648438</v>
      </c>
      <c r="AG108">
        <v>-14.920000076293945</v>
      </c>
      <c r="AH108">
        <f t="shared" si="23"/>
        <v>-37.889999389648438</v>
      </c>
      <c r="AI108">
        <f t="shared" si="24"/>
        <v>-14.920000076293945</v>
      </c>
    </row>
    <row r="109" spans="1:35">
      <c r="A109" s="3" t="s">
        <v>1017</v>
      </c>
      <c r="B109" s="3" t="str">
        <f t="shared" si="13"/>
        <v>14:54:25.532</v>
      </c>
      <c r="C109" s="3">
        <f t="shared" si="14"/>
        <v>53665.531999999999</v>
      </c>
      <c r="D109" s="3">
        <f t="shared" si="15"/>
        <v>9.7649999999994179</v>
      </c>
      <c r="E109" s="3">
        <v>360.81099999999998</v>
      </c>
      <c r="F109" s="3">
        <v>19570.8</v>
      </c>
      <c r="G109" s="3">
        <v>10627</v>
      </c>
      <c r="H109" s="3">
        <v>925</v>
      </c>
      <c r="I109" s="3">
        <v>539</v>
      </c>
      <c r="J109">
        <f t="shared" si="16"/>
        <v>804.72699999999998</v>
      </c>
      <c r="K109">
        <f t="shared" si="17"/>
        <v>19557.577000000001</v>
      </c>
      <c r="L109">
        <f t="shared" si="18"/>
        <v>-241.90700000000004</v>
      </c>
      <c r="M109">
        <f t="shared" si="19"/>
        <v>18082.083000000002</v>
      </c>
      <c r="N109">
        <f t="shared" si="25"/>
        <v>-0.24190700000000004</v>
      </c>
      <c r="O109">
        <f t="shared" si="25"/>
        <v>18.082083000000004</v>
      </c>
      <c r="P109" t="str">
        <f t="shared" si="21"/>
        <v/>
      </c>
      <c r="Q109">
        <f t="shared" si="22"/>
        <v>-0.24190700000000004</v>
      </c>
      <c r="AE109" s="14">
        <v>6.968</v>
      </c>
      <c r="AF109">
        <v>-32.610000610351563</v>
      </c>
      <c r="AG109">
        <v>-10.239999771118164</v>
      </c>
      <c r="AH109">
        <f t="shared" si="23"/>
        <v>-32.610000610351563</v>
      </c>
      <c r="AI109">
        <f t="shared" si="24"/>
        <v>-10.239999771118164</v>
      </c>
    </row>
    <row r="110" spans="1:35">
      <c r="A110" s="3" t="s">
        <v>1018</v>
      </c>
      <c r="B110" s="3" t="str">
        <f t="shared" si="13"/>
        <v>14:54:25.625</v>
      </c>
      <c r="C110" s="3">
        <f t="shared" si="14"/>
        <v>53665.625</v>
      </c>
      <c r="D110" s="3">
        <f t="shared" si="15"/>
        <v>9.8580000000001746</v>
      </c>
      <c r="E110" s="3">
        <v>326.58199999999999</v>
      </c>
      <c r="F110" s="3">
        <v>19857.400000000001</v>
      </c>
      <c r="G110" s="3">
        <v>10796.5</v>
      </c>
      <c r="H110" s="3">
        <v>829.5</v>
      </c>
      <c r="I110" s="3">
        <v>265.75</v>
      </c>
      <c r="J110">
        <f t="shared" si="16"/>
        <v>777.00900000000001</v>
      </c>
      <c r="K110">
        <f t="shared" si="17"/>
        <v>19844.88</v>
      </c>
      <c r="L110">
        <f t="shared" si="18"/>
        <v>-269.625</v>
      </c>
      <c r="M110">
        <f t="shared" si="19"/>
        <v>18369.386000000002</v>
      </c>
      <c r="N110">
        <f t="shared" si="25"/>
        <v>-0.269625</v>
      </c>
      <c r="O110">
        <f t="shared" si="25"/>
        <v>18.369386000000002</v>
      </c>
      <c r="P110" t="str">
        <f t="shared" si="21"/>
        <v/>
      </c>
      <c r="Q110">
        <f t="shared" si="22"/>
        <v>-0.269625</v>
      </c>
      <c r="AE110" s="14">
        <v>7.0469999999999997</v>
      </c>
      <c r="AF110">
        <v>-34.459999084472656</v>
      </c>
      <c r="AG110">
        <v>-3.5899999141693115</v>
      </c>
      <c r="AH110">
        <f t="shared" si="23"/>
        <v>-34.459999084472656</v>
      </c>
      <c r="AI110">
        <f t="shared" si="24"/>
        <v>-3.5899999141693115</v>
      </c>
    </row>
    <row r="111" spans="1:35">
      <c r="A111" s="3" t="s">
        <v>1019</v>
      </c>
      <c r="B111" s="3" t="str">
        <f t="shared" si="13"/>
        <v>14:54:25.717</v>
      </c>
      <c r="C111" s="3">
        <f t="shared" si="14"/>
        <v>53665.716999999997</v>
      </c>
      <c r="D111" s="3">
        <f t="shared" si="15"/>
        <v>9.9499999999970896</v>
      </c>
      <c r="E111" s="3">
        <v>324.613</v>
      </c>
      <c r="F111" s="3">
        <v>20022.5</v>
      </c>
      <c r="G111" s="3">
        <v>10881</v>
      </c>
      <c r="H111" s="3">
        <v>917</v>
      </c>
      <c r="I111" s="3">
        <v>528.5</v>
      </c>
      <c r="J111">
        <f t="shared" si="16"/>
        <v>778.78700000000003</v>
      </c>
      <c r="K111">
        <f t="shared" si="17"/>
        <v>20009.982</v>
      </c>
      <c r="L111">
        <f t="shared" si="18"/>
        <v>-267.84699999999998</v>
      </c>
      <c r="M111">
        <f t="shared" si="19"/>
        <v>18534.488000000001</v>
      </c>
      <c r="N111">
        <f t="shared" si="25"/>
        <v>-0.267847</v>
      </c>
      <c r="O111">
        <f t="shared" si="25"/>
        <v>18.534488000000003</v>
      </c>
      <c r="P111" t="str">
        <f t="shared" si="21"/>
        <v/>
      </c>
      <c r="Q111">
        <f t="shared" si="22"/>
        <v>-0.267847</v>
      </c>
      <c r="AE111" s="14">
        <v>7.1150000000000002</v>
      </c>
      <c r="AF111">
        <v>-32.700000762939453</v>
      </c>
      <c r="AG111">
        <v>-10.350000381469727</v>
      </c>
      <c r="AH111">
        <f t="shared" si="23"/>
        <v>-32.700000762939453</v>
      </c>
      <c r="AI111">
        <f t="shared" si="24"/>
        <v>-10.350000381469727</v>
      </c>
    </row>
    <row r="112" spans="1:35">
      <c r="A112" s="3" t="s">
        <v>1020</v>
      </c>
      <c r="B112" s="3" t="str">
        <f t="shared" si="13"/>
        <v>14:54:25.811</v>
      </c>
      <c r="C112" s="3">
        <f t="shared" si="14"/>
        <v>53665.811000000002</v>
      </c>
      <c r="D112" s="3">
        <f t="shared" si="15"/>
        <v>10.044000000001688</v>
      </c>
      <c r="E112" s="3">
        <v>302.779</v>
      </c>
      <c r="F112" s="3">
        <v>20372</v>
      </c>
      <c r="G112" s="3">
        <v>11081</v>
      </c>
      <c r="H112" s="3">
        <v>909</v>
      </c>
      <c r="I112" s="3">
        <v>524.5</v>
      </c>
      <c r="J112">
        <f t="shared" si="16"/>
        <v>764.88699999999994</v>
      </c>
      <c r="K112">
        <f t="shared" si="17"/>
        <v>20359.886999999999</v>
      </c>
      <c r="L112">
        <f t="shared" si="18"/>
        <v>-281.74700000000007</v>
      </c>
      <c r="M112">
        <f t="shared" si="19"/>
        <v>18884.393</v>
      </c>
      <c r="N112">
        <f t="shared" si="25"/>
        <v>-0.28174700000000008</v>
      </c>
      <c r="O112">
        <f t="shared" si="25"/>
        <v>18.884392999999999</v>
      </c>
      <c r="P112" t="str">
        <f t="shared" si="21"/>
        <v/>
      </c>
      <c r="Q112">
        <f t="shared" si="22"/>
        <v>-0.28174700000000008</v>
      </c>
      <c r="AE112" s="14">
        <v>7.1710000000000003</v>
      </c>
      <c r="AF112">
        <v>-32.700000762939453</v>
      </c>
      <c r="AG112">
        <v>-10.350000381469727</v>
      </c>
      <c r="AH112">
        <f t="shared" si="23"/>
        <v>-32.700000762939453</v>
      </c>
      <c r="AI112">
        <f t="shared" si="24"/>
        <v>-10.350000381469727</v>
      </c>
    </row>
    <row r="113" spans="1:35">
      <c r="A113" s="3" t="s">
        <v>1021</v>
      </c>
      <c r="B113" s="3" t="str">
        <f t="shared" si="13"/>
        <v>14:54:25.903</v>
      </c>
      <c r="C113" s="3">
        <f t="shared" si="14"/>
        <v>53665.902999999998</v>
      </c>
      <c r="D113" s="3">
        <f t="shared" si="15"/>
        <v>10.135999999998603</v>
      </c>
      <c r="E113" s="3">
        <v>304.01600000000002</v>
      </c>
      <c r="F113" s="3">
        <v>20543.7</v>
      </c>
      <c r="G113" s="3">
        <v>11172</v>
      </c>
      <c r="H113" s="3">
        <v>817.5</v>
      </c>
      <c r="I113" s="3">
        <v>258.5</v>
      </c>
      <c r="J113">
        <f t="shared" si="16"/>
        <v>770.02</v>
      </c>
      <c r="K113">
        <f t="shared" si="17"/>
        <v>20531.514999999999</v>
      </c>
      <c r="L113">
        <f t="shared" si="18"/>
        <v>-276.61400000000003</v>
      </c>
      <c r="M113">
        <f t="shared" si="19"/>
        <v>19056.021000000001</v>
      </c>
      <c r="N113">
        <f t="shared" si="25"/>
        <v>-0.27661400000000003</v>
      </c>
      <c r="O113">
        <f t="shared" si="25"/>
        <v>19.056021000000001</v>
      </c>
      <c r="P113" t="str">
        <f t="shared" si="21"/>
        <v/>
      </c>
      <c r="Q113">
        <f t="shared" si="22"/>
        <v>-0.27661400000000003</v>
      </c>
      <c r="AE113" s="14">
        <v>7.2320000000000002</v>
      </c>
      <c r="AF113">
        <v>-35.75</v>
      </c>
      <c r="AG113">
        <v>-10.899999618530273</v>
      </c>
      <c r="AH113">
        <f t="shared" si="23"/>
        <v>-35.75</v>
      </c>
      <c r="AI113">
        <f t="shared" si="24"/>
        <v>-10.899999618530273</v>
      </c>
    </row>
    <row r="114" spans="1:35">
      <c r="A114" s="3" t="s">
        <v>1022</v>
      </c>
      <c r="B114" s="3" t="str">
        <f t="shared" si="13"/>
        <v>14:54:25.997</v>
      </c>
      <c r="C114" s="3">
        <f t="shared" si="14"/>
        <v>53665.997000000003</v>
      </c>
      <c r="D114" s="3">
        <f t="shared" si="15"/>
        <v>10.230000000003201</v>
      </c>
      <c r="E114" s="3">
        <v>270.39800000000002</v>
      </c>
      <c r="F114" s="3">
        <v>20800.7</v>
      </c>
      <c r="G114" s="3">
        <v>11341</v>
      </c>
      <c r="H114" s="3">
        <v>838</v>
      </c>
      <c r="I114" s="3">
        <v>255</v>
      </c>
      <c r="J114">
        <f t="shared" si="16"/>
        <v>742.24099999999999</v>
      </c>
      <c r="K114">
        <f t="shared" si="17"/>
        <v>20789.210999999999</v>
      </c>
      <c r="L114">
        <f t="shared" si="18"/>
        <v>-304.39300000000003</v>
      </c>
      <c r="M114">
        <f t="shared" si="19"/>
        <v>19313.717000000001</v>
      </c>
      <c r="N114">
        <f t="shared" si="25"/>
        <v>-0.30439300000000002</v>
      </c>
      <c r="O114">
        <f t="shared" si="25"/>
        <v>19.313717</v>
      </c>
      <c r="P114" t="str">
        <f t="shared" si="21"/>
        <v/>
      </c>
      <c r="Q114">
        <f t="shared" si="22"/>
        <v>-0.30439300000000002</v>
      </c>
      <c r="AE114" s="14">
        <v>7.3019999999999996</v>
      </c>
      <c r="AF114">
        <v>-33.970001220703125</v>
      </c>
      <c r="AG114">
        <v>-10.529999732971191</v>
      </c>
      <c r="AH114">
        <f t="shared" si="23"/>
        <v>-33.970001220703125</v>
      </c>
      <c r="AI114">
        <f t="shared" si="24"/>
        <v>-10.529999732971191</v>
      </c>
    </row>
    <row r="115" spans="1:35">
      <c r="A115" s="3" t="s">
        <v>1023</v>
      </c>
      <c r="B115" s="3" t="str">
        <f t="shared" si="13"/>
        <v>14:54:26.090</v>
      </c>
      <c r="C115" s="3">
        <f t="shared" si="14"/>
        <v>53666.09</v>
      </c>
      <c r="D115" s="3">
        <f t="shared" si="15"/>
        <v>10.322999999996682</v>
      </c>
      <c r="E115" s="3">
        <v>252.99600000000001</v>
      </c>
      <c r="F115" s="3">
        <v>20932.2</v>
      </c>
      <c r="G115" s="3">
        <v>11429</v>
      </c>
      <c r="H115" s="3">
        <v>813.5</v>
      </c>
      <c r="I115" s="3">
        <v>253.25</v>
      </c>
      <c r="J115">
        <f t="shared" si="16"/>
        <v>727.827</v>
      </c>
      <c r="K115">
        <f t="shared" si="17"/>
        <v>20921.072</v>
      </c>
      <c r="L115">
        <f t="shared" si="18"/>
        <v>-318.80700000000002</v>
      </c>
      <c r="M115">
        <f t="shared" si="19"/>
        <v>19445.578000000001</v>
      </c>
      <c r="N115">
        <f t="shared" si="25"/>
        <v>-0.31880700000000001</v>
      </c>
      <c r="O115">
        <f t="shared" si="25"/>
        <v>19.445578000000001</v>
      </c>
      <c r="P115" t="str">
        <f t="shared" si="21"/>
        <v/>
      </c>
      <c r="Q115">
        <f t="shared" si="22"/>
        <v>-0.31880700000000001</v>
      </c>
      <c r="AE115" s="14">
        <v>7.3780000000000001</v>
      </c>
      <c r="AF115">
        <v>-35.159999847412109</v>
      </c>
      <c r="AG115">
        <v>-9.1499996185302734</v>
      </c>
      <c r="AH115">
        <f t="shared" si="23"/>
        <v>-35.159999847412109</v>
      </c>
      <c r="AI115">
        <f t="shared" si="24"/>
        <v>-9.1499996185302734</v>
      </c>
    </row>
    <row r="116" spans="1:35">
      <c r="A116" s="3" t="s">
        <v>1024</v>
      </c>
      <c r="B116" s="3" t="str">
        <f t="shared" si="13"/>
        <v>14:54:26.184</v>
      </c>
      <c r="C116" s="3">
        <f t="shared" si="14"/>
        <v>53666.184000000001</v>
      </c>
      <c r="D116" s="3">
        <f t="shared" si="15"/>
        <v>10.417000000001281</v>
      </c>
      <c r="E116" s="3">
        <v>254.63200000000001</v>
      </c>
      <c r="F116" s="3">
        <v>21237.3</v>
      </c>
      <c r="G116" s="3">
        <v>11602</v>
      </c>
      <c r="H116" s="3">
        <v>888</v>
      </c>
      <c r="I116" s="3">
        <v>503.5</v>
      </c>
      <c r="J116">
        <f t="shared" si="16"/>
        <v>736.38400000000001</v>
      </c>
      <c r="K116">
        <f t="shared" si="17"/>
        <v>21226.057000000001</v>
      </c>
      <c r="L116">
        <f t="shared" si="18"/>
        <v>-310.25</v>
      </c>
      <c r="M116">
        <f t="shared" si="19"/>
        <v>19750.563000000002</v>
      </c>
      <c r="N116">
        <f t="shared" si="25"/>
        <v>-0.31025000000000003</v>
      </c>
      <c r="O116">
        <f t="shared" si="25"/>
        <v>19.750563000000003</v>
      </c>
      <c r="P116" t="str">
        <f t="shared" si="21"/>
        <v/>
      </c>
      <c r="Q116">
        <f t="shared" si="22"/>
        <v>-0.31025000000000003</v>
      </c>
      <c r="AE116" s="14">
        <v>7.46</v>
      </c>
      <c r="AF116">
        <v>-39.889999389648438</v>
      </c>
      <c r="AG116">
        <v>-5.6599998474121094</v>
      </c>
      <c r="AH116">
        <f t="shared" si="23"/>
        <v>-39.889999389648438</v>
      </c>
      <c r="AI116">
        <f t="shared" si="24"/>
        <v>-5.6599998474121094</v>
      </c>
    </row>
    <row r="117" spans="1:35">
      <c r="A117" s="3" t="s">
        <v>1025</v>
      </c>
      <c r="B117" s="3" t="str">
        <f t="shared" si="13"/>
        <v>14:54:26.277</v>
      </c>
      <c r="C117" s="3">
        <f t="shared" si="14"/>
        <v>53666.277000000002</v>
      </c>
      <c r="D117" s="3">
        <f t="shared" si="15"/>
        <v>10.510000000002037</v>
      </c>
      <c r="E117" s="3">
        <v>243.4</v>
      </c>
      <c r="F117" s="3">
        <v>21370.6</v>
      </c>
      <c r="G117" s="3">
        <v>11689</v>
      </c>
      <c r="H117" s="3">
        <v>884</v>
      </c>
      <c r="I117" s="3">
        <v>501</v>
      </c>
      <c r="J117">
        <f t="shared" si="16"/>
        <v>728.17899999999997</v>
      </c>
      <c r="K117">
        <f t="shared" si="17"/>
        <v>21359.577000000001</v>
      </c>
      <c r="L117">
        <f t="shared" si="18"/>
        <v>-318.45500000000004</v>
      </c>
      <c r="M117">
        <f t="shared" si="19"/>
        <v>19884.083000000002</v>
      </c>
      <c r="N117">
        <f t="shared" si="25"/>
        <v>-0.31845500000000004</v>
      </c>
      <c r="O117">
        <f t="shared" si="25"/>
        <v>19.884083000000004</v>
      </c>
      <c r="P117" t="str">
        <f t="shared" si="21"/>
        <v/>
      </c>
      <c r="Q117">
        <f t="shared" si="22"/>
        <v>-0.31845500000000004</v>
      </c>
      <c r="AE117" s="14">
        <v>7.54</v>
      </c>
      <c r="AF117">
        <v>-40.130001068115234</v>
      </c>
      <c r="AG117">
        <v>-3.5999999046325684</v>
      </c>
      <c r="AH117">
        <f t="shared" si="23"/>
        <v>-40.130001068115234</v>
      </c>
      <c r="AI117">
        <f t="shared" si="24"/>
        <v>-3.5999999046325684</v>
      </c>
    </row>
    <row r="118" spans="1:35">
      <c r="A118" s="3" t="s">
        <v>1026</v>
      </c>
      <c r="B118" s="3" t="str">
        <f t="shared" si="13"/>
        <v>14:54:26.370</v>
      </c>
      <c r="C118" s="3">
        <f t="shared" si="14"/>
        <v>53666.37</v>
      </c>
      <c r="D118" s="3">
        <f t="shared" si="15"/>
        <v>10.603000000002794</v>
      </c>
      <c r="E118" s="3">
        <v>208.21700000000001</v>
      </c>
      <c r="F118" s="3">
        <v>21652.6</v>
      </c>
      <c r="G118" s="3">
        <v>11885</v>
      </c>
      <c r="H118" s="3">
        <v>872</v>
      </c>
      <c r="I118" s="3">
        <v>498</v>
      </c>
      <c r="J118">
        <f t="shared" si="16"/>
        <v>699.40300000000002</v>
      </c>
      <c r="K118">
        <f t="shared" si="17"/>
        <v>21642.303</v>
      </c>
      <c r="L118">
        <f t="shared" si="18"/>
        <v>-347.23099999999999</v>
      </c>
      <c r="M118">
        <f t="shared" si="19"/>
        <v>20166.809000000001</v>
      </c>
      <c r="N118">
        <f t="shared" si="25"/>
        <v>-0.34723100000000001</v>
      </c>
      <c r="O118">
        <f t="shared" si="25"/>
        <v>20.166809000000001</v>
      </c>
      <c r="P118" t="str">
        <f t="shared" si="21"/>
        <v/>
      </c>
      <c r="Q118">
        <f t="shared" si="22"/>
        <v>-0.34723100000000001</v>
      </c>
      <c r="AE118" s="14">
        <v>7.6150000000000002</v>
      </c>
      <c r="AF118">
        <v>-45.470001220703125</v>
      </c>
      <c r="AG118">
        <v>-3.880000114440918</v>
      </c>
      <c r="AH118">
        <f t="shared" si="23"/>
        <v>-45.470001220703125</v>
      </c>
      <c r="AI118">
        <f t="shared" si="24"/>
        <v>-3.880000114440918</v>
      </c>
    </row>
    <row r="119" spans="1:35">
      <c r="A119" s="3" t="s">
        <v>1027</v>
      </c>
      <c r="B119" s="3" t="str">
        <f t="shared" si="13"/>
        <v>14:54:26.462</v>
      </c>
      <c r="C119" s="3">
        <f t="shared" si="14"/>
        <v>53666.462</v>
      </c>
      <c r="D119" s="3">
        <f t="shared" si="15"/>
        <v>10.694999999999709</v>
      </c>
      <c r="E119" s="3">
        <v>198.8</v>
      </c>
      <c r="F119" s="3">
        <v>21790.5</v>
      </c>
      <c r="G119" s="3">
        <v>11976</v>
      </c>
      <c r="H119" s="3">
        <v>869</v>
      </c>
      <c r="I119" s="3">
        <v>494.5</v>
      </c>
      <c r="J119">
        <f t="shared" si="16"/>
        <v>693.11699999999996</v>
      </c>
      <c r="K119">
        <f t="shared" si="17"/>
        <v>21780.381000000001</v>
      </c>
      <c r="L119">
        <f t="shared" si="18"/>
        <v>-353.51700000000005</v>
      </c>
      <c r="M119">
        <f t="shared" si="19"/>
        <v>20304.887000000002</v>
      </c>
      <c r="N119">
        <f t="shared" si="25"/>
        <v>-0.35351700000000008</v>
      </c>
      <c r="O119">
        <f t="shared" si="25"/>
        <v>20.304887000000004</v>
      </c>
      <c r="P119" t="str">
        <f t="shared" si="21"/>
        <v/>
      </c>
      <c r="Q119">
        <f t="shared" si="22"/>
        <v>-0.35351700000000008</v>
      </c>
      <c r="AE119" s="14">
        <v>7.694</v>
      </c>
      <c r="AF119">
        <v>-47.610000610351563</v>
      </c>
      <c r="AG119">
        <v>-8.3199996948242188</v>
      </c>
      <c r="AH119">
        <f t="shared" si="23"/>
        <v>-47.610000610351563</v>
      </c>
      <c r="AI119">
        <f t="shared" si="24"/>
        <v>-8.3199996948242188</v>
      </c>
    </row>
    <row r="120" spans="1:35">
      <c r="A120" s="3" t="s">
        <v>1028</v>
      </c>
      <c r="B120" s="3" t="str">
        <f t="shared" si="13"/>
        <v>14:54:26.556</v>
      </c>
      <c r="C120" s="3">
        <f t="shared" si="14"/>
        <v>53666.555999999997</v>
      </c>
      <c r="D120" s="3">
        <f t="shared" si="15"/>
        <v>10.788999999997031</v>
      </c>
      <c r="E120" s="3">
        <v>198.36600000000001</v>
      </c>
      <c r="F120" s="3">
        <v>22125.9</v>
      </c>
      <c r="G120" s="3">
        <v>12183.5</v>
      </c>
      <c r="H120" s="3">
        <v>811.5</v>
      </c>
      <c r="I120" s="3">
        <v>243.5</v>
      </c>
      <c r="J120">
        <f t="shared" si="16"/>
        <v>700.29300000000001</v>
      </c>
      <c r="K120">
        <f t="shared" si="17"/>
        <v>22115.705000000002</v>
      </c>
      <c r="L120">
        <f t="shared" si="18"/>
        <v>-346.34100000000001</v>
      </c>
      <c r="M120">
        <f t="shared" si="19"/>
        <v>20640.211000000003</v>
      </c>
      <c r="N120">
        <f t="shared" si="25"/>
        <v>-0.34634100000000001</v>
      </c>
      <c r="O120">
        <f t="shared" si="25"/>
        <v>20.640211000000004</v>
      </c>
      <c r="P120" t="str">
        <f t="shared" si="21"/>
        <v/>
      </c>
      <c r="Q120">
        <f t="shared" si="22"/>
        <v>-0.34634100000000001</v>
      </c>
      <c r="AE120" s="14">
        <v>7.77</v>
      </c>
      <c r="AF120">
        <v>-44.939998626708984</v>
      </c>
      <c r="AG120">
        <v>-7.9800000190734863</v>
      </c>
      <c r="AH120">
        <f t="shared" si="23"/>
        <v>-44.939998626708984</v>
      </c>
      <c r="AI120">
        <f t="shared" si="24"/>
        <v>-7.9800000190734863</v>
      </c>
    </row>
    <row r="121" spans="1:35">
      <c r="A121" s="3" t="s">
        <v>1029</v>
      </c>
      <c r="B121" s="3" t="str">
        <f t="shared" si="13"/>
        <v>14:54:26.649</v>
      </c>
      <c r="C121" s="3">
        <f t="shared" si="14"/>
        <v>53666.648999999998</v>
      </c>
      <c r="D121" s="3">
        <f t="shared" si="15"/>
        <v>10.881999999997788</v>
      </c>
      <c r="E121" s="3">
        <v>194.44</v>
      </c>
      <c r="F121" s="3">
        <v>22266.400000000001</v>
      </c>
      <c r="G121" s="3">
        <v>12275</v>
      </c>
      <c r="H121" s="3">
        <v>813.5</v>
      </c>
      <c r="I121" s="3">
        <v>240.75</v>
      </c>
      <c r="J121">
        <f t="shared" si="16"/>
        <v>699.55499999999995</v>
      </c>
      <c r="K121">
        <f t="shared" si="17"/>
        <v>22256.258000000002</v>
      </c>
      <c r="L121">
        <f t="shared" si="18"/>
        <v>-347.07900000000006</v>
      </c>
      <c r="M121">
        <f t="shared" si="19"/>
        <v>20780.764000000003</v>
      </c>
      <c r="N121">
        <f t="shared" si="25"/>
        <v>-0.34707900000000008</v>
      </c>
      <c r="O121">
        <f t="shared" si="25"/>
        <v>20.780764000000005</v>
      </c>
      <c r="P121" t="str">
        <f t="shared" si="21"/>
        <v/>
      </c>
      <c r="Q121">
        <f t="shared" si="22"/>
        <v>-0.34707900000000008</v>
      </c>
      <c r="AE121" s="14">
        <v>7.843</v>
      </c>
      <c r="AF121">
        <v>-47.490001678466797</v>
      </c>
      <c r="AG121">
        <v>-7.9600000381469727</v>
      </c>
      <c r="AH121">
        <f t="shared" si="23"/>
        <v>-47.490001678466797</v>
      </c>
      <c r="AI121">
        <f t="shared" si="24"/>
        <v>-7.9600000381469727</v>
      </c>
    </row>
    <row r="122" spans="1:35">
      <c r="A122" s="3" t="s">
        <v>1030</v>
      </c>
      <c r="B122" s="3" t="str">
        <f t="shared" si="13"/>
        <v>14:54:26.742</v>
      </c>
      <c r="C122" s="3">
        <f t="shared" si="14"/>
        <v>53666.741999999998</v>
      </c>
      <c r="D122" s="3">
        <f t="shared" si="15"/>
        <v>10.974999999998545</v>
      </c>
      <c r="E122" s="3">
        <v>185.30199999999999</v>
      </c>
      <c r="F122" s="3">
        <v>22554.9</v>
      </c>
      <c r="G122" s="3">
        <v>12466.5</v>
      </c>
      <c r="H122" s="3">
        <v>809</v>
      </c>
      <c r="I122" s="3">
        <v>238.5</v>
      </c>
      <c r="J122">
        <f t="shared" si="16"/>
        <v>696.96500000000003</v>
      </c>
      <c r="K122">
        <f t="shared" si="17"/>
        <v>22544.891</v>
      </c>
      <c r="L122">
        <f t="shared" si="18"/>
        <v>-349.66899999999998</v>
      </c>
      <c r="M122">
        <f t="shared" si="19"/>
        <v>21069.397000000001</v>
      </c>
      <c r="N122">
        <f t="shared" si="25"/>
        <v>-0.34966900000000001</v>
      </c>
      <c r="O122">
        <f t="shared" si="25"/>
        <v>21.069397000000002</v>
      </c>
      <c r="P122" t="str">
        <f t="shared" si="21"/>
        <v/>
      </c>
      <c r="Q122">
        <f t="shared" si="22"/>
        <v>-0.34966900000000001</v>
      </c>
      <c r="AE122" s="14">
        <v>7.9089999999999998</v>
      </c>
      <c r="AF122">
        <v>-46.630001068115234</v>
      </c>
      <c r="AG122">
        <v>-8.9799995422363281</v>
      </c>
      <c r="AH122">
        <f t="shared" si="23"/>
        <v>-46.630001068115234</v>
      </c>
      <c r="AI122">
        <f t="shared" si="24"/>
        <v>-8.9799995422363281</v>
      </c>
    </row>
    <row r="123" spans="1:35">
      <c r="A123" s="3" t="s">
        <v>1031</v>
      </c>
      <c r="B123" s="3" t="str">
        <f t="shared" si="13"/>
        <v>14:54:26.834</v>
      </c>
      <c r="C123" s="3">
        <f t="shared" si="14"/>
        <v>53666.834000000003</v>
      </c>
      <c r="D123" s="3">
        <f t="shared" si="15"/>
        <v>11.067000000002736</v>
      </c>
      <c r="E123" s="3">
        <v>178.291</v>
      </c>
      <c r="F123" s="3">
        <v>22704.5</v>
      </c>
      <c r="G123" s="3">
        <v>12569</v>
      </c>
      <c r="H123" s="3">
        <v>804</v>
      </c>
      <c r="I123" s="3">
        <v>236.75</v>
      </c>
      <c r="J123">
        <f t="shared" si="16"/>
        <v>693.35</v>
      </c>
      <c r="K123">
        <f t="shared" si="17"/>
        <v>22694.611000000001</v>
      </c>
      <c r="L123">
        <f t="shared" si="18"/>
        <v>-353.28399999999999</v>
      </c>
      <c r="M123">
        <f t="shared" si="19"/>
        <v>21219.117000000002</v>
      </c>
      <c r="N123">
        <f t="shared" si="25"/>
        <v>-0.35328399999999999</v>
      </c>
      <c r="O123">
        <f t="shared" si="25"/>
        <v>21.219117000000004</v>
      </c>
      <c r="P123" t="str">
        <f t="shared" si="21"/>
        <v/>
      </c>
      <c r="Q123">
        <f t="shared" si="22"/>
        <v>-0.35328399999999999</v>
      </c>
      <c r="AE123" s="14">
        <v>7.9690000000000003</v>
      </c>
      <c r="AF123">
        <v>-48.450000762939453</v>
      </c>
      <c r="AG123">
        <v>-9.9799995422363281</v>
      </c>
      <c r="AH123">
        <f t="shared" si="23"/>
        <v>-48.450000762939453</v>
      </c>
      <c r="AI123">
        <f t="shared" si="24"/>
        <v>-9.9799995422363281</v>
      </c>
    </row>
    <row r="124" spans="1:35">
      <c r="A124" s="3" t="s">
        <v>1032</v>
      </c>
      <c r="B124" s="3" t="str">
        <f t="shared" si="13"/>
        <v>14:54:26.927</v>
      </c>
      <c r="C124" s="3">
        <f t="shared" si="14"/>
        <v>53666.927000000003</v>
      </c>
      <c r="D124" s="3">
        <f t="shared" si="15"/>
        <v>11.160000000003492</v>
      </c>
      <c r="E124" s="3">
        <v>187.50800000000001</v>
      </c>
      <c r="F124" s="3">
        <v>22990.3</v>
      </c>
      <c r="G124" s="3">
        <v>12750.5</v>
      </c>
      <c r="H124" s="3">
        <v>790.5</v>
      </c>
      <c r="I124" s="3">
        <v>235</v>
      </c>
      <c r="J124">
        <f t="shared" si="16"/>
        <v>709.048</v>
      </c>
      <c r="K124">
        <f t="shared" si="17"/>
        <v>22980.128000000001</v>
      </c>
      <c r="L124">
        <f t="shared" si="18"/>
        <v>-337.58600000000001</v>
      </c>
      <c r="M124">
        <f t="shared" si="19"/>
        <v>21504.634000000002</v>
      </c>
      <c r="N124">
        <f t="shared" si="25"/>
        <v>-0.337586</v>
      </c>
      <c r="O124">
        <f t="shared" si="25"/>
        <v>21.504634000000003</v>
      </c>
      <c r="P124" t="str">
        <f t="shared" si="21"/>
        <v/>
      </c>
      <c r="Q124">
        <f t="shared" si="22"/>
        <v>-0.337586</v>
      </c>
      <c r="AE124" s="14">
        <v>8.0310000000000006</v>
      </c>
      <c r="AF124">
        <v>-48.720001220703125</v>
      </c>
      <c r="AG124">
        <v>-8.1099996566772461</v>
      </c>
      <c r="AH124">
        <f t="shared" si="23"/>
        <v>-48.720001220703125</v>
      </c>
      <c r="AI124">
        <f t="shared" si="24"/>
        <v>-8.1099996566772461</v>
      </c>
    </row>
    <row r="125" spans="1:35">
      <c r="A125" s="3" t="s">
        <v>1033</v>
      </c>
      <c r="B125" s="3" t="str">
        <f t="shared" si="13"/>
        <v>14:54:27.020</v>
      </c>
      <c r="C125" s="3">
        <f t="shared" si="14"/>
        <v>53667.02</v>
      </c>
      <c r="D125" s="3">
        <f t="shared" si="15"/>
        <v>11.252999999996973</v>
      </c>
      <c r="E125" s="3">
        <v>191.26</v>
      </c>
      <c r="F125" s="3">
        <v>23137.200000000001</v>
      </c>
      <c r="G125" s="3">
        <v>12846</v>
      </c>
      <c r="H125" s="3">
        <v>770.5</v>
      </c>
      <c r="I125" s="3">
        <v>233.25</v>
      </c>
      <c r="J125">
        <f t="shared" si="16"/>
        <v>716.13199999999995</v>
      </c>
      <c r="K125">
        <f t="shared" si="17"/>
        <v>23126.905999999999</v>
      </c>
      <c r="L125">
        <f t="shared" si="18"/>
        <v>-330.50200000000007</v>
      </c>
      <c r="M125">
        <f t="shared" si="19"/>
        <v>21651.412</v>
      </c>
      <c r="N125">
        <f t="shared" si="25"/>
        <v>-0.33050200000000007</v>
      </c>
      <c r="O125">
        <f t="shared" si="25"/>
        <v>21.651412000000001</v>
      </c>
      <c r="P125" t="str">
        <f t="shared" si="21"/>
        <v/>
      </c>
      <c r="Q125">
        <f t="shared" si="22"/>
        <v>-0.33050200000000007</v>
      </c>
      <c r="AE125" s="14">
        <v>8.0990000000000002</v>
      </c>
      <c r="AF125">
        <v>-51.299999237060547</v>
      </c>
      <c r="AG125">
        <v>-10.319999694824219</v>
      </c>
      <c r="AH125">
        <f t="shared" si="23"/>
        <v>-51.299999237060547</v>
      </c>
      <c r="AI125">
        <f t="shared" si="24"/>
        <v>-10.319999694824219</v>
      </c>
    </row>
    <row r="126" spans="1:35">
      <c r="A126" s="3" t="s">
        <v>1034</v>
      </c>
      <c r="B126" s="3" t="str">
        <f t="shared" si="13"/>
        <v>14:54:27.112</v>
      </c>
      <c r="C126" s="3">
        <f t="shared" si="14"/>
        <v>53667.112000000001</v>
      </c>
      <c r="D126" s="3">
        <f t="shared" si="15"/>
        <v>11.345000000001164</v>
      </c>
      <c r="E126" s="3">
        <v>152.90899999999999</v>
      </c>
      <c r="F126" s="3">
        <v>23402.799999999999</v>
      </c>
      <c r="G126" s="3">
        <v>13054</v>
      </c>
      <c r="H126" s="3">
        <v>844</v>
      </c>
      <c r="I126" s="3">
        <v>464</v>
      </c>
      <c r="J126">
        <f t="shared" si="16"/>
        <v>683.81700000000001</v>
      </c>
      <c r="K126">
        <f t="shared" si="17"/>
        <v>23393.307000000001</v>
      </c>
      <c r="L126">
        <f t="shared" si="18"/>
        <v>-362.81700000000001</v>
      </c>
      <c r="M126">
        <f t="shared" si="19"/>
        <v>21917.813000000002</v>
      </c>
      <c r="N126">
        <f t="shared" si="25"/>
        <v>-0.362817</v>
      </c>
      <c r="O126">
        <f t="shared" si="25"/>
        <v>21.917813000000002</v>
      </c>
      <c r="P126" t="str">
        <f t="shared" si="21"/>
        <v/>
      </c>
      <c r="Q126">
        <f t="shared" si="22"/>
        <v>-0.362817</v>
      </c>
      <c r="AE126" s="14">
        <v>8.1660000000000004</v>
      </c>
      <c r="AF126">
        <v>-52.520000457763672</v>
      </c>
      <c r="AG126">
        <v>-7.25</v>
      </c>
      <c r="AH126">
        <f t="shared" si="23"/>
        <v>-52.520000457763672</v>
      </c>
      <c r="AI126">
        <f t="shared" si="24"/>
        <v>-7.25</v>
      </c>
    </row>
    <row r="127" spans="1:35">
      <c r="A127" s="3" t="s">
        <v>1035</v>
      </c>
      <c r="B127" s="3" t="str">
        <f t="shared" si="13"/>
        <v>14:54:27.205</v>
      </c>
      <c r="C127" s="3">
        <f t="shared" si="14"/>
        <v>53667.205000000002</v>
      </c>
      <c r="D127" s="3">
        <f t="shared" si="15"/>
        <v>11.438000000001921</v>
      </c>
      <c r="E127" s="3">
        <v>152.62299999999999</v>
      </c>
      <c r="F127" s="3">
        <v>23560.1</v>
      </c>
      <c r="G127" s="3">
        <v>13162</v>
      </c>
      <c r="H127" s="3">
        <v>839</v>
      </c>
      <c r="I127" s="3">
        <v>462.5</v>
      </c>
      <c r="J127">
        <f t="shared" si="16"/>
        <v>687.1</v>
      </c>
      <c r="K127">
        <f t="shared" si="17"/>
        <v>23550.573</v>
      </c>
      <c r="L127">
        <f t="shared" si="18"/>
        <v>-359.53399999999999</v>
      </c>
      <c r="M127">
        <f t="shared" si="19"/>
        <v>22075.079000000002</v>
      </c>
      <c r="N127">
        <f t="shared" si="25"/>
        <v>-0.35953400000000002</v>
      </c>
      <c r="O127">
        <f t="shared" si="25"/>
        <v>22.075079000000002</v>
      </c>
      <c r="P127" t="str">
        <f t="shared" si="21"/>
        <v/>
      </c>
      <c r="Q127">
        <f t="shared" si="22"/>
        <v>-0.35953400000000002</v>
      </c>
      <c r="AE127" s="14">
        <v>8.2309999999999999</v>
      </c>
      <c r="AF127">
        <v>-53.700000762939453</v>
      </c>
      <c r="AG127">
        <v>-4.7800002098083496</v>
      </c>
      <c r="AH127">
        <f t="shared" si="23"/>
        <v>-53.700000762939453</v>
      </c>
      <c r="AI127">
        <f t="shared" si="24"/>
        <v>-4.7800002098083496</v>
      </c>
    </row>
    <row r="128" spans="1:35">
      <c r="A128" s="3" t="s">
        <v>1036</v>
      </c>
      <c r="B128" s="3" t="str">
        <f t="shared" si="13"/>
        <v>14:54:27.297</v>
      </c>
      <c r="C128" s="3">
        <f t="shared" si="14"/>
        <v>53667.296999999999</v>
      </c>
      <c r="D128" s="3">
        <f t="shared" si="15"/>
        <v>11.529999999998836</v>
      </c>
      <c r="E128" s="3">
        <v>127.46599999999999</v>
      </c>
      <c r="F128" s="3">
        <v>23906.9</v>
      </c>
      <c r="G128" s="3">
        <v>13421</v>
      </c>
      <c r="H128" s="3">
        <v>833</v>
      </c>
      <c r="I128" s="3">
        <v>459.5</v>
      </c>
      <c r="J128">
        <f t="shared" si="16"/>
        <v>669.81700000000001</v>
      </c>
      <c r="K128">
        <f t="shared" si="17"/>
        <v>23897.855</v>
      </c>
      <c r="L128">
        <f t="shared" si="18"/>
        <v>-376.81700000000001</v>
      </c>
      <c r="M128">
        <f t="shared" si="19"/>
        <v>22422.361000000001</v>
      </c>
      <c r="N128">
        <f t="shared" si="25"/>
        <v>-0.37681700000000001</v>
      </c>
      <c r="O128">
        <f t="shared" si="25"/>
        <v>22.422361000000002</v>
      </c>
      <c r="P128" t="str">
        <f t="shared" si="21"/>
        <v/>
      </c>
      <c r="Q128">
        <f t="shared" si="22"/>
        <v>-0.37681700000000001</v>
      </c>
      <c r="AE128" s="14">
        <v>8.3079999999999998</v>
      </c>
      <c r="AF128">
        <v>-56.159999847412109</v>
      </c>
      <c r="AG128">
        <v>-5.4699997901916504</v>
      </c>
      <c r="AH128">
        <f t="shared" si="23"/>
        <v>-56.159999847412109</v>
      </c>
      <c r="AI128">
        <f t="shared" si="24"/>
        <v>-5.4699997901916504</v>
      </c>
    </row>
    <row r="129" spans="1:35">
      <c r="A129" s="3" t="s">
        <v>1037</v>
      </c>
      <c r="B129" s="3" t="str">
        <f t="shared" si="13"/>
        <v>14:54:27.392</v>
      </c>
      <c r="C129" s="3">
        <f t="shared" si="14"/>
        <v>53667.392</v>
      </c>
      <c r="D129" s="3">
        <f t="shared" si="15"/>
        <v>11.625</v>
      </c>
      <c r="E129" s="3">
        <v>107.651</v>
      </c>
      <c r="F129" s="3">
        <v>24009.1</v>
      </c>
      <c r="G129" s="3">
        <v>13507</v>
      </c>
      <c r="H129" s="3">
        <v>775</v>
      </c>
      <c r="I129" s="3">
        <v>227.25</v>
      </c>
      <c r="J129">
        <f t="shared" si="16"/>
        <v>652.32600000000002</v>
      </c>
      <c r="K129">
        <f t="shared" si="17"/>
        <v>24000.477999999999</v>
      </c>
      <c r="L129">
        <f t="shared" si="18"/>
        <v>-394.30799999999999</v>
      </c>
      <c r="M129">
        <f t="shared" si="19"/>
        <v>22524.984</v>
      </c>
      <c r="N129">
        <f t="shared" si="25"/>
        <v>-0.39430799999999999</v>
      </c>
      <c r="O129">
        <f t="shared" si="25"/>
        <v>22.524984</v>
      </c>
      <c r="P129" t="str">
        <f t="shared" si="21"/>
        <v/>
      </c>
      <c r="Q129">
        <f t="shared" si="22"/>
        <v>-0.39430799999999999</v>
      </c>
      <c r="AE129" s="14">
        <v>8.3870000000000005</v>
      </c>
      <c r="AF129">
        <v>-48.080001831054688</v>
      </c>
      <c r="AG129">
        <v>-10.770000457763672</v>
      </c>
      <c r="AH129">
        <f t="shared" si="23"/>
        <v>-48.080001831054688</v>
      </c>
      <c r="AI129">
        <f t="shared" si="24"/>
        <v>-10.770000457763672</v>
      </c>
    </row>
    <row r="130" spans="1:35">
      <c r="A130" s="3" t="s">
        <v>1038</v>
      </c>
      <c r="B130" s="3" t="str">
        <f t="shared" si="13"/>
        <v>14:54:27.483</v>
      </c>
      <c r="C130" s="3">
        <f t="shared" si="14"/>
        <v>53667.483</v>
      </c>
      <c r="D130" s="3">
        <f t="shared" si="15"/>
        <v>11.716000000000349</v>
      </c>
      <c r="E130" s="3">
        <v>121.515</v>
      </c>
      <c r="F130" s="3">
        <v>24332.6</v>
      </c>
      <c r="G130" s="3">
        <v>13727</v>
      </c>
      <c r="H130" s="3">
        <v>733.5</v>
      </c>
      <c r="I130" s="3">
        <v>224.75</v>
      </c>
      <c r="J130">
        <f t="shared" si="16"/>
        <v>673.52599999999995</v>
      </c>
      <c r="K130">
        <f t="shared" si="17"/>
        <v>24323.58</v>
      </c>
      <c r="L130">
        <f t="shared" si="18"/>
        <v>-373.10800000000006</v>
      </c>
      <c r="M130">
        <f t="shared" si="19"/>
        <v>22848.086000000003</v>
      </c>
      <c r="N130">
        <f t="shared" si="25"/>
        <v>-0.37310800000000005</v>
      </c>
      <c r="O130">
        <f t="shared" si="25"/>
        <v>22.848086000000002</v>
      </c>
      <c r="P130" t="str">
        <f t="shared" si="21"/>
        <v/>
      </c>
      <c r="Q130">
        <f t="shared" si="22"/>
        <v>-0.37310800000000005</v>
      </c>
      <c r="AE130" s="14">
        <v>8.4489999999999998</v>
      </c>
      <c r="AF130">
        <v>-55.340000152587891</v>
      </c>
      <c r="AG130">
        <v>-9.4300003051757813</v>
      </c>
      <c r="AH130">
        <f t="shared" si="23"/>
        <v>-55.340000152587891</v>
      </c>
      <c r="AI130">
        <f t="shared" si="24"/>
        <v>-9.4300003051757813</v>
      </c>
    </row>
    <row r="131" spans="1:35">
      <c r="A131" s="3" t="s">
        <v>1039</v>
      </c>
      <c r="B131" s="3" t="str">
        <f t="shared" si="13"/>
        <v>14:54:27.578</v>
      </c>
      <c r="C131" s="3">
        <f t="shared" si="14"/>
        <v>53667.578000000001</v>
      </c>
      <c r="D131" s="3">
        <f t="shared" si="15"/>
        <v>11.811000000001513</v>
      </c>
      <c r="E131" s="3">
        <v>92.180099999999996</v>
      </c>
      <c r="F131" s="3">
        <v>24449.200000000001</v>
      </c>
      <c r="G131" s="3">
        <v>13831</v>
      </c>
      <c r="H131" s="3">
        <v>827</v>
      </c>
      <c r="I131" s="3">
        <v>448</v>
      </c>
      <c r="J131">
        <f t="shared" si="16"/>
        <v>646.84400000000005</v>
      </c>
      <c r="K131">
        <f t="shared" si="17"/>
        <v>24440.815999999999</v>
      </c>
      <c r="L131">
        <f t="shared" si="18"/>
        <v>-399.78999999999996</v>
      </c>
      <c r="M131">
        <f t="shared" si="19"/>
        <v>22965.322</v>
      </c>
      <c r="N131">
        <f t="shared" si="25"/>
        <v>-0.39978999999999998</v>
      </c>
      <c r="O131">
        <f t="shared" si="25"/>
        <v>22.965322</v>
      </c>
      <c r="P131" t="str">
        <f t="shared" si="21"/>
        <v/>
      </c>
      <c r="Q131">
        <f t="shared" si="22"/>
        <v>-0.39978999999999998</v>
      </c>
      <c r="AE131" s="14">
        <v>8.5139999999999993</v>
      </c>
      <c r="AF131">
        <v>-55.279998779296875</v>
      </c>
      <c r="AG131">
        <v>-5.7399997711181641</v>
      </c>
      <c r="AH131">
        <f t="shared" si="23"/>
        <v>-55.279998779296875</v>
      </c>
      <c r="AI131">
        <f t="shared" si="24"/>
        <v>-5.7399997711181641</v>
      </c>
    </row>
    <row r="132" spans="1:35">
      <c r="A132" s="3" t="s">
        <v>1040</v>
      </c>
      <c r="B132" s="3" t="str">
        <f t="shared" ref="B132:B148" si="26">MID(A132,12,8)&amp;"."&amp;RIGHT(A132,3)</f>
        <v>14:54:27.669</v>
      </c>
      <c r="C132" s="3">
        <f t="shared" ref="C132:C148" si="27">LEFT(B132,2)*3600+MID(B132,4,2)*60+RIGHT(B132,6)</f>
        <v>53667.669000000002</v>
      </c>
      <c r="D132" s="3">
        <f t="shared" ref="D132:D148" si="28">C132-$C$4</f>
        <v>11.902000000001863</v>
      </c>
      <c r="E132" s="3">
        <v>81.164500000000004</v>
      </c>
      <c r="F132" s="3">
        <v>24725.200000000001</v>
      </c>
      <c r="G132" s="3">
        <v>14038.5</v>
      </c>
      <c r="H132" s="3">
        <v>762.5</v>
      </c>
      <c r="I132" s="3">
        <v>222</v>
      </c>
      <c r="J132">
        <f t="shared" ref="J132:J148" si="29">ROUND(E132*COS(-1.3*PI()/180)-F132*SIN(-1.3*PI()/180),3)</f>
        <v>642.09199999999998</v>
      </c>
      <c r="K132">
        <f t="shared" ref="K132:K148" si="30">ROUND(E132*SIN(-1.3*PI()/180)+F132*COS(-1.3*PI()/180),3)</f>
        <v>24716.994999999999</v>
      </c>
      <c r="L132">
        <f t="shared" ref="L132:L148" si="31">J132-$J$4</f>
        <v>-404.54200000000003</v>
      </c>
      <c r="M132">
        <f t="shared" ref="M132:M148" si="32">K132-$K$4</f>
        <v>23241.501</v>
      </c>
      <c r="N132">
        <f t="shared" ref="N132:O148" si="33">L132*0.001</f>
        <v>-0.40454200000000001</v>
      </c>
      <c r="O132">
        <f t="shared" si="33"/>
        <v>23.241501</v>
      </c>
      <c r="P132" t="str">
        <f t="shared" si="21"/>
        <v/>
      </c>
      <c r="Q132">
        <f t="shared" si="22"/>
        <v>-0.40454200000000001</v>
      </c>
      <c r="AE132" s="14">
        <v>8.577</v>
      </c>
      <c r="AF132">
        <v>-56.560001373291016</v>
      </c>
      <c r="AG132">
        <v>-7.570000171661377</v>
      </c>
      <c r="AH132">
        <f t="shared" si="23"/>
        <v>-56.560001373291016</v>
      </c>
      <c r="AI132">
        <f t="shared" si="24"/>
        <v>-7.570000171661377</v>
      </c>
    </row>
    <row r="133" spans="1:35">
      <c r="A133" s="3" t="s">
        <v>1041</v>
      </c>
      <c r="B133" s="3" t="str">
        <f t="shared" si="26"/>
        <v>14:54:27.763</v>
      </c>
      <c r="C133" s="3">
        <f t="shared" si="27"/>
        <v>53667.762999999999</v>
      </c>
      <c r="D133" s="3">
        <f t="shared" si="28"/>
        <v>11.995999999999185</v>
      </c>
      <c r="E133" s="3">
        <v>39.493200000000002</v>
      </c>
      <c r="F133" s="3">
        <v>24859.599999999999</v>
      </c>
      <c r="G133" s="3">
        <v>14165</v>
      </c>
      <c r="H133" s="3">
        <v>818</v>
      </c>
      <c r="I133" s="3">
        <v>443</v>
      </c>
      <c r="J133">
        <f t="shared" si="29"/>
        <v>603.48099999999999</v>
      </c>
      <c r="K133">
        <f t="shared" si="30"/>
        <v>24852.305</v>
      </c>
      <c r="L133">
        <f t="shared" si="31"/>
        <v>-443.15300000000002</v>
      </c>
      <c r="M133">
        <f t="shared" si="32"/>
        <v>23376.811000000002</v>
      </c>
      <c r="N133">
        <f t="shared" si="33"/>
        <v>-0.44315300000000002</v>
      </c>
      <c r="O133">
        <f t="shared" si="33"/>
        <v>23.376811000000004</v>
      </c>
      <c r="P133" t="str">
        <f t="shared" ref="P133:P148" si="34">IF(O133&gt;15,"",N133)</f>
        <v/>
      </c>
      <c r="Q133">
        <f t="shared" ref="Q133:Q148" si="35">IF(O133&lt;15,"",N133)</f>
        <v>-0.44315300000000002</v>
      </c>
      <c r="AE133" s="14">
        <v>8.6440000000000001</v>
      </c>
      <c r="AF133">
        <v>-54.659999847412109</v>
      </c>
      <c r="AG133">
        <v>-11.050000190734863</v>
      </c>
      <c r="AH133">
        <f t="shared" ref="AH133:AH196" si="36">AF133</f>
        <v>-54.659999847412109</v>
      </c>
      <c r="AI133">
        <f t="shared" ref="AI133:AI196" si="37">AG133</f>
        <v>-11.050000190734863</v>
      </c>
    </row>
    <row r="134" spans="1:35">
      <c r="A134" s="3" t="s">
        <v>1042</v>
      </c>
      <c r="B134" s="3" t="str">
        <f t="shared" si="26"/>
        <v>14:54:27.857</v>
      </c>
      <c r="C134" s="3">
        <f t="shared" si="27"/>
        <v>53667.857000000004</v>
      </c>
      <c r="D134" s="3">
        <f t="shared" si="28"/>
        <v>12.090000000003783</v>
      </c>
      <c r="E134" s="3">
        <v>4.9653200000000002</v>
      </c>
      <c r="F134" s="3">
        <v>25173.5</v>
      </c>
      <c r="G134" s="3">
        <v>14419.5</v>
      </c>
      <c r="H134" s="3">
        <v>758.5</v>
      </c>
      <c r="I134" s="3">
        <v>219.5</v>
      </c>
      <c r="J134">
        <f t="shared" si="29"/>
        <v>576.08399999999995</v>
      </c>
      <c r="K134">
        <f t="shared" si="30"/>
        <v>25166.907999999999</v>
      </c>
      <c r="L134">
        <f t="shared" si="31"/>
        <v>-470.55000000000007</v>
      </c>
      <c r="M134">
        <f t="shared" si="32"/>
        <v>23691.414000000001</v>
      </c>
      <c r="N134">
        <f t="shared" si="33"/>
        <v>-0.47055000000000008</v>
      </c>
      <c r="O134">
        <f t="shared" si="33"/>
        <v>23.691414000000002</v>
      </c>
      <c r="P134" t="str">
        <f t="shared" si="34"/>
        <v/>
      </c>
      <c r="Q134">
        <f t="shared" si="35"/>
        <v>-0.47055000000000008</v>
      </c>
      <c r="AE134" s="14">
        <v>8.6989999999999998</v>
      </c>
      <c r="AF134">
        <v>-59.060001373291016</v>
      </c>
      <c r="AG134">
        <v>-10.220000267028809</v>
      </c>
      <c r="AH134">
        <f t="shared" si="36"/>
        <v>-59.060001373291016</v>
      </c>
      <c r="AI134">
        <f t="shared" si="37"/>
        <v>-10.220000267028809</v>
      </c>
    </row>
    <row r="135" spans="1:35">
      <c r="A135" s="3" t="s">
        <v>1043</v>
      </c>
      <c r="B135" s="3" t="str">
        <f t="shared" si="26"/>
        <v>14:54:27.951</v>
      </c>
      <c r="C135" s="3">
        <f t="shared" si="27"/>
        <v>53667.951000000001</v>
      </c>
      <c r="D135" s="3">
        <f t="shared" si="28"/>
        <v>12.184000000001106</v>
      </c>
      <c r="E135" s="3">
        <v>20.816700000000001</v>
      </c>
      <c r="F135" s="3">
        <v>25344.6</v>
      </c>
      <c r="G135" s="3">
        <v>14536</v>
      </c>
      <c r="H135" s="3">
        <v>745.5</v>
      </c>
      <c r="I135" s="3">
        <v>218</v>
      </c>
      <c r="J135">
        <f t="shared" si="29"/>
        <v>595.81299999999999</v>
      </c>
      <c r="K135">
        <f t="shared" si="30"/>
        <v>25337.603999999999</v>
      </c>
      <c r="L135">
        <f t="shared" si="31"/>
        <v>-450.82100000000003</v>
      </c>
      <c r="M135">
        <f t="shared" si="32"/>
        <v>23862.11</v>
      </c>
      <c r="N135">
        <f t="shared" si="33"/>
        <v>-0.45082100000000003</v>
      </c>
      <c r="O135">
        <f t="shared" si="33"/>
        <v>23.862110000000001</v>
      </c>
      <c r="P135" t="str">
        <f t="shared" si="34"/>
        <v/>
      </c>
      <c r="Q135">
        <f t="shared" si="35"/>
        <v>-0.45082100000000003</v>
      </c>
      <c r="AE135" s="14">
        <v>8.76</v>
      </c>
      <c r="AF135">
        <v>-54.810001373291016</v>
      </c>
      <c r="AG135">
        <v>-8.5699996948242188</v>
      </c>
      <c r="AH135">
        <f t="shared" si="36"/>
        <v>-54.810001373291016</v>
      </c>
      <c r="AI135">
        <f t="shared" si="37"/>
        <v>-8.5699996948242188</v>
      </c>
    </row>
    <row r="136" spans="1:35">
      <c r="A136" s="3" t="s">
        <v>1044</v>
      </c>
      <c r="B136" s="3" t="str">
        <f t="shared" si="26"/>
        <v>14:54:28.045</v>
      </c>
      <c r="C136" s="3">
        <f t="shared" si="27"/>
        <v>53668.044999999998</v>
      </c>
      <c r="D136" s="3">
        <f t="shared" si="28"/>
        <v>12.277999999998428</v>
      </c>
      <c r="E136" s="3">
        <v>-18.330200000000001</v>
      </c>
      <c r="F136" s="3">
        <v>25581.599999999999</v>
      </c>
      <c r="G136" s="3">
        <v>14739.5</v>
      </c>
      <c r="H136" s="3">
        <v>755</v>
      </c>
      <c r="I136" s="3">
        <v>216.5</v>
      </c>
      <c r="J136">
        <f t="shared" si="29"/>
        <v>562.053</v>
      </c>
      <c r="K136">
        <f t="shared" si="30"/>
        <v>25575.431</v>
      </c>
      <c r="L136">
        <f t="shared" si="31"/>
        <v>-484.58100000000002</v>
      </c>
      <c r="M136">
        <f t="shared" si="32"/>
        <v>24099.937000000002</v>
      </c>
      <c r="N136">
        <f t="shared" si="33"/>
        <v>-0.48458100000000004</v>
      </c>
      <c r="O136">
        <f t="shared" si="33"/>
        <v>24.099937000000001</v>
      </c>
      <c r="P136" t="str">
        <f t="shared" si="34"/>
        <v/>
      </c>
      <c r="Q136">
        <f t="shared" si="35"/>
        <v>-0.48458100000000004</v>
      </c>
      <c r="AE136" s="14">
        <v>8.83</v>
      </c>
      <c r="AF136">
        <v>-59.180000305175781</v>
      </c>
      <c r="AG136">
        <v>-5.9200000762939453</v>
      </c>
      <c r="AH136">
        <f t="shared" si="36"/>
        <v>-59.180000305175781</v>
      </c>
      <c r="AI136">
        <f t="shared" si="37"/>
        <v>-5.9200000762939453</v>
      </c>
    </row>
    <row r="137" spans="1:35">
      <c r="A137" s="3" t="s">
        <v>1045</v>
      </c>
      <c r="B137" s="3" t="str">
        <f t="shared" si="26"/>
        <v>14:54:28.137</v>
      </c>
      <c r="C137" s="3">
        <f t="shared" si="27"/>
        <v>53668.137000000002</v>
      </c>
      <c r="D137" s="3">
        <f t="shared" si="28"/>
        <v>12.370000000002619</v>
      </c>
      <c r="E137" s="3">
        <v>0.72855800000000004</v>
      </c>
      <c r="F137" s="3">
        <v>25756.5</v>
      </c>
      <c r="G137" s="3">
        <v>14859</v>
      </c>
      <c r="H137" s="3">
        <v>737</v>
      </c>
      <c r="I137" s="3">
        <v>215.5</v>
      </c>
      <c r="J137">
        <f t="shared" si="29"/>
        <v>585.07500000000005</v>
      </c>
      <c r="K137">
        <f t="shared" si="30"/>
        <v>25749.853999999999</v>
      </c>
      <c r="L137">
        <f t="shared" si="31"/>
        <v>-461.55899999999997</v>
      </c>
      <c r="M137">
        <f t="shared" si="32"/>
        <v>24274.36</v>
      </c>
      <c r="N137">
        <f t="shared" si="33"/>
        <v>-0.461559</v>
      </c>
      <c r="O137">
        <f t="shared" si="33"/>
        <v>24.274360000000001</v>
      </c>
      <c r="P137" t="str">
        <f t="shared" si="34"/>
        <v/>
      </c>
      <c r="Q137">
        <f t="shared" si="35"/>
        <v>-0.461559</v>
      </c>
      <c r="AE137" s="14">
        <v>8.907</v>
      </c>
      <c r="AF137">
        <v>-60.689998626708984</v>
      </c>
      <c r="AG137">
        <v>-11.909999847412109</v>
      </c>
      <c r="AH137">
        <f t="shared" si="36"/>
        <v>-60.689998626708984</v>
      </c>
      <c r="AI137">
        <f t="shared" si="37"/>
        <v>-11.909999847412109</v>
      </c>
    </row>
    <row r="138" spans="1:35">
      <c r="A138" s="3" t="s">
        <v>1046</v>
      </c>
      <c r="B138" s="3" t="str">
        <f t="shared" si="26"/>
        <v>14:54:28.230</v>
      </c>
      <c r="C138" s="3">
        <f t="shared" si="27"/>
        <v>53668.23</v>
      </c>
      <c r="D138" s="3">
        <f t="shared" si="28"/>
        <v>12.463000000003376</v>
      </c>
      <c r="E138" s="3">
        <v>-31.134</v>
      </c>
      <c r="F138" s="3">
        <v>25995</v>
      </c>
      <c r="G138" s="3">
        <v>15061</v>
      </c>
      <c r="H138" s="3">
        <v>759.5</v>
      </c>
      <c r="I138" s="3">
        <v>214</v>
      </c>
      <c r="J138">
        <f t="shared" si="29"/>
        <v>558.63099999999997</v>
      </c>
      <c r="K138">
        <f t="shared" si="30"/>
        <v>25989.014999999999</v>
      </c>
      <c r="L138">
        <f t="shared" si="31"/>
        <v>-488.00300000000004</v>
      </c>
      <c r="M138">
        <f t="shared" si="32"/>
        <v>24513.521000000001</v>
      </c>
      <c r="N138">
        <f t="shared" si="33"/>
        <v>-0.48800300000000008</v>
      </c>
      <c r="O138">
        <f t="shared" si="33"/>
        <v>24.513521000000001</v>
      </c>
      <c r="P138" t="str">
        <f t="shared" si="34"/>
        <v/>
      </c>
      <c r="Q138">
        <f t="shared" si="35"/>
        <v>-0.48800300000000008</v>
      </c>
      <c r="AE138" s="14">
        <v>8.9779999999999998</v>
      </c>
      <c r="AF138">
        <v>-58.119998931884766</v>
      </c>
      <c r="AG138">
        <v>-8.8900003433227539</v>
      </c>
      <c r="AH138">
        <f t="shared" si="36"/>
        <v>-58.119998931884766</v>
      </c>
      <c r="AI138">
        <f t="shared" si="37"/>
        <v>-8.8900003433227539</v>
      </c>
    </row>
    <row r="139" spans="1:35">
      <c r="A139" s="3" t="s">
        <v>1047</v>
      </c>
      <c r="B139" s="3" t="str">
        <f t="shared" si="26"/>
        <v>14:54:28.323</v>
      </c>
      <c r="C139" s="3">
        <f t="shared" si="27"/>
        <v>53668.322999999997</v>
      </c>
      <c r="D139" s="3">
        <f t="shared" si="28"/>
        <v>12.555999999996857</v>
      </c>
      <c r="E139" s="3">
        <v>-10.7262</v>
      </c>
      <c r="F139" s="3">
        <v>26175.9</v>
      </c>
      <c r="G139" s="3">
        <v>15186.5</v>
      </c>
      <c r="H139" s="3">
        <v>696.5</v>
      </c>
      <c r="I139" s="3">
        <v>213</v>
      </c>
      <c r="J139">
        <f t="shared" si="29"/>
        <v>583.13800000000003</v>
      </c>
      <c r="K139">
        <f t="shared" si="30"/>
        <v>26169.405999999999</v>
      </c>
      <c r="L139">
        <f t="shared" si="31"/>
        <v>-463.49599999999998</v>
      </c>
      <c r="M139">
        <f t="shared" si="32"/>
        <v>24693.912</v>
      </c>
      <c r="N139">
        <f t="shared" si="33"/>
        <v>-0.46349599999999996</v>
      </c>
      <c r="O139">
        <f t="shared" si="33"/>
        <v>24.693912000000001</v>
      </c>
      <c r="P139" t="str">
        <f t="shared" si="34"/>
        <v/>
      </c>
      <c r="Q139">
        <f t="shared" si="35"/>
        <v>-0.46349599999999996</v>
      </c>
      <c r="AE139" s="14">
        <v>9.0500000000000007</v>
      </c>
      <c r="AF139">
        <v>-60.090000152587891</v>
      </c>
      <c r="AG139">
        <v>-8.1099996566772461</v>
      </c>
      <c r="AH139">
        <f t="shared" si="36"/>
        <v>-60.090000152587891</v>
      </c>
      <c r="AI139">
        <f t="shared" si="37"/>
        <v>-8.1099996566772461</v>
      </c>
    </row>
    <row r="140" spans="1:35">
      <c r="A140" s="3" t="s">
        <v>1048</v>
      </c>
      <c r="B140" s="3" t="str">
        <f t="shared" si="26"/>
        <v>14:54:28.417</v>
      </c>
      <c r="C140" s="3">
        <f t="shared" si="27"/>
        <v>53668.417000000001</v>
      </c>
      <c r="D140" s="3">
        <f t="shared" si="28"/>
        <v>12.650000000001455</v>
      </c>
      <c r="E140" s="3">
        <v>-62.205199999999998</v>
      </c>
      <c r="F140" s="3">
        <v>26448.400000000001</v>
      </c>
      <c r="G140" s="3">
        <v>15429.5</v>
      </c>
      <c r="H140" s="3">
        <v>753</v>
      </c>
      <c r="I140" s="3">
        <v>211.5</v>
      </c>
      <c r="J140">
        <f t="shared" si="29"/>
        <v>537.85400000000004</v>
      </c>
      <c r="K140">
        <f t="shared" si="30"/>
        <v>26443.004000000001</v>
      </c>
      <c r="L140">
        <f t="shared" si="31"/>
        <v>-508.78</v>
      </c>
      <c r="M140">
        <f t="shared" si="32"/>
        <v>24967.510000000002</v>
      </c>
      <c r="N140">
        <f t="shared" si="33"/>
        <v>-0.50878000000000001</v>
      </c>
      <c r="O140">
        <f t="shared" si="33"/>
        <v>24.967510000000004</v>
      </c>
      <c r="P140" t="str">
        <f t="shared" si="34"/>
        <v/>
      </c>
      <c r="Q140">
        <f t="shared" si="35"/>
        <v>-0.50878000000000001</v>
      </c>
      <c r="AE140" s="14">
        <v>9.1029999999999998</v>
      </c>
      <c r="AF140">
        <v>-63.919998168945313</v>
      </c>
      <c r="AG140">
        <v>-5.2699999809265137</v>
      </c>
      <c r="AH140">
        <f t="shared" si="36"/>
        <v>-63.919998168945313</v>
      </c>
      <c r="AI140">
        <f t="shared" si="37"/>
        <v>-5.2699999809265137</v>
      </c>
    </row>
    <row r="141" spans="1:35">
      <c r="AE141" s="14">
        <v>9.1579999999999995</v>
      </c>
      <c r="AF141">
        <v>-61.840000152587891</v>
      </c>
      <c r="AG141">
        <v>-8.0399999618530273</v>
      </c>
      <c r="AH141">
        <f t="shared" si="36"/>
        <v>-61.840000152587891</v>
      </c>
      <c r="AI141">
        <f t="shared" si="37"/>
        <v>-8.0399999618530273</v>
      </c>
    </row>
    <row r="142" spans="1:35">
      <c r="AE142" s="14">
        <v>9.2330000000000005</v>
      </c>
      <c r="AF142">
        <v>-61.459999084472656</v>
      </c>
      <c r="AG142">
        <v>-10.930000305175781</v>
      </c>
      <c r="AH142">
        <f t="shared" si="36"/>
        <v>-61.459999084472656</v>
      </c>
      <c r="AI142">
        <f t="shared" si="37"/>
        <v>-10.930000305175781</v>
      </c>
    </row>
    <row r="143" spans="1:35">
      <c r="AE143" s="14">
        <v>9.2910000000000004</v>
      </c>
      <c r="AF143">
        <v>-53.5</v>
      </c>
      <c r="AG143">
        <v>-16.530000686645508</v>
      </c>
      <c r="AH143">
        <f t="shared" si="36"/>
        <v>-53.5</v>
      </c>
      <c r="AI143">
        <f t="shared" si="37"/>
        <v>-16.530000686645508</v>
      </c>
    </row>
    <row r="144" spans="1:35">
      <c r="AE144" s="14">
        <v>9.3629999999999995</v>
      </c>
      <c r="AF144">
        <v>-54.279998779296875</v>
      </c>
      <c r="AG144">
        <v>-3.690000057220459</v>
      </c>
      <c r="AH144">
        <f t="shared" si="36"/>
        <v>-54.279998779296875</v>
      </c>
      <c r="AI144">
        <f t="shared" si="37"/>
        <v>-3.690000057220459</v>
      </c>
    </row>
    <row r="145" spans="10:35">
      <c r="AE145" s="14">
        <v>9.4359999999999999</v>
      </c>
      <c r="AF145">
        <v>-66.449996948242188</v>
      </c>
      <c r="AG145">
        <v>-8.3599996566772461</v>
      </c>
      <c r="AH145">
        <f t="shared" si="36"/>
        <v>-66.449996948242188</v>
      </c>
      <c r="AI145">
        <f t="shared" si="37"/>
        <v>-8.3599996566772461</v>
      </c>
    </row>
    <row r="146" spans="10:35">
      <c r="AE146" s="14">
        <v>9.5139999999999993</v>
      </c>
      <c r="AF146">
        <v>-66.75</v>
      </c>
      <c r="AG146">
        <v>-6.2600002288818359</v>
      </c>
      <c r="AH146">
        <f t="shared" si="36"/>
        <v>-66.75</v>
      </c>
      <c r="AI146">
        <f t="shared" si="37"/>
        <v>-6.2600002288818359</v>
      </c>
    </row>
    <row r="147" spans="10:35">
      <c r="AE147" s="14">
        <v>9.577</v>
      </c>
      <c r="AF147">
        <v>-64.55999755859375</v>
      </c>
      <c r="AG147">
        <v>-7.7600002288818359</v>
      </c>
      <c r="AH147">
        <f t="shared" si="36"/>
        <v>-64.55999755859375</v>
      </c>
      <c r="AI147">
        <f t="shared" si="37"/>
        <v>-7.7600002288818359</v>
      </c>
    </row>
    <row r="148" spans="10:35">
      <c r="AE148" s="14">
        <v>9.6359999999999992</v>
      </c>
      <c r="AF148">
        <v>-65.949996948242188</v>
      </c>
      <c r="AG148">
        <v>-6.75</v>
      </c>
      <c r="AH148">
        <f t="shared" si="36"/>
        <v>-65.949996948242188</v>
      </c>
      <c r="AI148">
        <f t="shared" si="37"/>
        <v>-6.75</v>
      </c>
    </row>
    <row r="149" spans="10:35">
      <c r="J149" s="3"/>
      <c r="K149" s="3"/>
      <c r="L149" s="3"/>
      <c r="M149" s="3"/>
      <c r="N149" s="3"/>
      <c r="O149" s="3"/>
      <c r="Q149" s="3"/>
      <c r="R149" s="3"/>
      <c r="AE149" s="14">
        <v>9.6929999999999996</v>
      </c>
      <c r="AF149">
        <v>-67.370002746582031</v>
      </c>
      <c r="AG149">
        <v>-6.7800002098083496</v>
      </c>
      <c r="AH149">
        <f t="shared" si="36"/>
        <v>-67.370002746582031</v>
      </c>
      <c r="AI149">
        <f t="shared" si="37"/>
        <v>-6.7800002098083496</v>
      </c>
    </row>
    <row r="150" spans="10:35">
      <c r="J150" s="3"/>
      <c r="K150" s="3"/>
      <c r="L150" s="3"/>
      <c r="M150" s="3"/>
      <c r="N150" s="3"/>
      <c r="O150" s="3"/>
      <c r="Q150" s="3"/>
      <c r="R150" s="3"/>
      <c r="AE150" s="14">
        <v>9.7550000000000008</v>
      </c>
      <c r="AF150">
        <v>-70.55999755859375</v>
      </c>
      <c r="AG150">
        <v>-3.630000114440918</v>
      </c>
      <c r="AH150">
        <f t="shared" si="36"/>
        <v>-70.55999755859375</v>
      </c>
      <c r="AI150">
        <f t="shared" si="37"/>
        <v>-3.630000114440918</v>
      </c>
    </row>
    <row r="151" spans="10:35">
      <c r="J151" s="3"/>
      <c r="K151" s="3"/>
      <c r="L151" s="3"/>
      <c r="M151" s="3"/>
      <c r="N151" s="3"/>
      <c r="O151" s="3"/>
      <c r="Q151" s="3"/>
      <c r="R151" s="3"/>
      <c r="AE151" s="14">
        <v>9.8390000000000004</v>
      </c>
      <c r="AF151">
        <v>-72.129997253417969</v>
      </c>
      <c r="AG151">
        <v>-5.7699999809265137</v>
      </c>
      <c r="AH151">
        <f t="shared" si="36"/>
        <v>-72.129997253417969</v>
      </c>
      <c r="AI151">
        <f t="shared" si="37"/>
        <v>-5.7699999809265137</v>
      </c>
    </row>
    <row r="152" spans="10:35">
      <c r="J152" s="3"/>
      <c r="K152" s="3"/>
      <c r="L152" s="3"/>
      <c r="M152" s="3"/>
      <c r="N152" s="3"/>
      <c r="O152" s="3"/>
      <c r="Q152" s="3"/>
      <c r="R152" s="3"/>
      <c r="AE152" s="14">
        <v>9.89</v>
      </c>
      <c r="AF152">
        <v>-71.150001525878906</v>
      </c>
      <c r="AG152">
        <v>-6.1500000953674316</v>
      </c>
      <c r="AH152">
        <f t="shared" si="36"/>
        <v>-71.150001525878906</v>
      </c>
      <c r="AI152">
        <f t="shared" si="37"/>
        <v>-6.1500000953674316</v>
      </c>
    </row>
    <row r="153" spans="10:35">
      <c r="J153" s="3"/>
      <c r="K153" s="3"/>
      <c r="L153" s="3"/>
      <c r="M153" s="3"/>
      <c r="N153" s="3"/>
      <c r="O153" s="3"/>
      <c r="Q153" s="3"/>
      <c r="R153" s="3"/>
      <c r="AE153" s="14">
        <v>9.9619999999999997</v>
      </c>
      <c r="AF153">
        <v>-74.110000610351563</v>
      </c>
      <c r="AG153">
        <v>-6.2300000190734863</v>
      </c>
      <c r="AH153">
        <f t="shared" si="36"/>
        <v>-74.110000610351563</v>
      </c>
      <c r="AI153">
        <f t="shared" si="37"/>
        <v>-6.2300000190734863</v>
      </c>
    </row>
    <row r="154" spans="10:35">
      <c r="J154" s="3"/>
      <c r="K154" s="3"/>
      <c r="L154" s="3"/>
      <c r="M154" s="3"/>
      <c r="N154" s="3"/>
      <c r="O154" s="3"/>
      <c r="Q154" s="3"/>
      <c r="R154" s="3"/>
      <c r="AE154" s="14">
        <v>10.023</v>
      </c>
      <c r="AF154">
        <v>-69.790000915527344</v>
      </c>
      <c r="AG154">
        <v>-19.829999923706055</v>
      </c>
      <c r="AH154">
        <f t="shared" si="36"/>
        <v>-69.790000915527344</v>
      </c>
      <c r="AI154">
        <f t="shared" si="37"/>
        <v>-19.829999923706055</v>
      </c>
    </row>
    <row r="155" spans="10:35">
      <c r="J155" s="3"/>
      <c r="K155" s="3"/>
      <c r="L155" s="3"/>
      <c r="M155" s="3"/>
      <c r="N155" s="3"/>
      <c r="O155" s="3"/>
      <c r="Q155" s="3"/>
      <c r="R155" s="3"/>
      <c r="AE155" s="14">
        <v>10.101000000000001</v>
      </c>
      <c r="AF155">
        <v>-72.980003356933594</v>
      </c>
      <c r="AG155">
        <v>-13.729999542236328</v>
      </c>
      <c r="AH155">
        <f t="shared" si="36"/>
        <v>-72.980003356933594</v>
      </c>
      <c r="AI155">
        <f t="shared" si="37"/>
        <v>-13.729999542236328</v>
      </c>
    </row>
    <row r="156" spans="10:35">
      <c r="J156" s="3"/>
      <c r="K156" s="3"/>
      <c r="L156" s="3"/>
      <c r="M156" s="3"/>
      <c r="N156" s="3"/>
      <c r="O156" s="3"/>
      <c r="Q156" s="3"/>
      <c r="R156" s="3"/>
      <c r="AE156" s="14">
        <v>10.16</v>
      </c>
      <c r="AF156">
        <v>-83.360000610351563</v>
      </c>
      <c r="AG156">
        <v>-3.0299999713897705</v>
      </c>
      <c r="AH156">
        <f t="shared" si="36"/>
        <v>-83.360000610351563</v>
      </c>
      <c r="AI156">
        <f t="shared" si="37"/>
        <v>-3.0299999713897705</v>
      </c>
    </row>
    <row r="157" spans="10:35">
      <c r="J157" s="3"/>
      <c r="K157" s="3"/>
      <c r="L157" s="3"/>
      <c r="M157" s="3"/>
      <c r="N157" s="3"/>
      <c r="O157" s="3"/>
      <c r="Q157" s="3"/>
      <c r="R157" s="3"/>
      <c r="AE157" s="14">
        <v>10.228</v>
      </c>
      <c r="AF157">
        <v>-85.419998168945313</v>
      </c>
      <c r="AG157">
        <v>-3.6099998950958252</v>
      </c>
      <c r="AH157">
        <f t="shared" si="36"/>
        <v>-85.419998168945313</v>
      </c>
      <c r="AI157">
        <f t="shared" si="37"/>
        <v>-3.6099998950958252</v>
      </c>
    </row>
    <row r="158" spans="10:35">
      <c r="J158" s="3"/>
      <c r="K158" s="3"/>
      <c r="L158" s="3"/>
      <c r="M158" s="3"/>
      <c r="N158" s="3"/>
      <c r="O158" s="3"/>
      <c r="Q158" s="3"/>
      <c r="R158" s="3"/>
      <c r="AE158" s="14">
        <v>10.282999999999999</v>
      </c>
      <c r="AF158">
        <v>-82.910003662109375</v>
      </c>
      <c r="AG158">
        <v>-5.059999942779541</v>
      </c>
      <c r="AH158">
        <f t="shared" si="36"/>
        <v>-82.910003662109375</v>
      </c>
      <c r="AI158">
        <f t="shared" si="37"/>
        <v>-5.059999942779541</v>
      </c>
    </row>
    <row r="159" spans="10:35">
      <c r="J159" s="3"/>
      <c r="K159" s="3"/>
      <c r="L159" s="3"/>
      <c r="M159" s="3"/>
      <c r="N159" s="3"/>
      <c r="O159" s="3"/>
      <c r="Q159" s="3"/>
      <c r="R159" s="3"/>
      <c r="AE159" s="14">
        <v>10.352</v>
      </c>
      <c r="AF159">
        <v>-84.400001525878906</v>
      </c>
      <c r="AG159">
        <v>-4.820000171661377</v>
      </c>
      <c r="AH159">
        <f t="shared" si="36"/>
        <v>-84.400001525878906</v>
      </c>
      <c r="AI159">
        <f t="shared" si="37"/>
        <v>-4.820000171661377</v>
      </c>
    </row>
    <row r="160" spans="10:35">
      <c r="J160" s="3"/>
      <c r="K160" s="3"/>
      <c r="L160" s="3"/>
      <c r="M160" s="3"/>
      <c r="N160" s="3"/>
      <c r="O160" s="3"/>
      <c r="Q160" s="3"/>
      <c r="R160" s="3"/>
      <c r="AE160" s="14">
        <v>10.42</v>
      </c>
      <c r="AF160">
        <v>-88.910003662109375</v>
      </c>
      <c r="AG160">
        <v>-0.47999998927116394</v>
      </c>
      <c r="AH160">
        <f t="shared" si="36"/>
        <v>-88.910003662109375</v>
      </c>
      <c r="AI160">
        <f t="shared" si="37"/>
        <v>-0.47999998927116394</v>
      </c>
    </row>
    <row r="161" spans="10:35">
      <c r="J161" s="3"/>
      <c r="K161" s="3"/>
      <c r="L161" s="3"/>
      <c r="M161" s="3"/>
      <c r="N161" s="3"/>
      <c r="O161" s="3"/>
      <c r="Q161" s="3"/>
      <c r="R161" s="3"/>
      <c r="AE161" s="14">
        <v>10.493</v>
      </c>
      <c r="AF161">
        <v>-85.660003662109375</v>
      </c>
      <c r="AG161">
        <v>-3.880000114440918</v>
      </c>
      <c r="AH161">
        <f t="shared" si="36"/>
        <v>-85.660003662109375</v>
      </c>
      <c r="AI161">
        <f t="shared" si="37"/>
        <v>-3.880000114440918</v>
      </c>
    </row>
    <row r="162" spans="10:35">
      <c r="J162" s="3"/>
      <c r="K162" s="3"/>
      <c r="L162" s="3"/>
      <c r="M162" s="3"/>
      <c r="N162" s="3"/>
      <c r="O162" s="3"/>
      <c r="Q162" s="3"/>
      <c r="R162" s="3"/>
      <c r="AE162" s="14">
        <v>10.548999999999999</v>
      </c>
      <c r="AF162">
        <v>-85.830001831054688</v>
      </c>
      <c r="AG162">
        <v>-1.8500000238418579</v>
      </c>
      <c r="AH162">
        <f t="shared" si="36"/>
        <v>-85.830001831054688</v>
      </c>
      <c r="AI162">
        <f t="shared" si="37"/>
        <v>-1.8500000238418579</v>
      </c>
    </row>
    <row r="163" spans="10:35">
      <c r="J163" s="3"/>
      <c r="K163" s="3"/>
      <c r="L163" s="3"/>
      <c r="M163" s="3"/>
      <c r="N163" s="3"/>
      <c r="O163" s="3"/>
      <c r="Q163" s="3"/>
      <c r="R163" s="3"/>
      <c r="AE163" s="14">
        <v>10.629</v>
      </c>
      <c r="AF163">
        <v>-83.44000244140625</v>
      </c>
      <c r="AG163">
        <v>-1.7899999618530273</v>
      </c>
      <c r="AH163">
        <f t="shared" si="36"/>
        <v>-83.44000244140625</v>
      </c>
      <c r="AI163">
        <f t="shared" si="37"/>
        <v>-1.7899999618530273</v>
      </c>
    </row>
    <row r="164" spans="10:35">
      <c r="J164" s="3"/>
      <c r="K164" s="3"/>
      <c r="L164" s="3"/>
      <c r="M164" s="3"/>
      <c r="N164" s="3"/>
      <c r="O164" s="3"/>
      <c r="Q164" s="3"/>
      <c r="R164" s="3"/>
      <c r="AE164" s="14">
        <v>10.692</v>
      </c>
      <c r="AF164">
        <v>0</v>
      </c>
      <c r="AG164">
        <v>0</v>
      </c>
      <c r="AH164">
        <f t="shared" si="36"/>
        <v>0</v>
      </c>
      <c r="AI164">
        <f t="shared" si="37"/>
        <v>0</v>
      </c>
    </row>
    <row r="165" spans="10:35">
      <c r="J165" s="3"/>
      <c r="K165" s="3"/>
      <c r="L165" s="3"/>
      <c r="M165" s="3"/>
      <c r="N165" s="3"/>
      <c r="O165" s="3"/>
      <c r="Q165" s="3"/>
      <c r="R165" s="3"/>
      <c r="AE165" s="14">
        <v>10.750999999999999</v>
      </c>
      <c r="AF165">
        <v>0</v>
      </c>
      <c r="AG165">
        <v>0</v>
      </c>
      <c r="AH165">
        <f t="shared" si="36"/>
        <v>0</v>
      </c>
      <c r="AI165">
        <f t="shared" si="37"/>
        <v>0</v>
      </c>
    </row>
    <row r="166" spans="10:35">
      <c r="J166" s="3"/>
      <c r="K166" s="3"/>
      <c r="L166" s="3"/>
      <c r="M166" s="3"/>
      <c r="N166" s="3"/>
      <c r="O166" s="3"/>
      <c r="Q166" s="3"/>
      <c r="R166" s="3"/>
      <c r="AE166" s="14">
        <v>10.83</v>
      </c>
      <c r="AF166">
        <v>-86.220001220703125</v>
      </c>
      <c r="AG166">
        <v>1.7400000095367432</v>
      </c>
      <c r="AH166">
        <f t="shared" si="36"/>
        <v>-86.220001220703125</v>
      </c>
      <c r="AI166">
        <f t="shared" si="37"/>
        <v>1.7400000095367432</v>
      </c>
    </row>
    <row r="167" spans="10:35">
      <c r="J167" s="3"/>
      <c r="K167" s="3"/>
      <c r="L167" s="3"/>
      <c r="M167" s="3"/>
      <c r="N167" s="3"/>
      <c r="O167" s="3"/>
      <c r="Q167" s="3"/>
      <c r="R167" s="3"/>
      <c r="AE167" s="14">
        <v>10.914</v>
      </c>
      <c r="AF167">
        <v>0</v>
      </c>
      <c r="AG167">
        <v>0</v>
      </c>
      <c r="AH167">
        <f t="shared" si="36"/>
        <v>0</v>
      </c>
      <c r="AI167">
        <f t="shared" si="37"/>
        <v>0</v>
      </c>
    </row>
    <row r="168" spans="10:35">
      <c r="J168" s="3"/>
      <c r="K168" s="3"/>
      <c r="L168" s="3"/>
      <c r="M168" s="3"/>
      <c r="N168" s="3"/>
      <c r="O168" s="3"/>
      <c r="Q168" s="3"/>
      <c r="R168" s="3"/>
      <c r="AE168" s="14">
        <v>10.968</v>
      </c>
      <c r="AF168">
        <v>0</v>
      </c>
      <c r="AG168">
        <v>0</v>
      </c>
      <c r="AH168">
        <f t="shared" si="36"/>
        <v>0</v>
      </c>
      <c r="AI168">
        <f t="shared" si="37"/>
        <v>0</v>
      </c>
    </row>
    <row r="169" spans="10:35">
      <c r="J169" s="3"/>
      <c r="K169" s="3"/>
      <c r="L169" s="3"/>
      <c r="M169" s="3"/>
      <c r="N169" s="3"/>
      <c r="O169" s="3"/>
      <c r="Q169" s="3"/>
      <c r="R169" s="3"/>
      <c r="AE169" s="14">
        <v>11.023999999999999</v>
      </c>
      <c r="AF169">
        <v>-86.010002136230469</v>
      </c>
      <c r="AG169">
        <v>2.4000000953674316</v>
      </c>
      <c r="AH169">
        <f t="shared" si="36"/>
        <v>-86.010002136230469</v>
      </c>
      <c r="AI169">
        <f t="shared" si="37"/>
        <v>2.4000000953674316</v>
      </c>
    </row>
    <row r="170" spans="10:35">
      <c r="J170" s="3"/>
      <c r="K170" s="3"/>
      <c r="L170" s="3"/>
      <c r="M170" s="3"/>
      <c r="N170" s="3"/>
      <c r="O170" s="3"/>
      <c r="Q170" s="3"/>
      <c r="R170" s="3"/>
      <c r="AE170" s="14">
        <v>11.097</v>
      </c>
      <c r="AF170">
        <v>0</v>
      </c>
      <c r="AG170">
        <v>0</v>
      </c>
      <c r="AH170">
        <f t="shared" si="36"/>
        <v>0</v>
      </c>
      <c r="AI170">
        <f t="shared" si="37"/>
        <v>0</v>
      </c>
    </row>
    <row r="171" spans="10:35">
      <c r="J171" s="3"/>
      <c r="K171" s="3"/>
      <c r="L171" s="3"/>
      <c r="M171" s="3"/>
      <c r="N171" s="3"/>
      <c r="O171" s="3"/>
      <c r="Q171" s="3"/>
      <c r="R171" s="3"/>
      <c r="AE171" s="14">
        <v>11.147</v>
      </c>
      <c r="AF171">
        <v>0</v>
      </c>
      <c r="AG171">
        <v>0</v>
      </c>
      <c r="AH171">
        <f t="shared" si="36"/>
        <v>0</v>
      </c>
      <c r="AI171">
        <f t="shared" si="37"/>
        <v>0</v>
      </c>
    </row>
    <row r="172" spans="10:35">
      <c r="J172" s="3"/>
      <c r="K172" s="3"/>
      <c r="L172" s="3"/>
      <c r="M172" s="3"/>
      <c r="N172" s="3"/>
      <c r="O172" s="3"/>
      <c r="Q172" s="3"/>
      <c r="R172" s="3"/>
      <c r="AE172" s="14">
        <v>11.214</v>
      </c>
      <c r="AF172">
        <v>-89.410003662109375</v>
      </c>
      <c r="AG172">
        <v>-10.220000267028809</v>
      </c>
      <c r="AH172">
        <f t="shared" si="36"/>
        <v>-89.410003662109375</v>
      </c>
      <c r="AI172">
        <f t="shared" si="37"/>
        <v>-10.220000267028809</v>
      </c>
    </row>
    <row r="173" spans="10:35">
      <c r="J173" s="3"/>
      <c r="K173" s="3"/>
      <c r="L173" s="3"/>
      <c r="M173" s="3"/>
      <c r="N173" s="3"/>
      <c r="O173" s="3"/>
      <c r="Q173" s="3"/>
      <c r="R173" s="3"/>
      <c r="AE173" s="14">
        <v>11.304</v>
      </c>
      <c r="AF173">
        <v>-87.5</v>
      </c>
      <c r="AG173">
        <v>-3.059999942779541</v>
      </c>
      <c r="AH173">
        <f t="shared" si="36"/>
        <v>-87.5</v>
      </c>
      <c r="AI173">
        <f t="shared" si="37"/>
        <v>-3.059999942779541</v>
      </c>
    </row>
    <row r="174" spans="10:35">
      <c r="J174" s="3"/>
      <c r="K174" s="3"/>
      <c r="L174" s="3"/>
      <c r="M174" s="3"/>
      <c r="N174" s="3"/>
      <c r="O174" s="3"/>
      <c r="Q174" s="3"/>
      <c r="R174" s="3"/>
      <c r="AE174" s="14">
        <v>11.36</v>
      </c>
      <c r="AF174">
        <v>-85.339996337890625</v>
      </c>
      <c r="AG174">
        <v>-3.2899999618530273</v>
      </c>
      <c r="AH174">
        <f t="shared" si="36"/>
        <v>-85.339996337890625</v>
      </c>
      <c r="AI174">
        <f t="shared" si="37"/>
        <v>-3.2899999618530273</v>
      </c>
    </row>
    <row r="175" spans="10:35">
      <c r="J175" s="3"/>
      <c r="K175" s="3"/>
      <c r="L175" s="3"/>
      <c r="M175" s="3"/>
      <c r="N175" s="3"/>
      <c r="O175" s="3"/>
      <c r="Q175" s="3"/>
      <c r="R175" s="3"/>
      <c r="AE175" s="14">
        <v>11.423</v>
      </c>
      <c r="AF175">
        <v>-87.94000244140625</v>
      </c>
      <c r="AG175">
        <v>-6.4200000762939453</v>
      </c>
      <c r="AH175">
        <f t="shared" si="36"/>
        <v>-87.94000244140625</v>
      </c>
      <c r="AI175">
        <f t="shared" si="37"/>
        <v>-6.4200000762939453</v>
      </c>
    </row>
    <row r="176" spans="10:35">
      <c r="J176" s="3"/>
      <c r="K176" s="3"/>
      <c r="L176" s="3"/>
      <c r="M176" s="3"/>
      <c r="N176" s="3"/>
      <c r="O176" s="3"/>
      <c r="Q176" s="3"/>
      <c r="R176" s="3"/>
      <c r="AE176" s="14">
        <v>11.494</v>
      </c>
      <c r="AF176">
        <v>-87.150001525878906</v>
      </c>
      <c r="AG176">
        <v>-6.880000114440918</v>
      </c>
      <c r="AH176">
        <f t="shared" si="36"/>
        <v>-87.150001525878906</v>
      </c>
      <c r="AI176">
        <f t="shared" si="37"/>
        <v>-6.880000114440918</v>
      </c>
    </row>
    <row r="177" spans="10:35">
      <c r="J177" s="3"/>
      <c r="K177" s="3"/>
      <c r="L177" s="3"/>
      <c r="M177" s="3"/>
      <c r="N177" s="3"/>
      <c r="O177" s="3"/>
      <c r="Q177" s="3"/>
      <c r="R177" s="3"/>
      <c r="AE177" s="14">
        <v>11.558</v>
      </c>
      <c r="AF177">
        <v>0</v>
      </c>
      <c r="AG177">
        <v>0</v>
      </c>
      <c r="AH177">
        <f t="shared" si="36"/>
        <v>0</v>
      </c>
      <c r="AI177">
        <f t="shared" si="37"/>
        <v>0</v>
      </c>
    </row>
    <row r="178" spans="10:35">
      <c r="J178" s="3"/>
      <c r="K178" s="3"/>
      <c r="L178" s="3"/>
      <c r="M178" s="3"/>
      <c r="N178" s="3"/>
      <c r="O178" s="3"/>
      <c r="Q178" s="3"/>
      <c r="R178" s="3"/>
      <c r="AE178" s="14">
        <v>11.631</v>
      </c>
      <c r="AF178">
        <v>0</v>
      </c>
      <c r="AG178">
        <v>0</v>
      </c>
      <c r="AH178">
        <f t="shared" si="36"/>
        <v>0</v>
      </c>
      <c r="AI178">
        <f t="shared" si="37"/>
        <v>0</v>
      </c>
    </row>
    <row r="179" spans="10:35">
      <c r="J179" s="3"/>
      <c r="K179" s="3"/>
      <c r="L179" s="3"/>
      <c r="M179" s="3"/>
      <c r="N179" s="3"/>
      <c r="O179" s="3"/>
      <c r="Q179" s="3"/>
      <c r="R179" s="3"/>
      <c r="AE179" s="14">
        <v>11.705</v>
      </c>
      <c r="AF179">
        <v>-83.269996643066406</v>
      </c>
      <c r="AG179">
        <v>-9.0200004577636719</v>
      </c>
      <c r="AH179">
        <f t="shared" si="36"/>
        <v>-83.269996643066406</v>
      </c>
      <c r="AI179">
        <f t="shared" si="37"/>
        <v>-9.0200004577636719</v>
      </c>
    </row>
    <row r="180" spans="10:35">
      <c r="J180" s="3"/>
      <c r="K180" s="3"/>
      <c r="L180" s="3"/>
      <c r="M180" s="3"/>
      <c r="N180" s="3"/>
      <c r="O180" s="3"/>
      <c r="Q180" s="3"/>
      <c r="R180" s="3"/>
      <c r="AE180" s="14">
        <v>11.784000000000001</v>
      </c>
      <c r="AF180">
        <v>0</v>
      </c>
      <c r="AG180">
        <v>0</v>
      </c>
      <c r="AH180">
        <f t="shared" si="36"/>
        <v>0</v>
      </c>
      <c r="AI180">
        <f t="shared" si="37"/>
        <v>0</v>
      </c>
    </row>
    <row r="181" spans="10:35">
      <c r="J181" s="3"/>
      <c r="K181" s="3"/>
      <c r="L181" s="3"/>
      <c r="M181" s="3"/>
      <c r="N181" s="3"/>
      <c r="O181" s="3"/>
      <c r="Q181" s="3"/>
      <c r="R181" s="3"/>
      <c r="AE181" s="14">
        <v>11.843</v>
      </c>
      <c r="AF181">
        <v>0</v>
      </c>
      <c r="AG181">
        <v>0</v>
      </c>
      <c r="AH181">
        <f t="shared" si="36"/>
        <v>0</v>
      </c>
      <c r="AI181">
        <f t="shared" si="37"/>
        <v>0</v>
      </c>
    </row>
    <row r="182" spans="10:35">
      <c r="J182" s="3"/>
      <c r="K182" s="3"/>
      <c r="L182" s="3"/>
      <c r="M182" s="3"/>
      <c r="N182" s="3"/>
      <c r="O182" s="3"/>
      <c r="Q182" s="3"/>
      <c r="R182" s="3"/>
      <c r="AE182" s="14">
        <v>11.909000000000001</v>
      </c>
      <c r="AF182">
        <v>0</v>
      </c>
      <c r="AG182">
        <v>0</v>
      </c>
      <c r="AH182">
        <f t="shared" si="36"/>
        <v>0</v>
      </c>
      <c r="AI182">
        <f t="shared" si="37"/>
        <v>0</v>
      </c>
    </row>
    <row r="183" spans="10:35">
      <c r="J183" s="3"/>
      <c r="K183" s="3"/>
      <c r="L183" s="3"/>
      <c r="M183" s="3"/>
      <c r="N183" s="3"/>
      <c r="O183" s="3"/>
      <c r="Q183" s="3"/>
      <c r="R183" s="3"/>
      <c r="AE183" s="14">
        <v>11.962</v>
      </c>
      <c r="AF183">
        <v>0</v>
      </c>
      <c r="AG183">
        <v>0</v>
      </c>
      <c r="AH183">
        <f t="shared" si="36"/>
        <v>0</v>
      </c>
      <c r="AI183">
        <f t="shared" si="37"/>
        <v>0</v>
      </c>
    </row>
    <row r="184" spans="10:35">
      <c r="J184" s="3"/>
      <c r="K184" s="3"/>
      <c r="L184" s="3"/>
      <c r="M184" s="3"/>
      <c r="N184" s="3"/>
      <c r="O184" s="3"/>
      <c r="Q184" s="3"/>
      <c r="R184" s="3"/>
      <c r="AE184" s="14">
        <v>12.010999999999999</v>
      </c>
      <c r="AF184">
        <v>0</v>
      </c>
      <c r="AG184">
        <v>0</v>
      </c>
      <c r="AH184">
        <f t="shared" si="36"/>
        <v>0</v>
      </c>
      <c r="AI184">
        <f t="shared" si="37"/>
        <v>0</v>
      </c>
    </row>
    <row r="185" spans="10:35">
      <c r="J185" s="3"/>
      <c r="K185" s="3"/>
      <c r="L185" s="3"/>
      <c r="M185" s="3"/>
      <c r="N185" s="3"/>
      <c r="O185" s="3"/>
      <c r="Q185" s="3"/>
      <c r="R185" s="3"/>
      <c r="AE185" s="14">
        <v>12.076000000000001</v>
      </c>
      <c r="AF185">
        <v>-88.830001831054688</v>
      </c>
      <c r="AG185">
        <v>-5.369999885559082</v>
      </c>
      <c r="AH185">
        <f t="shared" si="36"/>
        <v>-88.830001831054688</v>
      </c>
      <c r="AI185">
        <f t="shared" si="37"/>
        <v>-5.369999885559082</v>
      </c>
    </row>
    <row r="186" spans="10:35">
      <c r="J186" s="3"/>
      <c r="K186" s="3"/>
      <c r="L186" s="3"/>
      <c r="M186" s="3"/>
      <c r="N186" s="3"/>
      <c r="O186" s="3"/>
      <c r="Q186" s="3"/>
      <c r="R186" s="3"/>
      <c r="AE186" s="14">
        <v>12.145</v>
      </c>
      <c r="AF186">
        <v>-85.709999084472656</v>
      </c>
      <c r="AG186">
        <v>-4.8600001335144043</v>
      </c>
      <c r="AH186">
        <f t="shared" si="36"/>
        <v>-85.709999084472656</v>
      </c>
      <c r="AI186">
        <f t="shared" si="37"/>
        <v>-4.8600001335144043</v>
      </c>
    </row>
    <row r="187" spans="10:35">
      <c r="J187" s="3"/>
      <c r="K187" s="3"/>
      <c r="L187" s="3"/>
      <c r="M187" s="3"/>
      <c r="N187" s="3"/>
      <c r="O187" s="3"/>
      <c r="Q187" s="3"/>
      <c r="R187" s="3"/>
      <c r="AE187" s="14">
        <v>12.215</v>
      </c>
      <c r="AF187">
        <v>0</v>
      </c>
      <c r="AG187">
        <v>0</v>
      </c>
      <c r="AH187">
        <f t="shared" si="36"/>
        <v>0</v>
      </c>
      <c r="AI187">
        <f t="shared" si="37"/>
        <v>0</v>
      </c>
    </row>
    <row r="188" spans="10:35">
      <c r="J188" s="3"/>
      <c r="K188" s="3"/>
      <c r="L188" s="3"/>
      <c r="M188" s="3"/>
      <c r="N188" s="3"/>
      <c r="O188" s="3"/>
      <c r="Q188" s="3"/>
      <c r="R188" s="3"/>
      <c r="AE188" s="14">
        <v>12.278</v>
      </c>
      <c r="AF188">
        <v>-88.290000915527344</v>
      </c>
      <c r="AG188">
        <v>-0.4699999988079071</v>
      </c>
      <c r="AH188">
        <f t="shared" si="36"/>
        <v>-88.290000915527344</v>
      </c>
      <c r="AI188">
        <f t="shared" si="37"/>
        <v>-0.4699999988079071</v>
      </c>
    </row>
    <row r="189" spans="10:35">
      <c r="J189" s="3"/>
      <c r="K189" s="3"/>
      <c r="L189" s="3"/>
      <c r="M189" s="3"/>
      <c r="N189" s="3"/>
      <c r="O189" s="3"/>
      <c r="Q189" s="3"/>
      <c r="R189" s="3"/>
      <c r="AE189" s="14">
        <v>12.364000000000001</v>
      </c>
      <c r="AF189">
        <v>-82.529998779296875</v>
      </c>
      <c r="AG189">
        <v>-1.559999942779541</v>
      </c>
      <c r="AH189">
        <f t="shared" si="36"/>
        <v>-82.529998779296875</v>
      </c>
      <c r="AI189">
        <f t="shared" si="37"/>
        <v>-1.559999942779541</v>
      </c>
    </row>
    <row r="190" spans="10:35">
      <c r="J190" s="3"/>
      <c r="K190" s="3"/>
      <c r="L190" s="3"/>
      <c r="M190" s="3"/>
      <c r="N190" s="3"/>
      <c r="O190" s="3"/>
      <c r="Q190" s="3"/>
      <c r="R190" s="3"/>
      <c r="AE190" s="14">
        <v>12.423999999999999</v>
      </c>
      <c r="AF190">
        <v>-76.410003662109375</v>
      </c>
      <c r="AG190">
        <v>8</v>
      </c>
      <c r="AH190">
        <f t="shared" si="36"/>
        <v>-76.410003662109375</v>
      </c>
      <c r="AI190">
        <f t="shared" si="37"/>
        <v>8</v>
      </c>
    </row>
    <row r="191" spans="10:35">
      <c r="J191" s="3"/>
      <c r="K191" s="3"/>
      <c r="L191" s="3"/>
      <c r="M191" s="3"/>
      <c r="N191" s="3"/>
      <c r="O191" s="3"/>
      <c r="Q191" s="3"/>
      <c r="R191" s="3"/>
      <c r="AE191" s="14">
        <v>12.487</v>
      </c>
      <c r="AF191">
        <v>-71.05999755859375</v>
      </c>
      <c r="AG191">
        <v>10.609999656677246</v>
      </c>
      <c r="AH191">
        <f t="shared" si="36"/>
        <v>-71.05999755859375</v>
      </c>
      <c r="AI191">
        <f t="shared" si="37"/>
        <v>10.609999656677246</v>
      </c>
    </row>
    <row r="192" spans="10:35">
      <c r="J192" s="3"/>
      <c r="K192" s="3"/>
      <c r="L192" s="3"/>
      <c r="M192" s="3"/>
      <c r="N192" s="3"/>
      <c r="O192" s="3"/>
      <c r="Q192" s="3"/>
      <c r="R192" s="3"/>
      <c r="AE192" s="14">
        <v>12.554</v>
      </c>
      <c r="AF192">
        <v>-65.790000915527344</v>
      </c>
      <c r="AG192">
        <v>15.239999771118164</v>
      </c>
      <c r="AH192">
        <f t="shared" si="36"/>
        <v>-65.790000915527344</v>
      </c>
      <c r="AI192">
        <f t="shared" si="37"/>
        <v>15.239999771118164</v>
      </c>
    </row>
    <row r="193" spans="10:35">
      <c r="J193" s="3"/>
      <c r="K193" s="3"/>
      <c r="L193" s="3"/>
      <c r="M193" s="3"/>
      <c r="N193" s="3"/>
      <c r="O193" s="3"/>
      <c r="Q193" s="3"/>
      <c r="R193" s="3"/>
      <c r="AE193" s="14">
        <v>12.617000000000001</v>
      </c>
      <c r="AF193">
        <v>-51.189998626708984</v>
      </c>
      <c r="AG193">
        <v>13.130000114440918</v>
      </c>
      <c r="AH193">
        <f t="shared" si="36"/>
        <v>-51.189998626708984</v>
      </c>
      <c r="AI193">
        <f t="shared" si="37"/>
        <v>13.130000114440918</v>
      </c>
    </row>
    <row r="194" spans="10:35">
      <c r="J194" s="3"/>
      <c r="K194" s="3"/>
      <c r="L194" s="3"/>
      <c r="M194" s="3"/>
      <c r="N194" s="3"/>
      <c r="O194" s="3"/>
      <c r="Q194" s="3"/>
      <c r="R194" s="3"/>
      <c r="AE194" s="14">
        <v>12.683</v>
      </c>
      <c r="AF194">
        <v>-40.790000915527344</v>
      </c>
      <c r="AG194">
        <v>14.800000190734863</v>
      </c>
      <c r="AH194">
        <f t="shared" si="36"/>
        <v>-40.790000915527344</v>
      </c>
      <c r="AI194">
        <f t="shared" si="37"/>
        <v>14.800000190734863</v>
      </c>
    </row>
    <row r="195" spans="10:35">
      <c r="J195" s="3"/>
      <c r="K195" s="3"/>
      <c r="L195" s="3"/>
      <c r="M195" s="3"/>
      <c r="N195" s="3"/>
      <c r="O195" s="3"/>
      <c r="Q195" s="3"/>
      <c r="R195" s="3"/>
      <c r="AE195" s="14"/>
    </row>
    <row r="196" spans="10:35">
      <c r="J196" s="3"/>
      <c r="K196" s="3"/>
      <c r="L196" s="3"/>
      <c r="M196" s="3"/>
      <c r="N196" s="3"/>
      <c r="O196" s="3"/>
      <c r="Q196" s="3"/>
      <c r="R196" s="3"/>
      <c r="AE196" s="14"/>
    </row>
    <row r="197" spans="10:35">
      <c r="J197" s="3"/>
      <c r="K197" s="3"/>
      <c r="L197" s="3"/>
      <c r="M197" s="3"/>
      <c r="N197" s="3"/>
      <c r="O197" s="3"/>
      <c r="Q197" s="3"/>
      <c r="R197" s="3"/>
      <c r="AE197" s="14"/>
    </row>
    <row r="198" spans="10:35">
      <c r="J198" s="3"/>
      <c r="K198" s="3"/>
      <c r="L198" s="3"/>
      <c r="M198" s="3"/>
      <c r="N198" s="3"/>
      <c r="O198" s="3"/>
      <c r="Q198" s="3"/>
      <c r="R198" s="3"/>
      <c r="AE198" s="14"/>
    </row>
    <row r="199" spans="10:35">
      <c r="J199" s="3"/>
      <c r="K199" s="3"/>
      <c r="L199" s="3"/>
      <c r="M199" s="3"/>
      <c r="N199" s="3"/>
      <c r="O199" s="3"/>
      <c r="Q199" s="3"/>
      <c r="R199" s="3"/>
      <c r="AE199" s="14"/>
    </row>
    <row r="200" spans="10:35">
      <c r="J200" s="3"/>
      <c r="K200" s="3"/>
      <c r="L200" s="3"/>
      <c r="M200" s="3"/>
      <c r="N200" s="3"/>
      <c r="O200" s="3"/>
      <c r="Q200" s="3"/>
      <c r="R200" s="3"/>
      <c r="AE200" s="14"/>
    </row>
    <row r="201" spans="10:35">
      <c r="J201" s="3"/>
      <c r="K201" s="3"/>
      <c r="L201" s="3"/>
      <c r="M201" s="3"/>
      <c r="N201" s="3"/>
      <c r="O201" s="3"/>
      <c r="Q201" s="3"/>
      <c r="R201" s="3"/>
      <c r="AE201" s="14"/>
    </row>
    <row r="202" spans="10:35">
      <c r="J202" s="3"/>
      <c r="K202" s="3"/>
      <c r="L202" s="3"/>
      <c r="M202" s="3"/>
      <c r="N202" s="3"/>
      <c r="O202" s="3"/>
      <c r="Q202" s="3"/>
      <c r="R202" s="3"/>
      <c r="AE202" s="14"/>
    </row>
    <row r="203" spans="10:35">
      <c r="J203" s="3"/>
      <c r="K203" s="3"/>
      <c r="L203" s="3"/>
      <c r="M203" s="3"/>
      <c r="N203" s="3"/>
      <c r="O203" s="3"/>
      <c r="Q203" s="3"/>
      <c r="R203" s="3"/>
      <c r="AE203" s="14"/>
    </row>
    <row r="204" spans="10:35">
      <c r="J204" s="3"/>
      <c r="K204" s="3"/>
      <c r="L204" s="3"/>
      <c r="M204" s="3"/>
      <c r="N204" s="3"/>
      <c r="O204" s="3"/>
      <c r="Q204" s="3"/>
      <c r="R204" s="3"/>
      <c r="AE204" s="14"/>
    </row>
    <row r="205" spans="10:35">
      <c r="J205" s="3"/>
      <c r="K205" s="3"/>
      <c r="L205" s="3"/>
      <c r="M205" s="3"/>
      <c r="N205" s="3"/>
      <c r="O205" s="3"/>
      <c r="Q205" s="3"/>
      <c r="R205" s="3"/>
      <c r="AE205" s="14"/>
    </row>
    <row r="206" spans="10:35">
      <c r="J206" s="3"/>
      <c r="K206" s="3"/>
      <c r="L206" s="3"/>
      <c r="M206" s="3"/>
      <c r="N206" s="3"/>
      <c r="O206" s="3"/>
      <c r="Q206" s="3"/>
      <c r="R206" s="3"/>
      <c r="AE206" s="14"/>
    </row>
    <row r="207" spans="10:35">
      <c r="J207" s="3"/>
      <c r="K207" s="3"/>
      <c r="L207" s="3"/>
      <c r="M207" s="3"/>
      <c r="N207" s="3"/>
      <c r="O207" s="3"/>
      <c r="Q207" s="3"/>
      <c r="R207" s="3"/>
      <c r="AE207" s="14"/>
    </row>
    <row r="208" spans="10:35">
      <c r="J208" s="3"/>
      <c r="K208" s="3"/>
      <c r="L208" s="3"/>
      <c r="M208" s="3"/>
      <c r="N208" s="3"/>
      <c r="O208" s="3"/>
      <c r="Q208" s="3"/>
      <c r="R208" s="3"/>
      <c r="AE208" s="14"/>
    </row>
    <row r="209" spans="10:31">
      <c r="J209" s="3"/>
      <c r="K209" s="3"/>
      <c r="L209" s="3"/>
      <c r="M209" s="3"/>
      <c r="N209" s="3"/>
      <c r="O209" s="3"/>
      <c r="Q209" s="3"/>
      <c r="R209" s="3"/>
      <c r="AE209" s="14"/>
    </row>
    <row r="210" spans="10:31">
      <c r="J210" s="3"/>
      <c r="K210" s="3"/>
      <c r="L210" s="3"/>
      <c r="M210" s="3"/>
      <c r="N210" s="3"/>
      <c r="O210" s="3"/>
      <c r="Q210" s="3"/>
      <c r="R210" s="3"/>
      <c r="AE210" s="14"/>
    </row>
    <row r="211" spans="10:31">
      <c r="J211" s="3"/>
      <c r="K211" s="3"/>
      <c r="L211" s="3"/>
      <c r="M211" s="3"/>
      <c r="N211" s="3"/>
      <c r="O211" s="3"/>
      <c r="Q211" s="3"/>
      <c r="R211" s="3"/>
      <c r="AE211" s="14"/>
    </row>
    <row r="212" spans="10:31">
      <c r="J212" s="3"/>
      <c r="K212" s="3"/>
      <c r="L212" s="3"/>
      <c r="M212" s="3"/>
      <c r="N212" s="3"/>
      <c r="O212" s="3"/>
      <c r="Q212" s="3"/>
      <c r="R212" s="3"/>
      <c r="AE212" s="14"/>
    </row>
    <row r="213" spans="10:31">
      <c r="J213" s="3"/>
      <c r="K213" s="3"/>
      <c r="L213" s="3"/>
      <c r="M213" s="3"/>
      <c r="N213" s="3"/>
      <c r="O213" s="3"/>
      <c r="Q213" s="3"/>
      <c r="R213" s="3"/>
      <c r="AE213" s="14"/>
    </row>
    <row r="214" spans="10:31">
      <c r="J214" s="3"/>
      <c r="K214" s="3"/>
      <c r="L214" s="3"/>
      <c r="M214" s="3"/>
      <c r="N214" s="3"/>
      <c r="O214" s="3"/>
      <c r="Q214" s="3"/>
      <c r="R214" s="3"/>
      <c r="AE214" s="14"/>
    </row>
    <row r="215" spans="10:31">
      <c r="J215" s="3"/>
      <c r="K215" s="3"/>
      <c r="L215" s="3"/>
      <c r="M215" s="3"/>
      <c r="N215" s="3"/>
      <c r="O215" s="3"/>
      <c r="Q215" s="3"/>
      <c r="R215" s="3"/>
      <c r="AE215" s="14"/>
    </row>
    <row r="216" spans="10:31">
      <c r="J216" s="3"/>
      <c r="K216" s="3"/>
      <c r="L216" s="3"/>
      <c r="M216" s="3"/>
      <c r="N216" s="3"/>
      <c r="O216" s="3"/>
      <c r="Q216" s="3"/>
      <c r="R216" s="3"/>
      <c r="AE216" s="14"/>
    </row>
    <row r="217" spans="10:31">
      <c r="J217" s="3"/>
      <c r="K217" s="3"/>
      <c r="L217" s="3"/>
      <c r="M217" s="3"/>
      <c r="N217" s="3"/>
      <c r="O217" s="3"/>
      <c r="Q217" s="3"/>
      <c r="R217" s="3"/>
      <c r="AE217" s="14"/>
    </row>
    <row r="218" spans="10:31">
      <c r="J218" s="3"/>
      <c r="K218" s="3"/>
      <c r="L218" s="3"/>
      <c r="M218" s="3"/>
      <c r="N218" s="3"/>
      <c r="O218" s="3"/>
      <c r="Q218" s="3"/>
      <c r="R218" s="3"/>
      <c r="AE218" s="14"/>
    </row>
    <row r="219" spans="10:31">
      <c r="J219" s="3"/>
      <c r="K219" s="3"/>
      <c r="L219" s="3"/>
      <c r="M219" s="3"/>
      <c r="N219" s="3"/>
      <c r="O219" s="3"/>
      <c r="Q219" s="3"/>
      <c r="R219" s="3"/>
      <c r="AE219" s="14"/>
    </row>
    <row r="220" spans="10:31">
      <c r="J220" s="3"/>
      <c r="K220" s="3"/>
      <c r="L220" s="3"/>
      <c r="M220" s="3"/>
      <c r="N220" s="3"/>
      <c r="O220" s="3"/>
      <c r="Q220" s="3"/>
      <c r="R220" s="3"/>
      <c r="AE220" s="14"/>
    </row>
    <row r="221" spans="10:31">
      <c r="J221" s="3"/>
      <c r="K221" s="3"/>
      <c r="L221" s="3"/>
      <c r="M221" s="3"/>
      <c r="N221" s="3"/>
      <c r="O221" s="3"/>
      <c r="Q221" s="3"/>
      <c r="R221" s="3"/>
      <c r="AE221" s="14"/>
    </row>
    <row r="222" spans="10:31">
      <c r="J222" s="3"/>
      <c r="K222" s="3"/>
      <c r="L222" s="3"/>
      <c r="M222" s="3"/>
      <c r="N222" s="3"/>
      <c r="O222" s="3"/>
      <c r="Q222" s="3"/>
      <c r="R222" s="3"/>
      <c r="AE222" s="14"/>
    </row>
    <row r="223" spans="10:31">
      <c r="J223" s="3"/>
      <c r="K223" s="3"/>
      <c r="L223" s="3"/>
      <c r="M223" s="3"/>
      <c r="N223" s="3"/>
      <c r="O223" s="3"/>
      <c r="Q223" s="3"/>
      <c r="R223" s="3"/>
      <c r="AE223" s="14"/>
    </row>
    <row r="224" spans="10:31">
      <c r="J224" s="3"/>
      <c r="K224" s="3"/>
      <c r="L224" s="3"/>
      <c r="M224" s="3"/>
      <c r="N224" s="3"/>
      <c r="O224" s="3"/>
      <c r="Q224" s="3"/>
      <c r="R224" s="3"/>
      <c r="AE224" s="14"/>
    </row>
    <row r="225" spans="10:31">
      <c r="J225" s="3"/>
      <c r="K225" s="3"/>
      <c r="L225" s="3"/>
      <c r="M225" s="3"/>
      <c r="N225" s="3"/>
      <c r="O225" s="3"/>
      <c r="Q225" s="3"/>
      <c r="R225" s="3"/>
      <c r="AE225" s="14"/>
    </row>
    <row r="226" spans="10:31">
      <c r="J226" s="3"/>
      <c r="K226" s="3"/>
      <c r="L226" s="3"/>
      <c r="M226" s="3"/>
      <c r="N226" s="3"/>
      <c r="O226" s="3"/>
      <c r="Q226" s="3"/>
      <c r="R226" s="3"/>
      <c r="AE226" s="14"/>
    </row>
    <row r="227" spans="10:31">
      <c r="J227" s="3"/>
      <c r="K227" s="3"/>
      <c r="L227" s="3"/>
      <c r="M227" s="3"/>
      <c r="N227" s="3"/>
      <c r="O227" s="3"/>
      <c r="Q227" s="3"/>
      <c r="R227" s="3"/>
      <c r="AE227" s="14"/>
    </row>
    <row r="228" spans="10:31">
      <c r="J228" s="3"/>
      <c r="K228" s="3"/>
      <c r="L228" s="3"/>
      <c r="M228" s="3"/>
      <c r="N228" s="3"/>
      <c r="O228" s="3"/>
      <c r="Q228" s="3"/>
      <c r="R228" s="3"/>
      <c r="AE228" s="14"/>
    </row>
    <row r="229" spans="10:31">
      <c r="J229" s="3"/>
      <c r="K229" s="3"/>
      <c r="L229" s="3"/>
      <c r="M229" s="3"/>
      <c r="N229" s="3"/>
      <c r="O229" s="3"/>
      <c r="Q229" s="3"/>
      <c r="R229" s="3"/>
      <c r="AE229" s="14"/>
    </row>
    <row r="230" spans="10:31">
      <c r="J230" s="3"/>
      <c r="K230" s="3"/>
      <c r="L230" s="3"/>
      <c r="M230" s="3"/>
      <c r="N230" s="3"/>
      <c r="O230" s="3"/>
      <c r="Q230" s="3"/>
      <c r="R230" s="3"/>
      <c r="AE230" s="14"/>
    </row>
    <row r="231" spans="10:31">
      <c r="J231" s="3"/>
      <c r="K231" s="3"/>
      <c r="L231" s="3"/>
      <c r="M231" s="3"/>
      <c r="N231" s="3"/>
      <c r="O231" s="3"/>
      <c r="Q231" s="3"/>
      <c r="R231" s="3"/>
      <c r="AE231" s="14"/>
    </row>
    <row r="232" spans="10:31">
      <c r="J232" s="3"/>
      <c r="K232" s="3"/>
      <c r="L232" s="3"/>
      <c r="M232" s="3"/>
      <c r="N232" s="3"/>
      <c r="O232" s="3"/>
      <c r="Q232" s="3"/>
      <c r="R232" s="3"/>
      <c r="AE232" s="14"/>
    </row>
    <row r="233" spans="10:31">
      <c r="J233" s="3"/>
      <c r="K233" s="3"/>
      <c r="L233" s="3"/>
      <c r="M233" s="3"/>
      <c r="N233" s="3"/>
      <c r="O233" s="3"/>
      <c r="Q233" s="3"/>
      <c r="R233" s="3"/>
      <c r="AE233" s="14"/>
    </row>
    <row r="234" spans="10:31">
      <c r="J234" s="3"/>
      <c r="K234" s="3"/>
      <c r="L234" s="3"/>
      <c r="M234" s="3"/>
      <c r="N234" s="3"/>
      <c r="O234" s="3"/>
      <c r="Q234" s="3"/>
      <c r="R234" s="3"/>
      <c r="AE234" s="14"/>
    </row>
    <row r="235" spans="10:31">
      <c r="J235" s="3"/>
      <c r="K235" s="3"/>
      <c r="L235" s="3"/>
      <c r="M235" s="3"/>
      <c r="N235" s="3"/>
      <c r="O235" s="3"/>
      <c r="Q235" s="3"/>
      <c r="R235" s="3"/>
      <c r="AE235" s="14"/>
    </row>
    <row r="236" spans="10:31">
      <c r="J236" s="3"/>
      <c r="K236" s="3"/>
      <c r="L236" s="3"/>
      <c r="M236" s="3"/>
      <c r="N236" s="3"/>
      <c r="O236" s="3"/>
      <c r="Q236" s="3"/>
      <c r="R236" s="3"/>
      <c r="AE236" s="14"/>
    </row>
    <row r="237" spans="10:31">
      <c r="J237" s="3"/>
      <c r="K237" s="3"/>
      <c r="L237" s="3"/>
      <c r="M237" s="3"/>
      <c r="N237" s="3"/>
      <c r="O237" s="3"/>
      <c r="Q237" s="3"/>
      <c r="R237" s="3"/>
      <c r="AE237" s="14"/>
    </row>
    <row r="238" spans="10:31">
      <c r="J238" s="3"/>
      <c r="K238" s="3"/>
      <c r="L238" s="3"/>
      <c r="M238" s="3"/>
      <c r="N238" s="3"/>
      <c r="O238" s="3"/>
      <c r="Q238" s="3"/>
      <c r="R238" s="3"/>
      <c r="AE238" s="14"/>
    </row>
    <row r="239" spans="10:31">
      <c r="J239" s="3"/>
      <c r="K239" s="3"/>
      <c r="L239" s="3"/>
      <c r="M239" s="3"/>
      <c r="N239" s="3"/>
      <c r="O239" s="3"/>
      <c r="Q239" s="3"/>
      <c r="R239" s="3"/>
      <c r="AE239" s="14"/>
    </row>
    <row r="240" spans="10:31">
      <c r="J240" s="3"/>
      <c r="K240" s="3"/>
      <c r="L240" s="3"/>
      <c r="M240" s="3"/>
      <c r="N240" s="3"/>
      <c r="O240" s="3"/>
      <c r="Q240" s="3"/>
      <c r="R240" s="3"/>
      <c r="AE240" s="14"/>
    </row>
    <row r="241" spans="10:31">
      <c r="J241" s="3"/>
      <c r="K241" s="3"/>
      <c r="L241" s="3"/>
      <c r="M241" s="3"/>
      <c r="N241" s="3"/>
      <c r="O241" s="3"/>
      <c r="Q241" s="3"/>
      <c r="R241" s="3"/>
      <c r="AE241" s="14"/>
    </row>
    <row r="242" spans="10:31">
      <c r="J242" s="3"/>
      <c r="K242" s="3"/>
      <c r="L242" s="3"/>
      <c r="M242" s="3"/>
      <c r="N242" s="3"/>
      <c r="O242" s="3"/>
      <c r="Q242" s="3"/>
      <c r="R242" s="3"/>
      <c r="AE242" s="14"/>
    </row>
    <row r="243" spans="10:31">
      <c r="J243" s="3"/>
      <c r="K243" s="3"/>
      <c r="L243" s="3"/>
      <c r="M243" s="3"/>
      <c r="N243" s="3"/>
      <c r="O243" s="3"/>
      <c r="Q243" s="3"/>
      <c r="R243" s="3"/>
      <c r="AE243" s="14"/>
    </row>
    <row r="244" spans="10:31">
      <c r="J244" s="3"/>
      <c r="K244" s="3"/>
      <c r="L244" s="3"/>
      <c r="M244" s="3"/>
      <c r="N244" s="3"/>
      <c r="O244" s="3"/>
      <c r="P244" s="3"/>
      <c r="Q244" s="3"/>
      <c r="R244" s="3"/>
      <c r="AE244" s="14"/>
    </row>
    <row r="245" spans="10:31">
      <c r="J245" s="3"/>
      <c r="K245" s="3"/>
      <c r="L245" s="3"/>
      <c r="M245" s="3"/>
      <c r="N245" s="3"/>
      <c r="O245" s="3"/>
      <c r="P245" s="3"/>
      <c r="Q245" s="3"/>
      <c r="R245" s="3"/>
      <c r="AE245" s="14"/>
    </row>
    <row r="246" spans="10:31">
      <c r="J246" s="3"/>
      <c r="K246" s="3"/>
      <c r="L246" s="3"/>
      <c r="M246" s="3"/>
      <c r="N246" s="3"/>
      <c r="O246" s="3"/>
      <c r="P246" s="3"/>
      <c r="Q246" s="3"/>
      <c r="R246" s="3"/>
      <c r="AE246" s="14"/>
    </row>
    <row r="247" spans="10:31">
      <c r="J247" s="3"/>
      <c r="K247" s="3"/>
      <c r="L247" s="3"/>
      <c r="M247" s="3"/>
      <c r="N247" s="3"/>
      <c r="O247" s="3"/>
      <c r="P247" s="3"/>
      <c r="Q247" s="3"/>
      <c r="R247" s="3"/>
      <c r="AE247" s="14"/>
    </row>
    <row r="248" spans="10:31">
      <c r="J248" s="3"/>
      <c r="K248" s="3"/>
      <c r="L248" s="3"/>
      <c r="M248" s="3"/>
      <c r="N248" s="3"/>
      <c r="O248" s="3"/>
      <c r="P248" s="3"/>
      <c r="Q248" s="3"/>
      <c r="R248" s="3"/>
      <c r="AE248" s="14"/>
    </row>
    <row r="249" spans="10:31">
      <c r="J249" s="3"/>
      <c r="K249" s="3"/>
      <c r="L249" s="3"/>
      <c r="M249" s="3"/>
      <c r="N249" s="3"/>
      <c r="O249" s="3"/>
      <c r="P249" s="3"/>
      <c r="Q249" s="3"/>
      <c r="R249" s="3"/>
      <c r="AE249" s="14"/>
    </row>
    <row r="250" spans="10:31">
      <c r="J250" s="3"/>
      <c r="K250" s="3"/>
      <c r="L250" s="3"/>
      <c r="M250" s="3"/>
      <c r="N250" s="3"/>
      <c r="O250" s="3"/>
      <c r="P250" s="3"/>
      <c r="Q250" s="3"/>
      <c r="R250" s="3"/>
      <c r="AE250" s="14"/>
    </row>
    <row r="251" spans="10:31">
      <c r="J251" s="3"/>
      <c r="K251" s="3"/>
      <c r="L251" s="3"/>
      <c r="M251" s="3"/>
      <c r="N251" s="3"/>
      <c r="O251" s="3"/>
      <c r="P251" s="3"/>
      <c r="Q251" s="3"/>
      <c r="R251" s="3"/>
      <c r="AE251" s="14"/>
    </row>
    <row r="252" spans="10:31">
      <c r="J252" s="3"/>
      <c r="K252" s="3"/>
      <c r="L252" s="3"/>
      <c r="M252" s="3"/>
      <c r="N252" s="3"/>
      <c r="O252" s="3"/>
      <c r="P252" s="3"/>
      <c r="Q252" s="3"/>
      <c r="R252" s="3"/>
      <c r="AE252" s="14"/>
    </row>
    <row r="253" spans="10:31">
      <c r="J253" s="3"/>
      <c r="K253" s="3"/>
      <c r="L253" s="3"/>
      <c r="M253" s="3"/>
      <c r="N253" s="3"/>
      <c r="O253" s="3"/>
      <c r="P253" s="3"/>
      <c r="Q253" s="3"/>
      <c r="R253" s="3"/>
      <c r="AE253" s="14"/>
    </row>
    <row r="254" spans="10:31">
      <c r="J254" s="3"/>
      <c r="K254" s="3"/>
      <c r="L254" s="3"/>
      <c r="M254" s="3"/>
      <c r="N254" s="3"/>
      <c r="O254" s="3"/>
      <c r="P254" s="3"/>
      <c r="Q254" s="3"/>
      <c r="R254" s="3"/>
      <c r="AE254" s="14"/>
    </row>
    <row r="255" spans="10:31">
      <c r="J255" s="3"/>
      <c r="K255" s="3"/>
      <c r="L255" s="3"/>
      <c r="M255" s="3"/>
      <c r="N255" s="3"/>
      <c r="O255" s="3"/>
      <c r="P255" s="3"/>
      <c r="Q255" s="3"/>
      <c r="R255" s="3"/>
      <c r="AE255" s="14"/>
    </row>
    <row r="256" spans="10:31">
      <c r="J256" s="3"/>
      <c r="K256" s="3"/>
      <c r="L256" s="3"/>
      <c r="M256" s="3"/>
      <c r="N256" s="3"/>
      <c r="O256" s="3"/>
      <c r="P256" s="3"/>
      <c r="Q256" s="3"/>
      <c r="R256" s="3"/>
      <c r="AE256" s="14"/>
    </row>
    <row r="257" spans="10:31">
      <c r="J257" s="3"/>
      <c r="K257" s="3"/>
      <c r="L257" s="3"/>
      <c r="M257" s="3"/>
      <c r="N257" s="3"/>
      <c r="O257" s="3"/>
      <c r="P257" s="3"/>
      <c r="Q257" s="3"/>
      <c r="R257" s="3"/>
      <c r="AE257" s="14"/>
    </row>
    <row r="258" spans="10:31">
      <c r="J258" s="3"/>
      <c r="K258" s="3"/>
      <c r="L258" s="3"/>
      <c r="M258" s="3"/>
      <c r="N258" s="3"/>
      <c r="O258" s="3"/>
      <c r="P258" s="3"/>
      <c r="Q258" s="3"/>
      <c r="R258" s="3"/>
      <c r="AE258" s="14"/>
    </row>
    <row r="259" spans="10:31">
      <c r="J259" s="3"/>
      <c r="K259" s="3"/>
      <c r="L259" s="3"/>
      <c r="M259" s="3"/>
      <c r="N259" s="3"/>
      <c r="O259" s="3"/>
      <c r="P259" s="3"/>
      <c r="Q259" s="3"/>
      <c r="R259" s="3"/>
      <c r="AE259" s="14"/>
    </row>
    <row r="260" spans="10:31">
      <c r="J260" s="3"/>
      <c r="K260" s="3"/>
      <c r="L260" s="3"/>
      <c r="M260" s="3"/>
      <c r="N260" s="3"/>
      <c r="O260" s="3"/>
      <c r="P260" s="3"/>
      <c r="Q260" s="3"/>
      <c r="R260" s="3"/>
      <c r="AE260" s="14"/>
    </row>
    <row r="261" spans="10:31">
      <c r="J261" s="3"/>
      <c r="K261" s="3"/>
      <c r="L261" s="3"/>
      <c r="M261" s="3"/>
      <c r="N261" s="3"/>
      <c r="O261" s="3"/>
      <c r="P261" s="3"/>
      <c r="Q261" s="3"/>
      <c r="R261" s="3"/>
      <c r="AE261" s="14"/>
    </row>
    <row r="262" spans="10:31">
      <c r="AE262" s="14"/>
    </row>
    <row r="263" spans="10:31">
      <c r="AE263" s="14"/>
    </row>
  </sheetData>
  <mergeCells count="8">
    <mergeCell ref="A1:M1"/>
    <mergeCell ref="AE1:AG1"/>
    <mergeCell ref="B2:D2"/>
    <mergeCell ref="E2:I2"/>
    <mergeCell ref="J2:K2"/>
    <mergeCell ref="L2:M2"/>
    <mergeCell ref="N2:O2"/>
    <mergeCell ref="AF2:AG2"/>
  </mergeCells>
  <phoneticPr fontId="1"/>
  <pageMargins left="0.7" right="0.7" top="0.75" bottom="0.75" header="0.3" footer="0.3"/>
  <pageSetup paperSize="9" orientation="portrait" horizontalDpi="4294967293" r:id="rId1"/>
  <drawing r:id="rId2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BB63CA-71FA-47EC-89A7-3D469A727C91}">
  <dimension ref="A1:AI261"/>
  <sheetViews>
    <sheetView topLeftCell="H3" zoomScale="70" zoomScaleNormal="70" workbookViewId="0">
      <selection activeCell="AE3" sqref="AE3"/>
    </sheetView>
  </sheetViews>
  <sheetFormatPr defaultRowHeight="18.75"/>
  <cols>
    <col min="1" max="1" width="24.25" style="3" bestFit="1" customWidth="1"/>
    <col min="2" max="2" width="13.25" style="3" bestFit="1" customWidth="1"/>
    <col min="3" max="3" width="19" style="3" bestFit="1" customWidth="1"/>
    <col min="4" max="4" width="13.125" style="3" bestFit="1" customWidth="1"/>
    <col min="5" max="5" width="9.5" style="3" bestFit="1" customWidth="1"/>
    <col min="6" max="6" width="8.75" style="3" bestFit="1" customWidth="1"/>
    <col min="7" max="8" width="19.25" style="3" bestFit="1" customWidth="1"/>
    <col min="9" max="9" width="7.75" style="3" bestFit="1" customWidth="1"/>
    <col min="10" max="10" width="10.5" bestFit="1" customWidth="1"/>
    <col min="11" max="11" width="10.75" bestFit="1" customWidth="1"/>
    <col min="12" max="12" width="10.5" bestFit="1" customWidth="1"/>
    <col min="13" max="13" width="10.75" bestFit="1" customWidth="1"/>
    <col min="14" max="15" width="9.375" customWidth="1"/>
    <col min="16" max="16" width="13.25" bestFit="1" customWidth="1"/>
    <col min="17" max="17" width="12.625" bestFit="1" customWidth="1"/>
    <col min="30" max="30" width="8.75" style="2"/>
    <col min="31" max="31" width="22.25" style="8" customWidth="1"/>
    <col min="32" max="32" width="25.75" bestFit="1" customWidth="1"/>
    <col min="33" max="33" width="26.75" bestFit="1" customWidth="1"/>
  </cols>
  <sheetData>
    <row r="1" spans="1:35">
      <c r="A1" s="16" t="s">
        <v>0</v>
      </c>
      <c r="B1" s="16"/>
      <c r="C1" s="16"/>
      <c r="D1" s="16"/>
      <c r="E1" s="16"/>
      <c r="F1" s="16"/>
      <c r="G1" s="16"/>
      <c r="H1" s="16"/>
      <c r="I1" s="16"/>
      <c r="J1" s="16"/>
      <c r="K1" s="16"/>
      <c r="L1" s="16"/>
      <c r="M1" s="16"/>
      <c r="N1" s="1"/>
      <c r="O1" s="1"/>
      <c r="P1" s="1"/>
      <c r="Q1" s="1"/>
      <c r="R1" s="1"/>
      <c r="AE1" s="17"/>
      <c r="AF1" s="17"/>
      <c r="AG1" s="17"/>
    </row>
    <row r="2" spans="1:35">
      <c r="B2" s="16" t="s">
        <v>1</v>
      </c>
      <c r="C2" s="16"/>
      <c r="D2" s="16"/>
      <c r="E2" s="16" t="s">
        <v>2</v>
      </c>
      <c r="F2" s="16"/>
      <c r="G2" s="16"/>
      <c r="H2" s="16"/>
      <c r="I2" s="16"/>
      <c r="J2" s="17" t="s">
        <v>3</v>
      </c>
      <c r="K2" s="17"/>
      <c r="L2" s="17" t="s">
        <v>4</v>
      </c>
      <c r="M2" s="17"/>
      <c r="N2" s="17" t="s">
        <v>5</v>
      </c>
      <c r="O2" s="17"/>
      <c r="P2" s="4"/>
      <c r="Q2" s="4"/>
      <c r="R2" s="4"/>
      <c r="AE2" s="5"/>
      <c r="AF2" s="17" t="s">
        <v>6</v>
      </c>
      <c r="AG2" s="17"/>
    </row>
    <row r="3" spans="1:35">
      <c r="A3" s="6" t="s">
        <v>7</v>
      </c>
      <c r="B3" s="6" t="s">
        <v>8</v>
      </c>
      <c r="C3" s="6" t="s">
        <v>9</v>
      </c>
      <c r="D3" s="6" t="s">
        <v>10</v>
      </c>
      <c r="E3" s="6" t="s">
        <v>11</v>
      </c>
      <c r="F3" s="6" t="s">
        <v>12</v>
      </c>
      <c r="G3" s="6" t="s">
        <v>13</v>
      </c>
      <c r="H3" s="6" t="s">
        <v>14</v>
      </c>
      <c r="I3" s="6" t="s">
        <v>15</v>
      </c>
      <c r="J3" s="6" t="s">
        <v>16</v>
      </c>
      <c r="K3" s="6" t="s">
        <v>17</v>
      </c>
      <c r="L3" s="6" t="s">
        <v>18</v>
      </c>
      <c r="M3" s="6" t="s">
        <v>19</v>
      </c>
      <c r="N3" s="3" t="s">
        <v>20</v>
      </c>
      <c r="O3" s="3" t="s">
        <v>21</v>
      </c>
      <c r="P3" s="3" t="s">
        <v>2321</v>
      </c>
      <c r="Q3" s="3" t="s">
        <v>2322</v>
      </c>
      <c r="R3" s="3"/>
      <c r="AE3" s="6" t="s">
        <v>10</v>
      </c>
      <c r="AF3" s="7" t="s">
        <v>22</v>
      </c>
      <c r="AG3" s="7" t="s">
        <v>23</v>
      </c>
      <c r="AH3" t="s">
        <v>24</v>
      </c>
      <c r="AI3" t="s">
        <v>25</v>
      </c>
    </row>
    <row r="4" spans="1:35">
      <c r="A4" s="10" t="s">
        <v>1049</v>
      </c>
      <c r="B4" s="3" t="str">
        <f>MID(A4,12,8)&amp;"."&amp;RIGHT(A4,3)</f>
        <v>15:01:05.264</v>
      </c>
      <c r="C4" s="3">
        <f>LEFT(B4,2)*3600+MID(B4,4,2)*60+RIGHT(B4,6)</f>
        <v>54065.264000000003</v>
      </c>
      <c r="D4" s="3">
        <f>C4-$C$4</f>
        <v>0</v>
      </c>
      <c r="E4" s="3">
        <v>827.904</v>
      </c>
      <c r="F4" s="3">
        <v>7251.12</v>
      </c>
      <c r="G4" s="3">
        <v>11457</v>
      </c>
      <c r="H4" s="3">
        <v>843.5</v>
      </c>
      <c r="I4" s="3">
        <v>437.25</v>
      </c>
      <c r="J4">
        <f t="shared" ref="J4:J67" si="0">ROUND(E4*COS(-1.3*PI()/180)-F4*SIN(-1.3*PI()/180),3)</f>
        <v>992.19899999999996</v>
      </c>
      <c r="K4">
        <f t="shared" ref="K4:K67" si="1">ROUND(E4*SIN(-1.3*PI()/180)+F4*COS(-1.3*PI()/180),3)</f>
        <v>7230.4709999999995</v>
      </c>
      <c r="L4">
        <f>J4-$J$4</f>
        <v>0</v>
      </c>
      <c r="M4">
        <f>K4-$K$4</f>
        <v>0</v>
      </c>
      <c r="N4">
        <f>L4*0.001</f>
        <v>0</v>
      </c>
      <c r="O4">
        <f>M4*0.001</f>
        <v>0</v>
      </c>
      <c r="P4">
        <f>IF(O4&gt;15,"",N4)</f>
        <v>0</v>
      </c>
      <c r="Q4" t="str">
        <f>IF(O4&lt;15,"",N4)</f>
        <v/>
      </c>
      <c r="AE4" s="14">
        <v>0</v>
      </c>
      <c r="AF4">
        <v>-31.309999465942383</v>
      </c>
      <c r="AG4">
        <v>3.690000057220459</v>
      </c>
      <c r="AH4">
        <f>AF4</f>
        <v>-31.309999465942383</v>
      </c>
      <c r="AI4">
        <f>AG4</f>
        <v>3.690000057220459</v>
      </c>
    </row>
    <row r="5" spans="1:35">
      <c r="A5" s="3" t="s">
        <v>1050</v>
      </c>
      <c r="B5" s="3" t="str">
        <f t="shared" ref="B5:B68" si="2">MID(A5,12,8)&amp;"."&amp;RIGHT(A5,3)</f>
        <v>15:01:05.357</v>
      </c>
      <c r="C5" s="3">
        <f t="shared" ref="C5:C68" si="3">LEFT(B5,2)*3600+MID(B5,4,2)*60+RIGHT(B5,6)</f>
        <v>54065.357000000004</v>
      </c>
      <c r="D5" s="3">
        <f t="shared" ref="D5:D68" si="4">C5-$C$4</f>
        <v>9.30000000007567E-2</v>
      </c>
      <c r="E5" s="3">
        <v>838.24900000000002</v>
      </c>
      <c r="F5" s="3">
        <v>7387.71</v>
      </c>
      <c r="G5" s="3">
        <v>11363</v>
      </c>
      <c r="H5" s="3">
        <v>849</v>
      </c>
      <c r="I5" s="3">
        <v>435.5</v>
      </c>
      <c r="J5">
        <f t="shared" si="0"/>
        <v>1005.641</v>
      </c>
      <c r="K5">
        <f t="shared" si="1"/>
        <v>7366.7910000000002</v>
      </c>
      <c r="L5">
        <f t="shared" ref="L5:L68" si="5">J5-$J$4</f>
        <v>13.442000000000007</v>
      </c>
      <c r="M5">
        <f t="shared" ref="M5:M68" si="6">K5-$K$4</f>
        <v>136.32000000000062</v>
      </c>
      <c r="N5">
        <f t="shared" ref="N5:O68" si="7">L5*0.001</f>
        <v>1.3442000000000008E-2</v>
      </c>
      <c r="O5">
        <f t="shared" si="7"/>
        <v>0.13632000000000064</v>
      </c>
      <c r="P5">
        <f t="shared" ref="P5:P68" si="8">IF(O5&gt;15,"",N5)</f>
        <v>1.3442000000000008E-2</v>
      </c>
      <c r="Q5" t="str">
        <f t="shared" ref="Q5:Q68" si="9">IF(O5&lt;15,"",N5)</f>
        <v/>
      </c>
      <c r="AE5" s="14">
        <v>5.6000000000000001E-2</v>
      </c>
      <c r="AF5">
        <v>-35.209999084472656</v>
      </c>
      <c r="AG5">
        <v>4.1700000762939453</v>
      </c>
      <c r="AH5">
        <f t="shared" ref="AH5:AH68" si="10">AF5</f>
        <v>-35.209999084472656</v>
      </c>
      <c r="AI5">
        <f t="shared" ref="AI5:AI68" si="11">AG5</f>
        <v>4.1700000762939453</v>
      </c>
    </row>
    <row r="6" spans="1:35">
      <c r="A6" s="3" t="s">
        <v>1051</v>
      </c>
      <c r="B6" s="3" t="str">
        <f t="shared" si="2"/>
        <v>15:01:05.450</v>
      </c>
      <c r="C6" s="3">
        <f t="shared" si="3"/>
        <v>54065.45</v>
      </c>
      <c r="D6" s="3">
        <f t="shared" si="4"/>
        <v>0.18599999999423744</v>
      </c>
      <c r="E6" s="3">
        <v>834.27599999999995</v>
      </c>
      <c r="F6" s="3">
        <v>7697.09</v>
      </c>
      <c r="G6" s="3">
        <v>11175</v>
      </c>
      <c r="H6" s="3">
        <v>925</v>
      </c>
      <c r="I6" s="3">
        <v>868.5</v>
      </c>
      <c r="J6">
        <f t="shared" si="0"/>
        <v>1008.688</v>
      </c>
      <c r="K6">
        <f t="shared" si="1"/>
        <v>7676.1809999999996</v>
      </c>
      <c r="L6">
        <f t="shared" si="5"/>
        <v>16.489000000000033</v>
      </c>
      <c r="M6">
        <f t="shared" si="6"/>
        <v>445.71000000000004</v>
      </c>
      <c r="N6">
        <f t="shared" si="7"/>
        <v>1.6489000000000031E-2</v>
      </c>
      <c r="O6">
        <f t="shared" si="7"/>
        <v>0.44571000000000005</v>
      </c>
      <c r="P6">
        <f t="shared" si="8"/>
        <v>1.6489000000000031E-2</v>
      </c>
      <c r="Q6" t="str">
        <f t="shared" si="9"/>
        <v/>
      </c>
      <c r="AE6" s="14">
        <v>0.13100000000000001</v>
      </c>
      <c r="AF6">
        <v>-34.090000152587891</v>
      </c>
      <c r="AG6">
        <v>8.9799995422363281</v>
      </c>
      <c r="AH6">
        <f t="shared" si="10"/>
        <v>-34.090000152587891</v>
      </c>
      <c r="AI6">
        <f t="shared" si="11"/>
        <v>8.9799995422363281</v>
      </c>
    </row>
    <row r="7" spans="1:35">
      <c r="A7" s="3" t="s">
        <v>1052</v>
      </c>
      <c r="B7" s="3" t="str">
        <f t="shared" si="2"/>
        <v>15:01:05.543</v>
      </c>
      <c r="C7" s="3">
        <f t="shared" si="3"/>
        <v>54065.542999999998</v>
      </c>
      <c r="D7" s="3">
        <f t="shared" si="4"/>
        <v>0.27899999999499414</v>
      </c>
      <c r="E7" s="3">
        <v>847.92399999999998</v>
      </c>
      <c r="F7" s="3">
        <v>7829.48</v>
      </c>
      <c r="G7" s="3">
        <v>11084</v>
      </c>
      <c r="H7" s="3">
        <v>929</v>
      </c>
      <c r="I7" s="3">
        <v>866</v>
      </c>
      <c r="J7">
        <f t="shared" si="0"/>
        <v>1025.336</v>
      </c>
      <c r="K7">
        <f t="shared" si="1"/>
        <v>7808.2280000000001</v>
      </c>
      <c r="L7">
        <f t="shared" si="5"/>
        <v>33.137000000000057</v>
      </c>
      <c r="M7">
        <f t="shared" si="6"/>
        <v>577.75700000000052</v>
      </c>
      <c r="N7">
        <f t="shared" si="7"/>
        <v>3.3137000000000055E-2</v>
      </c>
      <c r="O7">
        <f t="shared" si="7"/>
        <v>0.57775700000000052</v>
      </c>
      <c r="P7">
        <f t="shared" si="8"/>
        <v>3.3137000000000055E-2</v>
      </c>
      <c r="Q7" t="str">
        <f t="shared" si="9"/>
        <v/>
      </c>
      <c r="AE7" s="14">
        <v>0.19900000000000001</v>
      </c>
      <c r="AF7">
        <v>-35.139999389648438</v>
      </c>
      <c r="AG7">
        <v>6.7399997711181641</v>
      </c>
      <c r="AH7">
        <f t="shared" si="10"/>
        <v>-35.139999389648438</v>
      </c>
      <c r="AI7">
        <f t="shared" si="11"/>
        <v>6.7399997711181641</v>
      </c>
    </row>
    <row r="8" spans="1:35">
      <c r="A8" s="3" t="s">
        <v>1053</v>
      </c>
      <c r="B8" s="3" t="str">
        <f t="shared" si="2"/>
        <v>15:01:05.636</v>
      </c>
      <c r="C8" s="3">
        <f t="shared" si="3"/>
        <v>54065.635999999999</v>
      </c>
      <c r="D8" s="3">
        <f t="shared" si="4"/>
        <v>0.37199999999575084</v>
      </c>
      <c r="E8" s="3">
        <v>850.16300000000001</v>
      </c>
      <c r="F8" s="3">
        <v>8070.22</v>
      </c>
      <c r="G8" s="3">
        <v>10939</v>
      </c>
      <c r="H8" s="3">
        <v>934</v>
      </c>
      <c r="I8" s="3">
        <v>863</v>
      </c>
      <c r="J8">
        <f t="shared" si="0"/>
        <v>1033.0360000000001</v>
      </c>
      <c r="K8">
        <f t="shared" si="1"/>
        <v>8048.8549999999996</v>
      </c>
      <c r="L8">
        <f t="shared" si="5"/>
        <v>40.837000000000103</v>
      </c>
      <c r="M8">
        <f t="shared" si="6"/>
        <v>818.38400000000001</v>
      </c>
      <c r="N8">
        <f t="shared" si="7"/>
        <v>4.0837000000000102E-2</v>
      </c>
      <c r="O8">
        <f t="shared" si="7"/>
        <v>0.818384</v>
      </c>
      <c r="P8">
        <f t="shared" si="8"/>
        <v>4.0837000000000102E-2</v>
      </c>
      <c r="Q8" t="str">
        <f t="shared" si="9"/>
        <v/>
      </c>
      <c r="AE8" s="14">
        <v>0.25800000000000001</v>
      </c>
      <c r="AF8">
        <v>-35.580001831054688</v>
      </c>
      <c r="AG8">
        <v>15.590000152587891</v>
      </c>
      <c r="AH8">
        <f t="shared" si="10"/>
        <v>-35.580001831054688</v>
      </c>
      <c r="AI8">
        <f t="shared" si="11"/>
        <v>15.590000152587891</v>
      </c>
    </row>
    <row r="9" spans="1:35">
      <c r="A9" s="3" t="s">
        <v>1054</v>
      </c>
      <c r="B9" s="3" t="str">
        <f t="shared" si="2"/>
        <v>15:01:05.730</v>
      </c>
      <c r="C9" s="3">
        <f t="shared" si="3"/>
        <v>54065.73</v>
      </c>
      <c r="D9" s="3">
        <f t="shared" si="4"/>
        <v>0.46600000000034925</v>
      </c>
      <c r="E9" s="3">
        <v>846.49400000000003</v>
      </c>
      <c r="F9" s="3">
        <v>8184.86</v>
      </c>
      <c r="G9" s="3">
        <v>10875</v>
      </c>
      <c r="H9" s="3">
        <v>937</v>
      </c>
      <c r="I9" s="3">
        <v>859.5</v>
      </c>
      <c r="J9">
        <f t="shared" si="0"/>
        <v>1031.9690000000001</v>
      </c>
      <c r="K9">
        <f t="shared" si="1"/>
        <v>8163.549</v>
      </c>
      <c r="L9">
        <f t="shared" si="5"/>
        <v>39.770000000000095</v>
      </c>
      <c r="M9">
        <f t="shared" si="6"/>
        <v>933.07800000000043</v>
      </c>
      <c r="N9">
        <f t="shared" si="7"/>
        <v>3.9770000000000097E-2</v>
      </c>
      <c r="O9">
        <f t="shared" si="7"/>
        <v>0.93307800000000041</v>
      </c>
      <c r="P9">
        <f t="shared" si="8"/>
        <v>3.9770000000000097E-2</v>
      </c>
      <c r="Q9" t="str">
        <f t="shared" si="9"/>
        <v/>
      </c>
      <c r="AE9" s="14">
        <v>0.315</v>
      </c>
      <c r="AF9">
        <v>-36.790000915527344</v>
      </c>
      <c r="AG9">
        <v>5.3000001907348633</v>
      </c>
      <c r="AH9">
        <f t="shared" si="10"/>
        <v>-36.790000915527344</v>
      </c>
      <c r="AI9">
        <f t="shared" si="11"/>
        <v>5.3000001907348633</v>
      </c>
    </row>
    <row r="10" spans="1:35">
      <c r="A10" s="3" t="s">
        <v>1055</v>
      </c>
      <c r="B10" s="3" t="str">
        <f t="shared" si="2"/>
        <v>15:01:05.823</v>
      </c>
      <c r="C10" s="3">
        <f t="shared" si="3"/>
        <v>54065.822999999997</v>
      </c>
      <c r="D10" s="3">
        <f t="shared" si="4"/>
        <v>0.55899999999382999</v>
      </c>
      <c r="E10" s="3">
        <v>848.88499999999999</v>
      </c>
      <c r="F10" s="3">
        <v>8416.7999999999993</v>
      </c>
      <c r="G10" s="3">
        <v>10740</v>
      </c>
      <c r="H10" s="3">
        <v>941</v>
      </c>
      <c r="I10" s="3">
        <v>855.5</v>
      </c>
      <c r="J10">
        <f t="shared" si="0"/>
        <v>1039.6210000000001</v>
      </c>
      <c r="K10">
        <f t="shared" si="1"/>
        <v>8395.375</v>
      </c>
      <c r="L10">
        <f t="shared" si="5"/>
        <v>47.422000000000139</v>
      </c>
      <c r="M10">
        <f t="shared" si="6"/>
        <v>1164.9040000000005</v>
      </c>
      <c r="N10">
        <f t="shared" si="7"/>
        <v>4.7422000000000138E-2</v>
      </c>
      <c r="O10">
        <f t="shared" si="7"/>
        <v>1.1649040000000004</v>
      </c>
      <c r="P10">
        <f t="shared" si="8"/>
        <v>4.7422000000000138E-2</v>
      </c>
      <c r="Q10" t="str">
        <f t="shared" si="9"/>
        <v/>
      </c>
      <c r="AE10" s="14">
        <v>0.40100000000000002</v>
      </c>
      <c r="AF10">
        <v>-29.690000534057617</v>
      </c>
      <c r="AG10">
        <v>11.020000457763672</v>
      </c>
      <c r="AH10">
        <f t="shared" si="10"/>
        <v>-29.690000534057617</v>
      </c>
      <c r="AI10">
        <f t="shared" si="11"/>
        <v>11.020000457763672</v>
      </c>
    </row>
    <row r="11" spans="1:35">
      <c r="A11" s="3" t="s">
        <v>1056</v>
      </c>
      <c r="B11" s="3" t="str">
        <f t="shared" si="2"/>
        <v>15:01:05.918</v>
      </c>
      <c r="C11" s="3">
        <f t="shared" si="3"/>
        <v>54065.917999999998</v>
      </c>
      <c r="D11" s="3">
        <f t="shared" si="4"/>
        <v>0.65399999999499414</v>
      </c>
      <c r="E11" s="3">
        <v>843.39200000000005</v>
      </c>
      <c r="F11" s="3">
        <v>8526.14</v>
      </c>
      <c r="G11" s="3">
        <v>10683</v>
      </c>
      <c r="H11" s="3">
        <v>944</v>
      </c>
      <c r="I11" s="3">
        <v>852</v>
      </c>
      <c r="J11">
        <f t="shared" si="0"/>
        <v>1036.6099999999999</v>
      </c>
      <c r="K11">
        <f t="shared" si="1"/>
        <v>8504.8109999999997</v>
      </c>
      <c r="L11">
        <f t="shared" si="5"/>
        <v>44.410999999999945</v>
      </c>
      <c r="M11">
        <f t="shared" si="6"/>
        <v>1274.3400000000001</v>
      </c>
      <c r="N11">
        <f t="shared" si="7"/>
        <v>4.4410999999999944E-2</v>
      </c>
      <c r="O11">
        <f t="shared" si="7"/>
        <v>1.2743400000000003</v>
      </c>
      <c r="P11">
        <f t="shared" si="8"/>
        <v>4.4410999999999944E-2</v>
      </c>
      <c r="Q11" t="str">
        <f t="shared" si="9"/>
        <v/>
      </c>
      <c r="AE11" s="14">
        <v>0.45700000000000002</v>
      </c>
      <c r="AF11">
        <v>-33.319999694824219</v>
      </c>
      <c r="AG11">
        <v>14.489999771118164</v>
      </c>
      <c r="AH11">
        <f t="shared" si="10"/>
        <v>-33.319999694824219</v>
      </c>
      <c r="AI11">
        <f t="shared" si="11"/>
        <v>14.489999771118164</v>
      </c>
    </row>
    <row r="12" spans="1:35">
      <c r="A12" s="3" t="s">
        <v>1057</v>
      </c>
      <c r="B12" s="3" t="str">
        <f t="shared" si="2"/>
        <v>15:01:06.011</v>
      </c>
      <c r="C12" s="3">
        <f t="shared" si="3"/>
        <v>54066.010999999999</v>
      </c>
      <c r="D12" s="3">
        <f t="shared" si="4"/>
        <v>0.74699999999575084</v>
      </c>
      <c r="E12" s="3">
        <v>842.8</v>
      </c>
      <c r="F12" s="3">
        <v>8748.07</v>
      </c>
      <c r="G12" s="3">
        <v>10561</v>
      </c>
      <c r="H12" s="3">
        <v>944</v>
      </c>
      <c r="I12" s="3">
        <v>848</v>
      </c>
      <c r="J12">
        <f t="shared" si="0"/>
        <v>1041.0530000000001</v>
      </c>
      <c r="K12">
        <f t="shared" si="1"/>
        <v>8726.6970000000001</v>
      </c>
      <c r="L12">
        <f t="shared" si="5"/>
        <v>48.854000000000156</v>
      </c>
      <c r="M12">
        <f t="shared" si="6"/>
        <v>1496.2260000000006</v>
      </c>
      <c r="N12">
        <f t="shared" si="7"/>
        <v>4.8854000000000154E-2</v>
      </c>
      <c r="O12">
        <f t="shared" si="7"/>
        <v>1.4962260000000005</v>
      </c>
      <c r="P12">
        <f t="shared" si="8"/>
        <v>4.8854000000000154E-2</v>
      </c>
      <c r="Q12" t="str">
        <f t="shared" si="9"/>
        <v/>
      </c>
      <c r="AE12" s="14">
        <v>0.52</v>
      </c>
      <c r="AF12">
        <v>-34.049999237060547</v>
      </c>
      <c r="AG12">
        <v>6.5999999046325684</v>
      </c>
      <c r="AH12">
        <f t="shared" si="10"/>
        <v>-34.049999237060547</v>
      </c>
      <c r="AI12">
        <f t="shared" si="11"/>
        <v>6.5999999046325684</v>
      </c>
    </row>
    <row r="13" spans="1:35">
      <c r="A13" s="3" t="s">
        <v>1058</v>
      </c>
      <c r="B13" s="3" t="str">
        <f t="shared" si="2"/>
        <v>15:01:06.104</v>
      </c>
      <c r="C13" s="3">
        <f t="shared" si="3"/>
        <v>54066.103999999999</v>
      </c>
      <c r="D13" s="3">
        <f t="shared" si="4"/>
        <v>0.83999999999650754</v>
      </c>
      <c r="E13" s="3">
        <v>842.76499999999999</v>
      </c>
      <c r="F13" s="3">
        <v>8911.5300000000007</v>
      </c>
      <c r="G13" s="3">
        <v>10473</v>
      </c>
      <c r="H13" s="3">
        <v>861.5</v>
      </c>
      <c r="I13" s="3">
        <v>420.5</v>
      </c>
      <c r="J13">
        <f t="shared" si="0"/>
        <v>1044.7270000000001</v>
      </c>
      <c r="K13">
        <f t="shared" si="1"/>
        <v>8890.116</v>
      </c>
      <c r="L13">
        <f t="shared" si="5"/>
        <v>52.528000000000134</v>
      </c>
      <c r="M13">
        <f t="shared" si="6"/>
        <v>1659.6450000000004</v>
      </c>
      <c r="N13">
        <f t="shared" si="7"/>
        <v>5.2528000000000137E-2</v>
      </c>
      <c r="O13">
        <f t="shared" si="7"/>
        <v>1.6596450000000005</v>
      </c>
      <c r="P13">
        <f t="shared" si="8"/>
        <v>5.2528000000000137E-2</v>
      </c>
      <c r="Q13" t="str">
        <f t="shared" si="9"/>
        <v/>
      </c>
      <c r="AE13" s="14">
        <v>0.58599999999999997</v>
      </c>
      <c r="AF13">
        <v>-38.770000457763672</v>
      </c>
      <c r="AG13">
        <v>6.7300000190734863</v>
      </c>
      <c r="AH13">
        <f t="shared" si="10"/>
        <v>-38.770000457763672</v>
      </c>
      <c r="AI13">
        <f t="shared" si="11"/>
        <v>6.7300000190734863</v>
      </c>
    </row>
    <row r="14" spans="1:35">
      <c r="A14" s="3" t="s">
        <v>1059</v>
      </c>
      <c r="B14" s="3" t="str">
        <f t="shared" si="2"/>
        <v>15:01:06.198</v>
      </c>
      <c r="C14" s="3">
        <f t="shared" si="3"/>
        <v>54066.197999999997</v>
      </c>
      <c r="D14" s="3">
        <f t="shared" si="4"/>
        <v>0.93399999999382999</v>
      </c>
      <c r="E14" s="3">
        <v>853.87800000000004</v>
      </c>
      <c r="F14" s="3">
        <v>9132.0499999999993</v>
      </c>
      <c r="G14" s="3">
        <v>10347.5</v>
      </c>
      <c r="H14" s="3">
        <v>877.5</v>
      </c>
      <c r="I14" s="3">
        <v>417.5</v>
      </c>
      <c r="J14">
        <f t="shared" si="0"/>
        <v>1060.8399999999999</v>
      </c>
      <c r="K14">
        <f t="shared" si="1"/>
        <v>9110.3269999999993</v>
      </c>
      <c r="L14">
        <f t="shared" si="5"/>
        <v>68.640999999999963</v>
      </c>
      <c r="M14">
        <f t="shared" si="6"/>
        <v>1879.8559999999998</v>
      </c>
      <c r="N14">
        <f t="shared" si="7"/>
        <v>6.8640999999999966E-2</v>
      </c>
      <c r="O14">
        <f t="shared" si="7"/>
        <v>1.8798559999999997</v>
      </c>
      <c r="P14">
        <f t="shared" si="8"/>
        <v>6.8640999999999966E-2</v>
      </c>
      <c r="Q14" t="str">
        <f t="shared" si="9"/>
        <v/>
      </c>
      <c r="AE14" s="14">
        <v>0.65400000000000003</v>
      </c>
      <c r="AF14">
        <v>-32.5</v>
      </c>
      <c r="AG14">
        <v>3.619999885559082</v>
      </c>
      <c r="AH14">
        <f t="shared" si="10"/>
        <v>-32.5</v>
      </c>
      <c r="AI14">
        <f t="shared" si="11"/>
        <v>3.619999885559082</v>
      </c>
    </row>
    <row r="15" spans="1:35">
      <c r="A15" s="3" t="s">
        <v>1060</v>
      </c>
      <c r="B15" s="3" t="str">
        <f t="shared" si="2"/>
        <v>15:01:06.291</v>
      </c>
      <c r="C15" s="3">
        <f t="shared" si="3"/>
        <v>54066.290999999997</v>
      </c>
      <c r="D15" s="3">
        <f t="shared" si="4"/>
        <v>1.0269999999945867</v>
      </c>
      <c r="E15" s="3">
        <v>862.83</v>
      </c>
      <c r="F15" s="3">
        <v>9242.39</v>
      </c>
      <c r="G15" s="3">
        <v>10283</v>
      </c>
      <c r="H15" s="3">
        <v>884.5</v>
      </c>
      <c r="I15" s="3">
        <v>415.75</v>
      </c>
      <c r="J15">
        <f t="shared" si="0"/>
        <v>1072.2929999999999</v>
      </c>
      <c r="K15">
        <f t="shared" si="1"/>
        <v>9220.4359999999997</v>
      </c>
      <c r="L15">
        <f t="shared" si="5"/>
        <v>80.093999999999937</v>
      </c>
      <c r="M15">
        <f t="shared" si="6"/>
        <v>1989.9650000000001</v>
      </c>
      <c r="N15">
        <f t="shared" si="7"/>
        <v>8.0093999999999943E-2</v>
      </c>
      <c r="O15">
        <f t="shared" si="7"/>
        <v>1.9899650000000002</v>
      </c>
      <c r="P15">
        <f t="shared" si="8"/>
        <v>8.0093999999999943E-2</v>
      </c>
      <c r="Q15" t="str">
        <f t="shared" si="9"/>
        <v/>
      </c>
      <c r="AE15" s="14">
        <v>0.71699999999999997</v>
      </c>
      <c r="AF15">
        <v>-37.450000762939453</v>
      </c>
      <c r="AG15">
        <v>6.8400001525878906</v>
      </c>
      <c r="AH15">
        <f t="shared" si="10"/>
        <v>-37.450000762939453</v>
      </c>
      <c r="AI15">
        <f t="shared" si="11"/>
        <v>6.8400001525878906</v>
      </c>
    </row>
    <row r="16" spans="1:35">
      <c r="A16" s="3" t="s">
        <v>1061</v>
      </c>
      <c r="B16" s="3" t="str">
        <f t="shared" si="2"/>
        <v>15:01:06.385</v>
      </c>
      <c r="C16" s="3">
        <f t="shared" si="3"/>
        <v>54066.385000000002</v>
      </c>
      <c r="D16" s="3">
        <f t="shared" si="4"/>
        <v>1.1209999999991851</v>
      </c>
      <c r="E16" s="3">
        <v>882.63900000000001</v>
      </c>
      <c r="F16" s="3">
        <v>9460.5</v>
      </c>
      <c r="G16" s="3">
        <v>10156</v>
      </c>
      <c r="H16" s="3">
        <v>875.5</v>
      </c>
      <c r="I16" s="3">
        <v>413.75</v>
      </c>
      <c r="J16">
        <f t="shared" si="0"/>
        <v>1097.0450000000001</v>
      </c>
      <c r="K16">
        <f t="shared" si="1"/>
        <v>9438.0400000000009</v>
      </c>
      <c r="L16">
        <f t="shared" si="5"/>
        <v>104.84600000000012</v>
      </c>
      <c r="M16">
        <f t="shared" si="6"/>
        <v>2207.5690000000013</v>
      </c>
      <c r="N16">
        <f t="shared" si="7"/>
        <v>0.10484600000000012</v>
      </c>
      <c r="O16">
        <f t="shared" si="7"/>
        <v>2.2075690000000012</v>
      </c>
      <c r="P16">
        <f t="shared" si="8"/>
        <v>0.10484600000000012</v>
      </c>
      <c r="Q16" t="str">
        <f t="shared" si="9"/>
        <v/>
      </c>
      <c r="AE16" s="14">
        <v>0.78</v>
      </c>
      <c r="AF16">
        <v>-58.259998321533203</v>
      </c>
      <c r="AG16">
        <v>10.630000114440918</v>
      </c>
      <c r="AH16">
        <f t="shared" si="10"/>
        <v>-58.259998321533203</v>
      </c>
      <c r="AI16">
        <f t="shared" si="11"/>
        <v>10.630000114440918</v>
      </c>
    </row>
    <row r="17" spans="1:35">
      <c r="A17" s="3" t="s">
        <v>1062</v>
      </c>
      <c r="B17" s="3" t="str">
        <f t="shared" si="2"/>
        <v>15:01:06.479</v>
      </c>
      <c r="C17" s="3">
        <f t="shared" si="3"/>
        <v>54066.478999999999</v>
      </c>
      <c r="D17" s="3">
        <f t="shared" si="4"/>
        <v>1.2149999999965075</v>
      </c>
      <c r="E17" s="3">
        <v>877.71100000000001</v>
      </c>
      <c r="F17" s="3">
        <v>9609.73</v>
      </c>
      <c r="G17" s="3">
        <v>10087</v>
      </c>
      <c r="H17" s="3">
        <v>950</v>
      </c>
      <c r="I17" s="3">
        <v>825</v>
      </c>
      <c r="J17">
        <f t="shared" si="0"/>
        <v>1095.5039999999999</v>
      </c>
      <c r="K17">
        <f t="shared" si="1"/>
        <v>9587.3439999999991</v>
      </c>
      <c r="L17">
        <f t="shared" si="5"/>
        <v>103.30499999999995</v>
      </c>
      <c r="M17">
        <f t="shared" si="6"/>
        <v>2356.8729999999996</v>
      </c>
      <c r="N17">
        <f t="shared" si="7"/>
        <v>0.10330499999999995</v>
      </c>
      <c r="O17">
        <f t="shared" si="7"/>
        <v>2.3568729999999998</v>
      </c>
      <c r="P17">
        <f t="shared" si="8"/>
        <v>0.10330499999999995</v>
      </c>
      <c r="Q17" t="str">
        <f t="shared" si="9"/>
        <v/>
      </c>
      <c r="AE17" s="14">
        <v>0.85499999999999998</v>
      </c>
      <c r="AF17">
        <v>-62.590000152587891</v>
      </c>
      <c r="AG17">
        <v>19.120000839233398</v>
      </c>
      <c r="AH17">
        <f t="shared" si="10"/>
        <v>-62.590000152587891</v>
      </c>
      <c r="AI17">
        <f t="shared" si="11"/>
        <v>19.120000839233398</v>
      </c>
    </row>
    <row r="18" spans="1:35">
      <c r="A18" s="3" t="s">
        <v>1063</v>
      </c>
      <c r="B18" s="3" t="str">
        <f t="shared" si="2"/>
        <v>15:01:06.572</v>
      </c>
      <c r="C18" s="3">
        <f t="shared" si="3"/>
        <v>54066.572</v>
      </c>
      <c r="D18" s="3">
        <f t="shared" si="4"/>
        <v>1.3079999999972642</v>
      </c>
      <c r="E18" s="3">
        <v>874.52300000000002</v>
      </c>
      <c r="F18" s="3">
        <v>9856.74</v>
      </c>
      <c r="G18" s="3">
        <v>9972.5</v>
      </c>
      <c r="H18" s="3">
        <v>872</v>
      </c>
      <c r="I18" s="3">
        <v>409.5</v>
      </c>
      <c r="J18">
        <f t="shared" si="0"/>
        <v>1097.921</v>
      </c>
      <c r="K18">
        <f t="shared" si="1"/>
        <v>9834.3619999999992</v>
      </c>
      <c r="L18">
        <f t="shared" si="5"/>
        <v>105.72200000000009</v>
      </c>
      <c r="M18">
        <f t="shared" si="6"/>
        <v>2603.8909999999996</v>
      </c>
      <c r="N18">
        <f t="shared" si="7"/>
        <v>0.10572200000000009</v>
      </c>
      <c r="O18">
        <f t="shared" si="7"/>
        <v>2.6038909999999995</v>
      </c>
      <c r="P18">
        <f t="shared" si="8"/>
        <v>0.10572200000000009</v>
      </c>
      <c r="Q18" t="str">
        <f t="shared" si="9"/>
        <v/>
      </c>
      <c r="AE18" s="14">
        <v>0.92</v>
      </c>
      <c r="AF18">
        <v>-47.939998626708984</v>
      </c>
      <c r="AG18">
        <v>8.2100000381469727</v>
      </c>
      <c r="AH18">
        <f t="shared" si="10"/>
        <v>-47.939998626708984</v>
      </c>
      <c r="AI18">
        <f t="shared" si="11"/>
        <v>8.2100000381469727</v>
      </c>
    </row>
    <row r="19" spans="1:35">
      <c r="A19" s="3" t="s">
        <v>1064</v>
      </c>
      <c r="B19" s="3" t="str">
        <f t="shared" si="2"/>
        <v>15:01:06.667</v>
      </c>
      <c r="C19" s="3">
        <f t="shared" si="3"/>
        <v>54066.667000000001</v>
      </c>
      <c r="D19" s="3">
        <f t="shared" si="4"/>
        <v>1.4029999999984284</v>
      </c>
      <c r="E19" s="3">
        <v>896.85599999999999</v>
      </c>
      <c r="F19" s="3">
        <v>10014.6</v>
      </c>
      <c r="G19" s="3">
        <v>9880</v>
      </c>
      <c r="H19" s="3">
        <v>961</v>
      </c>
      <c r="I19" s="3">
        <v>816</v>
      </c>
      <c r="J19">
        <f t="shared" si="0"/>
        <v>1123.83</v>
      </c>
      <c r="K19">
        <f t="shared" si="1"/>
        <v>9991.6749999999993</v>
      </c>
      <c r="L19">
        <f t="shared" si="5"/>
        <v>131.63099999999997</v>
      </c>
      <c r="M19">
        <f t="shared" si="6"/>
        <v>2761.2039999999997</v>
      </c>
      <c r="N19">
        <f t="shared" si="7"/>
        <v>0.13163099999999997</v>
      </c>
      <c r="O19">
        <f t="shared" si="7"/>
        <v>2.7612039999999998</v>
      </c>
      <c r="P19">
        <f t="shared" si="8"/>
        <v>0.13163099999999997</v>
      </c>
      <c r="Q19" t="str">
        <f t="shared" si="9"/>
        <v/>
      </c>
      <c r="AE19" s="14">
        <v>0.98</v>
      </c>
      <c r="AF19">
        <v>-41.049999237060547</v>
      </c>
      <c r="AG19">
        <v>3.880000114440918</v>
      </c>
      <c r="AH19">
        <f t="shared" si="10"/>
        <v>-41.049999237060547</v>
      </c>
      <c r="AI19">
        <f t="shared" si="11"/>
        <v>3.880000114440918</v>
      </c>
    </row>
    <row r="20" spans="1:35">
      <c r="A20" s="3" t="s">
        <v>1065</v>
      </c>
      <c r="B20" s="3" t="str">
        <f t="shared" si="2"/>
        <v>15:01:06.760</v>
      </c>
      <c r="C20" s="3">
        <f t="shared" si="3"/>
        <v>54066.76</v>
      </c>
      <c r="D20" s="3">
        <f t="shared" si="4"/>
        <v>1.4959999999991851</v>
      </c>
      <c r="E20" s="3">
        <v>899.80700000000002</v>
      </c>
      <c r="F20" s="3">
        <v>10255.299999999999</v>
      </c>
      <c r="G20" s="3">
        <v>9770.5</v>
      </c>
      <c r="H20" s="3">
        <v>896</v>
      </c>
      <c r="I20" s="3">
        <v>404.5</v>
      </c>
      <c r="J20">
        <f t="shared" si="0"/>
        <v>1132.241</v>
      </c>
      <c r="K20">
        <f t="shared" si="1"/>
        <v>10232.245999999999</v>
      </c>
      <c r="L20">
        <f t="shared" si="5"/>
        <v>140.04200000000003</v>
      </c>
      <c r="M20">
        <f t="shared" si="6"/>
        <v>3001.7749999999996</v>
      </c>
      <c r="N20">
        <f t="shared" si="7"/>
        <v>0.14004200000000003</v>
      </c>
      <c r="O20">
        <f t="shared" si="7"/>
        <v>3.0017749999999999</v>
      </c>
      <c r="P20">
        <f t="shared" si="8"/>
        <v>0.14004200000000003</v>
      </c>
      <c r="Q20" t="str">
        <f t="shared" si="9"/>
        <v/>
      </c>
      <c r="AE20" s="14">
        <v>1.05</v>
      </c>
      <c r="AF20">
        <v>-44.840000152587891</v>
      </c>
      <c r="AG20">
        <v>6.630000114440918</v>
      </c>
      <c r="AH20">
        <f t="shared" si="10"/>
        <v>-44.840000152587891</v>
      </c>
      <c r="AI20">
        <f t="shared" si="11"/>
        <v>6.630000114440918</v>
      </c>
    </row>
    <row r="21" spans="1:35">
      <c r="A21" s="3" t="s">
        <v>1066</v>
      </c>
      <c r="B21" s="3" t="str">
        <f t="shared" si="2"/>
        <v>15:01:06.854</v>
      </c>
      <c r="C21" s="3">
        <f t="shared" si="3"/>
        <v>54066.853999999999</v>
      </c>
      <c r="D21" s="3">
        <f t="shared" si="4"/>
        <v>1.5899999999965075</v>
      </c>
      <c r="E21" s="3">
        <v>912.39599999999996</v>
      </c>
      <c r="F21" s="3">
        <v>10355.5</v>
      </c>
      <c r="G21" s="3">
        <v>9716</v>
      </c>
      <c r="H21" s="3">
        <v>894.5</v>
      </c>
      <c r="I21" s="3">
        <v>402</v>
      </c>
      <c r="J21">
        <f t="shared" si="0"/>
        <v>1147.0999999999999</v>
      </c>
      <c r="K21">
        <f t="shared" si="1"/>
        <v>10332.135</v>
      </c>
      <c r="L21">
        <f t="shared" si="5"/>
        <v>154.90099999999995</v>
      </c>
      <c r="M21">
        <f t="shared" si="6"/>
        <v>3101.6640000000007</v>
      </c>
      <c r="N21">
        <f t="shared" si="7"/>
        <v>0.15490099999999996</v>
      </c>
      <c r="O21">
        <f t="shared" si="7"/>
        <v>3.1016640000000009</v>
      </c>
      <c r="P21">
        <f t="shared" si="8"/>
        <v>0.15490099999999996</v>
      </c>
      <c r="Q21" t="str">
        <f t="shared" si="9"/>
        <v/>
      </c>
      <c r="AE21" s="14">
        <v>1.113</v>
      </c>
      <c r="AF21">
        <v>-42.299999237060547</v>
      </c>
      <c r="AG21">
        <v>8.8999996185302734</v>
      </c>
      <c r="AH21">
        <f t="shared" si="10"/>
        <v>-42.299999237060547</v>
      </c>
      <c r="AI21">
        <f t="shared" si="11"/>
        <v>8.8999996185302734</v>
      </c>
    </row>
    <row r="22" spans="1:35">
      <c r="A22" s="3" t="s">
        <v>1067</v>
      </c>
      <c r="B22" s="3" t="str">
        <f t="shared" si="2"/>
        <v>15:01:06.947</v>
      </c>
      <c r="C22" s="3">
        <f t="shared" si="3"/>
        <v>54066.947</v>
      </c>
      <c r="D22" s="3">
        <f t="shared" si="4"/>
        <v>1.6829999999972642</v>
      </c>
      <c r="E22" s="3">
        <v>908.03899999999999</v>
      </c>
      <c r="F22" s="3">
        <v>10585.6</v>
      </c>
      <c r="G22" s="3">
        <v>9624</v>
      </c>
      <c r="H22" s="3">
        <v>966</v>
      </c>
      <c r="I22" s="3">
        <v>801</v>
      </c>
      <c r="J22">
        <f t="shared" si="0"/>
        <v>1147.9639999999999</v>
      </c>
      <c r="K22">
        <f t="shared" si="1"/>
        <v>10562.273999999999</v>
      </c>
      <c r="L22">
        <f t="shared" si="5"/>
        <v>155.76499999999999</v>
      </c>
      <c r="M22">
        <f t="shared" si="6"/>
        <v>3331.8029999999999</v>
      </c>
      <c r="N22">
        <f t="shared" si="7"/>
        <v>0.15576499999999999</v>
      </c>
      <c r="O22">
        <f t="shared" si="7"/>
        <v>3.3318029999999998</v>
      </c>
      <c r="P22">
        <f t="shared" si="8"/>
        <v>0.15576499999999999</v>
      </c>
      <c r="Q22" t="str">
        <f t="shared" si="9"/>
        <v/>
      </c>
      <c r="AE22" s="14">
        <v>1.18</v>
      </c>
      <c r="AF22">
        <v>-36.439998626708984</v>
      </c>
      <c r="AG22">
        <v>7.1399998664855957</v>
      </c>
      <c r="AH22">
        <f t="shared" si="10"/>
        <v>-36.439998626708984</v>
      </c>
      <c r="AI22">
        <f t="shared" si="11"/>
        <v>7.1399998664855957</v>
      </c>
    </row>
    <row r="23" spans="1:35">
      <c r="A23" s="3" t="s">
        <v>1068</v>
      </c>
      <c r="B23" s="3" t="str">
        <f t="shared" si="2"/>
        <v>15:01:07.040</v>
      </c>
      <c r="C23" s="3">
        <f t="shared" si="3"/>
        <v>54067.040000000001</v>
      </c>
      <c r="D23" s="3">
        <f t="shared" si="4"/>
        <v>1.7759999999980209</v>
      </c>
      <c r="E23" s="3">
        <v>902.66</v>
      </c>
      <c r="F23" s="3">
        <v>10720.4</v>
      </c>
      <c r="G23" s="3">
        <v>9575</v>
      </c>
      <c r="H23" s="3">
        <v>896.5</v>
      </c>
      <c r="I23" s="3">
        <v>398</v>
      </c>
      <c r="J23">
        <f t="shared" si="0"/>
        <v>1145.645</v>
      </c>
      <c r="K23">
        <f t="shared" si="1"/>
        <v>10697.162</v>
      </c>
      <c r="L23">
        <f t="shared" si="5"/>
        <v>153.44600000000003</v>
      </c>
      <c r="M23">
        <f t="shared" si="6"/>
        <v>3466.6910000000007</v>
      </c>
      <c r="N23">
        <f t="shared" si="7"/>
        <v>0.15344600000000003</v>
      </c>
      <c r="O23">
        <f t="shared" si="7"/>
        <v>3.4666910000000009</v>
      </c>
      <c r="P23">
        <f t="shared" si="8"/>
        <v>0.15344600000000003</v>
      </c>
      <c r="Q23" t="str">
        <f t="shared" si="9"/>
        <v/>
      </c>
      <c r="AE23" s="14">
        <v>1.25</v>
      </c>
      <c r="AF23">
        <v>-36.630001068115234</v>
      </c>
      <c r="AG23">
        <v>2.6500000953674316</v>
      </c>
      <c r="AH23">
        <f t="shared" si="10"/>
        <v>-36.630001068115234</v>
      </c>
      <c r="AI23">
        <f t="shared" si="11"/>
        <v>2.6500000953674316</v>
      </c>
    </row>
    <row r="24" spans="1:35">
      <c r="A24" s="3" t="s">
        <v>1069</v>
      </c>
      <c r="B24" s="3" t="str">
        <f t="shared" si="2"/>
        <v>15:01:07.133</v>
      </c>
      <c r="C24" s="3">
        <f t="shared" si="3"/>
        <v>54067.133000000002</v>
      </c>
      <c r="D24" s="3">
        <f t="shared" si="4"/>
        <v>1.8689999999987776</v>
      </c>
      <c r="E24" s="3">
        <v>903.80700000000002</v>
      </c>
      <c r="F24" s="3">
        <v>10946.1</v>
      </c>
      <c r="G24" s="3">
        <v>9487</v>
      </c>
      <c r="H24" s="3">
        <v>971</v>
      </c>
      <c r="I24" s="3">
        <v>792.5</v>
      </c>
      <c r="J24">
        <f t="shared" si="0"/>
        <v>1151.912</v>
      </c>
      <c r="K24">
        <f t="shared" si="1"/>
        <v>10922.778</v>
      </c>
      <c r="L24">
        <f t="shared" si="5"/>
        <v>159.71300000000008</v>
      </c>
      <c r="M24">
        <f t="shared" si="6"/>
        <v>3692.3070000000007</v>
      </c>
      <c r="N24">
        <f t="shared" si="7"/>
        <v>0.15971300000000008</v>
      </c>
      <c r="O24">
        <f t="shared" si="7"/>
        <v>3.6923070000000009</v>
      </c>
      <c r="P24">
        <f t="shared" si="8"/>
        <v>0.15971300000000008</v>
      </c>
      <c r="Q24" t="str">
        <f t="shared" si="9"/>
        <v/>
      </c>
      <c r="AE24" s="14">
        <v>1.319</v>
      </c>
      <c r="AF24">
        <v>-32.220001220703125</v>
      </c>
      <c r="AG24">
        <v>5.369999885559082</v>
      </c>
      <c r="AH24">
        <f t="shared" si="10"/>
        <v>-32.220001220703125</v>
      </c>
      <c r="AI24">
        <f t="shared" si="11"/>
        <v>5.369999885559082</v>
      </c>
    </row>
    <row r="25" spans="1:35">
      <c r="A25" s="3" t="s">
        <v>1070</v>
      </c>
      <c r="B25" s="3" t="str">
        <f t="shared" si="2"/>
        <v>15:01:07.227</v>
      </c>
      <c r="C25" s="3">
        <f t="shared" si="3"/>
        <v>54067.226999999999</v>
      </c>
      <c r="D25" s="3">
        <f t="shared" si="4"/>
        <v>1.9629999999961001</v>
      </c>
      <c r="E25" s="3">
        <v>915.928</v>
      </c>
      <c r="F25" s="3">
        <v>11039.9</v>
      </c>
      <c r="G25" s="3">
        <v>9441</v>
      </c>
      <c r="H25" s="3">
        <v>967</v>
      </c>
      <c r="I25" s="3">
        <v>789</v>
      </c>
      <c r="J25">
        <f t="shared" si="0"/>
        <v>1166.1579999999999</v>
      </c>
      <c r="K25">
        <f t="shared" si="1"/>
        <v>11016.278</v>
      </c>
      <c r="L25">
        <f t="shared" si="5"/>
        <v>173.95899999999995</v>
      </c>
      <c r="M25">
        <f t="shared" si="6"/>
        <v>3785.8070000000007</v>
      </c>
      <c r="N25">
        <f t="shared" si="7"/>
        <v>0.17395899999999995</v>
      </c>
      <c r="O25">
        <f t="shared" si="7"/>
        <v>3.7858070000000006</v>
      </c>
      <c r="P25">
        <f t="shared" si="8"/>
        <v>0.17395899999999995</v>
      </c>
      <c r="Q25" t="str">
        <f t="shared" si="9"/>
        <v/>
      </c>
      <c r="AE25" s="14">
        <v>1.4</v>
      </c>
      <c r="AF25">
        <v>-38.509998321533203</v>
      </c>
      <c r="AG25">
        <v>4.8499999046325684</v>
      </c>
      <c r="AH25">
        <f t="shared" si="10"/>
        <v>-38.509998321533203</v>
      </c>
      <c r="AI25">
        <f t="shared" si="11"/>
        <v>4.8499999046325684</v>
      </c>
    </row>
    <row r="26" spans="1:35">
      <c r="A26" s="3" t="s">
        <v>1071</v>
      </c>
      <c r="B26" s="3" t="str">
        <f t="shared" si="2"/>
        <v>15:01:07.320</v>
      </c>
      <c r="C26" s="3">
        <f t="shared" si="3"/>
        <v>54067.32</v>
      </c>
      <c r="D26" s="3">
        <f t="shared" si="4"/>
        <v>2.0559999999968568</v>
      </c>
      <c r="E26" s="3">
        <v>901.96299999999997</v>
      </c>
      <c r="F26" s="3">
        <v>11341.2</v>
      </c>
      <c r="G26" s="3">
        <v>9348</v>
      </c>
      <c r="H26" s="3">
        <v>884.5</v>
      </c>
      <c r="I26" s="3">
        <v>390.75</v>
      </c>
      <c r="J26">
        <f t="shared" si="0"/>
        <v>1159.0319999999999</v>
      </c>
      <c r="K26">
        <f t="shared" si="1"/>
        <v>11317.817999999999</v>
      </c>
      <c r="L26">
        <f t="shared" si="5"/>
        <v>166.83299999999997</v>
      </c>
      <c r="M26">
        <f t="shared" si="6"/>
        <v>4087.3469999999998</v>
      </c>
      <c r="N26">
        <f t="shared" si="7"/>
        <v>0.16683299999999998</v>
      </c>
      <c r="O26">
        <f t="shared" si="7"/>
        <v>4.0873469999999994</v>
      </c>
      <c r="P26">
        <f t="shared" si="8"/>
        <v>0.16683299999999998</v>
      </c>
      <c r="Q26" t="str">
        <f t="shared" si="9"/>
        <v/>
      </c>
      <c r="AE26" s="14">
        <v>1.4650000000000001</v>
      </c>
      <c r="AF26">
        <v>-47.490001678466797</v>
      </c>
      <c r="AG26">
        <v>8.7899999618530273</v>
      </c>
      <c r="AH26">
        <f t="shared" si="10"/>
        <v>-47.490001678466797</v>
      </c>
      <c r="AI26">
        <f t="shared" si="11"/>
        <v>8.7899999618530273</v>
      </c>
    </row>
    <row r="27" spans="1:35">
      <c r="A27" s="3" t="s">
        <v>1072</v>
      </c>
      <c r="B27" s="3" t="str">
        <f t="shared" si="2"/>
        <v>15:01:07.413</v>
      </c>
      <c r="C27" s="3">
        <f t="shared" si="3"/>
        <v>54067.413</v>
      </c>
      <c r="D27" s="3">
        <f t="shared" si="4"/>
        <v>2.1489999999976135</v>
      </c>
      <c r="E27" s="3">
        <v>912.97699999999998</v>
      </c>
      <c r="F27" s="3">
        <v>11431.4</v>
      </c>
      <c r="G27" s="3">
        <v>9307.5</v>
      </c>
      <c r="H27" s="3">
        <v>900.5</v>
      </c>
      <c r="I27" s="3">
        <v>387.25</v>
      </c>
      <c r="J27">
        <f t="shared" si="0"/>
        <v>1172.0899999999999</v>
      </c>
      <c r="K27">
        <f t="shared" si="1"/>
        <v>11407.745000000001</v>
      </c>
      <c r="L27">
        <f t="shared" si="5"/>
        <v>179.89099999999996</v>
      </c>
      <c r="M27">
        <f t="shared" si="6"/>
        <v>4177.2740000000013</v>
      </c>
      <c r="N27">
        <f t="shared" si="7"/>
        <v>0.17989099999999997</v>
      </c>
      <c r="O27">
        <f t="shared" si="7"/>
        <v>4.1772740000000015</v>
      </c>
      <c r="P27">
        <f t="shared" si="8"/>
        <v>0.17989099999999997</v>
      </c>
      <c r="Q27" t="str">
        <f t="shared" si="9"/>
        <v/>
      </c>
      <c r="AE27" s="14">
        <v>1.5149999999999999</v>
      </c>
      <c r="AF27">
        <v>-49.270000457763672</v>
      </c>
      <c r="AG27">
        <v>7.4899997711181641</v>
      </c>
      <c r="AH27">
        <f t="shared" si="10"/>
        <v>-49.270000457763672</v>
      </c>
      <c r="AI27">
        <f t="shared" si="11"/>
        <v>7.4899997711181641</v>
      </c>
    </row>
    <row r="28" spans="1:35">
      <c r="A28" s="3" t="s">
        <v>1073</v>
      </c>
      <c r="B28" s="3" t="str">
        <f t="shared" si="2"/>
        <v>15:01:07.506</v>
      </c>
      <c r="C28" s="3">
        <f t="shared" si="3"/>
        <v>54067.506000000001</v>
      </c>
      <c r="D28" s="3">
        <f t="shared" si="4"/>
        <v>2.2419999999983702</v>
      </c>
      <c r="E28" s="3">
        <v>902.32299999999998</v>
      </c>
      <c r="F28" s="3">
        <v>11683.9</v>
      </c>
      <c r="G28" s="3">
        <v>9237.5</v>
      </c>
      <c r="H28" s="3">
        <v>897.5</v>
      </c>
      <c r="I28" s="3">
        <v>384.5</v>
      </c>
      <c r="J28">
        <f t="shared" si="0"/>
        <v>1167.1669999999999</v>
      </c>
      <c r="K28">
        <f t="shared" si="1"/>
        <v>11660.421</v>
      </c>
      <c r="L28">
        <f t="shared" si="5"/>
        <v>174.96799999999996</v>
      </c>
      <c r="M28">
        <f t="shared" si="6"/>
        <v>4429.9500000000007</v>
      </c>
      <c r="N28">
        <f t="shared" si="7"/>
        <v>0.17496799999999996</v>
      </c>
      <c r="O28">
        <f t="shared" si="7"/>
        <v>4.4299500000000007</v>
      </c>
      <c r="P28">
        <f t="shared" si="8"/>
        <v>0.17496799999999996</v>
      </c>
      <c r="Q28" t="str">
        <f t="shared" si="9"/>
        <v/>
      </c>
      <c r="AE28" s="14">
        <v>1.579</v>
      </c>
      <c r="AF28">
        <v>-51.709999084472656</v>
      </c>
      <c r="AG28">
        <v>7.6100001335144043</v>
      </c>
      <c r="AH28">
        <f t="shared" si="10"/>
        <v>-51.709999084472656</v>
      </c>
      <c r="AI28">
        <f t="shared" si="11"/>
        <v>7.6100001335144043</v>
      </c>
    </row>
    <row r="29" spans="1:35">
      <c r="A29" s="3" t="s">
        <v>1074</v>
      </c>
      <c r="B29" s="3" t="str">
        <f t="shared" si="2"/>
        <v>15:01:07.598</v>
      </c>
      <c r="C29" s="3">
        <f t="shared" si="3"/>
        <v>54067.597999999998</v>
      </c>
      <c r="D29" s="3">
        <f t="shared" si="4"/>
        <v>2.3339999999952852</v>
      </c>
      <c r="E29" s="3">
        <v>897.21500000000003</v>
      </c>
      <c r="F29" s="3">
        <v>11808.7</v>
      </c>
      <c r="G29" s="3">
        <v>9205</v>
      </c>
      <c r="H29" s="3">
        <v>959</v>
      </c>
      <c r="I29" s="3">
        <v>766</v>
      </c>
      <c r="J29">
        <f t="shared" si="0"/>
        <v>1164.8920000000001</v>
      </c>
      <c r="K29">
        <f t="shared" si="1"/>
        <v>11785.305</v>
      </c>
      <c r="L29">
        <f t="shared" si="5"/>
        <v>172.6930000000001</v>
      </c>
      <c r="M29">
        <f t="shared" si="6"/>
        <v>4554.8340000000007</v>
      </c>
      <c r="N29">
        <f t="shared" si="7"/>
        <v>0.1726930000000001</v>
      </c>
      <c r="O29">
        <f t="shared" si="7"/>
        <v>4.5548340000000005</v>
      </c>
      <c r="P29">
        <f t="shared" si="8"/>
        <v>0.1726930000000001</v>
      </c>
      <c r="Q29" t="str">
        <f t="shared" si="9"/>
        <v/>
      </c>
      <c r="AE29" s="14">
        <v>1.649</v>
      </c>
      <c r="AF29">
        <v>-45.099998474121094</v>
      </c>
      <c r="AG29">
        <v>5.3000001907348633</v>
      </c>
      <c r="AH29">
        <f t="shared" si="10"/>
        <v>-45.099998474121094</v>
      </c>
      <c r="AI29">
        <f t="shared" si="11"/>
        <v>5.3000001907348633</v>
      </c>
    </row>
    <row r="30" spans="1:35">
      <c r="A30" s="3" t="s">
        <v>1075</v>
      </c>
      <c r="B30" s="3" t="str">
        <f t="shared" si="2"/>
        <v>15:01:07.692</v>
      </c>
      <c r="C30" s="3">
        <f t="shared" si="3"/>
        <v>54067.692000000003</v>
      </c>
      <c r="D30" s="3">
        <f t="shared" si="4"/>
        <v>2.4279999999998836</v>
      </c>
      <c r="E30" s="3">
        <v>887.6</v>
      </c>
      <c r="F30" s="3">
        <v>12056.1</v>
      </c>
      <c r="G30" s="3">
        <v>9145</v>
      </c>
      <c r="H30" s="3">
        <v>955</v>
      </c>
      <c r="I30" s="3">
        <v>762</v>
      </c>
      <c r="J30">
        <f t="shared" si="0"/>
        <v>1160.8920000000001</v>
      </c>
      <c r="K30">
        <f t="shared" si="1"/>
        <v>12032.86</v>
      </c>
      <c r="L30">
        <f t="shared" si="5"/>
        <v>168.6930000000001</v>
      </c>
      <c r="M30">
        <f t="shared" si="6"/>
        <v>4802.389000000001</v>
      </c>
      <c r="N30">
        <f t="shared" si="7"/>
        <v>0.16869300000000009</v>
      </c>
      <c r="O30">
        <f t="shared" si="7"/>
        <v>4.8023890000000016</v>
      </c>
      <c r="P30">
        <f t="shared" si="8"/>
        <v>0.16869300000000009</v>
      </c>
      <c r="Q30" t="str">
        <f t="shared" si="9"/>
        <v/>
      </c>
      <c r="AE30" s="14">
        <v>1.736</v>
      </c>
      <c r="AF30">
        <v>-45.020000457763672</v>
      </c>
      <c r="AG30">
        <v>7.3600001335144043</v>
      </c>
      <c r="AH30">
        <f t="shared" si="10"/>
        <v>-45.020000457763672</v>
      </c>
      <c r="AI30">
        <f t="shared" si="11"/>
        <v>7.3600001335144043</v>
      </c>
    </row>
    <row r="31" spans="1:35">
      <c r="A31" s="3" t="s">
        <v>1076</v>
      </c>
      <c r="B31" s="3" t="str">
        <f t="shared" si="2"/>
        <v>15:01:07.785</v>
      </c>
      <c r="C31" s="3">
        <f t="shared" si="3"/>
        <v>54067.785000000003</v>
      </c>
      <c r="D31" s="3">
        <f t="shared" si="4"/>
        <v>2.5210000000006403</v>
      </c>
      <c r="E31" s="3">
        <v>897.51800000000003</v>
      </c>
      <c r="F31" s="3">
        <v>12141.4</v>
      </c>
      <c r="G31" s="3">
        <v>9113</v>
      </c>
      <c r="H31" s="3">
        <v>945</v>
      </c>
      <c r="I31" s="3">
        <v>758</v>
      </c>
      <c r="J31">
        <f t="shared" si="0"/>
        <v>1172.7429999999999</v>
      </c>
      <c r="K31">
        <f t="shared" si="1"/>
        <v>12117.913</v>
      </c>
      <c r="L31">
        <f t="shared" si="5"/>
        <v>180.54399999999998</v>
      </c>
      <c r="M31">
        <f t="shared" si="6"/>
        <v>4887.4420000000009</v>
      </c>
      <c r="N31">
        <f t="shared" si="7"/>
        <v>0.18054399999999998</v>
      </c>
      <c r="O31">
        <f t="shared" si="7"/>
        <v>4.887442000000001</v>
      </c>
      <c r="P31">
        <f t="shared" si="8"/>
        <v>0.18054399999999998</v>
      </c>
      <c r="Q31" t="str">
        <f t="shared" si="9"/>
        <v/>
      </c>
      <c r="AE31" s="14">
        <v>1.7989999999999999</v>
      </c>
      <c r="AF31">
        <v>-50.700000762939453</v>
      </c>
      <c r="AG31">
        <v>11.810000419616699</v>
      </c>
      <c r="AH31">
        <f t="shared" si="10"/>
        <v>-50.700000762939453</v>
      </c>
      <c r="AI31">
        <f t="shared" si="11"/>
        <v>11.810000419616699</v>
      </c>
    </row>
    <row r="32" spans="1:35">
      <c r="A32" s="3" t="s">
        <v>1077</v>
      </c>
      <c r="B32" s="3" t="str">
        <f t="shared" si="2"/>
        <v>15:01:07.879</v>
      </c>
      <c r="C32" s="3">
        <f t="shared" si="3"/>
        <v>54067.879000000001</v>
      </c>
      <c r="D32" s="3">
        <f t="shared" si="4"/>
        <v>2.6149999999979627</v>
      </c>
      <c r="E32" s="3">
        <v>898.10699999999997</v>
      </c>
      <c r="F32" s="3">
        <v>12386.9</v>
      </c>
      <c r="G32" s="3">
        <v>9052</v>
      </c>
      <c r="H32" s="3">
        <v>934</v>
      </c>
      <c r="I32" s="3">
        <v>754</v>
      </c>
      <c r="J32">
        <f t="shared" si="0"/>
        <v>1178.902</v>
      </c>
      <c r="K32">
        <f t="shared" si="1"/>
        <v>12363.335999999999</v>
      </c>
      <c r="L32">
        <f t="shared" si="5"/>
        <v>186.70300000000009</v>
      </c>
      <c r="M32">
        <f t="shared" si="6"/>
        <v>5132.8649999999998</v>
      </c>
      <c r="N32">
        <f t="shared" si="7"/>
        <v>0.18670300000000009</v>
      </c>
      <c r="O32">
        <f t="shared" si="7"/>
        <v>5.1328649999999998</v>
      </c>
      <c r="P32">
        <f t="shared" si="8"/>
        <v>0.18670300000000009</v>
      </c>
      <c r="Q32" t="str">
        <f t="shared" si="9"/>
        <v/>
      </c>
      <c r="AE32" s="14">
        <v>1.859</v>
      </c>
      <c r="AF32">
        <v>-45.5</v>
      </c>
      <c r="AG32">
        <v>7.9200000762939453</v>
      </c>
      <c r="AH32">
        <f t="shared" si="10"/>
        <v>-45.5</v>
      </c>
      <c r="AI32">
        <f t="shared" si="11"/>
        <v>7.9200000762939453</v>
      </c>
    </row>
    <row r="33" spans="1:35">
      <c r="A33" s="3" t="s">
        <v>1078</v>
      </c>
      <c r="B33" s="3" t="str">
        <f t="shared" si="2"/>
        <v>15:01:07.971</v>
      </c>
      <c r="C33" s="3">
        <f t="shared" si="3"/>
        <v>54067.970999999998</v>
      </c>
      <c r="D33" s="3">
        <f t="shared" si="4"/>
        <v>2.7069999999948777</v>
      </c>
      <c r="E33" s="3">
        <v>880.14200000000005</v>
      </c>
      <c r="F33" s="3">
        <v>12544.7</v>
      </c>
      <c r="G33" s="3">
        <v>9034</v>
      </c>
      <c r="H33" s="3">
        <v>944</v>
      </c>
      <c r="I33" s="3">
        <v>748.5</v>
      </c>
      <c r="J33">
        <f t="shared" si="0"/>
        <v>1164.521</v>
      </c>
      <c r="K33">
        <f t="shared" si="1"/>
        <v>12521.503000000001</v>
      </c>
      <c r="L33">
        <f t="shared" si="5"/>
        <v>172.322</v>
      </c>
      <c r="M33">
        <f t="shared" si="6"/>
        <v>5291.0320000000011</v>
      </c>
      <c r="N33">
        <f t="shared" si="7"/>
        <v>0.172322</v>
      </c>
      <c r="O33">
        <f t="shared" si="7"/>
        <v>5.2910320000000013</v>
      </c>
      <c r="P33">
        <f t="shared" si="8"/>
        <v>0.172322</v>
      </c>
      <c r="Q33" t="str">
        <f t="shared" si="9"/>
        <v/>
      </c>
      <c r="AE33" s="14">
        <v>1.9179999999999999</v>
      </c>
      <c r="AF33">
        <v>-43.75</v>
      </c>
      <c r="AG33">
        <v>4.7800002098083496</v>
      </c>
      <c r="AH33">
        <f t="shared" si="10"/>
        <v>-43.75</v>
      </c>
      <c r="AI33">
        <f t="shared" si="11"/>
        <v>4.7800002098083496</v>
      </c>
    </row>
    <row r="34" spans="1:35">
      <c r="A34" s="3" t="s">
        <v>1079</v>
      </c>
      <c r="B34" s="3" t="str">
        <f t="shared" si="2"/>
        <v>15:01:08.065</v>
      </c>
      <c r="C34" s="3">
        <f t="shared" si="3"/>
        <v>54068.065000000002</v>
      </c>
      <c r="D34" s="3">
        <f t="shared" si="4"/>
        <v>2.8009999999994761</v>
      </c>
      <c r="E34" s="3">
        <v>887.93299999999999</v>
      </c>
      <c r="F34" s="3">
        <v>12787.1</v>
      </c>
      <c r="G34" s="3">
        <v>8977</v>
      </c>
      <c r="H34" s="3">
        <v>908</v>
      </c>
      <c r="I34" s="3">
        <v>742.5</v>
      </c>
      <c r="J34">
        <f t="shared" si="0"/>
        <v>1177.81</v>
      </c>
      <c r="K34">
        <f t="shared" si="1"/>
        <v>12763.664000000001</v>
      </c>
      <c r="L34">
        <f t="shared" si="5"/>
        <v>185.61099999999999</v>
      </c>
      <c r="M34">
        <f t="shared" si="6"/>
        <v>5533.1930000000011</v>
      </c>
      <c r="N34">
        <f t="shared" si="7"/>
        <v>0.185611</v>
      </c>
      <c r="O34">
        <f t="shared" si="7"/>
        <v>5.5331930000000016</v>
      </c>
      <c r="P34">
        <f t="shared" si="8"/>
        <v>0.185611</v>
      </c>
      <c r="Q34" t="str">
        <f t="shared" si="9"/>
        <v/>
      </c>
      <c r="AE34" s="14">
        <v>1.9830000000000001</v>
      </c>
      <c r="AF34">
        <v>-42.689998626708984</v>
      </c>
      <c r="AG34">
        <v>5.0300002098083496</v>
      </c>
      <c r="AH34">
        <f t="shared" si="10"/>
        <v>-42.689998626708984</v>
      </c>
      <c r="AI34">
        <f t="shared" si="11"/>
        <v>5.0300002098083496</v>
      </c>
    </row>
    <row r="35" spans="1:35">
      <c r="A35" s="3" t="s">
        <v>1080</v>
      </c>
      <c r="B35" s="3" t="str">
        <f t="shared" si="2"/>
        <v>15:01:08.159</v>
      </c>
      <c r="C35" s="3">
        <f t="shared" si="3"/>
        <v>54068.159</v>
      </c>
      <c r="D35" s="3">
        <f t="shared" si="4"/>
        <v>2.8949999999967986</v>
      </c>
      <c r="E35" s="3">
        <v>853.47199999999998</v>
      </c>
      <c r="F35" s="3">
        <v>12940.1</v>
      </c>
      <c r="G35" s="3">
        <v>8983</v>
      </c>
      <c r="H35" s="3">
        <v>928</v>
      </c>
      <c r="I35" s="3">
        <v>737</v>
      </c>
      <c r="J35">
        <f t="shared" si="0"/>
        <v>1146.829</v>
      </c>
      <c r="K35">
        <f t="shared" si="1"/>
        <v>12917.406000000001</v>
      </c>
      <c r="L35">
        <f t="shared" si="5"/>
        <v>154.63</v>
      </c>
      <c r="M35">
        <f t="shared" si="6"/>
        <v>5686.9350000000013</v>
      </c>
      <c r="N35">
        <f t="shared" si="7"/>
        <v>0.15462999999999999</v>
      </c>
      <c r="O35">
        <f t="shared" si="7"/>
        <v>5.6869350000000018</v>
      </c>
      <c r="P35">
        <f t="shared" si="8"/>
        <v>0.15462999999999999</v>
      </c>
      <c r="Q35" t="str">
        <f t="shared" si="9"/>
        <v/>
      </c>
      <c r="AE35" s="14">
        <v>2.048</v>
      </c>
      <c r="AF35">
        <v>-42.790000915527344</v>
      </c>
      <c r="AG35">
        <v>6.5999999046325684</v>
      </c>
      <c r="AH35">
        <f t="shared" si="10"/>
        <v>-42.790000915527344</v>
      </c>
      <c r="AI35">
        <f t="shared" si="11"/>
        <v>6.5999999046325684</v>
      </c>
    </row>
    <row r="36" spans="1:35">
      <c r="A36" s="3" t="s">
        <v>1081</v>
      </c>
      <c r="B36" s="3" t="str">
        <f t="shared" si="2"/>
        <v>15:01:08.251</v>
      </c>
      <c r="C36" s="3">
        <f t="shared" si="3"/>
        <v>54068.250999999997</v>
      </c>
      <c r="D36" s="3">
        <f t="shared" si="4"/>
        <v>2.9869999999937136</v>
      </c>
      <c r="E36" s="3">
        <v>859.18700000000001</v>
      </c>
      <c r="F36" s="3">
        <v>13178.7</v>
      </c>
      <c r="G36" s="3">
        <v>8939</v>
      </c>
      <c r="H36" s="3">
        <v>921</v>
      </c>
      <c r="I36" s="3">
        <v>730.5</v>
      </c>
      <c r="J36">
        <f t="shared" si="0"/>
        <v>1157.9549999999999</v>
      </c>
      <c r="K36">
        <f t="shared" si="1"/>
        <v>13155.815000000001</v>
      </c>
      <c r="L36">
        <f t="shared" si="5"/>
        <v>165.75599999999997</v>
      </c>
      <c r="M36">
        <f t="shared" si="6"/>
        <v>5925.344000000001</v>
      </c>
      <c r="N36">
        <f t="shared" si="7"/>
        <v>0.16575599999999999</v>
      </c>
      <c r="O36">
        <f t="shared" si="7"/>
        <v>5.9253440000000008</v>
      </c>
      <c r="P36">
        <f t="shared" si="8"/>
        <v>0.16575599999999999</v>
      </c>
      <c r="Q36" t="str">
        <f t="shared" si="9"/>
        <v/>
      </c>
      <c r="AE36" s="14">
        <v>2.1320000000000001</v>
      </c>
      <c r="AF36">
        <v>-41.310001373291016</v>
      </c>
      <c r="AG36">
        <v>9.1899995803833008</v>
      </c>
      <c r="AH36">
        <f t="shared" si="10"/>
        <v>-41.310001373291016</v>
      </c>
      <c r="AI36">
        <f t="shared" si="11"/>
        <v>9.1899995803833008</v>
      </c>
    </row>
    <row r="37" spans="1:35">
      <c r="A37" s="3" t="s">
        <v>1082</v>
      </c>
      <c r="B37" s="3" t="str">
        <f t="shared" si="2"/>
        <v>15:01:08.347</v>
      </c>
      <c r="C37" s="3">
        <f t="shared" si="3"/>
        <v>54068.347000000002</v>
      </c>
      <c r="D37" s="3">
        <f t="shared" si="4"/>
        <v>3.0829999999987194</v>
      </c>
      <c r="E37" s="3">
        <v>840.75300000000004</v>
      </c>
      <c r="F37" s="3">
        <v>13294.3</v>
      </c>
      <c r="G37" s="3">
        <v>8941</v>
      </c>
      <c r="H37" s="3">
        <v>859.5</v>
      </c>
      <c r="I37" s="3">
        <v>360</v>
      </c>
      <c r="J37">
        <f t="shared" si="0"/>
        <v>1142.1489999999999</v>
      </c>
      <c r="K37">
        <f t="shared" si="1"/>
        <v>13271.804</v>
      </c>
      <c r="L37">
        <f t="shared" si="5"/>
        <v>149.94999999999993</v>
      </c>
      <c r="M37">
        <f t="shared" si="6"/>
        <v>6041.3330000000005</v>
      </c>
      <c r="N37">
        <f t="shared" si="7"/>
        <v>0.14994999999999994</v>
      </c>
      <c r="O37">
        <f t="shared" si="7"/>
        <v>6.0413330000000007</v>
      </c>
      <c r="P37">
        <f t="shared" si="8"/>
        <v>0.14994999999999994</v>
      </c>
      <c r="Q37" t="str">
        <f t="shared" si="9"/>
        <v/>
      </c>
      <c r="AE37" s="14">
        <v>2.2109999999999999</v>
      </c>
      <c r="AF37">
        <v>-72.529998779296875</v>
      </c>
      <c r="AG37">
        <v>26.979999542236328</v>
      </c>
      <c r="AH37">
        <f t="shared" si="10"/>
        <v>-72.529998779296875</v>
      </c>
      <c r="AI37">
        <f t="shared" si="11"/>
        <v>26.979999542236328</v>
      </c>
    </row>
    <row r="38" spans="1:35">
      <c r="A38" s="3" t="s">
        <v>1083</v>
      </c>
      <c r="B38" s="3" t="str">
        <f t="shared" si="2"/>
        <v>15:01:08.438</v>
      </c>
      <c r="C38" s="3">
        <f t="shared" si="3"/>
        <v>54068.438000000002</v>
      </c>
      <c r="D38" s="3">
        <f t="shared" si="4"/>
        <v>3.1739999999990687</v>
      </c>
      <c r="E38" s="3">
        <v>820.90899999999999</v>
      </c>
      <c r="F38" s="3">
        <v>13566.8</v>
      </c>
      <c r="G38" s="3">
        <v>8928</v>
      </c>
      <c r="H38" s="3">
        <v>886</v>
      </c>
      <c r="I38" s="3">
        <v>715</v>
      </c>
      <c r="J38">
        <f t="shared" si="0"/>
        <v>1128.492</v>
      </c>
      <c r="K38">
        <f t="shared" si="1"/>
        <v>13544.683999999999</v>
      </c>
      <c r="L38">
        <f t="shared" si="5"/>
        <v>136.29300000000001</v>
      </c>
      <c r="M38">
        <f t="shared" si="6"/>
        <v>6314.2129999999997</v>
      </c>
      <c r="N38">
        <f t="shared" si="7"/>
        <v>0.136293</v>
      </c>
      <c r="O38">
        <f t="shared" si="7"/>
        <v>6.3142129999999996</v>
      </c>
      <c r="P38">
        <f t="shared" si="8"/>
        <v>0.136293</v>
      </c>
      <c r="Q38" t="str">
        <f t="shared" si="9"/>
        <v/>
      </c>
      <c r="AE38" s="14">
        <v>2.2709999999999999</v>
      </c>
      <c r="AF38">
        <v>56.069999694824219</v>
      </c>
      <c r="AG38">
        <v>14.930000305175781</v>
      </c>
      <c r="AH38">
        <f t="shared" si="10"/>
        <v>56.069999694824219</v>
      </c>
      <c r="AI38">
        <f t="shared" si="11"/>
        <v>14.930000305175781</v>
      </c>
    </row>
    <row r="39" spans="1:35">
      <c r="A39" s="3" t="s">
        <v>1084</v>
      </c>
      <c r="B39" s="3" t="str">
        <f t="shared" si="2"/>
        <v>15:01:08.534</v>
      </c>
      <c r="C39" s="3">
        <f t="shared" si="3"/>
        <v>54068.534</v>
      </c>
      <c r="D39" s="3">
        <f t="shared" si="4"/>
        <v>3.2699999999967986</v>
      </c>
      <c r="E39" s="3">
        <v>824.05200000000002</v>
      </c>
      <c r="F39" s="3">
        <v>13645.3</v>
      </c>
      <c r="G39" s="3">
        <v>8917</v>
      </c>
      <c r="H39" s="3">
        <v>868</v>
      </c>
      <c r="I39" s="3">
        <v>710.5</v>
      </c>
      <c r="J39">
        <f t="shared" si="0"/>
        <v>1133.415</v>
      </c>
      <c r="K39">
        <f t="shared" si="1"/>
        <v>13623.092000000001</v>
      </c>
      <c r="L39">
        <f t="shared" si="5"/>
        <v>141.21600000000001</v>
      </c>
      <c r="M39">
        <f t="shared" si="6"/>
        <v>6392.621000000001</v>
      </c>
      <c r="N39">
        <f t="shared" si="7"/>
        <v>0.14121600000000001</v>
      </c>
      <c r="O39">
        <f t="shared" si="7"/>
        <v>6.392621000000001</v>
      </c>
      <c r="P39">
        <f t="shared" si="8"/>
        <v>0.14121600000000001</v>
      </c>
      <c r="Q39" t="str">
        <f t="shared" si="9"/>
        <v/>
      </c>
      <c r="AE39" s="14">
        <v>2.3319999999999999</v>
      </c>
      <c r="AF39">
        <v>-51.020000457763672</v>
      </c>
      <c r="AG39">
        <v>16.549999237060547</v>
      </c>
      <c r="AH39">
        <f t="shared" si="10"/>
        <v>-51.020000457763672</v>
      </c>
      <c r="AI39">
        <f t="shared" si="11"/>
        <v>16.549999237060547</v>
      </c>
    </row>
    <row r="40" spans="1:35">
      <c r="A40" s="3" t="s">
        <v>1085</v>
      </c>
      <c r="B40" s="3" t="str">
        <f t="shared" si="2"/>
        <v>15:01:08.626</v>
      </c>
      <c r="C40" s="3">
        <f t="shared" si="3"/>
        <v>54068.625999999997</v>
      </c>
      <c r="D40" s="3">
        <f t="shared" si="4"/>
        <v>3.3619999999937136</v>
      </c>
      <c r="E40" s="3">
        <v>801.62800000000004</v>
      </c>
      <c r="F40" s="3">
        <v>13955.8</v>
      </c>
      <c r="G40" s="3">
        <v>8915</v>
      </c>
      <c r="H40" s="3">
        <v>851</v>
      </c>
      <c r="I40" s="3">
        <v>705.5</v>
      </c>
      <c r="J40">
        <f t="shared" si="0"/>
        <v>1118.0419999999999</v>
      </c>
      <c r="K40">
        <f t="shared" si="1"/>
        <v>13934.021000000001</v>
      </c>
      <c r="L40">
        <f t="shared" si="5"/>
        <v>125.84299999999996</v>
      </c>
      <c r="M40">
        <f t="shared" si="6"/>
        <v>6703.5500000000011</v>
      </c>
      <c r="N40">
        <f t="shared" si="7"/>
        <v>0.12584299999999995</v>
      </c>
      <c r="O40">
        <f t="shared" si="7"/>
        <v>6.7035500000000017</v>
      </c>
      <c r="P40">
        <f t="shared" si="8"/>
        <v>0.12584299999999995</v>
      </c>
      <c r="Q40" t="str">
        <f t="shared" si="9"/>
        <v/>
      </c>
      <c r="AE40" s="14">
        <v>2.3860000000000001</v>
      </c>
      <c r="AF40">
        <v>-39.180000305175781</v>
      </c>
      <c r="AG40">
        <v>7.4899997711181641</v>
      </c>
      <c r="AH40">
        <f t="shared" si="10"/>
        <v>-39.180000305175781</v>
      </c>
      <c r="AI40">
        <f t="shared" si="11"/>
        <v>7.4899997711181641</v>
      </c>
    </row>
    <row r="41" spans="1:35">
      <c r="A41" s="3" t="s">
        <v>1086</v>
      </c>
      <c r="B41" s="3" t="str">
        <f t="shared" si="2"/>
        <v>15:01:08.721</v>
      </c>
      <c r="C41" s="3">
        <f t="shared" si="3"/>
        <v>54068.720999999998</v>
      </c>
      <c r="D41" s="3">
        <f t="shared" si="4"/>
        <v>3.4569999999948777</v>
      </c>
      <c r="E41" s="3">
        <v>799.21500000000003</v>
      </c>
      <c r="F41" s="3">
        <v>14033.5</v>
      </c>
      <c r="G41" s="3">
        <v>8913</v>
      </c>
      <c r="H41" s="3">
        <v>882</v>
      </c>
      <c r="I41" s="3">
        <v>700.5</v>
      </c>
      <c r="J41">
        <f t="shared" si="0"/>
        <v>1117.3920000000001</v>
      </c>
      <c r="K41">
        <f t="shared" si="1"/>
        <v>14011.755999999999</v>
      </c>
      <c r="L41">
        <f t="shared" si="5"/>
        <v>125.1930000000001</v>
      </c>
      <c r="M41">
        <f t="shared" si="6"/>
        <v>6781.2849999999999</v>
      </c>
      <c r="N41">
        <f t="shared" si="7"/>
        <v>0.12519300000000011</v>
      </c>
      <c r="O41">
        <f t="shared" si="7"/>
        <v>6.7812849999999996</v>
      </c>
      <c r="P41">
        <f t="shared" si="8"/>
        <v>0.12519300000000011</v>
      </c>
      <c r="Q41" t="str">
        <f t="shared" si="9"/>
        <v/>
      </c>
      <c r="AE41" s="14">
        <v>2.4489999999999998</v>
      </c>
      <c r="AF41">
        <v>-46.950000762939453</v>
      </c>
      <c r="AG41">
        <v>7.4899997711181641</v>
      </c>
      <c r="AH41">
        <f t="shared" si="10"/>
        <v>-46.950000762939453</v>
      </c>
      <c r="AI41">
        <f t="shared" si="11"/>
        <v>7.4899997711181641</v>
      </c>
    </row>
    <row r="42" spans="1:35">
      <c r="A42" s="3" t="s">
        <v>1087</v>
      </c>
      <c r="B42" s="3" t="str">
        <f t="shared" si="2"/>
        <v>15:01:08.817</v>
      </c>
      <c r="C42" s="3">
        <f t="shared" si="3"/>
        <v>54068.817000000003</v>
      </c>
      <c r="D42" s="3">
        <f t="shared" si="4"/>
        <v>3.5529999999998836</v>
      </c>
      <c r="E42" s="3">
        <v>762.36099999999999</v>
      </c>
      <c r="F42" s="3">
        <v>14344</v>
      </c>
      <c r="G42" s="3">
        <v>8939</v>
      </c>
      <c r="H42" s="3">
        <v>877</v>
      </c>
      <c r="I42" s="3">
        <v>694</v>
      </c>
      <c r="J42">
        <f t="shared" si="0"/>
        <v>1087.5920000000001</v>
      </c>
      <c r="K42">
        <f t="shared" si="1"/>
        <v>14323.012000000001</v>
      </c>
      <c r="L42">
        <f t="shared" si="5"/>
        <v>95.393000000000143</v>
      </c>
      <c r="M42">
        <f t="shared" si="6"/>
        <v>7092.5410000000011</v>
      </c>
      <c r="N42">
        <f t="shared" si="7"/>
        <v>9.5393000000000144E-2</v>
      </c>
      <c r="O42">
        <f t="shared" si="7"/>
        <v>7.0925410000000015</v>
      </c>
      <c r="P42">
        <f t="shared" si="8"/>
        <v>9.5393000000000144E-2</v>
      </c>
      <c r="Q42" t="str">
        <f t="shared" si="9"/>
        <v/>
      </c>
      <c r="AE42" s="14">
        <v>2.5209999999999999</v>
      </c>
      <c r="AF42">
        <v>-26.290000915527344</v>
      </c>
      <c r="AG42">
        <v>2.75</v>
      </c>
      <c r="AH42">
        <f t="shared" si="10"/>
        <v>-26.290000915527344</v>
      </c>
      <c r="AI42">
        <f t="shared" si="11"/>
        <v>2.75</v>
      </c>
    </row>
    <row r="43" spans="1:35">
      <c r="A43" s="3" t="s">
        <v>1088</v>
      </c>
      <c r="B43" s="3" t="str">
        <f t="shared" si="2"/>
        <v>15:01:09.003</v>
      </c>
      <c r="C43" s="3">
        <f t="shared" si="3"/>
        <v>54069.002999999997</v>
      </c>
      <c r="D43" s="3">
        <f t="shared" si="4"/>
        <v>3.738999999994121</v>
      </c>
      <c r="E43" s="3">
        <v>736.07299999999998</v>
      </c>
      <c r="F43" s="3">
        <v>14734.7</v>
      </c>
      <c r="G43" s="3">
        <v>8967</v>
      </c>
      <c r="H43" s="3">
        <v>849</v>
      </c>
      <c r="I43" s="3">
        <v>686.5</v>
      </c>
      <c r="J43">
        <f t="shared" si="0"/>
        <v>1070.175</v>
      </c>
      <c r="K43">
        <f t="shared" si="1"/>
        <v>14714.208000000001</v>
      </c>
      <c r="L43">
        <f t="shared" si="5"/>
        <v>77.975999999999999</v>
      </c>
      <c r="M43">
        <f t="shared" si="6"/>
        <v>7483.737000000001</v>
      </c>
      <c r="N43">
        <f t="shared" si="7"/>
        <v>7.7976000000000004E-2</v>
      </c>
      <c r="O43">
        <f t="shared" si="7"/>
        <v>7.4837370000000014</v>
      </c>
      <c r="P43">
        <f t="shared" si="8"/>
        <v>7.7976000000000004E-2</v>
      </c>
      <c r="Q43" t="str">
        <f t="shared" si="9"/>
        <v/>
      </c>
      <c r="AE43" s="14">
        <v>2.5819999999999999</v>
      </c>
      <c r="AF43">
        <v>-52.810001373291016</v>
      </c>
      <c r="AG43">
        <v>9.1099996566772461</v>
      </c>
      <c r="AH43">
        <f t="shared" si="10"/>
        <v>-52.810001373291016</v>
      </c>
      <c r="AI43">
        <f t="shared" si="11"/>
        <v>9.1099996566772461</v>
      </c>
    </row>
    <row r="44" spans="1:35">
      <c r="A44" s="3" t="s">
        <v>1089</v>
      </c>
      <c r="B44" s="3" t="str">
        <f t="shared" si="2"/>
        <v>15:01:09.096</v>
      </c>
      <c r="C44" s="3">
        <f t="shared" si="3"/>
        <v>54069.095999999998</v>
      </c>
      <c r="D44" s="3">
        <f t="shared" si="4"/>
        <v>3.8319999999948777</v>
      </c>
      <c r="E44" s="3">
        <v>727.46900000000005</v>
      </c>
      <c r="F44" s="3">
        <v>14813.3</v>
      </c>
      <c r="G44" s="3">
        <v>8978</v>
      </c>
      <c r="H44" s="3">
        <v>869</v>
      </c>
      <c r="I44" s="3">
        <v>679</v>
      </c>
      <c r="J44">
        <f t="shared" si="0"/>
        <v>1063.356</v>
      </c>
      <c r="K44">
        <f t="shared" si="1"/>
        <v>14792.983</v>
      </c>
      <c r="L44">
        <f t="shared" si="5"/>
        <v>71.157000000000039</v>
      </c>
      <c r="M44">
        <f t="shared" si="6"/>
        <v>7562.5120000000006</v>
      </c>
      <c r="N44">
        <f t="shared" si="7"/>
        <v>7.115700000000004E-2</v>
      </c>
      <c r="O44">
        <f t="shared" si="7"/>
        <v>7.5625120000000008</v>
      </c>
      <c r="P44">
        <f t="shared" si="8"/>
        <v>7.115700000000004E-2</v>
      </c>
      <c r="Q44" t="str">
        <f t="shared" si="9"/>
        <v/>
      </c>
      <c r="AE44" s="14">
        <v>2.65</v>
      </c>
      <c r="AF44">
        <v>-56.869998931884766</v>
      </c>
      <c r="AG44">
        <v>8.5799999237060547</v>
      </c>
      <c r="AH44">
        <f t="shared" si="10"/>
        <v>-56.869998931884766</v>
      </c>
      <c r="AI44">
        <f t="shared" si="11"/>
        <v>8.5799999237060547</v>
      </c>
    </row>
    <row r="45" spans="1:35">
      <c r="A45" s="3" t="s">
        <v>1090</v>
      </c>
      <c r="B45" s="3" t="str">
        <f t="shared" si="2"/>
        <v>15:01:09.189</v>
      </c>
      <c r="C45" s="3">
        <f t="shared" si="3"/>
        <v>54069.188999999998</v>
      </c>
      <c r="D45" s="3">
        <f t="shared" si="4"/>
        <v>3.9249999999956344</v>
      </c>
      <c r="E45" s="3">
        <v>713.79200000000003</v>
      </c>
      <c r="F45" s="3">
        <v>15049.6</v>
      </c>
      <c r="G45" s="3">
        <v>9003</v>
      </c>
      <c r="H45" s="3">
        <v>857</v>
      </c>
      <c r="I45" s="3">
        <v>672</v>
      </c>
      <c r="J45">
        <f t="shared" si="0"/>
        <v>1055.0440000000001</v>
      </c>
      <c r="K45">
        <f t="shared" si="1"/>
        <v>15029.531999999999</v>
      </c>
      <c r="L45">
        <f t="shared" si="5"/>
        <v>62.845000000000141</v>
      </c>
      <c r="M45">
        <f t="shared" si="6"/>
        <v>7799.0609999999997</v>
      </c>
      <c r="N45">
        <f t="shared" si="7"/>
        <v>6.2845000000000137E-2</v>
      </c>
      <c r="O45">
        <f t="shared" si="7"/>
        <v>7.799061</v>
      </c>
      <c r="P45">
        <f t="shared" si="8"/>
        <v>6.2845000000000137E-2</v>
      </c>
      <c r="Q45" t="str">
        <f t="shared" si="9"/>
        <v/>
      </c>
      <c r="AE45" s="14">
        <v>2.7130000000000001</v>
      </c>
      <c r="AF45">
        <v>-43.490001678466797</v>
      </c>
      <c r="AG45">
        <v>5.9699997901916504</v>
      </c>
      <c r="AH45">
        <f t="shared" si="10"/>
        <v>-43.490001678466797</v>
      </c>
      <c r="AI45">
        <f t="shared" si="11"/>
        <v>5.9699997901916504</v>
      </c>
    </row>
    <row r="46" spans="1:35">
      <c r="A46" s="3" t="s">
        <v>1091</v>
      </c>
      <c r="B46" s="3" t="str">
        <f t="shared" si="2"/>
        <v>15:01:09.282</v>
      </c>
      <c r="C46" s="3">
        <f t="shared" si="3"/>
        <v>54069.281999999999</v>
      </c>
      <c r="D46" s="3">
        <f t="shared" si="4"/>
        <v>4.0179999999963911</v>
      </c>
      <c r="E46" s="3">
        <v>701.82399999999996</v>
      </c>
      <c r="F46" s="3">
        <v>15208.2</v>
      </c>
      <c r="G46" s="3">
        <v>9026</v>
      </c>
      <c r="H46" s="3">
        <v>885</v>
      </c>
      <c r="I46" s="3">
        <v>664.5</v>
      </c>
      <c r="J46">
        <f t="shared" si="0"/>
        <v>1046.6769999999999</v>
      </c>
      <c r="K46">
        <f t="shared" si="1"/>
        <v>15188.362999999999</v>
      </c>
      <c r="L46">
        <f t="shared" si="5"/>
        <v>54.477999999999952</v>
      </c>
      <c r="M46">
        <f t="shared" si="6"/>
        <v>7957.8919999999998</v>
      </c>
      <c r="N46">
        <f t="shared" si="7"/>
        <v>5.447799999999995E-2</v>
      </c>
      <c r="O46">
        <f t="shared" si="7"/>
        <v>7.9578920000000002</v>
      </c>
      <c r="P46">
        <f t="shared" si="8"/>
        <v>5.447799999999995E-2</v>
      </c>
      <c r="Q46" t="str">
        <f t="shared" si="9"/>
        <v/>
      </c>
      <c r="T46" t="s">
        <v>1092</v>
      </c>
      <c r="AE46" s="14">
        <v>2.7890000000000001</v>
      </c>
      <c r="AF46">
        <v>-57.5</v>
      </c>
      <c r="AG46">
        <v>6.2699999809265137</v>
      </c>
      <c r="AH46">
        <f t="shared" si="10"/>
        <v>-57.5</v>
      </c>
      <c r="AI46">
        <f t="shared" si="11"/>
        <v>6.2699999809265137</v>
      </c>
    </row>
    <row r="47" spans="1:35">
      <c r="A47" s="3" t="s">
        <v>1093</v>
      </c>
      <c r="B47" s="3" t="str">
        <f t="shared" si="2"/>
        <v>15:01:09.377</v>
      </c>
      <c r="C47" s="3">
        <f t="shared" si="3"/>
        <v>54069.377</v>
      </c>
      <c r="D47" s="3">
        <f t="shared" si="4"/>
        <v>4.1129999999975553</v>
      </c>
      <c r="E47" s="3">
        <v>676.70299999999997</v>
      </c>
      <c r="F47" s="3">
        <v>15448.4</v>
      </c>
      <c r="G47" s="3">
        <v>9073</v>
      </c>
      <c r="H47" s="3">
        <v>887</v>
      </c>
      <c r="I47" s="3">
        <v>657.5</v>
      </c>
      <c r="J47">
        <f t="shared" si="0"/>
        <v>1027.0119999999999</v>
      </c>
      <c r="K47">
        <f t="shared" si="1"/>
        <v>15429.071</v>
      </c>
      <c r="L47">
        <f t="shared" si="5"/>
        <v>34.812999999999988</v>
      </c>
      <c r="M47">
        <f t="shared" si="6"/>
        <v>8198.6</v>
      </c>
      <c r="N47">
        <f t="shared" si="7"/>
        <v>3.481299999999999E-2</v>
      </c>
      <c r="O47">
        <f t="shared" si="7"/>
        <v>8.1986000000000008</v>
      </c>
      <c r="P47">
        <f t="shared" si="8"/>
        <v>3.481299999999999E-2</v>
      </c>
      <c r="Q47" t="str">
        <f t="shared" si="9"/>
        <v/>
      </c>
      <c r="AE47" s="14">
        <v>2.8570000000000002</v>
      </c>
      <c r="AF47">
        <v>-62.060001373291016</v>
      </c>
      <c r="AG47">
        <v>9.0699996948242188</v>
      </c>
      <c r="AH47">
        <f t="shared" si="10"/>
        <v>-62.060001373291016</v>
      </c>
      <c r="AI47">
        <f t="shared" si="11"/>
        <v>9.0699996948242188</v>
      </c>
    </row>
    <row r="48" spans="1:35">
      <c r="A48" s="3" t="s">
        <v>1094</v>
      </c>
      <c r="B48" s="3" t="str">
        <f t="shared" si="2"/>
        <v>15:01:09.469</v>
      </c>
      <c r="C48" s="3">
        <f t="shared" si="3"/>
        <v>54069.468999999997</v>
      </c>
      <c r="D48" s="3">
        <f t="shared" si="4"/>
        <v>4.2049999999944703</v>
      </c>
      <c r="E48" s="3">
        <v>667.83</v>
      </c>
      <c r="F48" s="3">
        <v>15609</v>
      </c>
      <c r="G48" s="3">
        <v>9100</v>
      </c>
      <c r="H48" s="3">
        <v>892</v>
      </c>
      <c r="I48" s="3">
        <v>652</v>
      </c>
      <c r="J48">
        <f t="shared" si="0"/>
        <v>1021.785</v>
      </c>
      <c r="K48">
        <f t="shared" si="1"/>
        <v>15589.831</v>
      </c>
      <c r="L48">
        <f t="shared" si="5"/>
        <v>29.586000000000013</v>
      </c>
      <c r="M48">
        <f t="shared" si="6"/>
        <v>8359.36</v>
      </c>
      <c r="N48">
        <f t="shared" si="7"/>
        <v>2.9586000000000015E-2</v>
      </c>
      <c r="O48">
        <f t="shared" si="7"/>
        <v>8.3593600000000006</v>
      </c>
      <c r="P48">
        <f t="shared" si="8"/>
        <v>2.9586000000000015E-2</v>
      </c>
      <c r="Q48" t="str">
        <f t="shared" si="9"/>
        <v/>
      </c>
      <c r="AE48" s="14">
        <v>2.9220000000000002</v>
      </c>
      <c r="AF48">
        <v>-22.129999160766602</v>
      </c>
      <c r="AG48">
        <v>13.869999885559082</v>
      </c>
      <c r="AH48">
        <f t="shared" si="10"/>
        <v>-22.129999160766602</v>
      </c>
      <c r="AI48">
        <f t="shared" si="11"/>
        <v>13.869999885559082</v>
      </c>
    </row>
    <row r="49" spans="1:35">
      <c r="A49" s="3" t="s">
        <v>1095</v>
      </c>
      <c r="B49" s="3" t="str">
        <f t="shared" si="2"/>
        <v>15:01:09.563</v>
      </c>
      <c r="C49" s="3">
        <f t="shared" si="3"/>
        <v>54069.563000000002</v>
      </c>
      <c r="D49" s="3">
        <f t="shared" si="4"/>
        <v>4.2989999999990687</v>
      </c>
      <c r="E49" s="3">
        <v>657.428</v>
      </c>
      <c r="F49" s="3">
        <v>15851.4</v>
      </c>
      <c r="G49" s="3">
        <v>9143</v>
      </c>
      <c r="H49" s="3">
        <v>888</v>
      </c>
      <c r="I49" s="3">
        <v>645.5</v>
      </c>
      <c r="J49">
        <f t="shared" si="0"/>
        <v>1016.885</v>
      </c>
      <c r="K49">
        <f t="shared" si="1"/>
        <v>15832.405000000001</v>
      </c>
      <c r="L49">
        <f t="shared" si="5"/>
        <v>24.686000000000035</v>
      </c>
      <c r="M49">
        <f t="shared" si="6"/>
        <v>8601.9340000000011</v>
      </c>
      <c r="N49">
        <f t="shared" si="7"/>
        <v>2.4686000000000034E-2</v>
      </c>
      <c r="O49">
        <f t="shared" si="7"/>
        <v>8.6019340000000017</v>
      </c>
      <c r="P49">
        <f t="shared" si="8"/>
        <v>2.4686000000000034E-2</v>
      </c>
      <c r="Q49" t="str">
        <f t="shared" si="9"/>
        <v/>
      </c>
      <c r="AE49" s="14">
        <v>2.988</v>
      </c>
      <c r="AF49">
        <v>9.4499998092651367</v>
      </c>
      <c r="AG49">
        <v>10.680000305175781</v>
      </c>
      <c r="AH49">
        <f t="shared" si="10"/>
        <v>9.4499998092651367</v>
      </c>
      <c r="AI49">
        <f t="shared" si="11"/>
        <v>10.680000305175781</v>
      </c>
    </row>
    <row r="50" spans="1:35">
      <c r="A50" s="3" t="s">
        <v>1096</v>
      </c>
      <c r="B50" s="3" t="str">
        <f t="shared" si="2"/>
        <v>15:01:09.656</v>
      </c>
      <c r="C50" s="3">
        <f t="shared" si="3"/>
        <v>54069.656000000003</v>
      </c>
      <c r="D50" s="3">
        <f t="shared" si="4"/>
        <v>4.3919999999998254</v>
      </c>
      <c r="E50" s="3">
        <v>648.85699999999997</v>
      </c>
      <c r="F50" s="3">
        <v>16014.6</v>
      </c>
      <c r="G50" s="3">
        <v>9177</v>
      </c>
      <c r="H50" s="3">
        <v>885</v>
      </c>
      <c r="I50" s="3">
        <v>639.5</v>
      </c>
      <c r="J50">
        <f t="shared" si="0"/>
        <v>1012.019</v>
      </c>
      <c r="K50">
        <f t="shared" si="1"/>
        <v>15995.757</v>
      </c>
      <c r="L50">
        <f t="shared" si="5"/>
        <v>19.82000000000005</v>
      </c>
      <c r="M50">
        <f t="shared" si="6"/>
        <v>8765.2860000000001</v>
      </c>
      <c r="N50">
        <f t="shared" si="7"/>
        <v>1.9820000000000049E-2</v>
      </c>
      <c r="O50">
        <f t="shared" si="7"/>
        <v>8.7652859999999997</v>
      </c>
      <c r="P50">
        <f t="shared" si="8"/>
        <v>1.9820000000000049E-2</v>
      </c>
      <c r="Q50" t="str">
        <f t="shared" si="9"/>
        <v/>
      </c>
      <c r="AE50" s="14">
        <v>3.044</v>
      </c>
      <c r="AF50">
        <v>-13.319999694824219</v>
      </c>
      <c r="AG50">
        <v>4.119999885559082</v>
      </c>
      <c r="AH50">
        <f t="shared" si="10"/>
        <v>-13.319999694824219</v>
      </c>
      <c r="AI50">
        <f t="shared" si="11"/>
        <v>4.119999885559082</v>
      </c>
    </row>
    <row r="51" spans="1:35">
      <c r="A51" s="3" t="s">
        <v>1097</v>
      </c>
      <c r="B51" s="3" t="str">
        <f t="shared" si="2"/>
        <v>15:01:09.748</v>
      </c>
      <c r="C51" s="3">
        <f t="shared" si="3"/>
        <v>54069.748</v>
      </c>
      <c r="D51" s="3">
        <f t="shared" si="4"/>
        <v>4.4839999999967404</v>
      </c>
      <c r="E51" s="3">
        <v>620.92999999999995</v>
      </c>
      <c r="F51" s="3">
        <v>16264.8</v>
      </c>
      <c r="G51" s="3">
        <v>9249</v>
      </c>
      <c r="H51" s="3">
        <v>892</v>
      </c>
      <c r="I51" s="3">
        <v>633</v>
      </c>
      <c r="J51">
        <f t="shared" si="0"/>
        <v>989.77499999999998</v>
      </c>
      <c r="K51">
        <f t="shared" si="1"/>
        <v>16246.526</v>
      </c>
      <c r="L51">
        <f t="shared" si="5"/>
        <v>-2.4239999999999782</v>
      </c>
      <c r="M51">
        <f t="shared" si="6"/>
        <v>9016.0550000000003</v>
      </c>
      <c r="N51">
        <f t="shared" si="7"/>
        <v>-2.4239999999999783E-3</v>
      </c>
      <c r="O51">
        <f t="shared" si="7"/>
        <v>9.0160549999999997</v>
      </c>
      <c r="P51">
        <f t="shared" si="8"/>
        <v>-2.4239999999999783E-3</v>
      </c>
      <c r="Q51" t="str">
        <f t="shared" si="9"/>
        <v/>
      </c>
      <c r="AE51" s="14">
        <v>3.1070000000000002</v>
      </c>
      <c r="AF51">
        <v>86.849998474121094</v>
      </c>
      <c r="AG51">
        <v>-13.970000267028809</v>
      </c>
      <c r="AH51">
        <f t="shared" si="10"/>
        <v>86.849998474121094</v>
      </c>
      <c r="AI51">
        <f t="shared" si="11"/>
        <v>-13.970000267028809</v>
      </c>
    </row>
    <row r="52" spans="1:35">
      <c r="A52" s="3" t="s">
        <v>1098</v>
      </c>
      <c r="B52" s="3" t="str">
        <f t="shared" si="2"/>
        <v>15:01:09.842</v>
      </c>
      <c r="C52" s="3">
        <f t="shared" si="3"/>
        <v>54069.841999999997</v>
      </c>
      <c r="D52" s="3">
        <f t="shared" si="4"/>
        <v>4.5779999999940628</v>
      </c>
      <c r="E52" s="3">
        <v>606.29899999999998</v>
      </c>
      <c r="F52" s="3">
        <v>16350.1</v>
      </c>
      <c r="G52" s="3">
        <v>9280</v>
      </c>
      <c r="H52" s="3">
        <v>890</v>
      </c>
      <c r="I52" s="3">
        <v>627.5</v>
      </c>
      <c r="J52">
        <f t="shared" si="0"/>
        <v>977.08299999999997</v>
      </c>
      <c r="K52">
        <f t="shared" si="1"/>
        <v>16332.136</v>
      </c>
      <c r="L52">
        <f t="shared" si="5"/>
        <v>-15.115999999999985</v>
      </c>
      <c r="M52">
        <f t="shared" si="6"/>
        <v>9101.6650000000009</v>
      </c>
      <c r="N52">
        <f t="shared" si="7"/>
        <v>-1.5115999999999985E-2</v>
      </c>
      <c r="O52">
        <f t="shared" si="7"/>
        <v>9.1016650000000006</v>
      </c>
      <c r="P52">
        <f t="shared" si="8"/>
        <v>-1.5115999999999985E-2</v>
      </c>
      <c r="Q52" t="str">
        <f t="shared" si="9"/>
        <v/>
      </c>
      <c r="AE52" s="14">
        <v>3.1869999999999998</v>
      </c>
      <c r="AF52">
        <v>66.209999084472656</v>
      </c>
      <c r="AG52">
        <v>12.090000152587891</v>
      </c>
      <c r="AH52">
        <f t="shared" si="10"/>
        <v>66.209999084472656</v>
      </c>
      <c r="AI52">
        <f t="shared" si="11"/>
        <v>12.090000152587891</v>
      </c>
    </row>
    <row r="53" spans="1:35">
      <c r="A53" s="3" t="s">
        <v>1099</v>
      </c>
      <c r="B53" s="3" t="str">
        <f t="shared" si="2"/>
        <v>15:01:09.934</v>
      </c>
      <c r="C53" s="3">
        <f t="shared" si="3"/>
        <v>54069.934000000001</v>
      </c>
      <c r="D53" s="3">
        <f t="shared" si="4"/>
        <v>4.6699999999982538</v>
      </c>
      <c r="E53" s="3">
        <v>597.43499999999995</v>
      </c>
      <c r="F53" s="3">
        <v>16601.5</v>
      </c>
      <c r="G53" s="3">
        <v>9342</v>
      </c>
      <c r="H53" s="3">
        <v>899</v>
      </c>
      <c r="I53" s="3">
        <v>621.5</v>
      </c>
      <c r="J53">
        <f t="shared" si="0"/>
        <v>973.92499999999995</v>
      </c>
      <c r="K53">
        <f t="shared" si="1"/>
        <v>16583.672999999999</v>
      </c>
      <c r="L53">
        <f t="shared" si="5"/>
        <v>-18.274000000000001</v>
      </c>
      <c r="M53">
        <f t="shared" si="6"/>
        <v>9353.2019999999993</v>
      </c>
      <c r="N53">
        <f t="shared" si="7"/>
        <v>-1.8274000000000002E-2</v>
      </c>
      <c r="O53">
        <f t="shared" si="7"/>
        <v>9.3532019999999996</v>
      </c>
      <c r="P53">
        <f t="shared" si="8"/>
        <v>-1.8274000000000002E-2</v>
      </c>
      <c r="Q53" t="str">
        <f t="shared" si="9"/>
        <v/>
      </c>
      <c r="AE53" s="14">
        <v>3.2440000000000002</v>
      </c>
      <c r="AF53">
        <v>-60.650001525878906</v>
      </c>
      <c r="AG53">
        <v>16.309999465942383</v>
      </c>
      <c r="AH53">
        <f t="shared" si="10"/>
        <v>-60.650001525878906</v>
      </c>
      <c r="AI53">
        <f t="shared" si="11"/>
        <v>16.309999465942383</v>
      </c>
    </row>
    <row r="54" spans="1:35">
      <c r="A54" s="3" t="s">
        <v>1100</v>
      </c>
      <c r="B54" s="3" t="str">
        <f t="shared" si="2"/>
        <v>15:01:10.027</v>
      </c>
      <c r="C54" s="3">
        <f t="shared" si="3"/>
        <v>54070.027000000002</v>
      </c>
      <c r="D54" s="3">
        <f t="shared" si="4"/>
        <v>4.7629999999990105</v>
      </c>
      <c r="E54" s="3">
        <v>598.62599999999998</v>
      </c>
      <c r="F54" s="3">
        <v>16769.2</v>
      </c>
      <c r="G54" s="3">
        <v>9380</v>
      </c>
      <c r="H54" s="3">
        <v>899</v>
      </c>
      <c r="I54" s="3">
        <v>616</v>
      </c>
      <c r="J54">
        <f t="shared" si="0"/>
        <v>978.92</v>
      </c>
      <c r="K54">
        <f t="shared" si="1"/>
        <v>16751.303</v>
      </c>
      <c r="L54">
        <f t="shared" si="5"/>
        <v>-13.278999999999996</v>
      </c>
      <c r="M54">
        <f t="shared" si="6"/>
        <v>9520.8320000000003</v>
      </c>
      <c r="N54">
        <f t="shared" si="7"/>
        <v>-1.3278999999999997E-2</v>
      </c>
      <c r="O54">
        <f t="shared" si="7"/>
        <v>9.5208320000000004</v>
      </c>
      <c r="P54">
        <f t="shared" si="8"/>
        <v>-1.3278999999999997E-2</v>
      </c>
      <c r="Q54" t="str">
        <f t="shared" si="9"/>
        <v/>
      </c>
      <c r="AE54" s="14">
        <v>3.3159999999999998</v>
      </c>
      <c r="AF54">
        <v>-31.739999771118164</v>
      </c>
      <c r="AG54">
        <v>14.5</v>
      </c>
      <c r="AH54">
        <f t="shared" si="10"/>
        <v>-31.739999771118164</v>
      </c>
      <c r="AI54">
        <f t="shared" si="11"/>
        <v>14.5</v>
      </c>
    </row>
    <row r="55" spans="1:35">
      <c r="A55" s="3" t="s">
        <v>1101</v>
      </c>
      <c r="B55" s="3" t="str">
        <f t="shared" si="2"/>
        <v>15:01:10.121</v>
      </c>
      <c r="C55" s="3">
        <f t="shared" si="3"/>
        <v>54070.120999999999</v>
      </c>
      <c r="D55" s="3">
        <f t="shared" si="4"/>
        <v>4.8569999999963329</v>
      </c>
      <c r="E55" s="3">
        <v>583.33900000000006</v>
      </c>
      <c r="F55" s="3">
        <v>16985.5</v>
      </c>
      <c r="G55" s="3">
        <v>9449.5</v>
      </c>
      <c r="H55" s="3">
        <v>862</v>
      </c>
      <c r="I55" s="3">
        <v>303</v>
      </c>
      <c r="J55">
        <f t="shared" si="0"/>
        <v>968.54499999999996</v>
      </c>
      <c r="K55">
        <f t="shared" si="1"/>
        <v>16967.894</v>
      </c>
      <c r="L55">
        <f t="shared" si="5"/>
        <v>-23.653999999999996</v>
      </c>
      <c r="M55">
        <f t="shared" si="6"/>
        <v>9737.4230000000007</v>
      </c>
      <c r="N55">
        <f t="shared" si="7"/>
        <v>-2.3653999999999998E-2</v>
      </c>
      <c r="O55">
        <f t="shared" si="7"/>
        <v>9.7374230000000015</v>
      </c>
      <c r="P55">
        <f t="shared" si="8"/>
        <v>-2.3653999999999998E-2</v>
      </c>
      <c r="Q55" t="str">
        <f t="shared" si="9"/>
        <v/>
      </c>
      <c r="AE55" s="14">
        <v>3.3719999999999999</v>
      </c>
      <c r="AF55">
        <v>-31.190000534057617</v>
      </c>
      <c r="AG55">
        <v>0.9100000262260437</v>
      </c>
      <c r="AH55">
        <f t="shared" si="10"/>
        <v>-31.190000534057617</v>
      </c>
      <c r="AI55">
        <f t="shared" si="11"/>
        <v>0.9100000262260437</v>
      </c>
    </row>
    <row r="56" spans="1:35">
      <c r="A56" s="3" t="s">
        <v>1102</v>
      </c>
      <c r="B56" s="3" t="str">
        <f t="shared" si="2"/>
        <v>15:01:10.214</v>
      </c>
      <c r="C56" s="3">
        <f t="shared" si="3"/>
        <v>54070.214</v>
      </c>
      <c r="D56" s="3">
        <f t="shared" si="4"/>
        <v>4.9499999999970896</v>
      </c>
      <c r="E56" s="3">
        <v>568.01400000000001</v>
      </c>
      <c r="F56" s="3">
        <v>17118.599999999999</v>
      </c>
      <c r="G56" s="3">
        <v>9500</v>
      </c>
      <c r="H56" s="3">
        <v>933</v>
      </c>
      <c r="I56" s="3">
        <v>601.5</v>
      </c>
      <c r="J56">
        <f t="shared" si="0"/>
        <v>956.24300000000005</v>
      </c>
      <c r="K56">
        <f t="shared" si="1"/>
        <v>17101.307000000001</v>
      </c>
      <c r="L56">
        <f t="shared" si="5"/>
        <v>-35.955999999999904</v>
      </c>
      <c r="M56">
        <f t="shared" si="6"/>
        <v>9870.8360000000011</v>
      </c>
      <c r="N56">
        <f t="shared" si="7"/>
        <v>-3.5955999999999905E-2</v>
      </c>
      <c r="O56">
        <f t="shared" si="7"/>
        <v>9.8708360000000006</v>
      </c>
      <c r="P56">
        <f t="shared" si="8"/>
        <v>-3.5955999999999905E-2</v>
      </c>
      <c r="Q56" t="str">
        <f t="shared" si="9"/>
        <v/>
      </c>
      <c r="AE56" s="14">
        <v>3.4540000000000002</v>
      </c>
      <c r="AF56">
        <v>-36.580001831054688</v>
      </c>
      <c r="AG56">
        <v>6.5100002288818359</v>
      </c>
      <c r="AH56">
        <f t="shared" si="10"/>
        <v>-36.580001831054688</v>
      </c>
      <c r="AI56">
        <f t="shared" si="11"/>
        <v>6.5100002288818359</v>
      </c>
    </row>
    <row r="57" spans="1:35">
      <c r="A57" s="3" t="s">
        <v>1103</v>
      </c>
      <c r="B57" s="3" t="str">
        <f t="shared" si="2"/>
        <v>15:01:10.306</v>
      </c>
      <c r="C57" s="3">
        <f t="shared" si="3"/>
        <v>54070.305999999997</v>
      </c>
      <c r="D57" s="3">
        <f t="shared" si="4"/>
        <v>5.0419999999940046</v>
      </c>
      <c r="E57" s="3">
        <v>559.577</v>
      </c>
      <c r="F57" s="3">
        <v>17382</v>
      </c>
      <c r="G57" s="3">
        <v>9584</v>
      </c>
      <c r="H57" s="3">
        <v>924</v>
      </c>
      <c r="I57" s="3">
        <v>597</v>
      </c>
      <c r="J57">
        <f t="shared" si="0"/>
        <v>953.78399999999999</v>
      </c>
      <c r="K57">
        <f t="shared" si="1"/>
        <v>17364.830999999998</v>
      </c>
      <c r="L57">
        <f t="shared" si="5"/>
        <v>-38.414999999999964</v>
      </c>
      <c r="M57">
        <f t="shared" si="6"/>
        <v>10134.359999999999</v>
      </c>
      <c r="N57">
        <f t="shared" si="7"/>
        <v>-3.8414999999999963E-2</v>
      </c>
      <c r="O57">
        <f t="shared" si="7"/>
        <v>10.134359999999999</v>
      </c>
      <c r="P57">
        <f t="shared" si="8"/>
        <v>-3.8414999999999963E-2</v>
      </c>
      <c r="Q57" t="str">
        <f t="shared" si="9"/>
        <v/>
      </c>
      <c r="AE57" s="14">
        <v>3.5259999999999998</v>
      </c>
      <c r="AF57">
        <v>-30.719999313354492</v>
      </c>
      <c r="AG57">
        <v>1.2799999713897705</v>
      </c>
      <c r="AH57">
        <f t="shared" si="10"/>
        <v>-30.719999313354492</v>
      </c>
      <c r="AI57">
        <f t="shared" si="11"/>
        <v>1.2799999713897705</v>
      </c>
    </row>
    <row r="58" spans="1:35">
      <c r="A58" s="3" t="s">
        <v>1104</v>
      </c>
      <c r="B58" s="3" t="str">
        <f t="shared" si="2"/>
        <v>15:01:10.400</v>
      </c>
      <c r="C58" s="3">
        <f t="shared" si="3"/>
        <v>54070.400000000001</v>
      </c>
      <c r="D58" s="3">
        <f t="shared" si="4"/>
        <v>5.135999999998603</v>
      </c>
      <c r="E58" s="3">
        <v>533.11</v>
      </c>
      <c r="F58" s="3">
        <v>17522.8</v>
      </c>
      <c r="G58" s="3">
        <v>9652.5</v>
      </c>
      <c r="H58" s="3">
        <v>863</v>
      </c>
      <c r="I58" s="3">
        <v>294.75</v>
      </c>
      <c r="J58">
        <f t="shared" si="0"/>
        <v>930.51800000000003</v>
      </c>
      <c r="K58">
        <f t="shared" si="1"/>
        <v>17506.195</v>
      </c>
      <c r="L58">
        <f t="shared" si="5"/>
        <v>-61.680999999999926</v>
      </c>
      <c r="M58">
        <f t="shared" si="6"/>
        <v>10275.724</v>
      </c>
      <c r="N58">
        <f t="shared" si="7"/>
        <v>-6.168099999999993E-2</v>
      </c>
      <c r="O58">
        <f t="shared" si="7"/>
        <v>10.275724</v>
      </c>
      <c r="P58">
        <f t="shared" si="8"/>
        <v>-6.168099999999993E-2</v>
      </c>
      <c r="Q58" t="str">
        <f t="shared" si="9"/>
        <v/>
      </c>
      <c r="AE58" s="14">
        <v>3.5840000000000001</v>
      </c>
      <c r="AF58">
        <v>-27.760000228881836</v>
      </c>
      <c r="AG58">
        <v>1</v>
      </c>
      <c r="AH58">
        <f t="shared" si="10"/>
        <v>-27.760000228881836</v>
      </c>
      <c r="AI58">
        <f t="shared" si="11"/>
        <v>1</v>
      </c>
    </row>
    <row r="59" spans="1:35">
      <c r="A59" s="3" t="s">
        <v>1105</v>
      </c>
      <c r="B59" s="3" t="str">
        <f t="shared" si="2"/>
        <v>15:01:10.493</v>
      </c>
      <c r="C59" s="3">
        <f t="shared" si="3"/>
        <v>54070.493000000002</v>
      </c>
      <c r="D59" s="3">
        <f t="shared" si="4"/>
        <v>5.2289999999993597</v>
      </c>
      <c r="E59" s="3">
        <v>539.15599999999995</v>
      </c>
      <c r="F59" s="3">
        <v>17789.099999999999</v>
      </c>
      <c r="G59" s="3">
        <v>9733.5</v>
      </c>
      <c r="H59" s="3">
        <v>885.5</v>
      </c>
      <c r="I59" s="3">
        <v>290.75</v>
      </c>
      <c r="J59">
        <f t="shared" si="0"/>
        <v>942.60400000000004</v>
      </c>
      <c r="K59">
        <f t="shared" si="1"/>
        <v>17772.289000000001</v>
      </c>
      <c r="L59">
        <f t="shared" si="5"/>
        <v>-49.594999999999914</v>
      </c>
      <c r="M59">
        <f t="shared" si="6"/>
        <v>10541.818000000001</v>
      </c>
      <c r="N59">
        <f t="shared" si="7"/>
        <v>-4.9594999999999917E-2</v>
      </c>
      <c r="O59">
        <f t="shared" si="7"/>
        <v>10.541818000000001</v>
      </c>
      <c r="P59">
        <f t="shared" si="8"/>
        <v>-4.9594999999999917E-2</v>
      </c>
      <c r="Q59" t="str">
        <f t="shared" si="9"/>
        <v/>
      </c>
      <c r="AE59" s="14">
        <v>3.6339999999999999</v>
      </c>
      <c r="AF59">
        <v>-26.659999847412109</v>
      </c>
      <c r="AG59">
        <v>9.5399999618530273</v>
      </c>
      <c r="AH59">
        <f t="shared" si="10"/>
        <v>-26.659999847412109</v>
      </c>
      <c r="AI59">
        <f t="shared" si="11"/>
        <v>9.5399999618530273</v>
      </c>
    </row>
    <row r="60" spans="1:35">
      <c r="A60" s="3" t="s">
        <v>1106</v>
      </c>
      <c r="B60" s="3" t="str">
        <f t="shared" si="2"/>
        <v>15:01:10.587</v>
      </c>
      <c r="C60" s="3">
        <f t="shared" si="3"/>
        <v>54070.587</v>
      </c>
      <c r="D60" s="3">
        <f t="shared" si="4"/>
        <v>5.3229999999966822</v>
      </c>
      <c r="E60" s="3">
        <v>529.97900000000004</v>
      </c>
      <c r="F60" s="3">
        <v>17928.5</v>
      </c>
      <c r="G60" s="3">
        <v>9790</v>
      </c>
      <c r="H60" s="3">
        <v>937</v>
      </c>
      <c r="I60" s="3">
        <v>578.5</v>
      </c>
      <c r="J60">
        <f t="shared" si="0"/>
        <v>936.59199999999998</v>
      </c>
      <c r="K60">
        <f t="shared" si="1"/>
        <v>17911.862000000001</v>
      </c>
      <c r="L60">
        <f t="shared" si="5"/>
        <v>-55.606999999999971</v>
      </c>
      <c r="M60">
        <f t="shared" si="6"/>
        <v>10681.391000000001</v>
      </c>
      <c r="N60">
        <f t="shared" si="7"/>
        <v>-5.5606999999999969E-2</v>
      </c>
      <c r="O60">
        <f t="shared" si="7"/>
        <v>10.681391000000001</v>
      </c>
      <c r="P60">
        <f t="shared" si="8"/>
        <v>-5.5606999999999969E-2</v>
      </c>
      <c r="Q60" t="str">
        <f t="shared" si="9"/>
        <v/>
      </c>
      <c r="AE60" s="14">
        <v>3.6989999999999998</v>
      </c>
      <c r="AF60">
        <v>-3.8299999237060547</v>
      </c>
      <c r="AG60">
        <v>26.299999237060547</v>
      </c>
      <c r="AH60">
        <f t="shared" si="10"/>
        <v>-3.8299999237060547</v>
      </c>
      <c r="AI60">
        <f t="shared" si="11"/>
        <v>26.299999237060547</v>
      </c>
    </row>
    <row r="61" spans="1:35">
      <c r="A61" s="3" t="s">
        <v>1107</v>
      </c>
      <c r="B61" s="3" t="str">
        <f t="shared" si="2"/>
        <v>15:01:10.681</v>
      </c>
      <c r="C61" s="3">
        <f t="shared" si="3"/>
        <v>54070.680999999997</v>
      </c>
      <c r="D61" s="3">
        <f t="shared" si="4"/>
        <v>5.4169999999940046</v>
      </c>
      <c r="E61" s="3">
        <v>511.37599999999998</v>
      </c>
      <c r="F61" s="3">
        <v>18165.900000000001</v>
      </c>
      <c r="G61" s="3">
        <v>9893</v>
      </c>
      <c r="H61" s="3">
        <v>882.5</v>
      </c>
      <c r="I61" s="3">
        <v>285.75</v>
      </c>
      <c r="J61">
        <f t="shared" si="0"/>
        <v>923.38</v>
      </c>
      <c r="K61">
        <f t="shared" si="1"/>
        <v>18149.623</v>
      </c>
      <c r="L61">
        <f t="shared" si="5"/>
        <v>-68.81899999999996</v>
      </c>
      <c r="M61">
        <f t="shared" si="6"/>
        <v>10919.152</v>
      </c>
      <c r="N61">
        <f t="shared" si="7"/>
        <v>-6.8818999999999964E-2</v>
      </c>
      <c r="O61">
        <f t="shared" si="7"/>
        <v>10.919152</v>
      </c>
      <c r="P61">
        <f t="shared" si="8"/>
        <v>-6.8818999999999964E-2</v>
      </c>
      <c r="Q61" t="str">
        <f t="shared" si="9"/>
        <v/>
      </c>
      <c r="AE61" s="14">
        <v>3.7669999999999999</v>
      </c>
      <c r="AF61">
        <v>72.330001831054688</v>
      </c>
      <c r="AG61">
        <v>3.5999999046325684</v>
      </c>
      <c r="AH61">
        <f t="shared" si="10"/>
        <v>72.330001831054688</v>
      </c>
      <c r="AI61">
        <f t="shared" si="11"/>
        <v>3.5999999046325684</v>
      </c>
    </row>
    <row r="62" spans="1:35">
      <c r="A62" s="3" t="s">
        <v>1108</v>
      </c>
      <c r="B62" s="3" t="str">
        <f t="shared" si="2"/>
        <v>15:01:10.773</v>
      </c>
      <c r="C62" s="3">
        <f t="shared" si="3"/>
        <v>54070.773000000001</v>
      </c>
      <c r="D62" s="3">
        <f t="shared" si="4"/>
        <v>5.5089999999981956</v>
      </c>
      <c r="E62" s="3">
        <v>500.00799999999998</v>
      </c>
      <c r="F62" s="3">
        <v>18310.8</v>
      </c>
      <c r="G62" s="3">
        <v>9958</v>
      </c>
      <c r="H62" s="3">
        <v>938</v>
      </c>
      <c r="I62" s="3">
        <v>569</v>
      </c>
      <c r="J62">
        <f t="shared" si="0"/>
        <v>915.303</v>
      </c>
      <c r="K62">
        <f t="shared" si="1"/>
        <v>18294.742999999999</v>
      </c>
      <c r="L62">
        <f t="shared" si="5"/>
        <v>-76.895999999999958</v>
      </c>
      <c r="M62">
        <f t="shared" si="6"/>
        <v>11064.271999999999</v>
      </c>
      <c r="N62">
        <f t="shared" si="7"/>
        <v>-7.6895999999999964E-2</v>
      </c>
      <c r="O62">
        <f t="shared" si="7"/>
        <v>11.064271999999999</v>
      </c>
      <c r="P62">
        <f t="shared" si="8"/>
        <v>-7.6895999999999964E-2</v>
      </c>
      <c r="Q62" t="str">
        <f t="shared" si="9"/>
        <v/>
      </c>
      <c r="AE62" s="14">
        <v>3.8340000000000001</v>
      </c>
      <c r="AF62">
        <v>87.680000305175781</v>
      </c>
      <c r="AG62">
        <v>-11.039999961853027</v>
      </c>
      <c r="AH62">
        <f t="shared" si="10"/>
        <v>87.680000305175781</v>
      </c>
      <c r="AI62">
        <f t="shared" si="11"/>
        <v>-11.039999961853027</v>
      </c>
    </row>
    <row r="63" spans="1:35">
      <c r="A63" s="3" t="s">
        <v>1109</v>
      </c>
      <c r="B63" s="3" t="str">
        <f t="shared" si="2"/>
        <v>15:01:10.868</v>
      </c>
      <c r="C63" s="3">
        <f t="shared" si="3"/>
        <v>54070.868000000002</v>
      </c>
      <c r="D63" s="3">
        <f t="shared" si="4"/>
        <v>5.6039999999993597</v>
      </c>
      <c r="E63" s="3">
        <v>492.97699999999998</v>
      </c>
      <c r="F63" s="3">
        <v>18551.2</v>
      </c>
      <c r="G63" s="3">
        <v>10059</v>
      </c>
      <c r="H63" s="3">
        <v>885.5</v>
      </c>
      <c r="I63" s="3">
        <v>280.75</v>
      </c>
      <c r="J63">
        <f t="shared" si="0"/>
        <v>913.72699999999998</v>
      </c>
      <c r="K63">
        <f t="shared" si="1"/>
        <v>18535.241000000002</v>
      </c>
      <c r="L63">
        <f t="shared" si="5"/>
        <v>-78.47199999999998</v>
      </c>
      <c r="M63">
        <f t="shared" si="6"/>
        <v>11304.770000000002</v>
      </c>
      <c r="N63">
        <f t="shared" si="7"/>
        <v>-7.8471999999999986E-2</v>
      </c>
      <c r="O63">
        <f t="shared" si="7"/>
        <v>11.304770000000003</v>
      </c>
      <c r="P63">
        <f t="shared" si="8"/>
        <v>-7.8471999999999986E-2</v>
      </c>
      <c r="Q63" t="str">
        <f t="shared" si="9"/>
        <v/>
      </c>
      <c r="AE63" s="14">
        <v>3.9260000000000002</v>
      </c>
      <c r="AF63">
        <v>48.220001220703125</v>
      </c>
      <c r="AG63">
        <v>1.309999942779541</v>
      </c>
      <c r="AH63">
        <f t="shared" si="10"/>
        <v>48.220001220703125</v>
      </c>
      <c r="AI63">
        <f t="shared" si="11"/>
        <v>1.309999942779541</v>
      </c>
    </row>
    <row r="64" spans="1:35">
      <c r="A64" s="3" t="s">
        <v>1110</v>
      </c>
      <c r="B64" s="3" t="str">
        <f t="shared" si="2"/>
        <v>15:01:10.961</v>
      </c>
      <c r="C64" s="3">
        <f t="shared" si="3"/>
        <v>54070.961000000003</v>
      </c>
      <c r="D64" s="3">
        <f t="shared" si="4"/>
        <v>5.6970000000001164</v>
      </c>
      <c r="E64" s="3">
        <v>473.96600000000001</v>
      </c>
      <c r="F64" s="3">
        <v>18656</v>
      </c>
      <c r="G64" s="3">
        <v>10119</v>
      </c>
      <c r="H64" s="3">
        <v>855</v>
      </c>
      <c r="I64" s="3">
        <v>278.25</v>
      </c>
      <c r="J64">
        <f t="shared" si="0"/>
        <v>897.09900000000005</v>
      </c>
      <c r="K64">
        <f t="shared" si="1"/>
        <v>18640.445</v>
      </c>
      <c r="L64">
        <f t="shared" si="5"/>
        <v>-95.099999999999909</v>
      </c>
      <c r="M64">
        <f t="shared" si="6"/>
        <v>11409.974</v>
      </c>
      <c r="N64">
        <f t="shared" si="7"/>
        <v>-9.5099999999999907E-2</v>
      </c>
      <c r="O64">
        <f t="shared" si="7"/>
        <v>11.409974</v>
      </c>
      <c r="P64">
        <f t="shared" si="8"/>
        <v>-9.5099999999999907E-2</v>
      </c>
      <c r="Q64" t="str">
        <f t="shared" si="9"/>
        <v/>
      </c>
      <c r="AE64" s="14">
        <v>3.9830000000000001</v>
      </c>
      <c r="AF64">
        <v>48.220001220703125</v>
      </c>
      <c r="AG64">
        <v>1.309999942779541</v>
      </c>
      <c r="AH64">
        <f t="shared" si="10"/>
        <v>48.220001220703125</v>
      </c>
      <c r="AI64">
        <f t="shared" si="11"/>
        <v>1.309999942779541</v>
      </c>
    </row>
    <row r="65" spans="1:35">
      <c r="A65" s="3" t="s">
        <v>1111</v>
      </c>
      <c r="B65" s="3" t="str">
        <f t="shared" si="2"/>
        <v>15:01:11.054</v>
      </c>
      <c r="C65" s="3">
        <f t="shared" si="3"/>
        <v>54071.053999999996</v>
      </c>
      <c r="D65" s="3">
        <f t="shared" si="4"/>
        <v>5.7899999999935972</v>
      </c>
      <c r="E65" s="3">
        <v>463.41199999999998</v>
      </c>
      <c r="F65" s="3">
        <v>18955.2</v>
      </c>
      <c r="G65" s="3">
        <v>10255</v>
      </c>
      <c r="H65" s="3">
        <v>864</v>
      </c>
      <c r="I65" s="3">
        <v>275.75</v>
      </c>
      <c r="J65">
        <f t="shared" si="0"/>
        <v>893.33600000000001</v>
      </c>
      <c r="K65">
        <f t="shared" si="1"/>
        <v>18939.808000000001</v>
      </c>
      <c r="L65">
        <f t="shared" si="5"/>
        <v>-98.862999999999943</v>
      </c>
      <c r="M65">
        <f t="shared" si="6"/>
        <v>11709.337000000001</v>
      </c>
      <c r="N65">
        <f t="shared" si="7"/>
        <v>-9.8862999999999951E-2</v>
      </c>
      <c r="O65">
        <f t="shared" si="7"/>
        <v>11.709337000000001</v>
      </c>
      <c r="P65">
        <f t="shared" si="8"/>
        <v>-9.8862999999999951E-2</v>
      </c>
      <c r="Q65" t="str">
        <f t="shared" si="9"/>
        <v/>
      </c>
      <c r="AE65" s="14">
        <v>4.0410000000000004</v>
      </c>
      <c r="AF65">
        <v>9.1499996185302734</v>
      </c>
      <c r="AG65">
        <v>-5.9999998658895493E-2</v>
      </c>
      <c r="AH65">
        <f t="shared" si="10"/>
        <v>9.1499996185302734</v>
      </c>
      <c r="AI65">
        <f t="shared" si="11"/>
        <v>-5.9999998658895493E-2</v>
      </c>
    </row>
    <row r="66" spans="1:35">
      <c r="A66" s="3" t="s">
        <v>1112</v>
      </c>
      <c r="B66" s="3" t="str">
        <f t="shared" si="2"/>
        <v>15:01:11.147</v>
      </c>
      <c r="C66" s="3">
        <f t="shared" si="3"/>
        <v>54071.146999999997</v>
      </c>
      <c r="D66" s="3">
        <f t="shared" si="4"/>
        <v>5.8829999999943539</v>
      </c>
      <c r="E66" s="3">
        <v>478.596</v>
      </c>
      <c r="F66" s="3">
        <v>19097.599999999999</v>
      </c>
      <c r="G66" s="3">
        <v>10304</v>
      </c>
      <c r="H66" s="3">
        <v>939</v>
      </c>
      <c r="I66" s="3">
        <v>548.5</v>
      </c>
      <c r="J66">
        <f t="shared" si="0"/>
        <v>911.74599999999998</v>
      </c>
      <c r="K66">
        <f t="shared" si="1"/>
        <v>19081.826000000001</v>
      </c>
      <c r="L66">
        <f t="shared" si="5"/>
        <v>-80.452999999999975</v>
      </c>
      <c r="M66">
        <f t="shared" si="6"/>
        <v>11851.355000000001</v>
      </c>
      <c r="N66">
        <f t="shared" si="7"/>
        <v>-8.0452999999999983E-2</v>
      </c>
      <c r="O66">
        <f t="shared" si="7"/>
        <v>11.851355000000002</v>
      </c>
      <c r="P66">
        <f t="shared" si="8"/>
        <v>-8.0452999999999983E-2</v>
      </c>
      <c r="Q66" t="str">
        <f t="shared" si="9"/>
        <v/>
      </c>
      <c r="AE66" s="14">
        <v>4.1109999999999998</v>
      </c>
      <c r="AF66">
        <v>-15.579999923706055</v>
      </c>
      <c r="AG66">
        <v>-3.690000057220459</v>
      </c>
      <c r="AH66">
        <f t="shared" si="10"/>
        <v>-15.579999923706055</v>
      </c>
      <c r="AI66">
        <f t="shared" si="11"/>
        <v>-3.690000057220459</v>
      </c>
    </row>
    <row r="67" spans="1:35">
      <c r="A67" s="3" t="s">
        <v>1113</v>
      </c>
      <c r="B67" s="3" t="str">
        <f t="shared" si="2"/>
        <v>15:01:11.241</v>
      </c>
      <c r="C67" s="3">
        <f t="shared" si="3"/>
        <v>54071.241000000002</v>
      </c>
      <c r="D67" s="3">
        <f t="shared" si="4"/>
        <v>5.9769999999989523</v>
      </c>
      <c r="E67" s="3">
        <v>464.37299999999999</v>
      </c>
      <c r="F67" s="3">
        <v>19359.099999999999</v>
      </c>
      <c r="G67" s="3">
        <v>10436</v>
      </c>
      <c r="H67" s="3">
        <v>861</v>
      </c>
      <c r="I67" s="3">
        <v>270.75</v>
      </c>
      <c r="J67">
        <f t="shared" si="0"/>
        <v>903.46</v>
      </c>
      <c r="K67">
        <f t="shared" si="1"/>
        <v>19343.581999999999</v>
      </c>
      <c r="L67">
        <f t="shared" si="5"/>
        <v>-88.738999999999919</v>
      </c>
      <c r="M67">
        <f t="shared" si="6"/>
        <v>12113.110999999999</v>
      </c>
      <c r="N67">
        <f t="shared" si="7"/>
        <v>-8.8738999999999915E-2</v>
      </c>
      <c r="O67">
        <f t="shared" si="7"/>
        <v>12.113111</v>
      </c>
      <c r="P67">
        <f t="shared" si="8"/>
        <v>-8.8738999999999915E-2</v>
      </c>
      <c r="Q67" t="str">
        <f t="shared" si="9"/>
        <v/>
      </c>
      <c r="AE67" s="14">
        <v>4.1829999999999998</v>
      </c>
      <c r="AF67">
        <v>-26.149999618530273</v>
      </c>
      <c r="AG67">
        <v>-0.57999998331069946</v>
      </c>
      <c r="AH67">
        <f t="shared" si="10"/>
        <v>-26.149999618530273</v>
      </c>
      <c r="AI67">
        <f t="shared" si="11"/>
        <v>-0.57999998331069946</v>
      </c>
    </row>
    <row r="68" spans="1:35">
      <c r="A68" s="3" t="s">
        <v>1114</v>
      </c>
      <c r="B68" s="3" t="str">
        <f t="shared" si="2"/>
        <v>15:01:11.332</v>
      </c>
      <c r="C68" s="3">
        <f t="shared" si="3"/>
        <v>54071.332000000002</v>
      </c>
      <c r="D68" s="3">
        <f t="shared" si="4"/>
        <v>6.0679999999993015</v>
      </c>
      <c r="E68" s="3">
        <v>439.73099999999999</v>
      </c>
      <c r="F68" s="3">
        <v>19475.7</v>
      </c>
      <c r="G68" s="3">
        <v>10512.5</v>
      </c>
      <c r="H68" s="3">
        <v>867.5</v>
      </c>
      <c r="I68" s="3">
        <v>268.25</v>
      </c>
      <c r="J68">
        <f t="shared" ref="J68:J129" si="12">ROUND(E68*COS(-1.3*PI()/180)-F68*SIN(-1.3*PI()/180),3)</f>
        <v>881.47</v>
      </c>
      <c r="K68">
        <f t="shared" ref="K68:K129" si="13">ROUND(E68*SIN(-1.3*PI()/180)+F68*COS(-1.3*PI()/180),3)</f>
        <v>19460.710999999999</v>
      </c>
      <c r="L68">
        <f t="shared" si="5"/>
        <v>-110.72899999999993</v>
      </c>
      <c r="M68">
        <f t="shared" si="6"/>
        <v>12230.24</v>
      </c>
      <c r="N68">
        <f t="shared" si="7"/>
        <v>-0.11072899999999992</v>
      </c>
      <c r="O68">
        <f t="shared" si="7"/>
        <v>12.23024</v>
      </c>
      <c r="P68">
        <f t="shared" si="8"/>
        <v>-0.11072899999999992</v>
      </c>
      <c r="Q68" t="str">
        <f t="shared" si="9"/>
        <v/>
      </c>
      <c r="AE68" s="14">
        <v>4.2629999999999999</v>
      </c>
      <c r="AF68">
        <v>-15.170000076293945</v>
      </c>
      <c r="AG68">
        <v>-2.119999885559082</v>
      </c>
      <c r="AH68">
        <f t="shared" si="10"/>
        <v>-15.170000076293945</v>
      </c>
      <c r="AI68">
        <f t="shared" si="11"/>
        <v>-2.119999885559082</v>
      </c>
    </row>
    <row r="69" spans="1:35">
      <c r="A69" s="3" t="s">
        <v>1115</v>
      </c>
      <c r="B69" s="3" t="str">
        <f t="shared" ref="B69:B129" si="14">MID(A69,12,8)&amp;"."&amp;RIGHT(A69,3)</f>
        <v>15:01:11.424</v>
      </c>
      <c r="C69" s="3">
        <f t="shared" ref="C69:C129" si="15">LEFT(B69,2)*3600+MID(B69,4,2)*60+RIGHT(B69,6)</f>
        <v>54071.423999999999</v>
      </c>
      <c r="D69" s="3">
        <f t="shared" ref="D69:D129" si="16">C69-$C$4</f>
        <v>6.1599999999962165</v>
      </c>
      <c r="E69" s="3">
        <v>446.37799999999999</v>
      </c>
      <c r="F69" s="3">
        <v>19735.400000000001</v>
      </c>
      <c r="G69" s="3">
        <v>10632</v>
      </c>
      <c r="H69" s="3">
        <v>921</v>
      </c>
      <c r="I69" s="3">
        <v>533.5</v>
      </c>
      <c r="J69">
        <f t="shared" si="12"/>
        <v>894.00699999999995</v>
      </c>
      <c r="K69">
        <f t="shared" si="13"/>
        <v>19720.192999999999</v>
      </c>
      <c r="L69">
        <f t="shared" ref="L69:L129" si="17">J69-$J$4</f>
        <v>-98.192000000000007</v>
      </c>
      <c r="M69">
        <f t="shared" ref="M69:M129" si="18">K69-$K$4</f>
        <v>12489.722</v>
      </c>
      <c r="N69">
        <f t="shared" ref="N69:O129" si="19">L69*0.001</f>
        <v>-9.8192000000000015E-2</v>
      </c>
      <c r="O69">
        <f t="shared" si="19"/>
        <v>12.489722</v>
      </c>
      <c r="P69">
        <f t="shared" ref="P69:P129" si="20">IF(O69&gt;15,"",N69)</f>
        <v>-9.8192000000000015E-2</v>
      </c>
      <c r="Q69" t="str">
        <f t="shared" ref="Q69:Q129" si="21">IF(O69&lt;15,"",N69)</f>
        <v/>
      </c>
      <c r="AE69" s="14">
        <v>4.3540000000000001</v>
      </c>
      <c r="AF69">
        <v>-19.940000534057617</v>
      </c>
      <c r="AG69">
        <v>-0.27000001072883606</v>
      </c>
      <c r="AH69">
        <f t="shared" ref="AH69:AH132" si="22">AF69</f>
        <v>-19.940000534057617</v>
      </c>
      <c r="AI69">
        <f t="shared" ref="AI69:AI132" si="23">AG69</f>
        <v>-0.27000001072883606</v>
      </c>
    </row>
    <row r="70" spans="1:35">
      <c r="A70" s="3" t="s">
        <v>1116</v>
      </c>
      <c r="B70" s="3" t="str">
        <f t="shared" si="14"/>
        <v>15:01:11.519</v>
      </c>
      <c r="C70" s="3">
        <f t="shared" si="15"/>
        <v>54071.519</v>
      </c>
      <c r="D70" s="3">
        <f t="shared" si="16"/>
        <v>6.2549999999973807</v>
      </c>
      <c r="E70" s="3">
        <v>422.27</v>
      </c>
      <c r="F70" s="3">
        <v>19856.5</v>
      </c>
      <c r="G70" s="3">
        <v>10713</v>
      </c>
      <c r="H70" s="3">
        <v>922</v>
      </c>
      <c r="I70" s="3">
        <v>531.5</v>
      </c>
      <c r="J70">
        <f t="shared" si="12"/>
        <v>872.65200000000004</v>
      </c>
      <c r="K70">
        <f t="shared" si="13"/>
        <v>19841.809000000001</v>
      </c>
      <c r="L70">
        <f t="shared" si="17"/>
        <v>-119.54699999999991</v>
      </c>
      <c r="M70">
        <f t="shared" si="18"/>
        <v>12611.338000000002</v>
      </c>
      <c r="N70">
        <f t="shared" si="19"/>
        <v>-0.11954699999999992</v>
      </c>
      <c r="O70">
        <f t="shared" si="19"/>
        <v>12.611338000000002</v>
      </c>
      <c r="P70">
        <f t="shared" si="20"/>
        <v>-0.11954699999999992</v>
      </c>
      <c r="Q70" t="str">
        <f t="shared" si="21"/>
        <v/>
      </c>
      <c r="AE70" s="14">
        <v>4.43</v>
      </c>
      <c r="AF70">
        <v>-13.869999885559082</v>
      </c>
      <c r="AG70">
        <v>0.88999998569488525</v>
      </c>
      <c r="AH70">
        <f t="shared" si="22"/>
        <v>-13.869999885559082</v>
      </c>
      <c r="AI70">
        <f t="shared" si="23"/>
        <v>0.88999998569488525</v>
      </c>
    </row>
    <row r="71" spans="1:35">
      <c r="A71" s="3" t="s">
        <v>1117</v>
      </c>
      <c r="B71" s="3" t="str">
        <f t="shared" si="14"/>
        <v>15:01:11.613</v>
      </c>
      <c r="C71" s="3">
        <f t="shared" si="15"/>
        <v>54071.612999999998</v>
      </c>
      <c r="D71" s="3">
        <f t="shared" si="16"/>
        <v>6.3489999999947031</v>
      </c>
      <c r="E71" s="3">
        <v>412.59199999999998</v>
      </c>
      <c r="F71" s="3">
        <v>20080.400000000001</v>
      </c>
      <c r="G71" s="3">
        <v>10835</v>
      </c>
      <c r="H71" s="3">
        <v>905</v>
      </c>
      <c r="I71" s="3">
        <v>528</v>
      </c>
      <c r="J71">
        <f t="shared" si="12"/>
        <v>868.05700000000002</v>
      </c>
      <c r="K71">
        <f t="shared" si="13"/>
        <v>20065.870999999999</v>
      </c>
      <c r="L71">
        <f t="shared" si="17"/>
        <v>-124.14199999999994</v>
      </c>
      <c r="M71">
        <f t="shared" si="18"/>
        <v>12835.4</v>
      </c>
      <c r="N71">
        <f t="shared" si="19"/>
        <v>-0.12414199999999995</v>
      </c>
      <c r="O71">
        <f t="shared" si="19"/>
        <v>12.8354</v>
      </c>
      <c r="P71">
        <f t="shared" si="20"/>
        <v>-0.12414199999999995</v>
      </c>
      <c r="Q71" t="str">
        <f t="shared" si="21"/>
        <v/>
      </c>
      <c r="AE71" s="14">
        <v>4.5030000000000001</v>
      </c>
      <c r="AF71">
        <v>30.020000457763672</v>
      </c>
      <c r="AG71">
        <v>0.15999999642372131</v>
      </c>
      <c r="AH71">
        <f t="shared" si="22"/>
        <v>30.020000457763672</v>
      </c>
      <c r="AI71">
        <f t="shared" si="23"/>
        <v>0.15999999642372131</v>
      </c>
    </row>
    <row r="72" spans="1:35">
      <c r="A72" s="3" t="s">
        <v>1118</v>
      </c>
      <c r="B72" s="3" t="str">
        <f t="shared" si="14"/>
        <v>15:01:11.706</v>
      </c>
      <c r="C72" s="3">
        <f t="shared" si="15"/>
        <v>54071.705999999998</v>
      </c>
      <c r="D72" s="3">
        <f t="shared" si="16"/>
        <v>6.4419999999954598</v>
      </c>
      <c r="E72" s="3">
        <v>416.36200000000002</v>
      </c>
      <c r="F72" s="3">
        <v>20244.900000000001</v>
      </c>
      <c r="G72" s="3">
        <v>10917.5</v>
      </c>
      <c r="H72" s="3">
        <v>841</v>
      </c>
      <c r="I72" s="3">
        <v>260.5</v>
      </c>
      <c r="J72">
        <f t="shared" si="12"/>
        <v>875.55799999999999</v>
      </c>
      <c r="K72">
        <f t="shared" si="13"/>
        <v>20230.242999999999</v>
      </c>
      <c r="L72">
        <f t="shared" si="17"/>
        <v>-116.64099999999996</v>
      </c>
      <c r="M72">
        <f t="shared" si="18"/>
        <v>12999.771999999999</v>
      </c>
      <c r="N72">
        <f t="shared" si="19"/>
        <v>-0.11664099999999997</v>
      </c>
      <c r="O72">
        <f t="shared" si="19"/>
        <v>12.999772</v>
      </c>
      <c r="P72">
        <f t="shared" si="20"/>
        <v>-0.11664099999999997</v>
      </c>
      <c r="Q72" t="str">
        <f t="shared" si="21"/>
        <v/>
      </c>
      <c r="AE72" s="14">
        <v>4.5789999999999997</v>
      </c>
      <c r="AF72">
        <v>-5.7300000190734863</v>
      </c>
      <c r="AG72">
        <v>-3.3199999332427979</v>
      </c>
      <c r="AH72">
        <f t="shared" si="22"/>
        <v>-5.7300000190734863</v>
      </c>
      <c r="AI72">
        <f t="shared" si="23"/>
        <v>-3.3199999332427979</v>
      </c>
    </row>
    <row r="73" spans="1:35">
      <c r="A73" s="3" t="s">
        <v>1119</v>
      </c>
      <c r="B73" s="3" t="str">
        <f t="shared" si="14"/>
        <v>15:01:11.798</v>
      </c>
      <c r="C73" s="3">
        <f t="shared" si="15"/>
        <v>54071.798000000003</v>
      </c>
      <c r="D73" s="3">
        <f t="shared" si="16"/>
        <v>6.5339999999996508</v>
      </c>
      <c r="E73" s="3">
        <v>406.69099999999997</v>
      </c>
      <c r="F73" s="3">
        <v>20535.099999999999</v>
      </c>
      <c r="G73" s="3">
        <v>11081</v>
      </c>
      <c r="H73" s="3">
        <v>894</v>
      </c>
      <c r="I73" s="3">
        <v>517.5</v>
      </c>
      <c r="J73">
        <f t="shared" si="12"/>
        <v>872.47299999999996</v>
      </c>
      <c r="K73">
        <f t="shared" si="13"/>
        <v>20520.588</v>
      </c>
      <c r="L73">
        <f t="shared" si="17"/>
        <v>-119.726</v>
      </c>
      <c r="M73">
        <f t="shared" si="18"/>
        <v>13290.117</v>
      </c>
      <c r="N73">
        <f t="shared" si="19"/>
        <v>-0.119726</v>
      </c>
      <c r="O73">
        <f t="shared" si="19"/>
        <v>13.290117</v>
      </c>
      <c r="P73">
        <f t="shared" si="20"/>
        <v>-0.119726</v>
      </c>
      <c r="Q73" t="str">
        <f t="shared" si="21"/>
        <v/>
      </c>
      <c r="AE73" s="14">
        <v>4.6390000000000002</v>
      </c>
      <c r="AF73">
        <v>41.380001068115234</v>
      </c>
      <c r="AG73">
        <v>8.5500001907348633</v>
      </c>
      <c r="AH73">
        <f t="shared" si="22"/>
        <v>41.380001068115234</v>
      </c>
      <c r="AI73">
        <f t="shared" si="23"/>
        <v>8.5500001907348633</v>
      </c>
    </row>
    <row r="74" spans="1:35">
      <c r="A74" s="3" t="s">
        <v>1120</v>
      </c>
      <c r="B74" s="3" t="str">
        <f t="shared" si="14"/>
        <v>15:01:11.891</v>
      </c>
      <c r="C74" s="3">
        <f t="shared" si="15"/>
        <v>54071.891000000003</v>
      </c>
      <c r="D74" s="3">
        <f t="shared" si="16"/>
        <v>6.6270000000004075</v>
      </c>
      <c r="E74" s="3">
        <v>375.48899999999998</v>
      </c>
      <c r="F74" s="3">
        <v>20671.8</v>
      </c>
      <c r="G74" s="3">
        <v>11182</v>
      </c>
      <c r="H74" s="3">
        <v>900</v>
      </c>
      <c r="I74" s="3">
        <v>514</v>
      </c>
      <c r="J74">
        <f t="shared" si="12"/>
        <v>844.38</v>
      </c>
      <c r="K74">
        <f t="shared" si="13"/>
        <v>20657.96</v>
      </c>
      <c r="L74">
        <f t="shared" si="17"/>
        <v>-147.81899999999996</v>
      </c>
      <c r="M74">
        <f t="shared" si="18"/>
        <v>13427.489</v>
      </c>
      <c r="N74">
        <f t="shared" si="19"/>
        <v>-0.14781899999999995</v>
      </c>
      <c r="O74">
        <f t="shared" si="19"/>
        <v>13.427489</v>
      </c>
      <c r="P74">
        <f t="shared" si="20"/>
        <v>-0.14781899999999995</v>
      </c>
      <c r="Q74" t="str">
        <f t="shared" si="21"/>
        <v/>
      </c>
      <c r="AE74" s="14">
        <v>4.7080000000000002</v>
      </c>
      <c r="AF74">
        <v>-54.119998931884766</v>
      </c>
      <c r="AG74">
        <v>3.7200000286102295</v>
      </c>
      <c r="AH74">
        <f t="shared" si="22"/>
        <v>-54.119998931884766</v>
      </c>
      <c r="AI74">
        <f t="shared" si="23"/>
        <v>3.7200000286102295</v>
      </c>
    </row>
    <row r="75" spans="1:35">
      <c r="A75" s="3" t="s">
        <v>1121</v>
      </c>
      <c r="B75" s="3" t="str">
        <f t="shared" si="14"/>
        <v>15:01:11.985</v>
      </c>
      <c r="C75" s="3">
        <f t="shared" si="15"/>
        <v>54071.985000000001</v>
      </c>
      <c r="D75" s="3">
        <f t="shared" si="16"/>
        <v>6.7209999999977299</v>
      </c>
      <c r="E75" s="3">
        <v>370.06700000000001</v>
      </c>
      <c r="F75" s="3">
        <v>20912.3</v>
      </c>
      <c r="G75" s="3">
        <v>11321</v>
      </c>
      <c r="H75" s="3">
        <v>897</v>
      </c>
      <c r="I75" s="3">
        <v>510.5</v>
      </c>
      <c r="J75">
        <f t="shared" si="12"/>
        <v>844.41600000000005</v>
      </c>
      <c r="K75">
        <f t="shared" si="13"/>
        <v>20898.522000000001</v>
      </c>
      <c r="L75">
        <f t="shared" si="17"/>
        <v>-147.7829999999999</v>
      </c>
      <c r="M75">
        <f t="shared" si="18"/>
        <v>13668.051000000001</v>
      </c>
      <c r="N75">
        <f t="shared" si="19"/>
        <v>-0.14778299999999991</v>
      </c>
      <c r="O75">
        <f t="shared" si="19"/>
        <v>13.668051000000002</v>
      </c>
      <c r="P75">
        <f t="shared" si="20"/>
        <v>-0.14778299999999991</v>
      </c>
      <c r="Q75" t="str">
        <f t="shared" si="21"/>
        <v/>
      </c>
      <c r="AE75" s="14">
        <v>4.7699999999999996</v>
      </c>
      <c r="AF75">
        <v>-53.330001831054688</v>
      </c>
      <c r="AG75">
        <v>5.679999828338623</v>
      </c>
      <c r="AH75">
        <f t="shared" si="22"/>
        <v>-53.330001831054688</v>
      </c>
      <c r="AI75">
        <f t="shared" si="23"/>
        <v>5.679999828338623</v>
      </c>
    </row>
    <row r="76" spans="1:35">
      <c r="A76" s="3" t="s">
        <v>1122</v>
      </c>
      <c r="B76" s="3" t="str">
        <f t="shared" si="14"/>
        <v>15:01:12.078</v>
      </c>
      <c r="C76" s="3">
        <f t="shared" si="15"/>
        <v>54072.078000000001</v>
      </c>
      <c r="D76" s="3">
        <f t="shared" si="16"/>
        <v>6.8139999999984866</v>
      </c>
      <c r="E76" s="3">
        <v>355.113</v>
      </c>
      <c r="F76" s="3">
        <v>21043.4</v>
      </c>
      <c r="G76" s="3">
        <v>11408</v>
      </c>
      <c r="H76" s="3">
        <v>896</v>
      </c>
      <c r="I76" s="3">
        <v>507.5</v>
      </c>
      <c r="J76">
        <f t="shared" si="12"/>
        <v>832.44</v>
      </c>
      <c r="K76">
        <f t="shared" si="13"/>
        <v>21029.927</v>
      </c>
      <c r="L76">
        <f t="shared" si="17"/>
        <v>-159.7589999999999</v>
      </c>
      <c r="M76">
        <f t="shared" si="18"/>
        <v>13799.456</v>
      </c>
      <c r="N76">
        <f t="shared" si="19"/>
        <v>-0.1597589999999999</v>
      </c>
      <c r="O76">
        <f t="shared" si="19"/>
        <v>13.799456000000001</v>
      </c>
      <c r="P76">
        <f t="shared" si="20"/>
        <v>-0.1597589999999999</v>
      </c>
      <c r="Q76" t="str">
        <f t="shared" si="21"/>
        <v/>
      </c>
      <c r="AE76" s="14">
        <v>4.8390000000000004</v>
      </c>
      <c r="AF76">
        <v>-59.610000610351563</v>
      </c>
      <c r="AG76">
        <v>4.0799999237060547</v>
      </c>
      <c r="AH76">
        <f t="shared" si="22"/>
        <v>-59.610000610351563</v>
      </c>
      <c r="AI76">
        <f t="shared" si="23"/>
        <v>4.0799999237060547</v>
      </c>
    </row>
    <row r="77" spans="1:35">
      <c r="A77" s="3" t="s">
        <v>1123</v>
      </c>
      <c r="B77" s="3" t="str">
        <f t="shared" si="14"/>
        <v>15:01:12.171</v>
      </c>
      <c r="C77" s="3">
        <f t="shared" si="15"/>
        <v>54072.171000000002</v>
      </c>
      <c r="D77" s="3">
        <f t="shared" si="16"/>
        <v>6.9069999999992433</v>
      </c>
      <c r="E77" s="3">
        <v>346.95499999999998</v>
      </c>
      <c r="F77" s="3">
        <v>21295.4</v>
      </c>
      <c r="G77" s="3">
        <v>11561</v>
      </c>
      <c r="H77" s="3">
        <v>884</v>
      </c>
      <c r="I77" s="3">
        <v>503</v>
      </c>
      <c r="J77">
        <f t="shared" si="12"/>
        <v>830.00199999999995</v>
      </c>
      <c r="K77">
        <f t="shared" si="13"/>
        <v>21282.046999999999</v>
      </c>
      <c r="L77">
        <f t="shared" si="17"/>
        <v>-162.197</v>
      </c>
      <c r="M77">
        <f t="shared" si="18"/>
        <v>14051.575999999999</v>
      </c>
      <c r="N77">
        <f t="shared" si="19"/>
        <v>-0.16219700000000001</v>
      </c>
      <c r="O77">
        <f t="shared" si="19"/>
        <v>14.051575999999999</v>
      </c>
      <c r="P77">
        <f t="shared" si="20"/>
        <v>-0.16219700000000001</v>
      </c>
      <c r="Q77" t="str">
        <f t="shared" si="21"/>
        <v/>
      </c>
      <c r="AE77" s="14">
        <v>4.9020000000000001</v>
      </c>
      <c r="AF77">
        <v>-62.139999389648438</v>
      </c>
      <c r="AG77">
        <v>5.929999828338623</v>
      </c>
      <c r="AH77">
        <f t="shared" si="22"/>
        <v>-62.139999389648438</v>
      </c>
      <c r="AI77">
        <f t="shared" si="23"/>
        <v>5.929999828338623</v>
      </c>
    </row>
    <row r="78" spans="1:35">
      <c r="A78" s="3" t="s">
        <v>1124</v>
      </c>
      <c r="B78" s="3" t="str">
        <f t="shared" si="14"/>
        <v>15:01:12.265</v>
      </c>
      <c r="C78" s="3">
        <f t="shared" si="15"/>
        <v>54072.264999999999</v>
      </c>
      <c r="D78" s="3">
        <f t="shared" si="16"/>
        <v>7.0009999999965657</v>
      </c>
      <c r="E78" s="3">
        <v>353.55599999999998</v>
      </c>
      <c r="F78" s="3">
        <v>21416</v>
      </c>
      <c r="G78" s="3">
        <v>11627</v>
      </c>
      <c r="H78" s="3">
        <v>883</v>
      </c>
      <c r="I78" s="3">
        <v>499.5</v>
      </c>
      <c r="J78">
        <f t="shared" si="12"/>
        <v>839.33699999999999</v>
      </c>
      <c r="K78">
        <f t="shared" si="13"/>
        <v>21402.466</v>
      </c>
      <c r="L78">
        <f t="shared" si="17"/>
        <v>-152.86199999999997</v>
      </c>
      <c r="M78">
        <f t="shared" si="18"/>
        <v>14171.995000000001</v>
      </c>
      <c r="N78">
        <f t="shared" si="19"/>
        <v>-0.15286199999999997</v>
      </c>
      <c r="O78">
        <f t="shared" si="19"/>
        <v>14.171995000000001</v>
      </c>
      <c r="P78">
        <f t="shared" si="20"/>
        <v>-0.15286199999999997</v>
      </c>
      <c r="Q78" t="str">
        <f t="shared" si="21"/>
        <v/>
      </c>
      <c r="AE78" s="14">
        <v>4.9889999999999999</v>
      </c>
      <c r="AF78">
        <v>-62.139999389648438</v>
      </c>
      <c r="AG78">
        <v>5.929999828338623</v>
      </c>
      <c r="AH78">
        <f t="shared" si="22"/>
        <v>-62.139999389648438</v>
      </c>
      <c r="AI78">
        <f t="shared" si="23"/>
        <v>5.929999828338623</v>
      </c>
    </row>
    <row r="79" spans="1:35">
      <c r="A79" s="3" t="s">
        <v>1125</v>
      </c>
      <c r="B79" s="3" t="str">
        <f t="shared" si="14"/>
        <v>15:01:12.357</v>
      </c>
      <c r="C79" s="3">
        <f t="shared" si="15"/>
        <v>54072.357000000004</v>
      </c>
      <c r="D79" s="3">
        <f t="shared" si="16"/>
        <v>7.0930000000007567</v>
      </c>
      <c r="E79" s="3">
        <v>314.86099999999999</v>
      </c>
      <c r="F79" s="3">
        <v>21636.7</v>
      </c>
      <c r="G79" s="3">
        <v>11790.5</v>
      </c>
      <c r="H79" s="3">
        <v>815.5</v>
      </c>
      <c r="I79" s="3">
        <v>246.5</v>
      </c>
      <c r="J79">
        <f t="shared" si="12"/>
        <v>805.65899999999999</v>
      </c>
      <c r="K79">
        <f t="shared" si="13"/>
        <v>21623.988000000001</v>
      </c>
      <c r="L79">
        <f t="shared" si="17"/>
        <v>-186.53999999999996</v>
      </c>
      <c r="M79">
        <f t="shared" si="18"/>
        <v>14393.517000000002</v>
      </c>
      <c r="N79">
        <f t="shared" si="19"/>
        <v>-0.18653999999999996</v>
      </c>
      <c r="O79">
        <f t="shared" si="19"/>
        <v>14.393517000000003</v>
      </c>
      <c r="P79">
        <f t="shared" si="20"/>
        <v>-0.18653999999999996</v>
      </c>
      <c r="Q79" t="str">
        <f t="shared" si="21"/>
        <v/>
      </c>
      <c r="AE79" s="14">
        <v>5.0570000000000004</v>
      </c>
      <c r="AF79">
        <v>-67.040000915527344</v>
      </c>
      <c r="AG79">
        <v>4.9899997711181641</v>
      </c>
      <c r="AH79">
        <f t="shared" si="22"/>
        <v>-67.040000915527344</v>
      </c>
      <c r="AI79">
        <f t="shared" si="23"/>
        <v>4.9899997711181641</v>
      </c>
    </row>
    <row r="80" spans="1:35">
      <c r="A80" s="3" t="s">
        <v>1126</v>
      </c>
      <c r="B80" s="3" t="str">
        <f t="shared" si="14"/>
        <v>15:01:12.451</v>
      </c>
      <c r="C80" s="3">
        <f t="shared" si="15"/>
        <v>54072.451000000001</v>
      </c>
      <c r="D80" s="3">
        <f t="shared" si="16"/>
        <v>7.1869999999980791</v>
      </c>
      <c r="E80" s="3">
        <v>301.18900000000002</v>
      </c>
      <c r="F80" s="3">
        <v>21777.4</v>
      </c>
      <c r="G80" s="3">
        <v>11887</v>
      </c>
      <c r="H80" s="3">
        <v>825</v>
      </c>
      <c r="I80" s="3">
        <v>244.25</v>
      </c>
      <c r="J80">
        <f t="shared" si="12"/>
        <v>795.18299999999999</v>
      </c>
      <c r="K80">
        <f t="shared" si="13"/>
        <v>21764.962</v>
      </c>
      <c r="L80">
        <f t="shared" si="17"/>
        <v>-197.01599999999996</v>
      </c>
      <c r="M80">
        <f t="shared" si="18"/>
        <v>14534.491</v>
      </c>
      <c r="N80">
        <f t="shared" si="19"/>
        <v>-0.19701599999999997</v>
      </c>
      <c r="O80">
        <f t="shared" si="19"/>
        <v>14.534491000000001</v>
      </c>
      <c r="P80">
        <f t="shared" si="20"/>
        <v>-0.19701599999999997</v>
      </c>
      <c r="Q80" t="str">
        <f t="shared" si="21"/>
        <v/>
      </c>
      <c r="AE80" s="14">
        <v>5.117</v>
      </c>
      <c r="AF80">
        <v>-67.180000305175781</v>
      </c>
      <c r="AG80">
        <v>6.0199999809265137</v>
      </c>
      <c r="AH80">
        <f t="shared" si="22"/>
        <v>-67.180000305175781</v>
      </c>
      <c r="AI80">
        <f t="shared" si="23"/>
        <v>6.0199999809265137</v>
      </c>
    </row>
    <row r="81" spans="1:35">
      <c r="A81" s="3" t="s">
        <v>1127</v>
      </c>
      <c r="B81" s="3" t="str">
        <f t="shared" si="14"/>
        <v>15:01:12.544</v>
      </c>
      <c r="C81" s="3">
        <f t="shared" si="15"/>
        <v>54072.544000000002</v>
      </c>
      <c r="D81" s="3">
        <f t="shared" si="16"/>
        <v>7.2799999999988358</v>
      </c>
      <c r="E81" s="3">
        <v>299.346</v>
      </c>
      <c r="F81" s="3">
        <v>22044.799999999999</v>
      </c>
      <c r="G81" s="3">
        <v>12054</v>
      </c>
      <c r="H81" s="3">
        <v>804</v>
      </c>
      <c r="I81" s="3">
        <v>242.25</v>
      </c>
      <c r="J81">
        <f t="shared" si="12"/>
        <v>799.40700000000004</v>
      </c>
      <c r="K81">
        <f t="shared" si="13"/>
        <v>22032.334999999999</v>
      </c>
      <c r="L81">
        <f t="shared" si="17"/>
        <v>-192.79199999999992</v>
      </c>
      <c r="M81">
        <f t="shared" si="18"/>
        <v>14801.864</v>
      </c>
      <c r="N81">
        <f t="shared" si="19"/>
        <v>-0.19279199999999991</v>
      </c>
      <c r="O81">
        <f t="shared" si="19"/>
        <v>14.801864</v>
      </c>
      <c r="P81">
        <f t="shared" si="20"/>
        <v>-0.19279199999999991</v>
      </c>
      <c r="Q81" t="str">
        <f t="shared" si="21"/>
        <v/>
      </c>
      <c r="AE81" s="14">
        <v>5.1870000000000003</v>
      </c>
      <c r="AF81">
        <v>-69.300003051757813</v>
      </c>
      <c r="AG81">
        <v>5.570000171661377</v>
      </c>
      <c r="AH81">
        <f t="shared" si="22"/>
        <v>-69.300003051757813</v>
      </c>
      <c r="AI81">
        <f t="shared" si="23"/>
        <v>5.570000171661377</v>
      </c>
    </row>
    <row r="82" spans="1:35">
      <c r="A82" s="3" t="s">
        <v>1128</v>
      </c>
      <c r="B82" s="3" t="str">
        <f t="shared" si="14"/>
        <v>15:01:12.637</v>
      </c>
      <c r="C82" s="3">
        <f t="shared" si="15"/>
        <v>54072.637000000002</v>
      </c>
      <c r="D82" s="3">
        <f t="shared" si="16"/>
        <v>7.3729999999995925</v>
      </c>
      <c r="E82" s="3">
        <v>274.19900000000001</v>
      </c>
      <c r="F82" s="3">
        <v>22201.200000000001</v>
      </c>
      <c r="G82" s="3">
        <v>12172</v>
      </c>
      <c r="H82" s="3">
        <v>814</v>
      </c>
      <c r="I82" s="3">
        <v>240.5</v>
      </c>
      <c r="J82">
        <f t="shared" si="12"/>
        <v>777.81399999999996</v>
      </c>
      <c r="K82">
        <f t="shared" si="13"/>
        <v>22189.264999999999</v>
      </c>
      <c r="L82">
        <f t="shared" si="17"/>
        <v>-214.38499999999999</v>
      </c>
      <c r="M82">
        <f t="shared" si="18"/>
        <v>14958.794</v>
      </c>
      <c r="N82">
        <f t="shared" si="19"/>
        <v>-0.21438499999999999</v>
      </c>
      <c r="O82">
        <f t="shared" si="19"/>
        <v>14.958794000000001</v>
      </c>
      <c r="P82">
        <f t="shared" si="20"/>
        <v>-0.21438499999999999</v>
      </c>
      <c r="Q82" t="str">
        <f t="shared" si="21"/>
        <v/>
      </c>
      <c r="AE82" s="14">
        <v>5.2359999999999998</v>
      </c>
      <c r="AF82">
        <v>-73.959999084472656</v>
      </c>
      <c r="AG82">
        <v>4.6999998092651367</v>
      </c>
      <c r="AH82">
        <f t="shared" si="22"/>
        <v>-73.959999084472656</v>
      </c>
      <c r="AI82">
        <f t="shared" si="23"/>
        <v>4.6999998092651367</v>
      </c>
    </row>
    <row r="83" spans="1:35">
      <c r="A83" s="3" t="s">
        <v>1129</v>
      </c>
      <c r="B83" s="3" t="str">
        <f t="shared" si="14"/>
        <v>15:01:12.730</v>
      </c>
      <c r="C83" s="3">
        <f t="shared" si="15"/>
        <v>54072.73</v>
      </c>
      <c r="D83" s="3">
        <f t="shared" si="16"/>
        <v>7.4660000000003492</v>
      </c>
      <c r="E83" s="3">
        <v>247.012</v>
      </c>
      <c r="F83" s="3">
        <v>22432</v>
      </c>
      <c r="G83" s="3">
        <v>12340</v>
      </c>
      <c r="H83" s="3">
        <v>856</v>
      </c>
      <c r="I83" s="3">
        <v>479</v>
      </c>
      <c r="J83">
        <f t="shared" si="12"/>
        <v>755.87099999999998</v>
      </c>
      <c r="K83">
        <f t="shared" si="13"/>
        <v>22420.621999999999</v>
      </c>
      <c r="L83">
        <f t="shared" si="17"/>
        <v>-236.32799999999997</v>
      </c>
      <c r="M83">
        <f t="shared" si="18"/>
        <v>15190.151</v>
      </c>
      <c r="N83">
        <f t="shared" si="19"/>
        <v>-0.23632799999999998</v>
      </c>
      <c r="O83">
        <f t="shared" si="19"/>
        <v>15.190151</v>
      </c>
      <c r="P83" t="str">
        <f t="shared" si="20"/>
        <v/>
      </c>
      <c r="Q83">
        <f t="shared" si="21"/>
        <v>-0.23632799999999998</v>
      </c>
      <c r="AE83" s="14">
        <v>5.2939999999999996</v>
      </c>
      <c r="AF83">
        <v>-69.779998779296875</v>
      </c>
      <c r="AG83">
        <v>6.2300000190734863</v>
      </c>
      <c r="AH83">
        <f t="shared" si="22"/>
        <v>-69.779998779296875</v>
      </c>
      <c r="AI83">
        <f t="shared" si="23"/>
        <v>6.2300000190734863</v>
      </c>
    </row>
    <row r="84" spans="1:35">
      <c r="A84" s="3" t="s">
        <v>1130</v>
      </c>
      <c r="B84" s="3" t="str">
        <f t="shared" si="14"/>
        <v>15:01:12.824</v>
      </c>
      <c r="C84" s="3">
        <f t="shared" si="15"/>
        <v>54072.824000000001</v>
      </c>
      <c r="D84" s="3">
        <f t="shared" si="16"/>
        <v>7.5599999999976717</v>
      </c>
      <c r="E84" s="3">
        <v>261.84100000000001</v>
      </c>
      <c r="F84" s="3">
        <v>22560.9</v>
      </c>
      <c r="G84" s="3">
        <v>12412</v>
      </c>
      <c r="H84" s="3">
        <v>858</v>
      </c>
      <c r="I84" s="3">
        <v>477.5</v>
      </c>
      <c r="J84">
        <f t="shared" si="12"/>
        <v>773.62</v>
      </c>
      <c r="K84">
        <f t="shared" si="13"/>
        <v>22549.152999999998</v>
      </c>
      <c r="L84">
        <f t="shared" si="17"/>
        <v>-218.57899999999995</v>
      </c>
      <c r="M84">
        <f t="shared" si="18"/>
        <v>15318.681999999999</v>
      </c>
      <c r="N84">
        <f t="shared" si="19"/>
        <v>-0.21857899999999997</v>
      </c>
      <c r="O84">
        <f t="shared" si="19"/>
        <v>15.318681999999999</v>
      </c>
      <c r="P84" t="str">
        <f t="shared" si="20"/>
        <v/>
      </c>
      <c r="Q84">
        <f t="shared" si="21"/>
        <v>-0.21857899999999997</v>
      </c>
      <c r="AE84" s="14">
        <v>5.3620000000000001</v>
      </c>
      <c r="AF84">
        <v>-67.370002746582031</v>
      </c>
      <c r="AG84">
        <v>7.570000171661377</v>
      </c>
      <c r="AH84">
        <f t="shared" si="22"/>
        <v>-67.370002746582031</v>
      </c>
      <c r="AI84">
        <f t="shared" si="23"/>
        <v>7.570000171661377</v>
      </c>
    </row>
    <row r="85" spans="1:35">
      <c r="A85" s="3" t="s">
        <v>1131</v>
      </c>
      <c r="B85" s="3" t="str">
        <f t="shared" si="14"/>
        <v>15:01:12.918</v>
      </c>
      <c r="C85" s="3">
        <f t="shared" si="15"/>
        <v>54072.917999999998</v>
      </c>
      <c r="D85" s="3">
        <f t="shared" si="16"/>
        <v>7.6539999999949941</v>
      </c>
      <c r="E85" s="3">
        <v>228.06100000000001</v>
      </c>
      <c r="F85" s="3">
        <v>22806.7</v>
      </c>
      <c r="G85" s="3">
        <v>12598.5</v>
      </c>
      <c r="H85" s="3">
        <v>804</v>
      </c>
      <c r="I85" s="3">
        <v>236.5</v>
      </c>
      <c r="J85">
        <f t="shared" si="12"/>
        <v>745.42600000000004</v>
      </c>
      <c r="K85">
        <f t="shared" si="13"/>
        <v>22795.655999999999</v>
      </c>
      <c r="L85">
        <f t="shared" si="17"/>
        <v>-246.77299999999991</v>
      </c>
      <c r="M85">
        <f t="shared" si="18"/>
        <v>15565.184999999999</v>
      </c>
      <c r="N85">
        <f t="shared" si="19"/>
        <v>-0.24677299999999991</v>
      </c>
      <c r="O85">
        <f t="shared" si="19"/>
        <v>15.565185</v>
      </c>
      <c r="P85" t="str">
        <f t="shared" si="20"/>
        <v/>
      </c>
      <c r="Q85">
        <f t="shared" si="21"/>
        <v>-0.24677299999999991</v>
      </c>
      <c r="AE85" s="14">
        <v>5.4429999999999996</v>
      </c>
      <c r="AF85">
        <v>-66.330001831054688</v>
      </c>
      <c r="AG85">
        <v>8.8599996566772461</v>
      </c>
      <c r="AH85">
        <f t="shared" si="22"/>
        <v>-66.330001831054688</v>
      </c>
      <c r="AI85">
        <f t="shared" si="23"/>
        <v>8.8599996566772461</v>
      </c>
    </row>
    <row r="86" spans="1:35">
      <c r="A86" s="3" t="s">
        <v>1132</v>
      </c>
      <c r="B86" s="3" t="str">
        <f t="shared" si="14"/>
        <v>15:01:13.011</v>
      </c>
      <c r="C86" s="3">
        <f t="shared" si="15"/>
        <v>54073.010999999999</v>
      </c>
      <c r="D86" s="3">
        <f t="shared" si="16"/>
        <v>7.7469999999957508</v>
      </c>
      <c r="E86" s="3">
        <v>251.256</v>
      </c>
      <c r="F86" s="3">
        <v>22933.3</v>
      </c>
      <c r="G86" s="3">
        <v>12665</v>
      </c>
      <c r="H86" s="3">
        <v>766.5</v>
      </c>
      <c r="I86" s="3">
        <v>234.25</v>
      </c>
      <c r="J86">
        <f t="shared" si="12"/>
        <v>771.48699999999997</v>
      </c>
      <c r="K86">
        <f t="shared" si="13"/>
        <v>22921.697</v>
      </c>
      <c r="L86">
        <f t="shared" si="17"/>
        <v>-220.71199999999999</v>
      </c>
      <c r="M86">
        <f t="shared" si="18"/>
        <v>15691.226000000001</v>
      </c>
      <c r="N86">
        <f t="shared" si="19"/>
        <v>-0.22071199999999999</v>
      </c>
      <c r="O86">
        <f t="shared" si="19"/>
        <v>15.691226</v>
      </c>
      <c r="P86" t="str">
        <f t="shared" si="20"/>
        <v/>
      </c>
      <c r="Q86">
        <f t="shared" si="21"/>
        <v>-0.22071199999999999</v>
      </c>
      <c r="AE86" s="14">
        <v>5.5190000000000001</v>
      </c>
      <c r="AF86">
        <v>-69.389999389648438</v>
      </c>
      <c r="AG86">
        <v>8.6700000762939453</v>
      </c>
      <c r="AH86">
        <f t="shared" si="22"/>
        <v>-69.389999389648438</v>
      </c>
      <c r="AI86">
        <f t="shared" si="23"/>
        <v>8.6700000762939453</v>
      </c>
    </row>
    <row r="87" spans="1:35">
      <c r="A87" s="3" t="s">
        <v>1133</v>
      </c>
      <c r="B87" s="3" t="str">
        <f t="shared" si="14"/>
        <v>15:01:13.105</v>
      </c>
      <c r="C87" s="3">
        <f t="shared" si="15"/>
        <v>54073.105000000003</v>
      </c>
      <c r="D87" s="3">
        <f t="shared" si="16"/>
        <v>7.8410000000003492</v>
      </c>
      <c r="E87" s="3">
        <v>187.55600000000001</v>
      </c>
      <c r="F87" s="3">
        <v>23140.5</v>
      </c>
      <c r="G87" s="3">
        <v>12851</v>
      </c>
      <c r="H87" s="3">
        <v>784</v>
      </c>
      <c r="I87" s="3">
        <v>233</v>
      </c>
      <c r="J87">
        <f t="shared" si="12"/>
        <v>712.50400000000002</v>
      </c>
      <c r="K87">
        <f t="shared" si="13"/>
        <v>23130.289000000001</v>
      </c>
      <c r="L87">
        <f t="shared" si="17"/>
        <v>-279.69499999999994</v>
      </c>
      <c r="M87">
        <f t="shared" si="18"/>
        <v>15899.818000000001</v>
      </c>
      <c r="N87">
        <f t="shared" si="19"/>
        <v>-0.27969499999999992</v>
      </c>
      <c r="O87">
        <f t="shared" si="19"/>
        <v>15.899818000000002</v>
      </c>
      <c r="P87" t="str">
        <f t="shared" si="20"/>
        <v/>
      </c>
      <c r="Q87">
        <f t="shared" si="21"/>
        <v>-0.27969499999999992</v>
      </c>
      <c r="AE87" s="14">
        <v>5.5759999999999996</v>
      </c>
      <c r="AF87">
        <v>-71.529998779296875</v>
      </c>
      <c r="AG87">
        <v>9.4799995422363281</v>
      </c>
      <c r="AH87">
        <f t="shared" si="22"/>
        <v>-71.529998779296875</v>
      </c>
      <c r="AI87">
        <f t="shared" si="23"/>
        <v>9.4799995422363281</v>
      </c>
    </row>
    <row r="88" spans="1:35">
      <c r="A88" s="3" t="s">
        <v>1134</v>
      </c>
      <c r="B88" s="3" t="str">
        <f t="shared" si="14"/>
        <v>15:01:13.198</v>
      </c>
      <c r="C88" s="3">
        <f t="shared" si="15"/>
        <v>54073.197999999997</v>
      </c>
      <c r="D88" s="3">
        <f t="shared" si="16"/>
        <v>7.93399999999383</v>
      </c>
      <c r="E88" s="3">
        <v>180.70500000000001</v>
      </c>
      <c r="F88" s="3">
        <v>23299.599999999999</v>
      </c>
      <c r="G88" s="3">
        <v>12963.5</v>
      </c>
      <c r="H88" s="3">
        <v>788</v>
      </c>
      <c r="I88" s="3">
        <v>231.75</v>
      </c>
      <c r="J88">
        <f t="shared" si="12"/>
        <v>709.26400000000001</v>
      </c>
      <c r="K88">
        <f t="shared" si="13"/>
        <v>23289.503000000001</v>
      </c>
      <c r="L88">
        <f t="shared" si="17"/>
        <v>-282.93499999999995</v>
      </c>
      <c r="M88">
        <f t="shared" si="18"/>
        <v>16059.032000000001</v>
      </c>
      <c r="N88">
        <f t="shared" si="19"/>
        <v>-0.28293499999999994</v>
      </c>
      <c r="O88">
        <f t="shared" si="19"/>
        <v>16.059032000000002</v>
      </c>
      <c r="P88" t="str">
        <f t="shared" si="20"/>
        <v/>
      </c>
      <c r="Q88">
        <f t="shared" si="21"/>
        <v>-0.28293499999999994</v>
      </c>
      <c r="AE88" s="14">
        <v>5.6369999999999996</v>
      </c>
      <c r="AF88">
        <v>-74.739997863769531</v>
      </c>
      <c r="AG88">
        <v>6.6599998474121094</v>
      </c>
      <c r="AH88">
        <f t="shared" si="22"/>
        <v>-74.739997863769531</v>
      </c>
      <c r="AI88">
        <f t="shared" si="23"/>
        <v>6.6599998474121094</v>
      </c>
    </row>
    <row r="89" spans="1:35">
      <c r="A89" s="3" t="s">
        <v>1135</v>
      </c>
      <c r="B89" s="3" t="str">
        <f t="shared" si="14"/>
        <v>15:01:13.291</v>
      </c>
      <c r="C89" s="3">
        <f t="shared" si="15"/>
        <v>54073.290999999997</v>
      </c>
      <c r="D89" s="3">
        <f t="shared" si="16"/>
        <v>8.0269999999945867</v>
      </c>
      <c r="E89" s="3">
        <v>169.30600000000001</v>
      </c>
      <c r="F89" s="3">
        <v>23544.3</v>
      </c>
      <c r="G89" s="3">
        <v>13139</v>
      </c>
      <c r="H89" s="3">
        <v>840</v>
      </c>
      <c r="I89" s="3">
        <v>461.5</v>
      </c>
      <c r="J89">
        <f t="shared" si="12"/>
        <v>703.42</v>
      </c>
      <c r="K89">
        <f t="shared" si="13"/>
        <v>23534.399000000001</v>
      </c>
      <c r="L89">
        <f t="shared" si="17"/>
        <v>-288.779</v>
      </c>
      <c r="M89">
        <f t="shared" si="18"/>
        <v>16303.928000000002</v>
      </c>
      <c r="N89">
        <f t="shared" si="19"/>
        <v>-0.28877900000000001</v>
      </c>
      <c r="O89">
        <f t="shared" si="19"/>
        <v>16.303928000000003</v>
      </c>
      <c r="P89" t="str">
        <f t="shared" si="20"/>
        <v/>
      </c>
      <c r="Q89">
        <f t="shared" si="21"/>
        <v>-0.28877900000000001</v>
      </c>
      <c r="AE89" s="14">
        <v>5.7030000000000003</v>
      </c>
      <c r="AF89">
        <v>-73.959999084472656</v>
      </c>
      <c r="AG89">
        <v>6.8899998664855957</v>
      </c>
      <c r="AH89">
        <f t="shared" si="22"/>
        <v>-73.959999084472656</v>
      </c>
      <c r="AI89">
        <f t="shared" si="23"/>
        <v>6.8899998664855957</v>
      </c>
    </row>
    <row r="90" spans="1:35">
      <c r="A90" s="3" t="s">
        <v>1136</v>
      </c>
      <c r="B90" s="3" t="str">
        <f t="shared" si="14"/>
        <v>15:01:13.384</v>
      </c>
      <c r="C90" s="3">
        <f t="shared" si="15"/>
        <v>54073.383999999998</v>
      </c>
      <c r="D90" s="3">
        <f t="shared" si="16"/>
        <v>8.1199999999953434</v>
      </c>
      <c r="E90" s="3">
        <v>152.99299999999999</v>
      </c>
      <c r="F90" s="3">
        <v>23639.3</v>
      </c>
      <c r="G90" s="3">
        <v>13216.5</v>
      </c>
      <c r="H90" s="3">
        <v>770.5</v>
      </c>
      <c r="I90" s="3">
        <v>229.25</v>
      </c>
      <c r="J90">
        <f t="shared" si="12"/>
        <v>689.26599999999996</v>
      </c>
      <c r="K90">
        <f t="shared" si="13"/>
        <v>23629.743999999999</v>
      </c>
      <c r="L90">
        <f t="shared" si="17"/>
        <v>-302.93299999999999</v>
      </c>
      <c r="M90">
        <f t="shared" si="18"/>
        <v>16399.273000000001</v>
      </c>
      <c r="N90">
        <f t="shared" si="19"/>
        <v>-0.30293300000000001</v>
      </c>
      <c r="O90">
        <f t="shared" si="19"/>
        <v>16.399273000000001</v>
      </c>
      <c r="P90" t="str">
        <f t="shared" si="20"/>
        <v/>
      </c>
      <c r="Q90">
        <f t="shared" si="21"/>
        <v>-0.30293300000000001</v>
      </c>
      <c r="AE90" s="14">
        <v>5.7640000000000002</v>
      </c>
      <c r="AF90">
        <v>-75.959999084472656</v>
      </c>
      <c r="AG90">
        <v>7.3400001525878906</v>
      </c>
      <c r="AH90">
        <f t="shared" si="22"/>
        <v>-75.959999084472656</v>
      </c>
      <c r="AI90">
        <f t="shared" si="23"/>
        <v>7.3400001525878906</v>
      </c>
    </row>
    <row r="91" spans="1:35">
      <c r="A91" s="3" t="s">
        <v>1137</v>
      </c>
      <c r="B91" s="3" t="str">
        <f t="shared" si="14"/>
        <v>15:01:13.474</v>
      </c>
      <c r="C91" s="3">
        <f t="shared" si="15"/>
        <v>54073.474000000002</v>
      </c>
      <c r="D91" s="3">
        <f t="shared" si="16"/>
        <v>8.2099999999991269</v>
      </c>
      <c r="E91" s="3">
        <v>146.72300000000001</v>
      </c>
      <c r="F91" s="3">
        <v>23888</v>
      </c>
      <c r="G91" s="3">
        <v>13394</v>
      </c>
      <c r="H91" s="3">
        <v>834</v>
      </c>
      <c r="I91" s="3">
        <v>456.5</v>
      </c>
      <c r="J91">
        <f t="shared" si="12"/>
        <v>688.64</v>
      </c>
      <c r="K91">
        <f t="shared" si="13"/>
        <v>23878.523000000001</v>
      </c>
      <c r="L91">
        <f t="shared" si="17"/>
        <v>-303.55899999999997</v>
      </c>
      <c r="M91">
        <f t="shared" si="18"/>
        <v>16648.052000000003</v>
      </c>
      <c r="N91">
        <f t="shared" si="19"/>
        <v>-0.30355899999999997</v>
      </c>
      <c r="O91">
        <f t="shared" si="19"/>
        <v>16.648052000000003</v>
      </c>
      <c r="P91" t="str">
        <f t="shared" si="20"/>
        <v/>
      </c>
      <c r="Q91">
        <f t="shared" si="21"/>
        <v>-0.30355899999999997</v>
      </c>
      <c r="AE91" s="14">
        <v>5.8339999999999996</v>
      </c>
      <c r="AF91">
        <v>-77.930000305175781</v>
      </c>
      <c r="AG91">
        <v>4.5500001907348633</v>
      </c>
      <c r="AH91">
        <f t="shared" si="22"/>
        <v>-77.930000305175781</v>
      </c>
      <c r="AI91">
        <f t="shared" si="23"/>
        <v>4.5500001907348633</v>
      </c>
    </row>
    <row r="92" spans="1:35">
      <c r="A92" s="3" t="s">
        <v>1138</v>
      </c>
      <c r="B92" s="3" t="str">
        <f t="shared" si="14"/>
        <v>15:01:13.568</v>
      </c>
      <c r="C92" s="3">
        <f t="shared" si="15"/>
        <v>54073.567999999999</v>
      </c>
      <c r="D92" s="3">
        <f t="shared" si="16"/>
        <v>8.3039999999964493</v>
      </c>
      <c r="E92" s="3">
        <v>132.16300000000001</v>
      </c>
      <c r="F92" s="3">
        <v>23984.799999999999</v>
      </c>
      <c r="G92" s="3">
        <v>13472.5</v>
      </c>
      <c r="H92" s="3">
        <v>769.5</v>
      </c>
      <c r="I92" s="3">
        <v>226.75</v>
      </c>
      <c r="J92">
        <f t="shared" si="12"/>
        <v>676.28</v>
      </c>
      <c r="K92">
        <f t="shared" si="13"/>
        <v>23975.628000000001</v>
      </c>
      <c r="L92">
        <f t="shared" si="17"/>
        <v>-315.91899999999998</v>
      </c>
      <c r="M92">
        <f t="shared" si="18"/>
        <v>16745.156999999999</v>
      </c>
      <c r="N92">
        <f t="shared" si="19"/>
        <v>-0.31591900000000001</v>
      </c>
      <c r="O92">
        <f t="shared" si="19"/>
        <v>16.745156999999999</v>
      </c>
      <c r="P92" t="str">
        <f t="shared" si="20"/>
        <v/>
      </c>
      <c r="Q92">
        <f t="shared" si="21"/>
        <v>-0.31591900000000001</v>
      </c>
      <c r="AE92" s="14">
        <v>5.9160000000000004</v>
      </c>
      <c r="AF92">
        <v>-75.480003356933594</v>
      </c>
      <c r="AG92">
        <v>12.590000152587891</v>
      </c>
      <c r="AH92">
        <f t="shared" si="22"/>
        <v>-75.480003356933594</v>
      </c>
      <c r="AI92">
        <f t="shared" si="23"/>
        <v>12.590000152587891</v>
      </c>
    </row>
    <row r="93" spans="1:35">
      <c r="A93" s="3" t="s">
        <v>1139</v>
      </c>
      <c r="B93" s="3" t="str">
        <f t="shared" si="14"/>
        <v>15:01:13.661</v>
      </c>
      <c r="C93" s="3">
        <f t="shared" si="15"/>
        <v>54073.661</v>
      </c>
      <c r="D93" s="3">
        <f t="shared" si="16"/>
        <v>8.396999999997206</v>
      </c>
      <c r="E93" s="3">
        <v>112.262</v>
      </c>
      <c r="F93" s="3">
        <v>24256.6</v>
      </c>
      <c r="G93" s="3">
        <v>13679</v>
      </c>
      <c r="H93" s="3">
        <v>831</v>
      </c>
      <c r="I93" s="3">
        <v>451.5</v>
      </c>
      <c r="J93">
        <f t="shared" si="12"/>
        <v>662.55100000000004</v>
      </c>
      <c r="K93">
        <f t="shared" si="13"/>
        <v>24247.81</v>
      </c>
      <c r="L93">
        <f t="shared" si="17"/>
        <v>-329.64799999999991</v>
      </c>
      <c r="M93">
        <f t="shared" si="18"/>
        <v>17017.339</v>
      </c>
      <c r="N93">
        <f t="shared" si="19"/>
        <v>-0.32964799999999994</v>
      </c>
      <c r="O93">
        <f t="shared" si="19"/>
        <v>17.017339</v>
      </c>
      <c r="P93" t="str">
        <f t="shared" si="20"/>
        <v/>
      </c>
      <c r="Q93">
        <f t="shared" si="21"/>
        <v>-0.32964799999999994</v>
      </c>
      <c r="AE93" s="14">
        <v>5.9740000000000002</v>
      </c>
      <c r="AF93">
        <v>-75.069999694824219</v>
      </c>
      <c r="AG93">
        <v>7.8400001525878906</v>
      </c>
      <c r="AH93">
        <f t="shared" si="22"/>
        <v>-75.069999694824219</v>
      </c>
      <c r="AI93">
        <f t="shared" si="23"/>
        <v>7.8400001525878906</v>
      </c>
    </row>
    <row r="94" spans="1:35">
      <c r="A94" s="3" t="s">
        <v>1140</v>
      </c>
      <c r="B94" s="3" t="str">
        <f t="shared" si="14"/>
        <v>15:01:13.755</v>
      </c>
      <c r="C94" s="3">
        <f t="shared" si="15"/>
        <v>54073.754999999997</v>
      </c>
      <c r="D94" s="3">
        <f t="shared" si="16"/>
        <v>8.4909999999945285</v>
      </c>
      <c r="E94" s="3">
        <v>96.413799999999995</v>
      </c>
      <c r="F94" s="3">
        <v>24358.400000000001</v>
      </c>
      <c r="G94" s="3">
        <v>13763</v>
      </c>
      <c r="H94" s="3">
        <v>774.5</v>
      </c>
      <c r="I94" s="3">
        <v>224.25</v>
      </c>
      <c r="J94">
        <f t="shared" si="12"/>
        <v>649.01599999999996</v>
      </c>
      <c r="K94">
        <f t="shared" si="13"/>
        <v>24349.942999999999</v>
      </c>
      <c r="L94">
        <f t="shared" si="17"/>
        <v>-343.18299999999999</v>
      </c>
      <c r="M94">
        <f t="shared" si="18"/>
        <v>17119.472000000002</v>
      </c>
      <c r="N94">
        <f t="shared" si="19"/>
        <v>-0.34318300000000002</v>
      </c>
      <c r="O94">
        <f t="shared" si="19"/>
        <v>17.119472000000002</v>
      </c>
      <c r="P94" t="str">
        <f t="shared" si="20"/>
        <v/>
      </c>
      <c r="Q94">
        <f t="shared" si="21"/>
        <v>-0.34318300000000002</v>
      </c>
      <c r="AE94" s="14">
        <v>6.0389999999999997</v>
      </c>
      <c r="AF94">
        <v>-77.519996643066406</v>
      </c>
      <c r="AG94">
        <v>3.9800000190734863</v>
      </c>
      <c r="AH94">
        <f t="shared" si="22"/>
        <v>-77.519996643066406</v>
      </c>
      <c r="AI94">
        <f t="shared" si="23"/>
        <v>3.9800000190734863</v>
      </c>
    </row>
    <row r="95" spans="1:35">
      <c r="A95" s="3" t="s">
        <v>1141</v>
      </c>
      <c r="B95" s="3" t="str">
        <f t="shared" si="14"/>
        <v>15:01:13.847</v>
      </c>
      <c r="C95" s="3">
        <f t="shared" si="15"/>
        <v>54073.847000000002</v>
      </c>
      <c r="D95" s="3">
        <f t="shared" si="16"/>
        <v>8.5829999999987194</v>
      </c>
      <c r="E95" s="3">
        <v>75.426299999999998</v>
      </c>
      <c r="F95" s="3">
        <v>24642.2</v>
      </c>
      <c r="G95" s="3">
        <v>13982</v>
      </c>
      <c r="H95" s="3">
        <v>823</v>
      </c>
      <c r="I95" s="3">
        <v>446.5</v>
      </c>
      <c r="J95">
        <f t="shared" si="12"/>
        <v>634.47299999999996</v>
      </c>
      <c r="K95">
        <f t="shared" si="13"/>
        <v>24634.146000000001</v>
      </c>
      <c r="L95">
        <f t="shared" si="17"/>
        <v>-357.726</v>
      </c>
      <c r="M95">
        <f t="shared" si="18"/>
        <v>17403.675000000003</v>
      </c>
      <c r="N95">
        <f t="shared" si="19"/>
        <v>-0.35772599999999999</v>
      </c>
      <c r="O95">
        <f t="shared" si="19"/>
        <v>17.403675000000003</v>
      </c>
      <c r="P95" t="str">
        <f t="shared" si="20"/>
        <v/>
      </c>
      <c r="Q95">
        <f t="shared" si="21"/>
        <v>-0.35772599999999999</v>
      </c>
      <c r="AE95" s="14">
        <v>6.0960000000000001</v>
      </c>
      <c r="AF95">
        <v>-76.550003051757813</v>
      </c>
      <c r="AG95">
        <v>7.6399998664855957</v>
      </c>
      <c r="AH95">
        <f t="shared" si="22"/>
        <v>-76.550003051757813</v>
      </c>
      <c r="AI95">
        <f t="shared" si="23"/>
        <v>7.6399998664855957</v>
      </c>
    </row>
    <row r="96" spans="1:35">
      <c r="A96" s="3" t="s">
        <v>1142</v>
      </c>
      <c r="B96" s="3" t="str">
        <f t="shared" si="14"/>
        <v>15:01:13.942</v>
      </c>
      <c r="C96" s="3">
        <f t="shared" si="15"/>
        <v>54073.942000000003</v>
      </c>
      <c r="D96" s="3">
        <f t="shared" si="16"/>
        <v>8.6779999999998836</v>
      </c>
      <c r="E96" s="3">
        <v>61.635300000000001</v>
      </c>
      <c r="F96" s="3">
        <v>24745.9</v>
      </c>
      <c r="G96" s="3">
        <v>14067</v>
      </c>
      <c r="H96" s="3">
        <v>770.5</v>
      </c>
      <c r="I96" s="3">
        <v>221.75</v>
      </c>
      <c r="J96">
        <f t="shared" si="12"/>
        <v>623.03800000000001</v>
      </c>
      <c r="K96">
        <f t="shared" si="13"/>
        <v>24738.132000000001</v>
      </c>
      <c r="L96">
        <f t="shared" si="17"/>
        <v>-369.16099999999994</v>
      </c>
      <c r="M96">
        <f t="shared" si="18"/>
        <v>17507.661</v>
      </c>
      <c r="N96">
        <f t="shared" si="19"/>
        <v>-0.36916099999999996</v>
      </c>
      <c r="O96">
        <f t="shared" si="19"/>
        <v>17.507660999999999</v>
      </c>
      <c r="P96" t="str">
        <f t="shared" si="20"/>
        <v/>
      </c>
      <c r="Q96">
        <f t="shared" si="21"/>
        <v>-0.36916099999999996</v>
      </c>
      <c r="AE96" s="14">
        <v>6.1630000000000003</v>
      </c>
      <c r="AF96">
        <v>-77.870002746582031</v>
      </c>
      <c r="AG96">
        <v>4.5799999237060547</v>
      </c>
      <c r="AH96">
        <f t="shared" si="22"/>
        <v>-77.870002746582031</v>
      </c>
      <c r="AI96">
        <f t="shared" si="23"/>
        <v>4.5799999237060547</v>
      </c>
    </row>
    <row r="97" spans="1:35">
      <c r="A97" s="3" t="s">
        <v>1143</v>
      </c>
      <c r="B97" s="3" t="str">
        <f t="shared" si="14"/>
        <v>15:01:14.033</v>
      </c>
      <c r="C97" s="3">
        <f t="shared" si="15"/>
        <v>54074.033000000003</v>
      </c>
      <c r="D97" s="3">
        <f t="shared" si="16"/>
        <v>8.7690000000002328</v>
      </c>
      <c r="E97" s="3">
        <v>23.137499999999999</v>
      </c>
      <c r="F97" s="3">
        <v>24968.400000000001</v>
      </c>
      <c r="G97" s="3">
        <v>14256</v>
      </c>
      <c r="H97" s="3">
        <v>758.5</v>
      </c>
      <c r="I97" s="3">
        <v>220.25</v>
      </c>
      <c r="J97">
        <f t="shared" si="12"/>
        <v>589.59799999999996</v>
      </c>
      <c r="K97">
        <f t="shared" si="13"/>
        <v>24961.448</v>
      </c>
      <c r="L97">
        <f t="shared" si="17"/>
        <v>-402.601</v>
      </c>
      <c r="M97">
        <f t="shared" si="18"/>
        <v>17730.976999999999</v>
      </c>
      <c r="N97">
        <f t="shared" si="19"/>
        <v>-0.40260099999999999</v>
      </c>
      <c r="O97">
        <f t="shared" si="19"/>
        <v>17.730976999999999</v>
      </c>
      <c r="P97" t="str">
        <f t="shared" si="20"/>
        <v/>
      </c>
      <c r="Q97">
        <f t="shared" si="21"/>
        <v>-0.40260099999999999</v>
      </c>
      <c r="AE97" s="14">
        <v>6.22</v>
      </c>
      <c r="AF97">
        <v>-85.260002136230469</v>
      </c>
      <c r="AG97">
        <v>0.72000002861022949</v>
      </c>
      <c r="AH97">
        <f t="shared" si="22"/>
        <v>-85.260002136230469</v>
      </c>
      <c r="AI97">
        <f t="shared" si="23"/>
        <v>0.72000002861022949</v>
      </c>
    </row>
    <row r="98" spans="1:35">
      <c r="A98" s="3" t="s">
        <v>1144</v>
      </c>
      <c r="B98" s="3" t="str">
        <f t="shared" si="14"/>
        <v>15:01:14.127</v>
      </c>
      <c r="C98" s="3">
        <f t="shared" si="15"/>
        <v>54074.127</v>
      </c>
      <c r="D98" s="3">
        <f t="shared" si="16"/>
        <v>8.8629999999975553</v>
      </c>
      <c r="E98" s="3">
        <v>47.947899999999997</v>
      </c>
      <c r="F98" s="3">
        <v>25126.1</v>
      </c>
      <c r="G98" s="3">
        <v>14355.5</v>
      </c>
      <c r="H98" s="3">
        <v>729.5</v>
      </c>
      <c r="I98" s="3">
        <v>219</v>
      </c>
      <c r="J98">
        <f t="shared" si="12"/>
        <v>617.98</v>
      </c>
      <c r="K98">
        <f t="shared" si="13"/>
        <v>25118.544999999998</v>
      </c>
      <c r="L98">
        <f t="shared" si="17"/>
        <v>-374.21899999999994</v>
      </c>
      <c r="M98">
        <f t="shared" si="18"/>
        <v>17888.074000000001</v>
      </c>
      <c r="N98">
        <f t="shared" si="19"/>
        <v>-0.37421899999999997</v>
      </c>
      <c r="O98">
        <f t="shared" si="19"/>
        <v>17.888074</v>
      </c>
      <c r="P98" t="str">
        <f t="shared" si="20"/>
        <v/>
      </c>
      <c r="Q98">
        <f t="shared" si="21"/>
        <v>-0.37421899999999997</v>
      </c>
      <c r="AE98" s="14">
        <v>6.2990000000000004</v>
      </c>
      <c r="AF98">
        <v>0</v>
      </c>
      <c r="AG98">
        <v>0</v>
      </c>
      <c r="AH98">
        <f t="shared" si="22"/>
        <v>0</v>
      </c>
      <c r="AI98">
        <f t="shared" si="23"/>
        <v>0</v>
      </c>
    </row>
    <row r="99" spans="1:35">
      <c r="A99" s="3" t="s">
        <v>1145</v>
      </c>
      <c r="B99" s="3" t="str">
        <f t="shared" si="14"/>
        <v>15:01:14.220</v>
      </c>
      <c r="C99" s="3">
        <f t="shared" si="15"/>
        <v>54074.22</v>
      </c>
      <c r="D99" s="3">
        <f t="shared" si="16"/>
        <v>8.955999999998312</v>
      </c>
      <c r="E99" s="3">
        <v>30.489799999999999</v>
      </c>
      <c r="F99" s="3">
        <v>25333.8</v>
      </c>
      <c r="G99" s="3">
        <v>14521.5</v>
      </c>
      <c r="H99" s="3">
        <v>740.5</v>
      </c>
      <c r="I99" s="3">
        <v>217.75</v>
      </c>
      <c r="J99">
        <f t="shared" si="12"/>
        <v>605.23800000000006</v>
      </c>
      <c r="K99">
        <f t="shared" si="13"/>
        <v>25326.588</v>
      </c>
      <c r="L99">
        <f t="shared" si="17"/>
        <v>-386.9609999999999</v>
      </c>
      <c r="M99">
        <f t="shared" si="18"/>
        <v>18096.116999999998</v>
      </c>
      <c r="N99">
        <f t="shared" si="19"/>
        <v>-0.38696099999999989</v>
      </c>
      <c r="O99">
        <f t="shared" si="19"/>
        <v>18.096117</v>
      </c>
      <c r="P99" t="str">
        <f t="shared" si="20"/>
        <v/>
      </c>
      <c r="Q99">
        <f t="shared" si="21"/>
        <v>-0.38696099999999989</v>
      </c>
      <c r="AE99" s="14">
        <v>6.3609999999999998</v>
      </c>
      <c r="AF99">
        <v>0</v>
      </c>
      <c r="AG99">
        <v>0</v>
      </c>
      <c r="AH99">
        <f t="shared" si="22"/>
        <v>0</v>
      </c>
      <c r="AI99">
        <f t="shared" si="23"/>
        <v>0</v>
      </c>
    </row>
    <row r="100" spans="1:35">
      <c r="A100" s="3" t="s">
        <v>1146</v>
      </c>
      <c r="B100" s="3" t="str">
        <f t="shared" si="14"/>
        <v>15:01:14.313</v>
      </c>
      <c r="C100" s="3">
        <f t="shared" si="15"/>
        <v>54074.313000000002</v>
      </c>
      <c r="D100" s="3">
        <f t="shared" si="16"/>
        <v>9.0489999999990687</v>
      </c>
      <c r="E100" s="3">
        <v>-36.094499999999996</v>
      </c>
      <c r="F100" s="3">
        <v>25408.400000000001</v>
      </c>
      <c r="G100" s="3">
        <v>14621.5</v>
      </c>
      <c r="H100" s="3">
        <v>734.5</v>
      </c>
      <c r="I100" s="3">
        <v>217.25</v>
      </c>
      <c r="J100">
        <f t="shared" si="12"/>
        <v>540.36400000000003</v>
      </c>
      <c r="K100">
        <f t="shared" si="13"/>
        <v>25402.679</v>
      </c>
      <c r="L100">
        <f t="shared" si="17"/>
        <v>-451.83499999999992</v>
      </c>
      <c r="M100">
        <f t="shared" si="18"/>
        <v>18172.207999999999</v>
      </c>
      <c r="N100">
        <f t="shared" si="19"/>
        <v>-0.45183499999999993</v>
      </c>
      <c r="O100">
        <f t="shared" si="19"/>
        <v>18.172207999999998</v>
      </c>
      <c r="P100" t="str">
        <f t="shared" si="20"/>
        <v/>
      </c>
      <c r="Q100">
        <f t="shared" si="21"/>
        <v>-0.45183499999999993</v>
      </c>
      <c r="AE100" s="14">
        <v>6.4249999999999998</v>
      </c>
      <c r="AF100">
        <v>0</v>
      </c>
      <c r="AG100">
        <v>0</v>
      </c>
      <c r="AH100">
        <f t="shared" si="22"/>
        <v>0</v>
      </c>
      <c r="AI100">
        <f t="shared" si="23"/>
        <v>0</v>
      </c>
    </row>
    <row r="101" spans="1:35">
      <c r="A101" s="3" t="s">
        <v>1147</v>
      </c>
      <c r="B101" s="3" t="str">
        <f t="shared" si="14"/>
        <v>15:01:14.406</v>
      </c>
      <c r="C101" s="3">
        <f t="shared" si="15"/>
        <v>54074.406000000003</v>
      </c>
      <c r="D101" s="3">
        <f t="shared" si="16"/>
        <v>9.1419999999998254</v>
      </c>
      <c r="E101" s="3">
        <v>-24.1069</v>
      </c>
      <c r="F101" s="3">
        <v>25686.3</v>
      </c>
      <c r="G101" s="3">
        <v>14822</v>
      </c>
      <c r="H101" s="3">
        <v>805</v>
      </c>
      <c r="I101" s="3">
        <v>433</v>
      </c>
      <c r="J101">
        <f t="shared" si="12"/>
        <v>558.65300000000002</v>
      </c>
      <c r="K101">
        <f t="shared" si="13"/>
        <v>25680.236000000001</v>
      </c>
      <c r="L101">
        <f t="shared" si="17"/>
        <v>-433.54599999999994</v>
      </c>
      <c r="M101">
        <f t="shared" si="18"/>
        <v>18449.764999999999</v>
      </c>
      <c r="N101">
        <f t="shared" si="19"/>
        <v>-0.43354599999999993</v>
      </c>
      <c r="O101">
        <f t="shared" si="19"/>
        <v>18.449764999999999</v>
      </c>
      <c r="P101" t="str">
        <f t="shared" si="20"/>
        <v/>
      </c>
      <c r="Q101">
        <f t="shared" si="21"/>
        <v>-0.43354599999999993</v>
      </c>
      <c r="AE101" s="14">
        <v>6.492</v>
      </c>
      <c r="AF101">
        <v>0</v>
      </c>
      <c r="AG101">
        <v>0</v>
      </c>
      <c r="AH101">
        <f t="shared" si="22"/>
        <v>0</v>
      </c>
      <c r="AI101">
        <f t="shared" si="23"/>
        <v>0</v>
      </c>
    </row>
    <row r="102" spans="1:35">
      <c r="A102" s="3" t="s">
        <v>1148</v>
      </c>
      <c r="B102" s="3" t="str">
        <f t="shared" si="14"/>
        <v>15:01:14.498</v>
      </c>
      <c r="C102" s="3">
        <f t="shared" si="15"/>
        <v>54074.498</v>
      </c>
      <c r="D102" s="3">
        <f t="shared" si="16"/>
        <v>9.2339999999967404</v>
      </c>
      <c r="E102" s="3">
        <v>-21.799700000000001</v>
      </c>
      <c r="F102" s="3">
        <v>25782.7</v>
      </c>
      <c r="G102" s="3">
        <v>14893.5</v>
      </c>
      <c r="H102" s="3">
        <v>758</v>
      </c>
      <c r="I102" s="3">
        <v>215.5</v>
      </c>
      <c r="J102">
        <f t="shared" si="12"/>
        <v>563.14700000000005</v>
      </c>
      <c r="K102">
        <f t="shared" si="13"/>
        <v>25776.558000000001</v>
      </c>
      <c r="L102">
        <f t="shared" si="17"/>
        <v>-429.05199999999991</v>
      </c>
      <c r="M102">
        <f t="shared" si="18"/>
        <v>18546.087</v>
      </c>
      <c r="N102">
        <f t="shared" si="19"/>
        <v>-0.42905199999999993</v>
      </c>
      <c r="O102">
        <f t="shared" si="19"/>
        <v>18.546087</v>
      </c>
      <c r="P102" t="str">
        <f t="shared" si="20"/>
        <v/>
      </c>
      <c r="Q102">
        <f t="shared" si="21"/>
        <v>-0.42905199999999993</v>
      </c>
      <c r="AE102" s="14">
        <v>6.5620000000000003</v>
      </c>
      <c r="AF102">
        <v>0</v>
      </c>
      <c r="AG102">
        <v>0</v>
      </c>
      <c r="AH102">
        <f t="shared" si="22"/>
        <v>0</v>
      </c>
      <c r="AI102">
        <f t="shared" si="23"/>
        <v>0</v>
      </c>
    </row>
    <row r="103" spans="1:35">
      <c r="A103" s="3" t="s">
        <v>1149</v>
      </c>
      <c r="B103" s="3" t="str">
        <f t="shared" si="14"/>
        <v>15:01:14.590</v>
      </c>
      <c r="C103" s="3">
        <f t="shared" si="15"/>
        <v>54074.59</v>
      </c>
      <c r="D103" s="3">
        <f t="shared" si="16"/>
        <v>9.3259999999936554</v>
      </c>
      <c r="E103" s="3">
        <v>-42.790799999999997</v>
      </c>
      <c r="F103" s="3">
        <v>26008.7</v>
      </c>
      <c r="G103" s="3">
        <v>15079</v>
      </c>
      <c r="H103" s="3">
        <v>750</v>
      </c>
      <c r="I103" s="3">
        <v>214</v>
      </c>
      <c r="J103">
        <f t="shared" si="12"/>
        <v>547.28800000000001</v>
      </c>
      <c r="K103">
        <f t="shared" si="13"/>
        <v>26002.975999999999</v>
      </c>
      <c r="L103">
        <f t="shared" si="17"/>
        <v>-444.91099999999994</v>
      </c>
      <c r="M103">
        <f t="shared" si="18"/>
        <v>18772.504999999997</v>
      </c>
      <c r="N103">
        <f t="shared" si="19"/>
        <v>-0.44491099999999995</v>
      </c>
      <c r="O103">
        <f t="shared" si="19"/>
        <v>18.772504999999999</v>
      </c>
      <c r="P103" t="str">
        <f t="shared" si="20"/>
        <v/>
      </c>
      <c r="Q103">
        <f t="shared" si="21"/>
        <v>-0.44491099999999995</v>
      </c>
      <c r="AE103" s="14">
        <v>6.6260000000000003</v>
      </c>
      <c r="AF103">
        <v>0</v>
      </c>
      <c r="AG103">
        <v>0</v>
      </c>
      <c r="AH103">
        <f t="shared" si="22"/>
        <v>0</v>
      </c>
      <c r="AI103">
        <f t="shared" si="23"/>
        <v>0</v>
      </c>
    </row>
    <row r="104" spans="1:35">
      <c r="A104" s="3" t="s">
        <v>1150</v>
      </c>
      <c r="B104" s="3" t="str">
        <f t="shared" si="14"/>
        <v>15:01:14.684</v>
      </c>
      <c r="C104" s="3">
        <f t="shared" si="15"/>
        <v>54074.684000000001</v>
      </c>
      <c r="D104" s="3">
        <f t="shared" si="16"/>
        <v>9.4199999999982538</v>
      </c>
      <c r="E104" s="3">
        <v>-101.581</v>
      </c>
      <c r="F104" s="3">
        <v>26078.1</v>
      </c>
      <c r="G104" s="3">
        <v>15170</v>
      </c>
      <c r="H104" s="3">
        <v>699.5</v>
      </c>
      <c r="I104" s="3">
        <v>213.5</v>
      </c>
      <c r="J104">
        <f t="shared" si="12"/>
        <v>490.08800000000002</v>
      </c>
      <c r="K104">
        <f t="shared" si="13"/>
        <v>26073.691999999999</v>
      </c>
      <c r="L104">
        <f t="shared" si="17"/>
        <v>-502.11099999999993</v>
      </c>
      <c r="M104">
        <f t="shared" si="18"/>
        <v>18843.220999999998</v>
      </c>
      <c r="N104">
        <f t="shared" si="19"/>
        <v>-0.50211099999999997</v>
      </c>
      <c r="O104">
        <f t="shared" si="19"/>
        <v>18.843221</v>
      </c>
      <c r="P104" t="str">
        <f t="shared" si="20"/>
        <v/>
      </c>
      <c r="Q104">
        <f t="shared" si="21"/>
        <v>-0.50211099999999997</v>
      </c>
      <c r="AE104" s="14">
        <v>6.7009999999999996</v>
      </c>
      <c r="AF104">
        <v>0</v>
      </c>
      <c r="AG104">
        <v>0</v>
      </c>
      <c r="AH104">
        <f t="shared" si="22"/>
        <v>0</v>
      </c>
      <c r="AI104">
        <f t="shared" si="23"/>
        <v>0</v>
      </c>
    </row>
    <row r="105" spans="1:35">
      <c r="A105" s="3" t="s">
        <v>1151</v>
      </c>
      <c r="B105" s="3" t="str">
        <f t="shared" si="14"/>
        <v>15:01:14.776</v>
      </c>
      <c r="C105" s="3">
        <f t="shared" si="15"/>
        <v>54074.775999999998</v>
      </c>
      <c r="D105" s="3">
        <f t="shared" si="16"/>
        <v>9.5119999999951688</v>
      </c>
      <c r="E105" s="3">
        <v>-108.539</v>
      </c>
      <c r="F105" s="3">
        <v>26293.599999999999</v>
      </c>
      <c r="G105" s="3">
        <v>15339.5</v>
      </c>
      <c r="H105" s="3">
        <v>728.5</v>
      </c>
      <c r="I105" s="3">
        <v>212.75</v>
      </c>
      <c r="J105">
        <f t="shared" si="12"/>
        <v>488.02100000000002</v>
      </c>
      <c r="K105">
        <f t="shared" si="13"/>
        <v>26289.294999999998</v>
      </c>
      <c r="L105">
        <f t="shared" si="17"/>
        <v>-504.17799999999994</v>
      </c>
      <c r="M105">
        <f t="shared" si="18"/>
        <v>19058.824000000001</v>
      </c>
      <c r="N105">
        <f t="shared" si="19"/>
        <v>-0.5041779999999999</v>
      </c>
      <c r="O105">
        <f t="shared" si="19"/>
        <v>19.058824000000001</v>
      </c>
      <c r="P105" t="str">
        <f t="shared" si="20"/>
        <v/>
      </c>
      <c r="Q105">
        <f t="shared" si="21"/>
        <v>-0.5041779999999999</v>
      </c>
      <c r="AE105" s="14">
        <v>6.7549999999999999</v>
      </c>
      <c r="AF105">
        <v>0</v>
      </c>
      <c r="AG105">
        <v>0</v>
      </c>
      <c r="AH105">
        <f t="shared" si="22"/>
        <v>0</v>
      </c>
      <c r="AI105">
        <f t="shared" si="23"/>
        <v>0</v>
      </c>
    </row>
    <row r="106" spans="1:35">
      <c r="A106" s="3" t="s">
        <v>1152</v>
      </c>
      <c r="B106" s="3" t="str">
        <f t="shared" si="14"/>
        <v>15:01:14.869</v>
      </c>
      <c r="C106" s="3">
        <f t="shared" si="15"/>
        <v>54074.868999999999</v>
      </c>
      <c r="D106" s="3">
        <f t="shared" si="16"/>
        <v>9.6049999999959255</v>
      </c>
      <c r="E106" s="3">
        <v>-65.439700000000002</v>
      </c>
      <c r="F106" s="3">
        <v>26452.2</v>
      </c>
      <c r="G106" s="3">
        <v>15434.5</v>
      </c>
      <c r="H106" s="3">
        <v>716</v>
      </c>
      <c r="I106" s="3">
        <v>211.5</v>
      </c>
      <c r="J106">
        <f t="shared" si="12"/>
        <v>534.70699999999999</v>
      </c>
      <c r="K106">
        <f t="shared" si="13"/>
        <v>26446.876</v>
      </c>
      <c r="L106">
        <f t="shared" si="17"/>
        <v>-457.49199999999996</v>
      </c>
      <c r="M106">
        <f t="shared" si="18"/>
        <v>19216.404999999999</v>
      </c>
      <c r="N106">
        <f t="shared" si="19"/>
        <v>-0.45749199999999995</v>
      </c>
      <c r="O106">
        <f t="shared" si="19"/>
        <v>19.216404999999998</v>
      </c>
      <c r="P106" t="str">
        <f t="shared" si="20"/>
        <v/>
      </c>
      <c r="Q106">
        <f t="shared" si="21"/>
        <v>-0.45749199999999995</v>
      </c>
      <c r="AE106" s="14">
        <v>6.819</v>
      </c>
      <c r="AF106">
        <v>0</v>
      </c>
      <c r="AG106">
        <v>0</v>
      </c>
      <c r="AH106">
        <f t="shared" si="22"/>
        <v>0</v>
      </c>
      <c r="AI106">
        <f t="shared" si="23"/>
        <v>0</v>
      </c>
    </row>
    <row r="107" spans="1:35">
      <c r="A107" s="3" t="s">
        <v>1153</v>
      </c>
      <c r="B107" s="3" t="str">
        <f t="shared" si="14"/>
        <v>15:01:14.962</v>
      </c>
      <c r="C107" s="3">
        <f t="shared" si="15"/>
        <v>54074.962</v>
      </c>
      <c r="D107" s="3">
        <f t="shared" si="16"/>
        <v>9.6979999999966822</v>
      </c>
      <c r="E107" s="3">
        <v>-124.95</v>
      </c>
      <c r="F107" s="3">
        <v>26632.799999999999</v>
      </c>
      <c r="G107" s="3">
        <v>15612</v>
      </c>
      <c r="H107" s="3">
        <v>791</v>
      </c>
      <c r="I107" s="3">
        <v>422</v>
      </c>
      <c r="J107">
        <f t="shared" si="12"/>
        <v>479.30900000000003</v>
      </c>
      <c r="K107">
        <f t="shared" si="13"/>
        <v>26628.78</v>
      </c>
      <c r="L107">
        <f t="shared" si="17"/>
        <v>-512.88999999999987</v>
      </c>
      <c r="M107">
        <f t="shared" si="18"/>
        <v>19398.309000000001</v>
      </c>
      <c r="N107">
        <f t="shared" si="19"/>
        <v>-0.51288999999999985</v>
      </c>
      <c r="O107">
        <f t="shared" si="19"/>
        <v>19.398309000000001</v>
      </c>
      <c r="P107" t="str">
        <f t="shared" si="20"/>
        <v/>
      </c>
      <c r="Q107">
        <f t="shared" si="21"/>
        <v>-0.51288999999999985</v>
      </c>
      <c r="AE107" s="14">
        <v>6.8929999999999998</v>
      </c>
      <c r="AF107">
        <v>0</v>
      </c>
      <c r="AG107">
        <v>0</v>
      </c>
      <c r="AH107">
        <f t="shared" si="22"/>
        <v>0</v>
      </c>
      <c r="AI107">
        <f t="shared" si="23"/>
        <v>0</v>
      </c>
    </row>
    <row r="108" spans="1:35">
      <c r="A108" s="3" t="s">
        <v>1154</v>
      </c>
      <c r="B108" s="3" t="str">
        <f t="shared" si="14"/>
        <v>15:01:15.056</v>
      </c>
      <c r="C108" s="3">
        <f t="shared" si="15"/>
        <v>54075.055999999997</v>
      </c>
      <c r="D108" s="3">
        <f t="shared" si="16"/>
        <v>9.7919999999940046</v>
      </c>
      <c r="E108" s="3">
        <v>-140.01499999999999</v>
      </c>
      <c r="F108" s="3">
        <v>26760.5</v>
      </c>
      <c r="G108" s="3">
        <v>15721</v>
      </c>
      <c r="H108" s="3">
        <v>735.5</v>
      </c>
      <c r="I108" s="3">
        <v>210</v>
      </c>
      <c r="J108">
        <f t="shared" si="12"/>
        <v>467.14499999999998</v>
      </c>
      <c r="K108">
        <f t="shared" si="13"/>
        <v>26756.789000000001</v>
      </c>
      <c r="L108">
        <f t="shared" si="17"/>
        <v>-525.05399999999997</v>
      </c>
      <c r="M108">
        <f t="shared" si="18"/>
        <v>19526.317999999999</v>
      </c>
      <c r="N108">
        <f t="shared" si="19"/>
        <v>-0.52505400000000002</v>
      </c>
      <c r="O108">
        <f t="shared" si="19"/>
        <v>19.526318</v>
      </c>
      <c r="P108" t="str">
        <f t="shared" si="20"/>
        <v/>
      </c>
      <c r="Q108">
        <f t="shared" si="21"/>
        <v>-0.52505400000000002</v>
      </c>
      <c r="AE108" s="14">
        <v>6.976</v>
      </c>
      <c r="AF108">
        <v>0</v>
      </c>
      <c r="AG108">
        <v>0</v>
      </c>
      <c r="AH108">
        <f t="shared" si="22"/>
        <v>0</v>
      </c>
      <c r="AI108">
        <f t="shared" si="23"/>
        <v>0</v>
      </c>
    </row>
    <row r="109" spans="1:35">
      <c r="A109" s="3" t="s">
        <v>1155</v>
      </c>
      <c r="B109" s="3" t="str">
        <f t="shared" si="14"/>
        <v>15:01:15.149</v>
      </c>
      <c r="C109" s="3">
        <f t="shared" si="15"/>
        <v>54075.148999999998</v>
      </c>
      <c r="D109" s="3">
        <f t="shared" si="16"/>
        <v>9.8849999999947613</v>
      </c>
      <c r="E109" s="3">
        <v>-138.21899999999999</v>
      </c>
      <c r="F109" s="3">
        <v>26979.8</v>
      </c>
      <c r="G109" s="3">
        <v>15891.5</v>
      </c>
      <c r="H109" s="3">
        <v>745</v>
      </c>
      <c r="I109" s="3">
        <v>209</v>
      </c>
      <c r="J109">
        <f t="shared" si="12"/>
        <v>473.916</v>
      </c>
      <c r="K109">
        <f t="shared" si="13"/>
        <v>26975.991000000002</v>
      </c>
      <c r="L109">
        <f t="shared" si="17"/>
        <v>-518.2829999999999</v>
      </c>
      <c r="M109">
        <f t="shared" si="18"/>
        <v>19745.520000000004</v>
      </c>
      <c r="N109">
        <f t="shared" si="19"/>
        <v>-0.51828299999999994</v>
      </c>
      <c r="O109">
        <f t="shared" si="19"/>
        <v>19.745520000000006</v>
      </c>
      <c r="P109" t="str">
        <f t="shared" si="20"/>
        <v/>
      </c>
      <c r="Q109">
        <f t="shared" si="21"/>
        <v>-0.51828299999999994</v>
      </c>
      <c r="AE109" s="14">
        <v>7.0439999999999996</v>
      </c>
      <c r="AF109">
        <v>0</v>
      </c>
      <c r="AG109">
        <v>0</v>
      </c>
      <c r="AH109">
        <f t="shared" si="22"/>
        <v>0</v>
      </c>
      <c r="AI109">
        <f t="shared" si="23"/>
        <v>0</v>
      </c>
    </row>
    <row r="110" spans="1:35">
      <c r="A110" s="3" t="s">
        <v>1156</v>
      </c>
      <c r="B110" s="3" t="str">
        <f t="shared" si="14"/>
        <v>15:01:15.242</v>
      </c>
      <c r="C110" s="3">
        <f t="shared" si="15"/>
        <v>54075.241999999998</v>
      </c>
      <c r="D110" s="3">
        <f t="shared" si="16"/>
        <v>9.977999999995518</v>
      </c>
      <c r="E110" s="3">
        <v>-149.96799999999999</v>
      </c>
      <c r="F110" s="3">
        <v>27107.4</v>
      </c>
      <c r="G110" s="3">
        <v>15999</v>
      </c>
      <c r="H110" s="3">
        <v>793</v>
      </c>
      <c r="I110" s="3">
        <v>417</v>
      </c>
      <c r="J110">
        <f t="shared" si="12"/>
        <v>465.065</v>
      </c>
      <c r="K110">
        <f t="shared" si="13"/>
        <v>27103.825000000001</v>
      </c>
      <c r="L110">
        <f t="shared" si="17"/>
        <v>-527.13400000000001</v>
      </c>
      <c r="M110">
        <f t="shared" si="18"/>
        <v>19873.353999999999</v>
      </c>
      <c r="N110">
        <f t="shared" si="19"/>
        <v>-0.52713399999999999</v>
      </c>
      <c r="O110">
        <f t="shared" si="19"/>
        <v>19.873353999999999</v>
      </c>
      <c r="P110" t="str">
        <f t="shared" si="20"/>
        <v/>
      </c>
      <c r="Q110">
        <f t="shared" si="21"/>
        <v>-0.52713399999999999</v>
      </c>
      <c r="AE110" s="14">
        <v>7.1040000000000001</v>
      </c>
      <c r="AF110">
        <v>0</v>
      </c>
      <c r="AG110">
        <v>0</v>
      </c>
      <c r="AH110">
        <f t="shared" si="22"/>
        <v>0</v>
      </c>
      <c r="AI110">
        <f t="shared" si="23"/>
        <v>0</v>
      </c>
    </row>
    <row r="111" spans="1:35">
      <c r="A111" s="3" t="s">
        <v>1157</v>
      </c>
      <c r="B111" s="3" t="str">
        <f t="shared" si="14"/>
        <v>15:01:15.336</v>
      </c>
      <c r="C111" s="3">
        <f t="shared" si="15"/>
        <v>54075.336000000003</v>
      </c>
      <c r="D111" s="3">
        <f t="shared" si="16"/>
        <v>10.072000000000116</v>
      </c>
      <c r="E111" s="3">
        <v>-191.18600000000001</v>
      </c>
      <c r="F111" s="3">
        <v>27274.7</v>
      </c>
      <c r="G111" s="3">
        <v>16156.5</v>
      </c>
      <c r="H111" s="3">
        <v>701.5</v>
      </c>
      <c r="I111" s="3">
        <v>207.5</v>
      </c>
      <c r="J111">
        <f t="shared" si="12"/>
        <v>427.65300000000002</v>
      </c>
      <c r="K111">
        <f t="shared" si="13"/>
        <v>27272.017</v>
      </c>
      <c r="L111">
        <f t="shared" si="17"/>
        <v>-564.54599999999994</v>
      </c>
      <c r="M111">
        <f t="shared" si="18"/>
        <v>20041.546000000002</v>
      </c>
      <c r="N111">
        <f t="shared" si="19"/>
        <v>-0.56454599999999999</v>
      </c>
      <c r="O111">
        <f t="shared" si="19"/>
        <v>20.041546000000004</v>
      </c>
      <c r="P111" t="str">
        <f t="shared" si="20"/>
        <v/>
      </c>
      <c r="Q111">
        <f t="shared" si="21"/>
        <v>-0.56454599999999999</v>
      </c>
      <c r="AE111" s="14">
        <v>7.157</v>
      </c>
      <c r="AF111">
        <v>0</v>
      </c>
      <c r="AG111">
        <v>0</v>
      </c>
      <c r="AH111">
        <f t="shared" si="22"/>
        <v>0</v>
      </c>
      <c r="AI111">
        <f t="shared" si="23"/>
        <v>0</v>
      </c>
    </row>
    <row r="112" spans="1:35">
      <c r="A112" s="3" t="s">
        <v>1158</v>
      </c>
      <c r="B112" s="3" t="str">
        <f t="shared" si="14"/>
        <v>15:01:15.428</v>
      </c>
      <c r="C112" s="3">
        <f t="shared" si="15"/>
        <v>54075.428</v>
      </c>
      <c r="D112" s="3">
        <f t="shared" si="16"/>
        <v>10.163999999997031</v>
      </c>
      <c r="E112" s="3">
        <v>-125.35</v>
      </c>
      <c r="F112" s="3">
        <v>27421</v>
      </c>
      <c r="G112" s="3">
        <v>16232.5</v>
      </c>
      <c r="H112" s="3">
        <v>707</v>
      </c>
      <c r="I112" s="3">
        <v>206.5</v>
      </c>
      <c r="J112">
        <f t="shared" si="12"/>
        <v>496.79199999999997</v>
      </c>
      <c r="K112">
        <f t="shared" si="13"/>
        <v>27416.786</v>
      </c>
      <c r="L112">
        <f t="shared" si="17"/>
        <v>-495.40699999999998</v>
      </c>
      <c r="M112">
        <f t="shared" si="18"/>
        <v>20186.315000000002</v>
      </c>
      <c r="N112">
        <f t="shared" si="19"/>
        <v>-0.49540699999999999</v>
      </c>
      <c r="O112">
        <f t="shared" si="19"/>
        <v>20.186315000000004</v>
      </c>
      <c r="P112" t="str">
        <f t="shared" si="20"/>
        <v/>
      </c>
      <c r="Q112">
        <f t="shared" si="21"/>
        <v>-0.49540699999999999</v>
      </c>
      <c r="AE112" s="14">
        <v>7.2290000000000001</v>
      </c>
      <c r="AF112">
        <v>0</v>
      </c>
      <c r="AG112">
        <v>0</v>
      </c>
      <c r="AH112">
        <f t="shared" si="22"/>
        <v>0</v>
      </c>
      <c r="AI112">
        <f t="shared" si="23"/>
        <v>0</v>
      </c>
    </row>
    <row r="113" spans="1:35">
      <c r="A113" s="3" t="s">
        <v>1159</v>
      </c>
      <c r="B113" s="3" t="str">
        <f t="shared" si="14"/>
        <v>15:01:15.523</v>
      </c>
      <c r="C113" s="3">
        <f t="shared" si="15"/>
        <v>54075.523000000001</v>
      </c>
      <c r="D113" s="3">
        <f t="shared" si="16"/>
        <v>10.258999999998196</v>
      </c>
      <c r="E113" s="3">
        <v>-191.43199999999999</v>
      </c>
      <c r="F113" s="3">
        <v>27626.400000000001</v>
      </c>
      <c r="G113" s="3">
        <v>16436</v>
      </c>
      <c r="H113" s="3">
        <v>790</v>
      </c>
      <c r="I113" s="3">
        <v>412</v>
      </c>
      <c r="J113">
        <f t="shared" si="12"/>
        <v>435.387</v>
      </c>
      <c r="K113">
        <f t="shared" si="13"/>
        <v>27623.632000000001</v>
      </c>
      <c r="L113">
        <f t="shared" si="17"/>
        <v>-556.8119999999999</v>
      </c>
      <c r="M113">
        <f t="shared" si="18"/>
        <v>20393.161</v>
      </c>
      <c r="N113">
        <f t="shared" si="19"/>
        <v>-0.55681199999999986</v>
      </c>
      <c r="O113">
        <f t="shared" si="19"/>
        <v>20.393160999999999</v>
      </c>
      <c r="P113" t="str">
        <f t="shared" si="20"/>
        <v/>
      </c>
      <c r="Q113">
        <f t="shared" si="21"/>
        <v>-0.55681199999999986</v>
      </c>
      <c r="AE113" s="14">
        <v>7.2850000000000001</v>
      </c>
      <c r="AF113">
        <v>0</v>
      </c>
      <c r="AG113">
        <v>0</v>
      </c>
      <c r="AH113">
        <f t="shared" si="22"/>
        <v>0</v>
      </c>
      <c r="AI113">
        <f t="shared" si="23"/>
        <v>0</v>
      </c>
    </row>
    <row r="114" spans="1:35">
      <c r="A114" s="3" t="s">
        <v>1160</v>
      </c>
      <c r="B114" s="3" t="str">
        <f t="shared" si="14"/>
        <v>15:01:15.616</v>
      </c>
      <c r="C114" s="3">
        <f t="shared" si="15"/>
        <v>54075.616000000002</v>
      </c>
      <c r="D114" s="3">
        <f t="shared" si="16"/>
        <v>10.351999999998952</v>
      </c>
      <c r="E114" s="3">
        <v>-179.98400000000001</v>
      </c>
      <c r="F114" s="3">
        <v>27731</v>
      </c>
      <c r="G114" s="3">
        <v>16513</v>
      </c>
      <c r="H114" s="3">
        <v>742.5</v>
      </c>
      <c r="I114" s="3">
        <v>205</v>
      </c>
      <c r="J114">
        <f t="shared" si="12"/>
        <v>449.20499999999998</v>
      </c>
      <c r="K114">
        <f t="shared" si="13"/>
        <v>27727.946</v>
      </c>
      <c r="L114">
        <f t="shared" si="17"/>
        <v>-542.99399999999991</v>
      </c>
      <c r="M114">
        <f t="shared" si="18"/>
        <v>20497.474999999999</v>
      </c>
      <c r="N114">
        <f t="shared" si="19"/>
        <v>-0.54299399999999998</v>
      </c>
      <c r="O114">
        <f t="shared" si="19"/>
        <v>20.497474999999998</v>
      </c>
      <c r="P114" t="str">
        <f t="shared" si="20"/>
        <v/>
      </c>
      <c r="Q114">
        <f t="shared" si="21"/>
        <v>-0.54299399999999998</v>
      </c>
      <c r="AE114" s="14">
        <v>7.359</v>
      </c>
      <c r="AF114">
        <v>0</v>
      </c>
      <c r="AG114">
        <v>0</v>
      </c>
      <c r="AH114">
        <f t="shared" si="22"/>
        <v>0</v>
      </c>
      <c r="AI114">
        <f t="shared" si="23"/>
        <v>0</v>
      </c>
    </row>
    <row r="115" spans="1:35">
      <c r="A115" s="3" t="s">
        <v>1161</v>
      </c>
      <c r="B115" s="3" t="str">
        <f t="shared" si="14"/>
        <v>15:01:15.709</v>
      </c>
      <c r="C115" s="3">
        <f t="shared" si="15"/>
        <v>54075.709000000003</v>
      </c>
      <c r="D115" s="3">
        <f t="shared" si="16"/>
        <v>10.444999999999709</v>
      </c>
      <c r="E115" s="3">
        <v>-167.363</v>
      </c>
      <c r="F115" s="3">
        <v>27957.4</v>
      </c>
      <c r="G115" s="3">
        <v>16687.5</v>
      </c>
      <c r="H115" s="3">
        <v>712.5</v>
      </c>
      <c r="I115" s="3">
        <v>204</v>
      </c>
      <c r="J115">
        <f t="shared" si="12"/>
        <v>466.959</v>
      </c>
      <c r="K115">
        <f t="shared" si="13"/>
        <v>27954.001</v>
      </c>
      <c r="L115">
        <f t="shared" si="17"/>
        <v>-525.24</v>
      </c>
      <c r="M115">
        <f t="shared" si="18"/>
        <v>20723.53</v>
      </c>
      <c r="N115">
        <f t="shared" si="19"/>
        <v>-0.52524000000000004</v>
      </c>
      <c r="O115">
        <f t="shared" si="19"/>
        <v>20.72353</v>
      </c>
      <c r="P115" t="str">
        <f t="shared" si="20"/>
        <v/>
      </c>
      <c r="Q115">
        <f t="shared" si="21"/>
        <v>-0.52524000000000004</v>
      </c>
      <c r="AE115" s="14">
        <v>7.4329999999999998</v>
      </c>
      <c r="AF115">
        <v>0</v>
      </c>
      <c r="AG115">
        <v>0</v>
      </c>
      <c r="AH115">
        <f t="shared" si="22"/>
        <v>0</v>
      </c>
      <c r="AI115">
        <f t="shared" si="23"/>
        <v>0</v>
      </c>
    </row>
    <row r="116" spans="1:35">
      <c r="A116" s="3" t="s">
        <v>1162</v>
      </c>
      <c r="B116" s="3" t="str">
        <f t="shared" si="14"/>
        <v>15:01:15.803</v>
      </c>
      <c r="C116" s="3">
        <f t="shared" si="15"/>
        <v>54075.803</v>
      </c>
      <c r="D116" s="3">
        <f t="shared" si="16"/>
        <v>10.538999999997031</v>
      </c>
      <c r="E116" s="3">
        <v>-206.98400000000001</v>
      </c>
      <c r="F116" s="3">
        <v>28011.5</v>
      </c>
      <c r="G116" s="3">
        <v>16754.5</v>
      </c>
      <c r="H116" s="3">
        <v>736.5</v>
      </c>
      <c r="I116" s="3">
        <v>203.25</v>
      </c>
      <c r="J116">
        <f t="shared" si="12"/>
        <v>428.57600000000002</v>
      </c>
      <c r="K116">
        <f t="shared" si="13"/>
        <v>28008.986000000001</v>
      </c>
      <c r="L116">
        <f t="shared" si="17"/>
        <v>-563.62299999999993</v>
      </c>
      <c r="M116">
        <f t="shared" si="18"/>
        <v>20778.514999999999</v>
      </c>
      <c r="N116">
        <f t="shared" si="19"/>
        <v>-0.56362299999999999</v>
      </c>
      <c r="O116">
        <f t="shared" si="19"/>
        <v>20.778514999999999</v>
      </c>
      <c r="P116" t="str">
        <f t="shared" si="20"/>
        <v/>
      </c>
      <c r="Q116">
        <f t="shared" si="21"/>
        <v>-0.56362299999999999</v>
      </c>
      <c r="AE116" s="14">
        <v>7.5090000000000003</v>
      </c>
      <c r="AF116">
        <v>0</v>
      </c>
      <c r="AG116">
        <v>0</v>
      </c>
      <c r="AH116">
        <f t="shared" si="22"/>
        <v>0</v>
      </c>
      <c r="AI116">
        <f t="shared" si="23"/>
        <v>0</v>
      </c>
    </row>
    <row r="117" spans="1:35">
      <c r="A117" s="3" t="s">
        <v>1163</v>
      </c>
      <c r="B117" s="3" t="str">
        <f t="shared" si="14"/>
        <v>15:01:15.894</v>
      </c>
      <c r="C117" s="3">
        <f t="shared" si="15"/>
        <v>54075.894</v>
      </c>
      <c r="D117" s="3">
        <f t="shared" si="16"/>
        <v>10.629999999997381</v>
      </c>
      <c r="E117" s="3">
        <v>-185.428</v>
      </c>
      <c r="F117" s="3">
        <v>28231.7</v>
      </c>
      <c r="G117" s="3">
        <v>16920</v>
      </c>
      <c r="H117" s="3">
        <v>730</v>
      </c>
      <c r="I117" s="3">
        <v>202.75</v>
      </c>
      <c r="J117">
        <f t="shared" si="12"/>
        <v>455.12200000000001</v>
      </c>
      <c r="K117">
        <f t="shared" si="13"/>
        <v>28228.639999999999</v>
      </c>
      <c r="L117">
        <f t="shared" si="17"/>
        <v>-537.077</v>
      </c>
      <c r="M117">
        <f t="shared" si="18"/>
        <v>20998.169000000002</v>
      </c>
      <c r="N117">
        <f t="shared" si="19"/>
        <v>-0.53707700000000003</v>
      </c>
      <c r="O117">
        <f t="shared" si="19"/>
        <v>20.998169000000001</v>
      </c>
      <c r="P117" t="str">
        <f t="shared" si="20"/>
        <v/>
      </c>
      <c r="Q117">
        <f t="shared" si="21"/>
        <v>-0.53707700000000003</v>
      </c>
      <c r="AE117" s="14">
        <v>7.5910000000000002</v>
      </c>
      <c r="AF117">
        <v>0</v>
      </c>
      <c r="AG117">
        <v>0</v>
      </c>
      <c r="AH117">
        <f t="shared" si="22"/>
        <v>0</v>
      </c>
      <c r="AI117">
        <f t="shared" si="23"/>
        <v>0</v>
      </c>
    </row>
    <row r="118" spans="1:35">
      <c r="A118" s="3" t="s">
        <v>1164</v>
      </c>
      <c r="B118" s="3" t="str">
        <f t="shared" si="14"/>
        <v>15:01:15.987</v>
      </c>
      <c r="C118" s="3">
        <f t="shared" si="15"/>
        <v>54075.987000000001</v>
      </c>
      <c r="D118" s="3">
        <f t="shared" si="16"/>
        <v>10.722999999998137</v>
      </c>
      <c r="E118" s="3">
        <v>-238.548</v>
      </c>
      <c r="F118" s="3">
        <v>28305.599999999999</v>
      </c>
      <c r="G118" s="3">
        <v>17011</v>
      </c>
      <c r="H118" s="3">
        <v>721</v>
      </c>
      <c r="I118" s="3">
        <v>202</v>
      </c>
      <c r="J118">
        <f t="shared" si="12"/>
        <v>403.69200000000001</v>
      </c>
      <c r="K118">
        <f t="shared" si="13"/>
        <v>28303.725999999999</v>
      </c>
      <c r="L118">
        <f t="shared" si="17"/>
        <v>-588.50699999999995</v>
      </c>
      <c r="M118">
        <f t="shared" si="18"/>
        <v>21073.254999999997</v>
      </c>
      <c r="N118">
        <f t="shared" si="19"/>
        <v>-0.588507</v>
      </c>
      <c r="O118">
        <f t="shared" si="19"/>
        <v>21.073254999999996</v>
      </c>
      <c r="P118" t="str">
        <f t="shared" si="20"/>
        <v/>
      </c>
      <c r="Q118">
        <f t="shared" si="21"/>
        <v>-0.588507</v>
      </c>
      <c r="AE118" s="14">
        <v>7.6459999999999999</v>
      </c>
      <c r="AF118">
        <v>0</v>
      </c>
      <c r="AG118">
        <v>0</v>
      </c>
      <c r="AH118">
        <f t="shared" si="22"/>
        <v>0</v>
      </c>
      <c r="AI118">
        <f t="shared" si="23"/>
        <v>0</v>
      </c>
    </row>
    <row r="119" spans="1:35">
      <c r="A119" s="3" t="s">
        <v>1165</v>
      </c>
      <c r="B119" s="3" t="str">
        <f t="shared" si="14"/>
        <v>15:01:16.081</v>
      </c>
      <c r="C119" s="3">
        <f t="shared" si="15"/>
        <v>54076.080999999998</v>
      </c>
      <c r="D119" s="3">
        <f t="shared" si="16"/>
        <v>10.81699999999546</v>
      </c>
      <c r="E119" s="3">
        <v>-210.35599999999999</v>
      </c>
      <c r="F119" s="3">
        <v>28522.799999999999</v>
      </c>
      <c r="G119" s="3">
        <v>17171.5</v>
      </c>
      <c r="H119" s="3">
        <v>732</v>
      </c>
      <c r="I119" s="3">
        <v>201.5</v>
      </c>
      <c r="J119">
        <f t="shared" si="12"/>
        <v>436.80399999999997</v>
      </c>
      <c r="K119">
        <f t="shared" si="13"/>
        <v>28520.231</v>
      </c>
      <c r="L119">
        <f t="shared" si="17"/>
        <v>-555.39499999999998</v>
      </c>
      <c r="M119">
        <f t="shared" si="18"/>
        <v>21289.760000000002</v>
      </c>
      <c r="N119">
        <f t="shared" si="19"/>
        <v>-0.55539499999999997</v>
      </c>
      <c r="O119">
        <f t="shared" si="19"/>
        <v>21.289760000000001</v>
      </c>
      <c r="P119" t="str">
        <f t="shared" si="20"/>
        <v/>
      </c>
      <c r="Q119">
        <f t="shared" si="21"/>
        <v>-0.55539499999999997</v>
      </c>
      <c r="AE119" s="14">
        <v>7.6879999999999997</v>
      </c>
      <c r="AF119">
        <v>0</v>
      </c>
      <c r="AG119">
        <v>0</v>
      </c>
      <c r="AH119">
        <f t="shared" si="22"/>
        <v>0</v>
      </c>
      <c r="AI119">
        <f t="shared" si="23"/>
        <v>0</v>
      </c>
    </row>
    <row r="120" spans="1:35">
      <c r="A120" s="3" t="s">
        <v>1166</v>
      </c>
      <c r="B120" s="3" t="str">
        <f t="shared" si="14"/>
        <v>15:01:16.173</v>
      </c>
      <c r="C120" s="3">
        <f t="shared" si="15"/>
        <v>54076.173000000003</v>
      </c>
      <c r="D120" s="3">
        <f t="shared" si="16"/>
        <v>10.908999999999651</v>
      </c>
      <c r="E120" s="3">
        <v>-265.19900000000001</v>
      </c>
      <c r="F120" s="3">
        <v>28600.400000000001</v>
      </c>
      <c r="G120" s="3">
        <v>17266.5</v>
      </c>
      <c r="H120" s="3">
        <v>698.5</v>
      </c>
      <c r="I120" s="3">
        <v>200.75</v>
      </c>
      <c r="J120">
        <f t="shared" si="12"/>
        <v>383.73599999999999</v>
      </c>
      <c r="K120">
        <f t="shared" si="13"/>
        <v>28599.055</v>
      </c>
      <c r="L120">
        <f t="shared" si="17"/>
        <v>-608.46299999999997</v>
      </c>
      <c r="M120">
        <f t="shared" si="18"/>
        <v>21368.584000000003</v>
      </c>
      <c r="N120">
        <f t="shared" si="19"/>
        <v>-0.60846299999999998</v>
      </c>
      <c r="O120">
        <f t="shared" si="19"/>
        <v>21.368584000000002</v>
      </c>
      <c r="P120" t="str">
        <f t="shared" si="20"/>
        <v/>
      </c>
      <c r="Q120">
        <f t="shared" si="21"/>
        <v>-0.60846299999999998</v>
      </c>
      <c r="AE120" s="14">
        <v>7.7590000000000003</v>
      </c>
      <c r="AF120">
        <v>0</v>
      </c>
      <c r="AG120">
        <v>0</v>
      </c>
      <c r="AH120">
        <f t="shared" si="22"/>
        <v>0</v>
      </c>
      <c r="AI120">
        <f t="shared" si="23"/>
        <v>0</v>
      </c>
    </row>
    <row r="121" spans="1:35">
      <c r="A121" s="3" t="s">
        <v>1167</v>
      </c>
      <c r="B121" s="3" t="str">
        <f t="shared" si="14"/>
        <v>15:01:16.266</v>
      </c>
      <c r="C121" s="3">
        <f t="shared" si="15"/>
        <v>54076.266000000003</v>
      </c>
      <c r="D121" s="3">
        <f t="shared" si="16"/>
        <v>11.002000000000407</v>
      </c>
      <c r="E121" s="3">
        <v>-238.38300000000001</v>
      </c>
      <c r="F121" s="3">
        <v>28826.1</v>
      </c>
      <c r="G121" s="3">
        <v>17436</v>
      </c>
      <c r="H121" s="3">
        <v>730</v>
      </c>
      <c r="I121" s="3">
        <v>200.25</v>
      </c>
      <c r="J121">
        <f t="shared" si="12"/>
        <v>415.666</v>
      </c>
      <c r="K121">
        <f t="shared" si="13"/>
        <v>28824.089</v>
      </c>
      <c r="L121">
        <f t="shared" si="17"/>
        <v>-576.5329999999999</v>
      </c>
      <c r="M121">
        <f t="shared" si="18"/>
        <v>21593.618000000002</v>
      </c>
      <c r="N121">
        <f t="shared" si="19"/>
        <v>-0.57653299999999996</v>
      </c>
      <c r="O121">
        <f t="shared" si="19"/>
        <v>21.593618000000003</v>
      </c>
      <c r="P121" t="str">
        <f t="shared" si="20"/>
        <v/>
      </c>
      <c r="Q121">
        <f t="shared" si="21"/>
        <v>-0.57653299999999996</v>
      </c>
      <c r="AE121" s="14">
        <v>7.8259999999999996</v>
      </c>
      <c r="AF121">
        <v>0</v>
      </c>
      <c r="AG121">
        <v>0</v>
      </c>
      <c r="AH121">
        <f t="shared" si="22"/>
        <v>0</v>
      </c>
      <c r="AI121">
        <f t="shared" si="23"/>
        <v>0</v>
      </c>
    </row>
    <row r="122" spans="1:35">
      <c r="A122" s="3" t="s">
        <v>1168</v>
      </c>
      <c r="B122" s="3" t="str">
        <f t="shared" si="14"/>
        <v>15:01:16.359</v>
      </c>
      <c r="C122" s="3">
        <f t="shared" si="15"/>
        <v>54076.358999999997</v>
      </c>
      <c r="D122" s="3">
        <f t="shared" si="16"/>
        <v>11.094999999993888</v>
      </c>
      <c r="E122" s="3">
        <v>-235.33199999999999</v>
      </c>
      <c r="F122" s="3">
        <v>28956</v>
      </c>
      <c r="G122" s="3">
        <v>17541</v>
      </c>
      <c r="H122" s="3">
        <v>776</v>
      </c>
      <c r="I122" s="3">
        <v>399.5</v>
      </c>
      <c r="J122">
        <f t="shared" si="12"/>
        <v>421.66300000000001</v>
      </c>
      <c r="K122">
        <f t="shared" si="13"/>
        <v>28953.885999999999</v>
      </c>
      <c r="L122">
        <f t="shared" si="17"/>
        <v>-570.53599999999994</v>
      </c>
      <c r="M122">
        <f t="shared" si="18"/>
        <v>21723.415000000001</v>
      </c>
      <c r="N122">
        <f t="shared" si="19"/>
        <v>-0.57053599999999993</v>
      </c>
      <c r="O122">
        <f t="shared" si="19"/>
        <v>21.723415000000003</v>
      </c>
      <c r="P122" t="str">
        <f t="shared" si="20"/>
        <v/>
      </c>
      <c r="Q122">
        <f t="shared" si="21"/>
        <v>-0.57053599999999993</v>
      </c>
      <c r="AE122" s="14">
        <v>7.9039999999999999</v>
      </c>
      <c r="AF122">
        <v>0</v>
      </c>
      <c r="AG122">
        <v>0</v>
      </c>
      <c r="AH122">
        <f t="shared" si="22"/>
        <v>0</v>
      </c>
      <c r="AI122">
        <f t="shared" si="23"/>
        <v>0</v>
      </c>
    </row>
    <row r="123" spans="1:35">
      <c r="A123" s="3" t="s">
        <v>1169</v>
      </c>
      <c r="B123" s="3" t="str">
        <f t="shared" si="14"/>
        <v>15:01:16.452</v>
      </c>
      <c r="C123" s="3">
        <f t="shared" si="15"/>
        <v>54076.451999999997</v>
      </c>
      <c r="D123" s="3">
        <f t="shared" si="16"/>
        <v>11.187999999994645</v>
      </c>
      <c r="E123" s="3">
        <v>-246.102</v>
      </c>
      <c r="F123" s="3">
        <v>29107.7</v>
      </c>
      <c r="G123" s="3">
        <v>17672.5</v>
      </c>
      <c r="H123" s="3">
        <v>713</v>
      </c>
      <c r="I123" s="3">
        <v>198.75</v>
      </c>
      <c r="J123">
        <f t="shared" si="12"/>
        <v>414.33699999999999</v>
      </c>
      <c r="K123">
        <f t="shared" si="13"/>
        <v>29105.791000000001</v>
      </c>
      <c r="L123">
        <f t="shared" si="17"/>
        <v>-577.86199999999997</v>
      </c>
      <c r="M123">
        <f t="shared" si="18"/>
        <v>21875.32</v>
      </c>
      <c r="N123">
        <f t="shared" si="19"/>
        <v>-0.57786199999999999</v>
      </c>
      <c r="O123">
        <f t="shared" si="19"/>
        <v>21.875319999999999</v>
      </c>
      <c r="P123" t="str">
        <f t="shared" si="20"/>
        <v/>
      </c>
      <c r="Q123">
        <f t="shared" si="21"/>
        <v>-0.57786199999999999</v>
      </c>
      <c r="AE123" s="14">
        <v>7.9740000000000002</v>
      </c>
      <c r="AF123">
        <v>0</v>
      </c>
      <c r="AG123">
        <v>0</v>
      </c>
      <c r="AH123">
        <f t="shared" si="22"/>
        <v>0</v>
      </c>
      <c r="AI123">
        <f t="shared" si="23"/>
        <v>0</v>
      </c>
    </row>
    <row r="124" spans="1:35">
      <c r="A124" s="3" t="s">
        <v>1170</v>
      </c>
      <c r="B124" s="3" t="str">
        <f t="shared" si="14"/>
        <v>15:01:16.545</v>
      </c>
      <c r="C124" s="3">
        <f t="shared" si="15"/>
        <v>54076.544999999998</v>
      </c>
      <c r="D124" s="3">
        <f t="shared" si="16"/>
        <v>11.280999999995402</v>
      </c>
      <c r="E124" s="3">
        <v>-235.18</v>
      </c>
      <c r="F124" s="3">
        <v>29229.5</v>
      </c>
      <c r="G124" s="3">
        <v>17767</v>
      </c>
      <c r="H124" s="3">
        <v>768</v>
      </c>
      <c r="I124" s="3">
        <v>396.5</v>
      </c>
      <c r="J124">
        <f t="shared" si="12"/>
        <v>428.02</v>
      </c>
      <c r="K124">
        <f t="shared" si="13"/>
        <v>29227.312000000002</v>
      </c>
      <c r="L124">
        <f t="shared" si="17"/>
        <v>-564.17899999999997</v>
      </c>
      <c r="M124">
        <f t="shared" si="18"/>
        <v>21996.841</v>
      </c>
      <c r="N124">
        <f t="shared" si="19"/>
        <v>-0.56417899999999999</v>
      </c>
      <c r="O124">
        <f t="shared" si="19"/>
        <v>21.996841</v>
      </c>
      <c r="P124" t="str">
        <f t="shared" si="20"/>
        <v/>
      </c>
      <c r="Q124">
        <f t="shared" si="21"/>
        <v>-0.56417899999999999</v>
      </c>
      <c r="AE124" s="14">
        <v>8.0250000000000004</v>
      </c>
      <c r="AF124">
        <v>0</v>
      </c>
      <c r="AG124">
        <v>0</v>
      </c>
      <c r="AH124">
        <f t="shared" si="22"/>
        <v>0</v>
      </c>
      <c r="AI124">
        <f t="shared" si="23"/>
        <v>0</v>
      </c>
    </row>
    <row r="125" spans="1:35">
      <c r="A125" s="3" t="s">
        <v>1171</v>
      </c>
      <c r="B125" s="3" t="str">
        <f t="shared" si="14"/>
        <v>15:01:16.639</v>
      </c>
      <c r="C125" s="3">
        <f t="shared" si="15"/>
        <v>54076.639000000003</v>
      </c>
      <c r="D125" s="3">
        <f t="shared" si="16"/>
        <v>11.375</v>
      </c>
      <c r="E125" s="3">
        <v>-250.172</v>
      </c>
      <c r="F125" s="3">
        <v>29391.5</v>
      </c>
      <c r="G125" s="3">
        <v>17910</v>
      </c>
      <c r="H125" s="3">
        <v>674.5</v>
      </c>
      <c r="I125" s="3">
        <v>197.5</v>
      </c>
      <c r="J125">
        <f t="shared" si="12"/>
        <v>416.70699999999999</v>
      </c>
      <c r="K125">
        <f t="shared" si="13"/>
        <v>29389.611000000001</v>
      </c>
      <c r="L125">
        <f t="shared" si="17"/>
        <v>-575.49199999999996</v>
      </c>
      <c r="M125">
        <f t="shared" si="18"/>
        <v>22159.14</v>
      </c>
      <c r="N125">
        <f t="shared" si="19"/>
        <v>-0.575492</v>
      </c>
      <c r="O125">
        <f t="shared" si="19"/>
        <v>22.159140000000001</v>
      </c>
      <c r="P125" t="str">
        <f t="shared" si="20"/>
        <v/>
      </c>
      <c r="Q125">
        <f t="shared" si="21"/>
        <v>-0.575492</v>
      </c>
      <c r="AE125" s="14">
        <v>8.0820000000000007</v>
      </c>
      <c r="AF125">
        <v>0</v>
      </c>
      <c r="AG125">
        <v>0</v>
      </c>
      <c r="AH125">
        <f t="shared" si="22"/>
        <v>0</v>
      </c>
      <c r="AI125">
        <f t="shared" si="23"/>
        <v>0</v>
      </c>
    </row>
    <row r="126" spans="1:35">
      <c r="A126" s="3" t="s">
        <v>1172</v>
      </c>
      <c r="B126" s="3" t="str">
        <f t="shared" si="14"/>
        <v>15:01:16.733</v>
      </c>
      <c r="C126" s="3">
        <f t="shared" si="15"/>
        <v>54076.733</v>
      </c>
      <c r="D126" s="3">
        <f t="shared" si="16"/>
        <v>11.468999999997322</v>
      </c>
      <c r="E126" s="3">
        <v>-177.93100000000001</v>
      </c>
      <c r="F126" s="3">
        <v>29566.400000000001</v>
      </c>
      <c r="G126" s="3">
        <v>18016</v>
      </c>
      <c r="H126" s="3">
        <v>661</v>
      </c>
      <c r="I126" s="3">
        <v>196.5</v>
      </c>
      <c r="J126">
        <f t="shared" si="12"/>
        <v>492.89800000000002</v>
      </c>
      <c r="K126">
        <f t="shared" si="13"/>
        <v>29562.827000000001</v>
      </c>
      <c r="L126">
        <f t="shared" si="17"/>
        <v>-499.30099999999993</v>
      </c>
      <c r="M126">
        <f t="shared" si="18"/>
        <v>22332.356</v>
      </c>
      <c r="N126">
        <f t="shared" si="19"/>
        <v>-0.49930099999999994</v>
      </c>
      <c r="O126">
        <f t="shared" si="19"/>
        <v>22.332356000000001</v>
      </c>
      <c r="P126" t="str">
        <f t="shared" si="20"/>
        <v/>
      </c>
      <c r="Q126">
        <f t="shared" si="21"/>
        <v>-0.49930099999999994</v>
      </c>
      <c r="AE126" s="14">
        <v>8.1489999999999991</v>
      </c>
      <c r="AF126">
        <v>0</v>
      </c>
      <c r="AG126">
        <v>0</v>
      </c>
      <c r="AH126">
        <f t="shared" si="22"/>
        <v>0</v>
      </c>
      <c r="AI126">
        <f t="shared" si="23"/>
        <v>0</v>
      </c>
    </row>
    <row r="127" spans="1:35">
      <c r="A127" s="3" t="s">
        <v>1173</v>
      </c>
      <c r="B127" s="3" t="str">
        <f t="shared" si="14"/>
        <v>15:01:16.826</v>
      </c>
      <c r="C127" s="3">
        <f t="shared" si="15"/>
        <v>54076.826000000001</v>
      </c>
      <c r="D127" s="3">
        <f t="shared" si="16"/>
        <v>11.561999999998079</v>
      </c>
      <c r="E127" s="3">
        <v>-209.16300000000001</v>
      </c>
      <c r="F127" s="3">
        <v>29758.799999999999</v>
      </c>
      <c r="G127" s="3">
        <v>18194</v>
      </c>
      <c r="H127" s="3">
        <v>769</v>
      </c>
      <c r="I127" s="3">
        <v>392</v>
      </c>
      <c r="J127">
        <f t="shared" si="12"/>
        <v>466.03899999999999</v>
      </c>
      <c r="K127">
        <f t="shared" si="13"/>
        <v>29755.885999999999</v>
      </c>
      <c r="L127">
        <f t="shared" si="17"/>
        <v>-526.16</v>
      </c>
      <c r="M127">
        <f t="shared" si="18"/>
        <v>22525.415000000001</v>
      </c>
      <c r="N127">
        <f t="shared" si="19"/>
        <v>-0.52615999999999996</v>
      </c>
      <c r="O127">
        <f t="shared" si="19"/>
        <v>22.525415000000002</v>
      </c>
      <c r="P127" t="str">
        <f t="shared" si="20"/>
        <v/>
      </c>
      <c r="Q127">
        <f t="shared" si="21"/>
        <v>-0.52615999999999996</v>
      </c>
      <c r="AE127" s="14">
        <v>8.2200000000000006</v>
      </c>
      <c r="AF127">
        <v>0</v>
      </c>
      <c r="AG127">
        <v>0</v>
      </c>
      <c r="AH127">
        <f t="shared" si="22"/>
        <v>0</v>
      </c>
      <c r="AI127">
        <f t="shared" si="23"/>
        <v>0</v>
      </c>
    </row>
    <row r="128" spans="1:35">
      <c r="A128" s="3" t="s">
        <v>1174</v>
      </c>
      <c r="B128" s="3" t="str">
        <f t="shared" si="14"/>
        <v>15:01:16.922</v>
      </c>
      <c r="C128" s="3">
        <f t="shared" si="15"/>
        <v>54076.921999999999</v>
      </c>
      <c r="D128" s="3">
        <f t="shared" si="16"/>
        <v>11.657999999995809</v>
      </c>
      <c r="E128" s="3">
        <v>-182.34299999999999</v>
      </c>
      <c r="F128" s="3">
        <v>29864</v>
      </c>
      <c r="G128" s="3">
        <v>18268</v>
      </c>
      <c r="H128" s="3">
        <v>702</v>
      </c>
      <c r="I128" s="3">
        <v>195</v>
      </c>
      <c r="J128">
        <f t="shared" si="12"/>
        <v>495.238</v>
      </c>
      <c r="K128">
        <f t="shared" si="13"/>
        <v>29860.45</v>
      </c>
      <c r="L128">
        <f t="shared" si="17"/>
        <v>-496.96099999999996</v>
      </c>
      <c r="M128">
        <f t="shared" si="18"/>
        <v>22629.978999999999</v>
      </c>
      <c r="N128">
        <f t="shared" si="19"/>
        <v>-0.49696099999999999</v>
      </c>
      <c r="O128">
        <f t="shared" si="19"/>
        <v>22.629978999999999</v>
      </c>
      <c r="P128" t="str">
        <f t="shared" si="20"/>
        <v/>
      </c>
      <c r="Q128">
        <f t="shared" si="21"/>
        <v>-0.49696099999999999</v>
      </c>
      <c r="AE128" s="14">
        <v>8.2799999999999994</v>
      </c>
      <c r="AF128">
        <v>0</v>
      </c>
      <c r="AG128">
        <v>0</v>
      </c>
      <c r="AH128">
        <f t="shared" si="22"/>
        <v>0</v>
      </c>
      <c r="AI128">
        <f t="shared" si="23"/>
        <v>0</v>
      </c>
    </row>
    <row r="129" spans="1:35">
      <c r="A129" s="3" t="s">
        <v>1175</v>
      </c>
      <c r="B129" s="3" t="str">
        <f t="shared" si="14"/>
        <v>15:01:17.014</v>
      </c>
      <c r="C129" s="3">
        <f t="shared" si="15"/>
        <v>54077.014000000003</v>
      </c>
      <c r="D129" s="3">
        <f t="shared" si="16"/>
        <v>11.75</v>
      </c>
      <c r="E129" s="3">
        <v>-197.596</v>
      </c>
      <c r="F129" s="3">
        <v>30036.1</v>
      </c>
      <c r="G129" s="3">
        <v>18421</v>
      </c>
      <c r="H129" s="3">
        <v>765</v>
      </c>
      <c r="I129" s="3">
        <v>389.5</v>
      </c>
      <c r="J129">
        <f t="shared" si="12"/>
        <v>483.89400000000001</v>
      </c>
      <c r="K129">
        <f t="shared" si="13"/>
        <v>30032.851999999999</v>
      </c>
      <c r="L129">
        <f t="shared" si="17"/>
        <v>-508.30499999999995</v>
      </c>
      <c r="M129">
        <f t="shared" si="18"/>
        <v>22802.381000000001</v>
      </c>
      <c r="N129">
        <f t="shared" si="19"/>
        <v>-0.50830500000000001</v>
      </c>
      <c r="O129">
        <f t="shared" si="19"/>
        <v>22.802381</v>
      </c>
      <c r="P129" t="str">
        <f t="shared" si="20"/>
        <v/>
      </c>
      <c r="Q129">
        <f t="shared" si="21"/>
        <v>-0.50830500000000001</v>
      </c>
      <c r="AE129" s="14">
        <v>8.36</v>
      </c>
      <c r="AF129">
        <v>0</v>
      </c>
      <c r="AG129">
        <v>0</v>
      </c>
      <c r="AH129">
        <f t="shared" si="22"/>
        <v>0</v>
      </c>
      <c r="AI129">
        <f t="shared" si="23"/>
        <v>0</v>
      </c>
    </row>
    <row r="130" spans="1:35">
      <c r="A130"/>
      <c r="B130"/>
      <c r="C130"/>
      <c r="D130"/>
      <c r="E130"/>
      <c r="F130"/>
      <c r="G130"/>
      <c r="H130"/>
      <c r="I130"/>
      <c r="AE130" s="14">
        <v>8.4459999999999997</v>
      </c>
      <c r="AF130">
        <v>0</v>
      </c>
      <c r="AG130">
        <v>0</v>
      </c>
      <c r="AH130">
        <f t="shared" si="22"/>
        <v>0</v>
      </c>
      <c r="AI130">
        <f t="shared" si="23"/>
        <v>0</v>
      </c>
    </row>
    <row r="131" spans="1:35">
      <c r="A131"/>
      <c r="B131"/>
      <c r="C131"/>
      <c r="D131"/>
      <c r="E131"/>
      <c r="F131"/>
      <c r="G131"/>
      <c r="H131"/>
      <c r="I131"/>
      <c r="AE131" s="14">
        <v>8.4890000000000008</v>
      </c>
      <c r="AF131">
        <v>0</v>
      </c>
      <c r="AG131">
        <v>0</v>
      </c>
      <c r="AH131">
        <f t="shared" si="22"/>
        <v>0</v>
      </c>
      <c r="AI131">
        <f t="shared" si="23"/>
        <v>0</v>
      </c>
    </row>
    <row r="132" spans="1:35">
      <c r="A132"/>
      <c r="B132"/>
      <c r="C132"/>
      <c r="D132"/>
      <c r="E132"/>
      <c r="F132"/>
      <c r="G132"/>
      <c r="H132"/>
      <c r="I132"/>
      <c r="AE132" s="14">
        <v>8.5470000000000006</v>
      </c>
      <c r="AF132">
        <v>0</v>
      </c>
      <c r="AG132">
        <v>0</v>
      </c>
      <c r="AH132">
        <f t="shared" si="22"/>
        <v>0</v>
      </c>
      <c r="AI132">
        <f t="shared" si="23"/>
        <v>0</v>
      </c>
    </row>
    <row r="133" spans="1:35">
      <c r="A133"/>
      <c r="B133"/>
      <c r="C133"/>
      <c r="D133"/>
      <c r="E133"/>
      <c r="F133"/>
      <c r="G133"/>
      <c r="H133"/>
      <c r="I133"/>
      <c r="AE133" s="14">
        <v>8.625</v>
      </c>
      <c r="AF133">
        <v>0</v>
      </c>
      <c r="AG133">
        <v>0</v>
      </c>
      <c r="AH133">
        <f t="shared" ref="AH133:AH196" si="24">AF133</f>
        <v>0</v>
      </c>
      <c r="AI133">
        <f t="shared" ref="AI133:AI196" si="25">AG133</f>
        <v>0</v>
      </c>
    </row>
    <row r="134" spans="1:35">
      <c r="A134"/>
      <c r="B134"/>
      <c r="C134"/>
      <c r="D134"/>
      <c r="E134"/>
      <c r="F134"/>
      <c r="G134"/>
      <c r="H134"/>
      <c r="I134"/>
      <c r="AE134" s="14">
        <v>8.6940000000000008</v>
      </c>
      <c r="AF134">
        <v>0</v>
      </c>
      <c r="AG134">
        <v>0</v>
      </c>
      <c r="AH134">
        <f t="shared" si="24"/>
        <v>0</v>
      </c>
      <c r="AI134">
        <f t="shared" si="25"/>
        <v>0</v>
      </c>
    </row>
    <row r="135" spans="1:35">
      <c r="A135"/>
      <c r="B135"/>
      <c r="C135"/>
      <c r="D135"/>
      <c r="E135"/>
      <c r="F135"/>
      <c r="G135"/>
      <c r="H135"/>
      <c r="I135"/>
      <c r="AE135" s="14">
        <v>8.7720000000000002</v>
      </c>
      <c r="AF135">
        <v>0</v>
      </c>
      <c r="AG135">
        <v>0</v>
      </c>
      <c r="AH135">
        <f t="shared" si="24"/>
        <v>0</v>
      </c>
      <c r="AI135">
        <f t="shared" si="25"/>
        <v>0</v>
      </c>
    </row>
    <row r="136" spans="1:35">
      <c r="A136"/>
      <c r="B136"/>
      <c r="C136"/>
      <c r="D136"/>
      <c r="E136"/>
      <c r="F136"/>
      <c r="G136"/>
      <c r="H136"/>
      <c r="I136"/>
      <c r="AE136" s="14">
        <v>8.8290000000000006</v>
      </c>
      <c r="AF136">
        <v>0</v>
      </c>
      <c r="AG136">
        <v>0</v>
      </c>
      <c r="AH136">
        <f t="shared" si="24"/>
        <v>0</v>
      </c>
      <c r="AI136">
        <f t="shared" si="25"/>
        <v>0</v>
      </c>
    </row>
    <row r="137" spans="1:35">
      <c r="A137"/>
      <c r="B137"/>
      <c r="C137"/>
      <c r="D137"/>
      <c r="E137"/>
      <c r="F137"/>
      <c r="G137"/>
      <c r="H137"/>
      <c r="I137"/>
      <c r="AE137" s="14">
        <v>8.8840000000000003</v>
      </c>
      <c r="AF137">
        <v>0</v>
      </c>
      <c r="AG137">
        <v>0</v>
      </c>
      <c r="AH137">
        <f t="shared" si="24"/>
        <v>0</v>
      </c>
      <c r="AI137">
        <f t="shared" si="25"/>
        <v>0</v>
      </c>
    </row>
    <row r="138" spans="1:35">
      <c r="A138"/>
      <c r="B138"/>
      <c r="C138"/>
      <c r="D138"/>
      <c r="E138"/>
      <c r="F138"/>
      <c r="G138"/>
      <c r="H138"/>
      <c r="I138"/>
      <c r="AE138" s="14">
        <v>8.9540000000000006</v>
      </c>
      <c r="AF138">
        <v>0</v>
      </c>
      <c r="AG138">
        <v>0</v>
      </c>
      <c r="AH138">
        <f t="shared" si="24"/>
        <v>0</v>
      </c>
      <c r="AI138">
        <f t="shared" si="25"/>
        <v>0</v>
      </c>
    </row>
    <row r="139" spans="1:35">
      <c r="A139"/>
      <c r="B139"/>
      <c r="C139"/>
      <c r="D139"/>
      <c r="E139"/>
      <c r="F139"/>
      <c r="G139"/>
      <c r="H139"/>
      <c r="I139"/>
      <c r="AE139" s="14">
        <v>9.0109999999999992</v>
      </c>
      <c r="AF139">
        <v>0</v>
      </c>
      <c r="AG139">
        <v>0</v>
      </c>
      <c r="AH139">
        <f t="shared" si="24"/>
        <v>0</v>
      </c>
      <c r="AI139">
        <f t="shared" si="25"/>
        <v>0</v>
      </c>
    </row>
    <row r="140" spans="1:35">
      <c r="A140"/>
      <c r="B140"/>
      <c r="C140"/>
      <c r="D140"/>
      <c r="E140"/>
      <c r="F140"/>
      <c r="G140"/>
      <c r="H140"/>
      <c r="I140"/>
      <c r="AE140" s="14">
        <v>9.0760000000000005</v>
      </c>
      <c r="AF140">
        <v>0</v>
      </c>
      <c r="AG140">
        <v>0</v>
      </c>
      <c r="AH140">
        <f t="shared" si="24"/>
        <v>0</v>
      </c>
      <c r="AI140">
        <f t="shared" si="25"/>
        <v>0</v>
      </c>
    </row>
    <row r="141" spans="1:35">
      <c r="A141"/>
      <c r="B141"/>
      <c r="C141"/>
      <c r="D141"/>
      <c r="E141"/>
      <c r="F141"/>
      <c r="G141"/>
      <c r="H141"/>
      <c r="I141"/>
      <c r="AE141" s="14">
        <v>9.1460000000000008</v>
      </c>
      <c r="AF141">
        <v>0</v>
      </c>
      <c r="AG141">
        <v>0</v>
      </c>
      <c r="AH141">
        <f t="shared" si="24"/>
        <v>0</v>
      </c>
      <c r="AI141">
        <f t="shared" si="25"/>
        <v>0</v>
      </c>
    </row>
    <row r="142" spans="1:35">
      <c r="A142"/>
      <c r="B142"/>
      <c r="C142"/>
      <c r="D142"/>
      <c r="E142"/>
      <c r="F142"/>
      <c r="G142"/>
      <c r="H142"/>
      <c r="I142"/>
      <c r="AE142" s="14">
        <v>9.2260000000000009</v>
      </c>
      <c r="AF142">
        <v>0</v>
      </c>
      <c r="AG142">
        <v>0</v>
      </c>
      <c r="AH142">
        <f t="shared" si="24"/>
        <v>0</v>
      </c>
      <c r="AI142">
        <f t="shared" si="25"/>
        <v>0</v>
      </c>
    </row>
    <row r="143" spans="1:35">
      <c r="A143"/>
      <c r="B143"/>
      <c r="C143"/>
      <c r="D143"/>
      <c r="E143"/>
      <c r="F143"/>
      <c r="G143"/>
      <c r="H143"/>
      <c r="I143"/>
      <c r="AE143" s="14">
        <v>9.2940000000000005</v>
      </c>
      <c r="AF143">
        <v>0</v>
      </c>
      <c r="AG143">
        <v>0</v>
      </c>
      <c r="AH143">
        <f t="shared" si="24"/>
        <v>0</v>
      </c>
      <c r="AI143">
        <f t="shared" si="25"/>
        <v>0</v>
      </c>
    </row>
    <row r="144" spans="1:35">
      <c r="A144"/>
      <c r="B144"/>
      <c r="C144"/>
      <c r="D144"/>
      <c r="E144"/>
      <c r="F144"/>
      <c r="G144"/>
      <c r="H144"/>
      <c r="I144"/>
      <c r="R144" s="3"/>
      <c r="AE144" s="14">
        <v>9.3650000000000002</v>
      </c>
      <c r="AF144">
        <v>0</v>
      </c>
      <c r="AG144">
        <v>0</v>
      </c>
      <c r="AH144">
        <f t="shared" si="24"/>
        <v>0</v>
      </c>
      <c r="AI144">
        <f t="shared" si="25"/>
        <v>0</v>
      </c>
    </row>
    <row r="145" spans="1:35">
      <c r="A145"/>
      <c r="B145"/>
      <c r="C145"/>
      <c r="D145"/>
      <c r="E145"/>
      <c r="F145"/>
      <c r="G145"/>
      <c r="H145"/>
      <c r="I145"/>
      <c r="R145" s="3"/>
      <c r="AE145" s="14">
        <v>9.4320000000000004</v>
      </c>
      <c r="AF145">
        <v>0</v>
      </c>
      <c r="AG145">
        <v>0</v>
      </c>
      <c r="AH145">
        <f t="shared" si="24"/>
        <v>0</v>
      </c>
      <c r="AI145">
        <f t="shared" si="25"/>
        <v>0</v>
      </c>
    </row>
    <row r="146" spans="1:35">
      <c r="J146" s="3"/>
      <c r="K146" s="3"/>
      <c r="L146" s="3"/>
      <c r="M146" s="3"/>
      <c r="N146" s="3"/>
      <c r="O146" s="3"/>
      <c r="Q146" s="3"/>
      <c r="R146" s="3"/>
      <c r="AE146" s="14">
        <v>9.4890000000000008</v>
      </c>
      <c r="AF146">
        <v>0</v>
      </c>
      <c r="AG146">
        <v>0</v>
      </c>
      <c r="AH146">
        <f t="shared" si="24"/>
        <v>0</v>
      </c>
      <c r="AI146">
        <f t="shared" si="25"/>
        <v>0</v>
      </c>
    </row>
    <row r="147" spans="1:35">
      <c r="J147" s="3"/>
      <c r="K147" s="3"/>
      <c r="L147" s="3"/>
      <c r="M147" s="3"/>
      <c r="N147" s="3"/>
      <c r="O147" s="3"/>
      <c r="Q147" s="3"/>
      <c r="R147" s="3"/>
      <c r="AE147" s="14">
        <v>9.5459999999999994</v>
      </c>
      <c r="AF147">
        <v>0</v>
      </c>
      <c r="AG147">
        <v>0</v>
      </c>
      <c r="AH147">
        <f t="shared" si="24"/>
        <v>0</v>
      </c>
      <c r="AI147">
        <f t="shared" si="25"/>
        <v>0</v>
      </c>
    </row>
    <row r="148" spans="1:35">
      <c r="J148" s="3"/>
      <c r="K148" s="3"/>
      <c r="L148" s="3"/>
      <c r="M148" s="3"/>
      <c r="N148" s="3"/>
      <c r="O148" s="3"/>
      <c r="Q148" s="3"/>
      <c r="R148" s="3"/>
      <c r="AE148" s="14">
        <v>9.609</v>
      </c>
      <c r="AF148">
        <v>0</v>
      </c>
      <c r="AG148">
        <v>0</v>
      </c>
      <c r="AH148">
        <f t="shared" si="24"/>
        <v>0</v>
      </c>
      <c r="AI148">
        <f t="shared" si="25"/>
        <v>0</v>
      </c>
    </row>
    <row r="149" spans="1:35">
      <c r="J149" s="3"/>
      <c r="K149" s="3"/>
      <c r="L149" s="3"/>
      <c r="M149" s="3"/>
      <c r="N149" s="3"/>
      <c r="O149" s="3"/>
      <c r="Q149" s="3"/>
      <c r="R149" s="3"/>
      <c r="AE149" s="14">
        <v>9.6910000000000007</v>
      </c>
      <c r="AF149">
        <v>0</v>
      </c>
      <c r="AG149">
        <v>0</v>
      </c>
      <c r="AH149">
        <f t="shared" si="24"/>
        <v>0</v>
      </c>
      <c r="AI149">
        <f t="shared" si="25"/>
        <v>0</v>
      </c>
    </row>
    <row r="150" spans="1:35">
      <c r="J150" s="3"/>
      <c r="K150" s="3"/>
      <c r="L150" s="3"/>
      <c r="M150" s="3"/>
      <c r="N150" s="3"/>
      <c r="O150" s="3"/>
      <c r="Q150" s="3"/>
      <c r="R150" s="3"/>
      <c r="AE150" s="14">
        <v>9.7590000000000003</v>
      </c>
      <c r="AF150">
        <v>0</v>
      </c>
      <c r="AG150">
        <v>0</v>
      </c>
      <c r="AH150">
        <f t="shared" si="24"/>
        <v>0</v>
      </c>
      <c r="AI150">
        <f t="shared" si="25"/>
        <v>0</v>
      </c>
    </row>
    <row r="151" spans="1:35">
      <c r="J151" s="3"/>
      <c r="K151" s="3"/>
      <c r="L151" s="3"/>
      <c r="M151" s="3"/>
      <c r="N151" s="3"/>
      <c r="O151" s="3"/>
      <c r="Q151" s="3"/>
      <c r="R151" s="3"/>
      <c r="AE151" s="14">
        <v>9.8239999999999998</v>
      </c>
      <c r="AF151">
        <v>0</v>
      </c>
      <c r="AG151">
        <v>0</v>
      </c>
      <c r="AH151">
        <f t="shared" si="24"/>
        <v>0</v>
      </c>
      <c r="AI151">
        <f t="shared" si="25"/>
        <v>0</v>
      </c>
    </row>
    <row r="152" spans="1:35">
      <c r="J152" s="3"/>
      <c r="K152" s="3"/>
      <c r="L152" s="3"/>
      <c r="M152" s="3"/>
      <c r="N152" s="3"/>
      <c r="O152" s="3"/>
      <c r="Q152" s="3"/>
      <c r="R152" s="3"/>
      <c r="AE152" s="14">
        <v>9.8780000000000001</v>
      </c>
      <c r="AF152">
        <v>0</v>
      </c>
      <c r="AG152">
        <v>0</v>
      </c>
      <c r="AH152">
        <f t="shared" si="24"/>
        <v>0</v>
      </c>
      <c r="AI152">
        <f t="shared" si="25"/>
        <v>0</v>
      </c>
    </row>
    <row r="153" spans="1:35">
      <c r="J153" s="3"/>
      <c r="K153" s="3"/>
      <c r="L153" s="3"/>
      <c r="M153" s="3"/>
      <c r="N153" s="3"/>
      <c r="O153" s="3"/>
      <c r="Q153" s="3"/>
      <c r="R153" s="3"/>
      <c r="AE153" s="14">
        <v>9.9459999999999997</v>
      </c>
      <c r="AF153">
        <v>0</v>
      </c>
      <c r="AG153">
        <v>0</v>
      </c>
      <c r="AH153">
        <f t="shared" si="24"/>
        <v>0</v>
      </c>
      <c r="AI153">
        <f t="shared" si="25"/>
        <v>0</v>
      </c>
    </row>
    <row r="154" spans="1:35">
      <c r="J154" s="3"/>
      <c r="K154" s="3"/>
      <c r="L154" s="3"/>
      <c r="M154" s="3"/>
      <c r="N154" s="3"/>
      <c r="O154" s="3"/>
      <c r="Q154" s="3"/>
      <c r="R154" s="3"/>
      <c r="AE154" s="14">
        <v>10.023</v>
      </c>
      <c r="AF154">
        <v>0</v>
      </c>
      <c r="AG154">
        <v>0</v>
      </c>
      <c r="AH154">
        <f t="shared" si="24"/>
        <v>0</v>
      </c>
      <c r="AI154">
        <f t="shared" si="25"/>
        <v>0</v>
      </c>
    </row>
    <row r="155" spans="1:35">
      <c r="J155" s="3"/>
      <c r="K155" s="3"/>
      <c r="L155" s="3"/>
      <c r="M155" s="3"/>
      <c r="N155" s="3"/>
      <c r="O155" s="3"/>
      <c r="Q155" s="3"/>
      <c r="R155" s="3"/>
      <c r="AE155" s="14">
        <v>10.095000000000001</v>
      </c>
      <c r="AF155">
        <v>0</v>
      </c>
      <c r="AG155">
        <v>0</v>
      </c>
      <c r="AH155">
        <f t="shared" si="24"/>
        <v>0</v>
      </c>
      <c r="AI155">
        <f t="shared" si="25"/>
        <v>0</v>
      </c>
    </row>
    <row r="156" spans="1:35">
      <c r="J156" s="3"/>
      <c r="K156" s="3"/>
      <c r="L156" s="3"/>
      <c r="M156" s="3"/>
      <c r="N156" s="3"/>
      <c r="O156" s="3"/>
      <c r="Q156" s="3"/>
      <c r="R156" s="3"/>
      <c r="AE156" s="14">
        <v>10.169</v>
      </c>
      <c r="AF156">
        <v>0</v>
      </c>
      <c r="AG156">
        <v>0</v>
      </c>
      <c r="AH156">
        <f t="shared" si="24"/>
        <v>0</v>
      </c>
      <c r="AI156">
        <f t="shared" si="25"/>
        <v>0</v>
      </c>
    </row>
    <row r="157" spans="1:35">
      <c r="J157" s="3"/>
      <c r="K157" s="3"/>
      <c r="L157" s="3"/>
      <c r="M157" s="3"/>
      <c r="N157" s="3"/>
      <c r="O157" s="3"/>
      <c r="Q157" s="3"/>
      <c r="R157" s="3"/>
      <c r="AE157" s="14">
        <v>10.228999999999999</v>
      </c>
      <c r="AF157">
        <v>0</v>
      </c>
      <c r="AG157">
        <v>0</v>
      </c>
      <c r="AH157">
        <f t="shared" si="24"/>
        <v>0</v>
      </c>
      <c r="AI157">
        <f t="shared" si="25"/>
        <v>0</v>
      </c>
    </row>
    <row r="158" spans="1:35">
      <c r="J158" s="3"/>
      <c r="K158" s="3"/>
      <c r="L158" s="3"/>
      <c r="M158" s="3"/>
      <c r="N158" s="3"/>
      <c r="O158" s="3"/>
      <c r="Q158" s="3"/>
      <c r="R158" s="3"/>
      <c r="AE158" s="14">
        <v>10.282999999999999</v>
      </c>
      <c r="AF158">
        <v>0</v>
      </c>
      <c r="AG158">
        <v>0</v>
      </c>
      <c r="AH158">
        <f t="shared" si="24"/>
        <v>0</v>
      </c>
      <c r="AI158">
        <f t="shared" si="25"/>
        <v>0</v>
      </c>
    </row>
    <row r="159" spans="1:35">
      <c r="J159" s="3"/>
      <c r="K159" s="3"/>
      <c r="L159" s="3"/>
      <c r="M159" s="3"/>
      <c r="N159" s="3"/>
      <c r="O159" s="3"/>
      <c r="Q159" s="3"/>
      <c r="R159" s="3"/>
      <c r="AE159" s="14">
        <v>10.340999999999999</v>
      </c>
      <c r="AF159">
        <v>0</v>
      </c>
      <c r="AG159">
        <v>0</v>
      </c>
      <c r="AH159">
        <f t="shared" si="24"/>
        <v>0</v>
      </c>
      <c r="AI159">
        <f t="shared" si="25"/>
        <v>0</v>
      </c>
    </row>
    <row r="160" spans="1:35">
      <c r="J160" s="3"/>
      <c r="K160" s="3"/>
      <c r="L160" s="3"/>
      <c r="M160" s="3"/>
      <c r="N160" s="3"/>
      <c r="O160" s="3"/>
      <c r="Q160" s="3"/>
      <c r="R160" s="3"/>
      <c r="AE160" s="14">
        <v>10.411</v>
      </c>
      <c r="AF160">
        <v>0</v>
      </c>
      <c r="AG160">
        <v>0</v>
      </c>
      <c r="AH160">
        <f t="shared" si="24"/>
        <v>0</v>
      </c>
      <c r="AI160">
        <f t="shared" si="25"/>
        <v>0</v>
      </c>
    </row>
    <row r="161" spans="10:35">
      <c r="J161" s="3"/>
      <c r="K161" s="3"/>
      <c r="L161" s="3"/>
      <c r="M161" s="3"/>
      <c r="N161" s="3"/>
      <c r="O161" s="3"/>
      <c r="Q161" s="3"/>
      <c r="R161" s="3"/>
      <c r="AE161" s="14">
        <v>10.468999999999999</v>
      </c>
      <c r="AF161">
        <v>0</v>
      </c>
      <c r="AG161">
        <v>0</v>
      </c>
      <c r="AH161">
        <f t="shared" si="24"/>
        <v>0</v>
      </c>
      <c r="AI161">
        <f t="shared" si="25"/>
        <v>0</v>
      </c>
    </row>
    <row r="162" spans="10:35">
      <c r="J162" s="3"/>
      <c r="K162" s="3"/>
      <c r="L162" s="3"/>
      <c r="M162" s="3"/>
      <c r="N162" s="3"/>
      <c r="O162" s="3"/>
      <c r="Q162" s="3"/>
      <c r="R162" s="3"/>
      <c r="AE162" s="14">
        <v>10.548</v>
      </c>
      <c r="AF162">
        <v>0</v>
      </c>
      <c r="AG162">
        <v>0</v>
      </c>
      <c r="AH162">
        <f t="shared" si="24"/>
        <v>0</v>
      </c>
      <c r="AI162">
        <f t="shared" si="25"/>
        <v>0</v>
      </c>
    </row>
    <row r="163" spans="10:35">
      <c r="J163" s="3"/>
      <c r="K163" s="3"/>
      <c r="L163" s="3"/>
      <c r="M163" s="3"/>
      <c r="N163" s="3"/>
      <c r="O163" s="3"/>
      <c r="Q163" s="3"/>
      <c r="R163" s="3"/>
      <c r="AE163" s="14">
        <v>10.603999999999999</v>
      </c>
      <c r="AF163">
        <v>0</v>
      </c>
      <c r="AG163">
        <v>0</v>
      </c>
      <c r="AH163">
        <f t="shared" si="24"/>
        <v>0</v>
      </c>
      <c r="AI163">
        <f t="shared" si="25"/>
        <v>0</v>
      </c>
    </row>
    <row r="164" spans="10:35">
      <c r="J164" s="3"/>
      <c r="K164" s="3"/>
      <c r="L164" s="3"/>
      <c r="M164" s="3"/>
      <c r="N164" s="3"/>
      <c r="O164" s="3"/>
      <c r="Q164" s="3"/>
      <c r="R164" s="3"/>
      <c r="AE164" s="14">
        <v>10.673999999999999</v>
      </c>
      <c r="AF164">
        <v>0</v>
      </c>
      <c r="AG164">
        <v>0</v>
      </c>
      <c r="AH164">
        <f t="shared" si="24"/>
        <v>0</v>
      </c>
      <c r="AI164">
        <f t="shared" si="25"/>
        <v>0</v>
      </c>
    </row>
    <row r="165" spans="10:35">
      <c r="J165" s="3"/>
      <c r="K165" s="3"/>
      <c r="L165" s="3"/>
      <c r="M165" s="3"/>
      <c r="N165" s="3"/>
      <c r="O165" s="3"/>
      <c r="Q165" s="3"/>
      <c r="R165" s="3"/>
      <c r="AE165" s="14">
        <v>10.757</v>
      </c>
      <c r="AF165">
        <v>0</v>
      </c>
      <c r="AG165">
        <v>0</v>
      </c>
      <c r="AH165">
        <f t="shared" si="24"/>
        <v>0</v>
      </c>
      <c r="AI165">
        <f t="shared" si="25"/>
        <v>0</v>
      </c>
    </row>
    <row r="166" spans="10:35">
      <c r="J166" s="3"/>
      <c r="K166" s="3"/>
      <c r="L166" s="3"/>
      <c r="M166" s="3"/>
      <c r="N166" s="3"/>
      <c r="O166" s="3"/>
      <c r="Q166" s="3"/>
      <c r="R166" s="3"/>
      <c r="AE166" s="14">
        <v>10.836</v>
      </c>
      <c r="AF166">
        <v>0</v>
      </c>
      <c r="AG166">
        <v>0</v>
      </c>
      <c r="AH166">
        <f t="shared" si="24"/>
        <v>0</v>
      </c>
      <c r="AI166">
        <f t="shared" si="25"/>
        <v>0</v>
      </c>
    </row>
    <row r="167" spans="10:35">
      <c r="J167" s="3"/>
      <c r="K167" s="3"/>
      <c r="L167" s="3"/>
      <c r="M167" s="3"/>
      <c r="N167" s="3"/>
      <c r="O167" s="3"/>
      <c r="Q167" s="3"/>
      <c r="R167" s="3"/>
      <c r="AE167" s="14">
        <v>10.904</v>
      </c>
      <c r="AF167">
        <v>0</v>
      </c>
      <c r="AG167">
        <v>0</v>
      </c>
      <c r="AH167">
        <f t="shared" si="24"/>
        <v>0</v>
      </c>
      <c r="AI167">
        <f t="shared" si="25"/>
        <v>0</v>
      </c>
    </row>
    <row r="168" spans="10:35">
      <c r="J168" s="3"/>
      <c r="K168" s="3"/>
      <c r="L168" s="3"/>
      <c r="M168" s="3"/>
      <c r="N168" s="3"/>
      <c r="O168" s="3"/>
      <c r="Q168" s="3"/>
      <c r="R168" s="3"/>
      <c r="AE168" s="14">
        <v>10.975</v>
      </c>
      <c r="AF168">
        <v>0</v>
      </c>
      <c r="AG168">
        <v>0</v>
      </c>
      <c r="AH168">
        <f t="shared" si="24"/>
        <v>0</v>
      </c>
      <c r="AI168">
        <f t="shared" si="25"/>
        <v>0</v>
      </c>
    </row>
    <row r="169" spans="10:35">
      <c r="J169" s="3"/>
      <c r="K169" s="3"/>
      <c r="L169" s="3"/>
      <c r="M169" s="3"/>
      <c r="N169" s="3"/>
      <c r="O169" s="3"/>
      <c r="Q169" s="3"/>
      <c r="R169" s="3"/>
      <c r="AE169" s="14">
        <v>11.038</v>
      </c>
      <c r="AF169">
        <v>0</v>
      </c>
      <c r="AG169">
        <v>0</v>
      </c>
      <c r="AH169">
        <f t="shared" si="24"/>
        <v>0</v>
      </c>
      <c r="AI169">
        <f t="shared" si="25"/>
        <v>0</v>
      </c>
    </row>
    <row r="170" spans="10:35">
      <c r="J170" s="3"/>
      <c r="K170" s="3"/>
      <c r="L170" s="3"/>
      <c r="M170" s="3"/>
      <c r="N170" s="3"/>
      <c r="O170" s="3"/>
      <c r="Q170" s="3"/>
      <c r="R170" s="3"/>
      <c r="AE170" s="14">
        <v>11.106999999999999</v>
      </c>
      <c r="AF170">
        <v>0</v>
      </c>
      <c r="AG170">
        <v>0</v>
      </c>
      <c r="AH170">
        <f t="shared" si="24"/>
        <v>0</v>
      </c>
      <c r="AI170">
        <f t="shared" si="25"/>
        <v>0</v>
      </c>
    </row>
    <row r="171" spans="10:35">
      <c r="J171" s="3"/>
      <c r="K171" s="3"/>
      <c r="L171" s="3"/>
      <c r="M171" s="3"/>
      <c r="N171" s="3"/>
      <c r="O171" s="3"/>
      <c r="Q171" s="3"/>
      <c r="R171" s="3"/>
      <c r="AE171" s="14">
        <v>11.16</v>
      </c>
      <c r="AF171">
        <v>0</v>
      </c>
      <c r="AG171">
        <v>0</v>
      </c>
      <c r="AH171">
        <f t="shared" si="24"/>
        <v>0</v>
      </c>
      <c r="AI171">
        <f t="shared" si="25"/>
        <v>0</v>
      </c>
    </row>
    <row r="172" spans="10:35">
      <c r="J172" s="3"/>
      <c r="K172" s="3"/>
      <c r="L172" s="3"/>
      <c r="M172" s="3"/>
      <c r="N172" s="3"/>
      <c r="O172" s="3"/>
      <c r="Q172" s="3"/>
      <c r="R172" s="3"/>
      <c r="AE172" s="14">
        <v>11.222</v>
      </c>
      <c r="AF172">
        <v>0</v>
      </c>
      <c r="AG172">
        <v>0</v>
      </c>
      <c r="AH172">
        <f t="shared" si="24"/>
        <v>0</v>
      </c>
      <c r="AI172">
        <f t="shared" si="25"/>
        <v>0</v>
      </c>
    </row>
    <row r="173" spans="10:35">
      <c r="J173" s="3"/>
      <c r="K173" s="3"/>
      <c r="L173" s="3"/>
      <c r="M173" s="3"/>
      <c r="N173" s="3"/>
      <c r="O173" s="3"/>
      <c r="Q173" s="3"/>
      <c r="R173" s="3"/>
      <c r="AE173" s="14">
        <v>11.282</v>
      </c>
      <c r="AF173">
        <v>0</v>
      </c>
      <c r="AG173">
        <v>0</v>
      </c>
      <c r="AH173">
        <f t="shared" si="24"/>
        <v>0</v>
      </c>
      <c r="AI173">
        <f t="shared" si="25"/>
        <v>0</v>
      </c>
    </row>
    <row r="174" spans="10:35">
      <c r="J174" s="3"/>
      <c r="K174" s="3"/>
      <c r="L174" s="3"/>
      <c r="M174" s="3"/>
      <c r="N174" s="3"/>
      <c r="O174" s="3"/>
      <c r="Q174" s="3"/>
      <c r="R174" s="3"/>
      <c r="AE174" s="14">
        <v>11.337999999999999</v>
      </c>
      <c r="AF174">
        <v>0</v>
      </c>
      <c r="AG174">
        <v>0</v>
      </c>
      <c r="AH174">
        <f t="shared" si="24"/>
        <v>0</v>
      </c>
      <c r="AI174">
        <f t="shared" si="25"/>
        <v>0</v>
      </c>
    </row>
    <row r="175" spans="10:35">
      <c r="J175" s="3"/>
      <c r="K175" s="3"/>
      <c r="L175" s="3"/>
      <c r="M175" s="3"/>
      <c r="N175" s="3"/>
      <c r="O175" s="3"/>
      <c r="Q175" s="3"/>
      <c r="R175" s="3"/>
      <c r="AE175" s="14">
        <v>11.41</v>
      </c>
      <c r="AF175">
        <v>0</v>
      </c>
      <c r="AG175">
        <v>0</v>
      </c>
      <c r="AH175">
        <f t="shared" si="24"/>
        <v>0</v>
      </c>
      <c r="AI175">
        <f t="shared" si="25"/>
        <v>0</v>
      </c>
    </row>
    <row r="176" spans="10:35">
      <c r="J176" s="3"/>
      <c r="K176" s="3"/>
      <c r="L176" s="3"/>
      <c r="M176" s="3"/>
      <c r="N176" s="3"/>
      <c r="O176" s="3"/>
      <c r="Q176" s="3"/>
      <c r="R176" s="3"/>
      <c r="AE176" s="14">
        <v>11.489000000000001</v>
      </c>
      <c r="AF176">
        <v>-82.959999084472656</v>
      </c>
      <c r="AG176">
        <v>-5.0100002288818359</v>
      </c>
      <c r="AH176">
        <f t="shared" si="24"/>
        <v>-82.959999084472656</v>
      </c>
      <c r="AI176">
        <f t="shared" si="25"/>
        <v>-5.0100002288818359</v>
      </c>
    </row>
    <row r="177" spans="10:35">
      <c r="J177" s="3"/>
      <c r="K177" s="3"/>
      <c r="L177" s="3"/>
      <c r="M177" s="3"/>
      <c r="N177" s="3"/>
      <c r="O177" s="3"/>
      <c r="Q177" s="3"/>
      <c r="R177" s="3"/>
      <c r="AE177" s="14">
        <v>11.574999999999999</v>
      </c>
      <c r="AF177">
        <v>0</v>
      </c>
      <c r="AG177">
        <v>0</v>
      </c>
      <c r="AH177">
        <f t="shared" si="24"/>
        <v>0</v>
      </c>
      <c r="AI177">
        <f t="shared" si="25"/>
        <v>0</v>
      </c>
    </row>
    <row r="178" spans="10:35">
      <c r="J178" s="3"/>
      <c r="K178" s="3"/>
      <c r="L178" s="3"/>
      <c r="M178" s="3"/>
      <c r="N178" s="3"/>
      <c r="O178" s="3"/>
      <c r="Q178" s="3"/>
      <c r="R178" s="3"/>
      <c r="AE178" s="14">
        <v>11.643000000000001</v>
      </c>
      <c r="AF178">
        <v>-26.540000915527344</v>
      </c>
      <c r="AG178">
        <v>18.090000152587891</v>
      </c>
      <c r="AH178">
        <f t="shared" si="24"/>
        <v>-26.540000915527344</v>
      </c>
      <c r="AI178">
        <f t="shared" si="25"/>
        <v>18.090000152587891</v>
      </c>
    </row>
    <row r="179" spans="10:35">
      <c r="J179" s="3"/>
      <c r="K179" s="3"/>
      <c r="L179" s="3"/>
      <c r="M179" s="3"/>
      <c r="N179" s="3"/>
      <c r="O179" s="3"/>
      <c r="Q179" s="3"/>
      <c r="R179" s="3"/>
      <c r="AE179" s="14">
        <v>11.707000000000001</v>
      </c>
      <c r="AF179">
        <v>-15.310000419616699</v>
      </c>
      <c r="AG179">
        <v>3.8199999332427979</v>
      </c>
      <c r="AH179">
        <f t="shared" si="24"/>
        <v>-15.310000419616699</v>
      </c>
      <c r="AI179">
        <f t="shared" si="25"/>
        <v>3.8199999332427979</v>
      </c>
    </row>
    <row r="180" spans="10:35">
      <c r="J180" s="3"/>
      <c r="K180" s="3"/>
      <c r="L180" s="3"/>
      <c r="M180" s="3"/>
      <c r="N180" s="3"/>
      <c r="O180" s="3"/>
      <c r="Q180" s="3"/>
      <c r="R180" s="3"/>
      <c r="AE180" s="14">
        <v>11.771000000000001</v>
      </c>
      <c r="AF180">
        <v>-7.5900001525878906</v>
      </c>
      <c r="AG180">
        <v>3.4800000190734863</v>
      </c>
      <c r="AH180">
        <f t="shared" si="24"/>
        <v>-7.5900001525878906</v>
      </c>
      <c r="AI180">
        <f t="shared" si="25"/>
        <v>3.4800000190734863</v>
      </c>
    </row>
    <row r="181" spans="10:35">
      <c r="J181" s="3"/>
      <c r="K181" s="3"/>
      <c r="L181" s="3"/>
      <c r="M181" s="3"/>
      <c r="N181" s="3"/>
      <c r="O181" s="3"/>
      <c r="Q181" s="3"/>
      <c r="R181" s="3"/>
      <c r="AE181" s="14"/>
    </row>
    <row r="182" spans="10:35">
      <c r="J182" s="3"/>
      <c r="K182" s="3"/>
      <c r="L182" s="3"/>
      <c r="M182" s="3"/>
      <c r="N182" s="3"/>
      <c r="O182" s="3"/>
      <c r="Q182" s="3"/>
      <c r="R182" s="3"/>
      <c r="AE182" s="14"/>
    </row>
    <row r="183" spans="10:35">
      <c r="J183" s="3"/>
      <c r="K183" s="3"/>
      <c r="L183" s="3"/>
      <c r="M183" s="3"/>
      <c r="N183" s="3"/>
      <c r="O183" s="3"/>
      <c r="Q183" s="3"/>
      <c r="R183" s="3"/>
      <c r="AE183" s="14"/>
    </row>
    <row r="184" spans="10:35">
      <c r="J184" s="3"/>
      <c r="K184" s="3"/>
      <c r="L184" s="3"/>
      <c r="M184" s="3"/>
      <c r="N184" s="3"/>
      <c r="O184" s="3"/>
      <c r="Q184" s="3"/>
      <c r="R184" s="3"/>
      <c r="AE184" s="14"/>
    </row>
    <row r="185" spans="10:35">
      <c r="J185" s="3"/>
      <c r="K185" s="3"/>
      <c r="L185" s="3"/>
      <c r="M185" s="3"/>
      <c r="N185" s="3"/>
      <c r="O185" s="3"/>
      <c r="Q185" s="3"/>
      <c r="R185" s="3"/>
      <c r="AE185" s="14"/>
    </row>
    <row r="186" spans="10:35">
      <c r="J186" s="3"/>
      <c r="K186" s="3"/>
      <c r="L186" s="3"/>
      <c r="M186" s="3"/>
      <c r="N186" s="3"/>
      <c r="O186" s="3"/>
      <c r="Q186" s="3"/>
      <c r="R186" s="3"/>
      <c r="AE186" s="14"/>
    </row>
    <row r="187" spans="10:35">
      <c r="J187" s="3"/>
      <c r="K187" s="3"/>
      <c r="L187" s="3"/>
      <c r="M187" s="3"/>
      <c r="N187" s="3"/>
      <c r="O187" s="3"/>
      <c r="Q187" s="3"/>
      <c r="R187" s="3"/>
      <c r="AE187" s="14"/>
    </row>
    <row r="188" spans="10:35">
      <c r="J188" s="3"/>
      <c r="K188" s="3"/>
      <c r="L188" s="3"/>
      <c r="M188" s="3"/>
      <c r="N188" s="3"/>
      <c r="O188" s="3"/>
      <c r="Q188" s="3"/>
      <c r="R188" s="3"/>
      <c r="AE188" s="14"/>
    </row>
    <row r="189" spans="10:35">
      <c r="J189" s="3"/>
      <c r="K189" s="3"/>
      <c r="L189" s="3"/>
      <c r="M189" s="3"/>
      <c r="N189" s="3"/>
      <c r="O189" s="3"/>
      <c r="Q189" s="3"/>
      <c r="R189" s="3"/>
      <c r="AE189" s="14"/>
    </row>
    <row r="190" spans="10:35">
      <c r="J190" s="3"/>
      <c r="K190" s="3"/>
      <c r="L190" s="3"/>
      <c r="M190" s="3"/>
      <c r="N190" s="3"/>
      <c r="O190" s="3"/>
      <c r="Q190" s="3"/>
      <c r="R190" s="3"/>
      <c r="AE190" s="14"/>
    </row>
    <row r="191" spans="10:35">
      <c r="J191" s="3"/>
      <c r="K191" s="3"/>
      <c r="L191" s="3"/>
      <c r="M191" s="3"/>
      <c r="N191" s="3"/>
      <c r="O191" s="3"/>
      <c r="Q191" s="3"/>
      <c r="R191" s="3"/>
      <c r="AE191" s="14"/>
    </row>
    <row r="192" spans="10:35">
      <c r="J192" s="3"/>
      <c r="K192" s="3"/>
      <c r="L192" s="3"/>
      <c r="M192" s="3"/>
      <c r="N192" s="3"/>
      <c r="O192" s="3"/>
      <c r="Q192" s="3"/>
      <c r="R192" s="3"/>
      <c r="AE192" s="14"/>
    </row>
    <row r="193" spans="10:31">
      <c r="J193" s="3"/>
      <c r="K193" s="3"/>
      <c r="L193" s="3"/>
      <c r="M193" s="3"/>
      <c r="N193" s="3"/>
      <c r="O193" s="3"/>
      <c r="Q193" s="3"/>
      <c r="R193" s="3"/>
      <c r="AE193" s="14"/>
    </row>
    <row r="194" spans="10:31">
      <c r="J194" s="3"/>
      <c r="K194" s="3"/>
      <c r="L194" s="3"/>
      <c r="M194" s="3"/>
      <c r="N194" s="3"/>
      <c r="O194" s="3"/>
      <c r="Q194" s="3"/>
      <c r="R194" s="3"/>
      <c r="AE194" s="14"/>
    </row>
    <row r="195" spans="10:31">
      <c r="J195" s="3"/>
      <c r="K195" s="3"/>
      <c r="L195" s="3"/>
      <c r="M195" s="3"/>
      <c r="N195" s="3"/>
      <c r="O195" s="3"/>
      <c r="Q195" s="3"/>
      <c r="R195" s="3"/>
      <c r="AE195" s="14"/>
    </row>
    <row r="196" spans="10:31">
      <c r="J196" s="3"/>
      <c r="K196" s="3"/>
      <c r="L196" s="3"/>
      <c r="M196" s="3"/>
      <c r="N196" s="3"/>
      <c r="O196" s="3"/>
      <c r="Q196" s="3"/>
      <c r="R196" s="3"/>
      <c r="AE196" s="14"/>
    </row>
    <row r="197" spans="10:31">
      <c r="J197" s="3"/>
      <c r="K197" s="3"/>
      <c r="L197" s="3"/>
      <c r="M197" s="3"/>
      <c r="N197" s="3"/>
      <c r="O197" s="3"/>
      <c r="Q197" s="3"/>
      <c r="R197" s="3"/>
      <c r="AE197" s="14"/>
    </row>
    <row r="198" spans="10:31">
      <c r="J198" s="3"/>
      <c r="K198" s="3"/>
      <c r="L198" s="3"/>
      <c r="M198" s="3"/>
      <c r="N198" s="3"/>
      <c r="O198" s="3"/>
      <c r="Q198" s="3"/>
      <c r="R198" s="3"/>
      <c r="AE198" s="14"/>
    </row>
    <row r="199" spans="10:31">
      <c r="J199" s="3"/>
      <c r="K199" s="3"/>
      <c r="L199" s="3"/>
      <c r="M199" s="3"/>
      <c r="N199" s="3"/>
      <c r="O199" s="3"/>
      <c r="Q199" s="3"/>
      <c r="R199" s="3"/>
      <c r="AE199" s="14"/>
    </row>
    <row r="200" spans="10:31">
      <c r="J200" s="3"/>
      <c r="K200" s="3"/>
      <c r="L200" s="3"/>
      <c r="M200" s="3"/>
      <c r="N200" s="3"/>
      <c r="O200" s="3"/>
      <c r="Q200" s="3"/>
      <c r="R200" s="3"/>
      <c r="AE200" s="14"/>
    </row>
    <row r="201" spans="10:31">
      <c r="J201" s="3"/>
      <c r="K201" s="3"/>
      <c r="L201" s="3"/>
      <c r="M201" s="3"/>
      <c r="N201" s="3"/>
      <c r="O201" s="3"/>
      <c r="Q201" s="3"/>
      <c r="R201" s="3"/>
      <c r="AE201" s="14"/>
    </row>
    <row r="202" spans="10:31">
      <c r="J202" s="3"/>
      <c r="K202" s="3"/>
      <c r="L202" s="3"/>
      <c r="M202" s="3"/>
      <c r="N202" s="3"/>
      <c r="O202" s="3"/>
      <c r="Q202" s="3"/>
      <c r="R202" s="3"/>
      <c r="AE202" s="14"/>
    </row>
    <row r="203" spans="10:31">
      <c r="J203" s="3"/>
      <c r="K203" s="3"/>
      <c r="L203" s="3"/>
      <c r="M203" s="3"/>
      <c r="N203" s="3"/>
      <c r="O203" s="3"/>
      <c r="Q203" s="3"/>
      <c r="R203" s="3"/>
      <c r="AE203" s="14"/>
    </row>
    <row r="204" spans="10:31">
      <c r="J204" s="3"/>
      <c r="K204" s="3"/>
      <c r="L204" s="3"/>
      <c r="M204" s="3"/>
      <c r="N204" s="3"/>
      <c r="O204" s="3"/>
      <c r="Q204" s="3"/>
      <c r="R204" s="3"/>
      <c r="AE204" s="14"/>
    </row>
    <row r="205" spans="10:31">
      <c r="J205" s="3"/>
      <c r="K205" s="3"/>
      <c r="L205" s="3"/>
      <c r="M205" s="3"/>
      <c r="N205" s="3"/>
      <c r="O205" s="3"/>
      <c r="Q205" s="3"/>
      <c r="R205" s="3"/>
      <c r="AE205" s="14"/>
    </row>
    <row r="206" spans="10:31">
      <c r="J206" s="3"/>
      <c r="K206" s="3"/>
      <c r="L206" s="3"/>
      <c r="M206" s="3"/>
      <c r="N206" s="3"/>
      <c r="O206" s="3"/>
      <c r="Q206" s="3"/>
      <c r="R206" s="3"/>
      <c r="AE206" s="14"/>
    </row>
    <row r="207" spans="10:31">
      <c r="J207" s="3"/>
      <c r="K207" s="3"/>
      <c r="L207" s="3"/>
      <c r="M207" s="3"/>
      <c r="N207" s="3"/>
      <c r="O207" s="3"/>
      <c r="Q207" s="3"/>
      <c r="R207" s="3"/>
      <c r="AE207" s="14"/>
    </row>
    <row r="208" spans="10:31">
      <c r="J208" s="3"/>
      <c r="K208" s="3"/>
      <c r="L208" s="3"/>
      <c r="M208" s="3"/>
      <c r="N208" s="3"/>
      <c r="O208" s="3"/>
      <c r="Q208" s="3"/>
      <c r="R208" s="3"/>
      <c r="AE208" s="14"/>
    </row>
    <row r="209" spans="10:31">
      <c r="J209" s="3"/>
      <c r="K209" s="3"/>
      <c r="L209" s="3"/>
      <c r="M209" s="3"/>
      <c r="N209" s="3"/>
      <c r="O209" s="3"/>
      <c r="Q209" s="3"/>
      <c r="R209" s="3"/>
      <c r="AE209" s="14"/>
    </row>
    <row r="210" spans="10:31">
      <c r="J210" s="3"/>
      <c r="K210" s="3"/>
      <c r="L210" s="3"/>
      <c r="M210" s="3"/>
      <c r="N210" s="3"/>
      <c r="O210" s="3"/>
      <c r="Q210" s="3"/>
      <c r="R210" s="3"/>
      <c r="AE210" s="14"/>
    </row>
    <row r="211" spans="10:31">
      <c r="J211" s="3"/>
      <c r="K211" s="3"/>
      <c r="L211" s="3"/>
      <c r="M211" s="3"/>
      <c r="N211" s="3"/>
      <c r="O211" s="3"/>
      <c r="Q211" s="3"/>
      <c r="R211" s="3"/>
      <c r="AE211" s="14"/>
    </row>
    <row r="212" spans="10:31">
      <c r="J212" s="3"/>
      <c r="K212" s="3"/>
      <c r="L212" s="3"/>
      <c r="M212" s="3"/>
      <c r="N212" s="3"/>
      <c r="O212" s="3"/>
      <c r="Q212" s="3"/>
      <c r="R212" s="3"/>
      <c r="AE212" s="14"/>
    </row>
    <row r="213" spans="10:31">
      <c r="J213" s="3"/>
      <c r="K213" s="3"/>
      <c r="L213" s="3"/>
      <c r="M213" s="3"/>
      <c r="N213" s="3"/>
      <c r="O213" s="3"/>
      <c r="Q213" s="3"/>
      <c r="R213" s="3"/>
      <c r="AE213" s="14"/>
    </row>
    <row r="214" spans="10:31">
      <c r="J214" s="3"/>
      <c r="K214" s="3"/>
      <c r="L214" s="3"/>
      <c r="M214" s="3"/>
      <c r="N214" s="3"/>
      <c r="O214" s="3"/>
      <c r="Q214" s="3"/>
      <c r="R214" s="3"/>
      <c r="AE214" s="14"/>
    </row>
    <row r="215" spans="10:31">
      <c r="J215" s="3"/>
      <c r="K215" s="3"/>
      <c r="L215" s="3"/>
      <c r="M215" s="3"/>
      <c r="N215" s="3"/>
      <c r="O215" s="3"/>
      <c r="Q215" s="3"/>
      <c r="R215" s="3"/>
      <c r="AE215" s="14"/>
    </row>
    <row r="216" spans="10:31">
      <c r="J216" s="3"/>
      <c r="K216" s="3"/>
      <c r="L216" s="3"/>
      <c r="M216" s="3"/>
      <c r="N216" s="3"/>
      <c r="O216" s="3"/>
      <c r="Q216" s="3"/>
      <c r="R216" s="3"/>
      <c r="AE216" s="14"/>
    </row>
    <row r="217" spans="10:31">
      <c r="J217" s="3"/>
      <c r="K217" s="3"/>
      <c r="L217" s="3"/>
      <c r="M217" s="3"/>
      <c r="N217" s="3"/>
      <c r="O217" s="3"/>
      <c r="Q217" s="3"/>
      <c r="R217" s="3"/>
      <c r="AE217" s="14"/>
    </row>
    <row r="218" spans="10:31">
      <c r="J218" s="3"/>
      <c r="K218" s="3"/>
      <c r="L218" s="3"/>
      <c r="M218" s="3"/>
      <c r="N218" s="3"/>
      <c r="O218" s="3"/>
      <c r="Q218" s="3"/>
      <c r="R218" s="3"/>
      <c r="AE218" s="14"/>
    </row>
    <row r="219" spans="10:31">
      <c r="J219" s="3"/>
      <c r="K219" s="3"/>
      <c r="L219" s="3"/>
      <c r="M219" s="3"/>
      <c r="N219" s="3"/>
      <c r="O219" s="3"/>
      <c r="Q219" s="3"/>
      <c r="R219" s="3"/>
      <c r="AE219" s="14"/>
    </row>
    <row r="220" spans="10:31">
      <c r="J220" s="3"/>
      <c r="K220" s="3"/>
      <c r="L220" s="3"/>
      <c r="M220" s="3"/>
      <c r="N220" s="3"/>
      <c r="O220" s="3"/>
      <c r="Q220" s="3"/>
      <c r="R220" s="3"/>
      <c r="AE220" s="14"/>
    </row>
    <row r="221" spans="10:31">
      <c r="J221" s="3"/>
      <c r="K221" s="3"/>
      <c r="L221" s="3"/>
      <c r="M221" s="3"/>
      <c r="N221" s="3"/>
      <c r="O221" s="3"/>
      <c r="Q221" s="3"/>
      <c r="R221" s="3"/>
      <c r="AE221" s="14"/>
    </row>
    <row r="222" spans="10:31">
      <c r="J222" s="3"/>
      <c r="K222" s="3"/>
      <c r="L222" s="3"/>
      <c r="M222" s="3"/>
      <c r="N222" s="3"/>
      <c r="O222" s="3"/>
      <c r="Q222" s="3"/>
      <c r="R222" s="3"/>
      <c r="AE222" s="14"/>
    </row>
    <row r="223" spans="10:31">
      <c r="J223" s="3"/>
      <c r="K223" s="3"/>
      <c r="L223" s="3"/>
      <c r="M223" s="3"/>
      <c r="N223" s="3"/>
      <c r="O223" s="3"/>
      <c r="Q223" s="3"/>
      <c r="R223" s="3"/>
      <c r="AE223" s="14"/>
    </row>
    <row r="224" spans="10:31">
      <c r="J224" s="3"/>
      <c r="K224" s="3"/>
      <c r="L224" s="3"/>
      <c r="M224" s="3"/>
      <c r="N224" s="3"/>
      <c r="O224" s="3"/>
      <c r="Q224" s="3"/>
      <c r="R224" s="3"/>
      <c r="AE224" s="14"/>
    </row>
    <row r="225" spans="10:31">
      <c r="J225" s="3"/>
      <c r="K225" s="3"/>
      <c r="L225" s="3"/>
      <c r="M225" s="3"/>
      <c r="N225" s="3"/>
      <c r="O225" s="3"/>
      <c r="Q225" s="3"/>
      <c r="R225" s="3"/>
      <c r="AE225" s="14"/>
    </row>
    <row r="226" spans="10:31">
      <c r="J226" s="3"/>
      <c r="K226" s="3"/>
      <c r="L226" s="3"/>
      <c r="M226" s="3"/>
      <c r="N226" s="3"/>
      <c r="O226" s="3"/>
      <c r="Q226" s="3"/>
      <c r="R226" s="3"/>
      <c r="AE226" s="14"/>
    </row>
    <row r="227" spans="10:31">
      <c r="J227" s="3"/>
      <c r="K227" s="3"/>
      <c r="L227" s="3"/>
      <c r="M227" s="3"/>
      <c r="N227" s="3"/>
      <c r="O227" s="3"/>
      <c r="Q227" s="3"/>
      <c r="R227" s="3"/>
      <c r="AE227" s="14"/>
    </row>
    <row r="228" spans="10:31">
      <c r="J228" s="3"/>
      <c r="K228" s="3"/>
      <c r="L228" s="3"/>
      <c r="M228" s="3"/>
      <c r="N228" s="3"/>
      <c r="O228" s="3"/>
      <c r="Q228" s="3"/>
      <c r="R228" s="3"/>
      <c r="AE228" s="14"/>
    </row>
    <row r="229" spans="10:31">
      <c r="J229" s="3"/>
      <c r="K229" s="3"/>
      <c r="L229" s="3"/>
      <c r="M229" s="3"/>
      <c r="N229" s="3"/>
      <c r="O229" s="3"/>
      <c r="Q229" s="3"/>
      <c r="R229" s="3"/>
      <c r="AE229" s="14"/>
    </row>
    <row r="230" spans="10:31">
      <c r="J230" s="3"/>
      <c r="K230" s="3"/>
      <c r="L230" s="3"/>
      <c r="M230" s="3"/>
      <c r="N230" s="3"/>
      <c r="O230" s="3"/>
      <c r="Q230" s="3"/>
      <c r="R230" s="3"/>
      <c r="AE230" s="14"/>
    </row>
    <row r="231" spans="10:31">
      <c r="J231" s="3"/>
      <c r="K231" s="3"/>
      <c r="L231" s="3"/>
      <c r="M231" s="3"/>
      <c r="N231" s="3"/>
      <c r="O231" s="3"/>
      <c r="Q231" s="3"/>
      <c r="R231" s="3"/>
      <c r="AE231" s="14"/>
    </row>
    <row r="232" spans="10:31">
      <c r="J232" s="3"/>
      <c r="K232" s="3"/>
      <c r="L232" s="3"/>
      <c r="M232" s="3"/>
      <c r="N232" s="3"/>
      <c r="O232" s="3"/>
      <c r="Q232" s="3"/>
      <c r="R232" s="3"/>
      <c r="AE232" s="14"/>
    </row>
    <row r="233" spans="10:31">
      <c r="J233" s="3"/>
      <c r="K233" s="3"/>
      <c r="L233" s="3"/>
      <c r="M233" s="3"/>
      <c r="N233" s="3"/>
      <c r="O233" s="3"/>
      <c r="Q233" s="3"/>
      <c r="R233" s="3"/>
      <c r="AE233" s="14"/>
    </row>
    <row r="234" spans="10:31">
      <c r="J234" s="3"/>
      <c r="K234" s="3"/>
      <c r="L234" s="3"/>
      <c r="M234" s="3"/>
      <c r="N234" s="3"/>
      <c r="O234" s="3"/>
      <c r="Q234" s="3"/>
      <c r="R234" s="3"/>
      <c r="AE234" s="14"/>
    </row>
    <row r="235" spans="10:31">
      <c r="J235" s="3"/>
      <c r="K235" s="3"/>
      <c r="L235" s="3"/>
      <c r="M235" s="3"/>
      <c r="N235" s="3"/>
      <c r="O235" s="3"/>
      <c r="Q235" s="3"/>
      <c r="R235" s="3"/>
      <c r="AE235"/>
    </row>
    <row r="236" spans="10:31">
      <c r="J236" s="3"/>
      <c r="K236" s="3"/>
      <c r="L236" s="3"/>
      <c r="M236" s="3"/>
      <c r="N236" s="3"/>
      <c r="O236" s="3"/>
      <c r="Q236" s="3"/>
      <c r="R236" s="3"/>
      <c r="AE236"/>
    </row>
    <row r="237" spans="10:31">
      <c r="J237" s="3"/>
      <c r="K237" s="3"/>
      <c r="L237" s="3"/>
      <c r="M237" s="3"/>
      <c r="N237" s="3"/>
      <c r="O237" s="3"/>
      <c r="Q237" s="3"/>
      <c r="R237" s="3"/>
      <c r="AE237"/>
    </row>
    <row r="238" spans="10:31">
      <c r="J238" s="3"/>
      <c r="K238" s="3"/>
      <c r="L238" s="3"/>
      <c r="M238" s="3"/>
      <c r="N238" s="3"/>
      <c r="O238" s="3"/>
      <c r="Q238" s="3"/>
      <c r="R238" s="3"/>
      <c r="AE238"/>
    </row>
    <row r="239" spans="10:31">
      <c r="J239" s="3"/>
      <c r="K239" s="3"/>
      <c r="L239" s="3"/>
      <c r="M239" s="3"/>
      <c r="N239" s="3"/>
      <c r="O239" s="3"/>
      <c r="Q239" s="3"/>
      <c r="R239" s="3"/>
      <c r="AE239"/>
    </row>
    <row r="240" spans="10:31">
      <c r="J240" s="3"/>
      <c r="K240" s="3"/>
      <c r="L240" s="3"/>
      <c r="M240" s="3"/>
      <c r="N240" s="3"/>
      <c r="O240" s="3"/>
      <c r="Q240" s="3"/>
      <c r="R240" s="3"/>
      <c r="AE240"/>
    </row>
    <row r="241" spans="10:31">
      <c r="J241" s="3"/>
      <c r="K241" s="3"/>
      <c r="L241" s="3"/>
      <c r="M241" s="3"/>
      <c r="N241" s="3"/>
      <c r="O241" s="3"/>
      <c r="Q241" s="3"/>
      <c r="R241" s="3"/>
      <c r="AE241"/>
    </row>
    <row r="242" spans="10:31">
      <c r="J242" s="3"/>
      <c r="K242" s="3"/>
      <c r="L242" s="3"/>
      <c r="M242" s="3"/>
      <c r="N242" s="3"/>
      <c r="O242" s="3"/>
      <c r="Q242" s="3"/>
      <c r="R242" s="3"/>
      <c r="AE242"/>
    </row>
    <row r="243" spans="10:31">
      <c r="J243" s="3"/>
      <c r="K243" s="3"/>
      <c r="L243" s="3"/>
      <c r="M243" s="3"/>
      <c r="N243" s="3"/>
      <c r="O243" s="3"/>
      <c r="Q243" s="3"/>
      <c r="R243" s="3"/>
      <c r="AE243"/>
    </row>
    <row r="244" spans="10:31">
      <c r="J244" s="3"/>
      <c r="K244" s="3"/>
      <c r="L244" s="3"/>
      <c r="M244" s="3"/>
      <c r="N244" s="3"/>
      <c r="O244" s="3"/>
      <c r="P244" s="3"/>
      <c r="Q244" s="3"/>
      <c r="R244" s="3"/>
      <c r="AE244"/>
    </row>
    <row r="245" spans="10:31">
      <c r="J245" s="3"/>
      <c r="K245" s="3"/>
      <c r="L245" s="3"/>
      <c r="M245" s="3"/>
      <c r="N245" s="3"/>
      <c r="O245" s="3"/>
      <c r="P245" s="3"/>
      <c r="Q245" s="3"/>
      <c r="R245" s="3"/>
      <c r="AE245"/>
    </row>
    <row r="246" spans="10:31">
      <c r="J246" s="3"/>
      <c r="K246" s="3"/>
      <c r="L246" s="3"/>
      <c r="M246" s="3"/>
      <c r="N246" s="3"/>
      <c r="O246" s="3"/>
      <c r="P246" s="3"/>
      <c r="Q246" s="3"/>
      <c r="R246" s="3"/>
      <c r="AE246"/>
    </row>
    <row r="247" spans="10:31">
      <c r="J247" s="3"/>
      <c r="K247" s="3"/>
      <c r="L247" s="3"/>
      <c r="M247" s="3"/>
      <c r="N247" s="3"/>
      <c r="O247" s="3"/>
      <c r="P247" s="3"/>
      <c r="Q247" s="3"/>
      <c r="R247" s="3"/>
      <c r="AE247"/>
    </row>
    <row r="248" spans="10:31">
      <c r="J248" s="3"/>
      <c r="K248" s="3"/>
      <c r="L248" s="3"/>
      <c r="M248" s="3"/>
      <c r="N248" s="3"/>
      <c r="O248" s="3"/>
      <c r="P248" s="3"/>
      <c r="Q248" s="3"/>
      <c r="R248" s="3"/>
      <c r="AE248"/>
    </row>
    <row r="249" spans="10:31">
      <c r="J249" s="3"/>
      <c r="K249" s="3"/>
      <c r="L249" s="3"/>
      <c r="M249" s="3"/>
      <c r="N249" s="3"/>
      <c r="O249" s="3"/>
      <c r="P249" s="3"/>
      <c r="Q249" s="3"/>
      <c r="R249" s="3"/>
      <c r="AE249"/>
    </row>
    <row r="250" spans="10:31">
      <c r="J250" s="3"/>
      <c r="K250" s="3"/>
      <c r="L250" s="3"/>
      <c r="M250" s="3"/>
      <c r="N250" s="3"/>
      <c r="O250" s="3"/>
      <c r="P250" s="3"/>
      <c r="Q250" s="3"/>
      <c r="R250" s="3"/>
      <c r="AE250"/>
    </row>
    <row r="251" spans="10:31">
      <c r="J251" s="3"/>
      <c r="K251" s="3"/>
      <c r="L251" s="3"/>
      <c r="M251" s="3"/>
      <c r="N251" s="3"/>
      <c r="O251" s="3"/>
      <c r="P251" s="3"/>
      <c r="Q251" s="3"/>
      <c r="R251" s="3"/>
      <c r="AE251"/>
    </row>
    <row r="252" spans="10:31">
      <c r="J252" s="3"/>
      <c r="K252" s="3"/>
      <c r="L252" s="3"/>
      <c r="M252" s="3"/>
      <c r="N252" s="3"/>
      <c r="O252" s="3"/>
      <c r="P252" s="3"/>
      <c r="Q252" s="3"/>
      <c r="R252" s="3"/>
      <c r="AE252"/>
    </row>
    <row r="253" spans="10:31">
      <c r="J253" s="3"/>
      <c r="K253" s="3"/>
      <c r="L253" s="3"/>
      <c r="M253" s="3"/>
      <c r="N253" s="3"/>
      <c r="O253" s="3"/>
      <c r="P253" s="3"/>
      <c r="Q253" s="3"/>
      <c r="R253" s="3"/>
      <c r="AE253"/>
    </row>
    <row r="254" spans="10:31">
      <c r="J254" s="3"/>
      <c r="K254" s="3"/>
      <c r="L254" s="3"/>
      <c r="M254" s="3"/>
      <c r="N254" s="3"/>
      <c r="O254" s="3"/>
      <c r="P254" s="3"/>
      <c r="Q254" s="3"/>
      <c r="R254" s="3"/>
      <c r="AE254"/>
    </row>
    <row r="255" spans="10:31">
      <c r="J255" s="3"/>
      <c r="K255" s="3"/>
      <c r="L255" s="3"/>
      <c r="M255" s="3"/>
      <c r="N255" s="3"/>
      <c r="O255" s="3"/>
      <c r="P255" s="3"/>
      <c r="Q255" s="3"/>
      <c r="R255" s="3"/>
      <c r="AE255"/>
    </row>
    <row r="256" spans="10:31">
      <c r="J256" s="3"/>
      <c r="K256" s="3"/>
      <c r="L256" s="3"/>
      <c r="M256" s="3"/>
      <c r="N256" s="3"/>
      <c r="O256" s="3"/>
      <c r="P256" s="3"/>
      <c r="Q256" s="3"/>
      <c r="R256" s="3"/>
    </row>
    <row r="257" spans="10:18">
      <c r="J257" s="3"/>
      <c r="K257" s="3"/>
      <c r="L257" s="3"/>
      <c r="M257" s="3"/>
      <c r="N257" s="3"/>
      <c r="O257" s="3"/>
      <c r="P257" s="3"/>
      <c r="Q257" s="3"/>
      <c r="R257" s="3"/>
    </row>
    <row r="258" spans="10:18">
      <c r="J258" s="3"/>
      <c r="K258" s="3"/>
      <c r="L258" s="3"/>
      <c r="M258" s="3"/>
      <c r="N258" s="3"/>
      <c r="O258" s="3"/>
      <c r="P258" s="3"/>
      <c r="Q258" s="3"/>
      <c r="R258" s="3"/>
    </row>
    <row r="259" spans="10:18">
      <c r="J259" s="3"/>
      <c r="K259" s="3"/>
      <c r="L259" s="3"/>
      <c r="M259" s="3"/>
      <c r="N259" s="3"/>
      <c r="O259" s="3"/>
      <c r="P259" s="3"/>
      <c r="Q259" s="3"/>
      <c r="R259" s="3"/>
    </row>
    <row r="260" spans="10:18">
      <c r="J260" s="3"/>
      <c r="K260" s="3"/>
      <c r="L260" s="3"/>
      <c r="M260" s="3"/>
      <c r="N260" s="3"/>
      <c r="O260" s="3"/>
      <c r="P260" s="3"/>
      <c r="Q260" s="3"/>
      <c r="R260" s="3"/>
    </row>
    <row r="261" spans="10:18">
      <c r="J261" s="3"/>
      <c r="K261" s="3"/>
      <c r="L261" s="3"/>
      <c r="M261" s="3"/>
      <c r="N261" s="3"/>
      <c r="O261" s="3"/>
      <c r="P261" s="3"/>
      <c r="Q261" s="3"/>
      <c r="R261" s="3"/>
    </row>
  </sheetData>
  <mergeCells count="8">
    <mergeCell ref="A1:M1"/>
    <mergeCell ref="AE1:AG1"/>
    <mergeCell ref="B2:D2"/>
    <mergeCell ref="E2:I2"/>
    <mergeCell ref="J2:K2"/>
    <mergeCell ref="L2:M2"/>
    <mergeCell ref="N2:O2"/>
    <mergeCell ref="AF2:AG2"/>
  </mergeCells>
  <phoneticPr fontId="1"/>
  <pageMargins left="0.7" right="0.7" top="0.75" bottom="0.75" header="0.3" footer="0.3"/>
  <pageSetup paperSize="9" orientation="portrait" horizontalDpi="4294967293" r:id="rId1"/>
  <drawing r:id="rId2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931CF97-825C-40E6-AC7D-C0EC4A5F5714}">
  <dimension ref="A1:AI307"/>
  <sheetViews>
    <sheetView topLeftCell="Q3" zoomScaleNormal="100" workbookViewId="0">
      <selection activeCell="AE3" sqref="AE3"/>
    </sheetView>
  </sheetViews>
  <sheetFormatPr defaultRowHeight="18.75"/>
  <cols>
    <col min="1" max="1" width="24.25" style="3" bestFit="1" customWidth="1"/>
    <col min="2" max="2" width="13.25" style="3" bestFit="1" customWidth="1"/>
    <col min="3" max="3" width="19" style="3" bestFit="1" customWidth="1"/>
    <col min="4" max="4" width="13.125" style="3" bestFit="1" customWidth="1"/>
    <col min="5" max="5" width="9.5" style="3" bestFit="1" customWidth="1"/>
    <col min="6" max="6" width="8.75" style="3" bestFit="1" customWidth="1"/>
    <col min="7" max="8" width="19.25" style="3" bestFit="1" customWidth="1"/>
    <col min="9" max="9" width="7.75" style="3" bestFit="1" customWidth="1"/>
    <col min="10" max="10" width="10.5" bestFit="1" customWidth="1"/>
    <col min="11" max="11" width="10.75" bestFit="1" customWidth="1"/>
    <col min="12" max="12" width="10.5" bestFit="1" customWidth="1"/>
    <col min="13" max="13" width="10.75" bestFit="1" customWidth="1"/>
    <col min="14" max="15" width="9.375" customWidth="1"/>
    <col min="16" max="16" width="13.25" bestFit="1" customWidth="1"/>
    <col min="17" max="17" width="12.625" bestFit="1" customWidth="1"/>
    <col min="30" max="30" width="8.75" style="2"/>
    <col min="31" max="31" width="22.25" style="8" customWidth="1"/>
    <col min="32" max="32" width="25.75" bestFit="1" customWidth="1"/>
    <col min="33" max="33" width="26.75" bestFit="1" customWidth="1"/>
  </cols>
  <sheetData>
    <row r="1" spans="1:35">
      <c r="A1" s="16" t="s">
        <v>0</v>
      </c>
      <c r="B1" s="16"/>
      <c r="C1" s="16"/>
      <c r="D1" s="16"/>
      <c r="E1" s="16"/>
      <c r="F1" s="16"/>
      <c r="G1" s="16"/>
      <c r="H1" s="16"/>
      <c r="I1" s="16"/>
      <c r="J1" s="16"/>
      <c r="K1" s="16"/>
      <c r="L1" s="16"/>
      <c r="M1" s="16"/>
      <c r="N1" s="1"/>
      <c r="O1" s="1"/>
      <c r="P1" s="1"/>
      <c r="Q1" s="1"/>
      <c r="R1" s="1"/>
      <c r="AE1" s="17"/>
      <c r="AF1" s="17"/>
      <c r="AG1" s="17"/>
    </row>
    <row r="2" spans="1:35">
      <c r="B2" s="16" t="s">
        <v>1</v>
      </c>
      <c r="C2" s="16"/>
      <c r="D2" s="16"/>
      <c r="E2" s="16" t="s">
        <v>2</v>
      </c>
      <c r="F2" s="16"/>
      <c r="G2" s="16"/>
      <c r="H2" s="16"/>
      <c r="I2" s="16"/>
      <c r="J2" s="17" t="s">
        <v>3</v>
      </c>
      <c r="K2" s="17"/>
      <c r="L2" s="17" t="s">
        <v>4</v>
      </c>
      <c r="M2" s="17"/>
      <c r="N2" s="17" t="s">
        <v>5</v>
      </c>
      <c r="O2" s="17"/>
      <c r="P2" s="4"/>
      <c r="Q2" s="4"/>
      <c r="R2" s="4"/>
      <c r="AE2" s="5"/>
      <c r="AF2" s="17" t="s">
        <v>6</v>
      </c>
      <c r="AG2" s="17"/>
    </row>
    <row r="3" spans="1:35">
      <c r="A3" s="6" t="s">
        <v>7</v>
      </c>
      <c r="B3" s="6" t="s">
        <v>8</v>
      </c>
      <c r="C3" s="6" t="s">
        <v>9</v>
      </c>
      <c r="D3" s="6" t="s">
        <v>10</v>
      </c>
      <c r="E3" s="6" t="s">
        <v>11</v>
      </c>
      <c r="F3" s="6" t="s">
        <v>12</v>
      </c>
      <c r="G3" s="6" t="s">
        <v>13</v>
      </c>
      <c r="H3" s="6" t="s">
        <v>14</v>
      </c>
      <c r="I3" s="6" t="s">
        <v>15</v>
      </c>
      <c r="J3" s="6" t="s">
        <v>16</v>
      </c>
      <c r="K3" s="6" t="s">
        <v>17</v>
      </c>
      <c r="L3" s="6" t="s">
        <v>18</v>
      </c>
      <c r="M3" s="6" t="s">
        <v>19</v>
      </c>
      <c r="N3" s="3" t="s">
        <v>20</v>
      </c>
      <c r="O3" s="3" t="s">
        <v>21</v>
      </c>
      <c r="P3" s="3" t="s">
        <v>2321</v>
      </c>
      <c r="Q3" s="3" t="s">
        <v>2322</v>
      </c>
      <c r="R3" s="3"/>
      <c r="AE3" s="6" t="s">
        <v>10</v>
      </c>
      <c r="AF3" s="7" t="s">
        <v>22</v>
      </c>
      <c r="AG3" s="7" t="s">
        <v>23</v>
      </c>
      <c r="AH3" t="s">
        <v>24</v>
      </c>
      <c r="AI3" t="s">
        <v>25</v>
      </c>
    </row>
    <row r="4" spans="1:35">
      <c r="A4" s="10" t="s">
        <v>1176</v>
      </c>
      <c r="B4" s="3" t="str">
        <f>MID(A4,12,8)&amp;"."&amp;RIGHT(A4,3)</f>
        <v>15:04:05.579</v>
      </c>
      <c r="C4" s="3">
        <f>LEFT(B4,2)*3600+MID(B4,4,2)*60+RIGHT(B4,6)</f>
        <v>54245.578999999998</v>
      </c>
      <c r="D4" s="3">
        <f>C4-$C$4</f>
        <v>0</v>
      </c>
      <c r="E4" s="3">
        <v>1112.33</v>
      </c>
      <c r="F4" s="3">
        <v>1647.69</v>
      </c>
      <c r="G4" s="3">
        <v>15457.5</v>
      </c>
      <c r="H4" s="3">
        <v>720</v>
      </c>
      <c r="I4" s="3">
        <v>478</v>
      </c>
      <c r="J4">
        <f t="shared" ref="J4:J67" si="0">ROUND(E4*COS(-1.3*PI()/180)-F4*SIN(-1.3*PI()/180),3)</f>
        <v>1149.425</v>
      </c>
      <c r="K4">
        <f t="shared" ref="K4:K67" si="1">ROUND(E4*SIN(-1.3*PI()/180)+F4*COS(-1.3*PI()/180),3)</f>
        <v>1622.03</v>
      </c>
      <c r="L4">
        <f>J4-$J$4</f>
        <v>0</v>
      </c>
      <c r="M4">
        <f>K4-$K$4</f>
        <v>0</v>
      </c>
      <c r="N4">
        <f>L4*0.001</f>
        <v>0</v>
      </c>
      <c r="O4">
        <f>M4*0.001</f>
        <v>0</v>
      </c>
      <c r="P4">
        <f>IF(O4&gt;15,"",N4)</f>
        <v>0</v>
      </c>
      <c r="Q4" t="str">
        <f>IF(O4&lt;15,"",N4)</f>
        <v/>
      </c>
      <c r="AE4" s="14">
        <v>0</v>
      </c>
      <c r="AF4">
        <v>-19.940000534057617</v>
      </c>
      <c r="AG4">
        <v>-14.420000076293945</v>
      </c>
      <c r="AH4">
        <f>AF4</f>
        <v>-19.940000534057617</v>
      </c>
      <c r="AI4">
        <f>AG4</f>
        <v>-14.420000076293945</v>
      </c>
    </row>
    <row r="5" spans="1:35">
      <c r="A5" s="3" t="s">
        <v>1177</v>
      </c>
      <c r="B5" s="3" t="str">
        <f t="shared" ref="B5:B68" si="2">MID(A5,12,8)&amp;"."&amp;RIGHT(A5,3)</f>
        <v>15:04:05.671</v>
      </c>
      <c r="C5" s="3">
        <f t="shared" ref="C5:C68" si="3">LEFT(B5,2)*3600+MID(B5,4,2)*60+RIGHT(B5,6)</f>
        <v>54245.671000000002</v>
      </c>
      <c r="D5" s="3">
        <f t="shared" ref="D5:D68" si="4">C5-$C$4</f>
        <v>9.2000000004190952E-2</v>
      </c>
      <c r="E5" s="3">
        <v>1072.77</v>
      </c>
      <c r="F5" s="3">
        <v>1709.61</v>
      </c>
      <c r="G5" s="3">
        <v>15428</v>
      </c>
      <c r="H5" s="3">
        <v>814</v>
      </c>
      <c r="I5" s="3">
        <v>956</v>
      </c>
      <c r="J5">
        <f t="shared" si="0"/>
        <v>1111.28</v>
      </c>
      <c r="K5">
        <f t="shared" si="1"/>
        <v>1684.8320000000001</v>
      </c>
      <c r="L5">
        <f t="shared" ref="L5:L68" si="5">J5-$J$4</f>
        <v>-38.144999999999982</v>
      </c>
      <c r="M5">
        <f t="shared" ref="M5:M68" si="6">K5-$K$4</f>
        <v>62.802000000000135</v>
      </c>
      <c r="N5">
        <f t="shared" ref="N5:O68" si="7">L5*0.001</f>
        <v>-3.8144999999999984E-2</v>
      </c>
      <c r="O5">
        <f t="shared" si="7"/>
        <v>6.2802000000000135E-2</v>
      </c>
      <c r="P5">
        <f t="shared" ref="P5:P68" si="8">IF(O5&gt;15,"",N5)</f>
        <v>-3.8144999999999984E-2</v>
      </c>
      <c r="Q5" t="str">
        <f t="shared" ref="Q5:Q68" si="9">IF(O5&lt;15,"",N5)</f>
        <v/>
      </c>
      <c r="AE5" s="14">
        <v>6.3E-2</v>
      </c>
      <c r="AF5">
        <v>-19.350000381469727</v>
      </c>
      <c r="AG5">
        <v>-16.600000381469727</v>
      </c>
      <c r="AH5">
        <f t="shared" ref="AH5:AH68" si="10">AF5</f>
        <v>-19.350000381469727</v>
      </c>
      <c r="AI5">
        <f t="shared" ref="AI5:AI68" si="11">AG5</f>
        <v>-16.600000381469727</v>
      </c>
    </row>
    <row r="6" spans="1:35">
      <c r="A6" s="3" t="s">
        <v>1178</v>
      </c>
      <c r="B6" s="3" t="str">
        <f t="shared" si="2"/>
        <v>15:04:05.764</v>
      </c>
      <c r="C6" s="3">
        <f t="shared" si="3"/>
        <v>54245.764000000003</v>
      </c>
      <c r="D6" s="3">
        <f t="shared" si="4"/>
        <v>0.18500000000494765</v>
      </c>
      <c r="E6" s="3">
        <v>1053.1500000000001</v>
      </c>
      <c r="F6" s="3">
        <v>1800.4</v>
      </c>
      <c r="G6" s="3">
        <v>15364</v>
      </c>
      <c r="H6" s="3">
        <v>745.5</v>
      </c>
      <c r="I6" s="3">
        <v>477.5</v>
      </c>
      <c r="J6">
        <f t="shared" si="0"/>
        <v>1093.7249999999999</v>
      </c>
      <c r="K6">
        <f t="shared" si="1"/>
        <v>1776.0429999999999</v>
      </c>
      <c r="L6">
        <f t="shared" si="5"/>
        <v>-55.700000000000045</v>
      </c>
      <c r="M6">
        <f t="shared" si="6"/>
        <v>154.01299999999992</v>
      </c>
      <c r="N6">
        <f t="shared" si="7"/>
        <v>-5.5700000000000048E-2</v>
      </c>
      <c r="O6">
        <f t="shared" si="7"/>
        <v>0.15401299999999993</v>
      </c>
      <c r="P6">
        <f t="shared" si="8"/>
        <v>-5.5700000000000048E-2</v>
      </c>
      <c r="Q6" t="str">
        <f t="shared" si="9"/>
        <v/>
      </c>
      <c r="AE6" s="14">
        <v>0.115</v>
      </c>
      <c r="AF6">
        <v>-19.829999923706055</v>
      </c>
      <c r="AG6">
        <v>-16.309999465942383</v>
      </c>
      <c r="AH6">
        <f t="shared" si="10"/>
        <v>-19.829999923706055</v>
      </c>
      <c r="AI6">
        <f t="shared" si="11"/>
        <v>-16.309999465942383</v>
      </c>
    </row>
    <row r="7" spans="1:35">
      <c r="A7" s="3" t="s">
        <v>1179</v>
      </c>
      <c r="B7" s="3" t="str">
        <f t="shared" si="2"/>
        <v>15:04:05.857</v>
      </c>
      <c r="C7" s="3">
        <f t="shared" si="3"/>
        <v>54245.857000000004</v>
      </c>
      <c r="D7" s="3">
        <f t="shared" si="4"/>
        <v>0.27800000000570435</v>
      </c>
      <c r="E7" s="3">
        <v>1067.82</v>
      </c>
      <c r="F7" s="3">
        <v>1821.86</v>
      </c>
      <c r="G7" s="3">
        <v>15338</v>
      </c>
      <c r="H7" s="3">
        <v>773.5</v>
      </c>
      <c r="I7" s="3">
        <v>477</v>
      </c>
      <c r="J7">
        <f t="shared" si="0"/>
        <v>1108.8779999999999</v>
      </c>
      <c r="K7">
        <f t="shared" si="1"/>
        <v>1797.165</v>
      </c>
      <c r="L7">
        <f t="shared" si="5"/>
        <v>-40.547000000000025</v>
      </c>
      <c r="M7">
        <f t="shared" si="6"/>
        <v>175.13499999999999</v>
      </c>
      <c r="N7">
        <f t="shared" si="7"/>
        <v>-4.0547000000000027E-2</v>
      </c>
      <c r="O7">
        <f t="shared" si="7"/>
        <v>0.17513499999999999</v>
      </c>
      <c r="P7">
        <f t="shared" si="8"/>
        <v>-4.0547000000000027E-2</v>
      </c>
      <c r="Q7" t="str">
        <f t="shared" si="9"/>
        <v/>
      </c>
      <c r="AE7" s="14">
        <v>0.16200000000000001</v>
      </c>
      <c r="AF7">
        <v>-20.950000762939453</v>
      </c>
      <c r="AG7">
        <v>-17.239999771118164</v>
      </c>
      <c r="AH7">
        <f t="shared" si="10"/>
        <v>-20.950000762939453</v>
      </c>
      <c r="AI7">
        <f t="shared" si="11"/>
        <v>-17.239999771118164</v>
      </c>
    </row>
    <row r="8" spans="1:35">
      <c r="A8" s="3" t="s">
        <v>1180</v>
      </c>
      <c r="B8" s="3" t="str">
        <f t="shared" si="2"/>
        <v>15:04:05.951</v>
      </c>
      <c r="C8" s="3">
        <f t="shared" si="3"/>
        <v>54245.951000000001</v>
      </c>
      <c r="D8" s="3">
        <f t="shared" si="4"/>
        <v>0.3720000000030268</v>
      </c>
      <c r="E8" s="3">
        <v>1120.4100000000001</v>
      </c>
      <c r="F8" s="3">
        <v>1899.16</v>
      </c>
      <c r="G8" s="3">
        <v>15244.5</v>
      </c>
      <c r="H8" s="3">
        <v>737.5</v>
      </c>
      <c r="I8" s="3">
        <v>477</v>
      </c>
      <c r="J8">
        <f t="shared" si="0"/>
        <v>1163.2080000000001</v>
      </c>
      <c r="K8">
        <f t="shared" si="1"/>
        <v>1873.252</v>
      </c>
      <c r="L8">
        <f t="shared" si="5"/>
        <v>13.783000000000129</v>
      </c>
      <c r="M8">
        <f t="shared" si="6"/>
        <v>251.22199999999998</v>
      </c>
      <c r="N8">
        <f t="shared" si="7"/>
        <v>1.378300000000013E-2</v>
      </c>
      <c r="O8">
        <f t="shared" si="7"/>
        <v>0.251222</v>
      </c>
      <c r="P8">
        <f t="shared" si="8"/>
        <v>1.378300000000013E-2</v>
      </c>
      <c r="Q8" t="str">
        <f t="shared" si="9"/>
        <v/>
      </c>
      <c r="AE8" s="14">
        <v>0.223</v>
      </c>
      <c r="AF8">
        <v>-21.5</v>
      </c>
      <c r="AG8">
        <v>-15.220000267028809</v>
      </c>
      <c r="AH8">
        <f t="shared" si="10"/>
        <v>-21.5</v>
      </c>
      <c r="AI8">
        <f t="shared" si="11"/>
        <v>-15.220000267028809</v>
      </c>
    </row>
    <row r="9" spans="1:35">
      <c r="A9" s="3" t="s">
        <v>1181</v>
      </c>
      <c r="B9" s="3" t="str">
        <f t="shared" si="2"/>
        <v>15:04:06.045</v>
      </c>
      <c r="C9" s="3">
        <f t="shared" si="3"/>
        <v>54246.044999999998</v>
      </c>
      <c r="D9" s="3">
        <f t="shared" si="4"/>
        <v>0.46600000000034925</v>
      </c>
      <c r="E9" s="3">
        <v>1084.96</v>
      </c>
      <c r="F9" s="3">
        <v>1965.04</v>
      </c>
      <c r="G9" s="3">
        <v>15210</v>
      </c>
      <c r="H9" s="3">
        <v>822</v>
      </c>
      <c r="I9" s="3">
        <v>953.5</v>
      </c>
      <c r="J9">
        <f t="shared" si="0"/>
        <v>1129.2619999999999</v>
      </c>
      <c r="K9">
        <f t="shared" si="1"/>
        <v>1939.9190000000001</v>
      </c>
      <c r="L9">
        <f t="shared" si="5"/>
        <v>-20.163000000000011</v>
      </c>
      <c r="M9">
        <f t="shared" si="6"/>
        <v>317.88900000000012</v>
      </c>
      <c r="N9">
        <f t="shared" si="7"/>
        <v>-2.0163000000000011E-2</v>
      </c>
      <c r="O9">
        <f t="shared" si="7"/>
        <v>0.31788900000000014</v>
      </c>
      <c r="P9">
        <f t="shared" si="8"/>
        <v>-2.0163000000000011E-2</v>
      </c>
      <c r="Q9" t="str">
        <f t="shared" si="9"/>
        <v/>
      </c>
      <c r="AE9" s="14">
        <v>0.28499999999999998</v>
      </c>
      <c r="AF9">
        <v>-17.129999160766602</v>
      </c>
      <c r="AG9">
        <v>-16.469999313354492</v>
      </c>
      <c r="AH9">
        <f t="shared" si="10"/>
        <v>-17.129999160766602</v>
      </c>
      <c r="AI9">
        <f t="shared" si="11"/>
        <v>-16.469999313354492</v>
      </c>
    </row>
    <row r="10" spans="1:35">
      <c r="A10" s="3" t="s">
        <v>1182</v>
      </c>
      <c r="B10" s="3" t="str">
        <f t="shared" si="2"/>
        <v>15:04:06.138</v>
      </c>
      <c r="C10" s="3">
        <f t="shared" si="3"/>
        <v>54246.137999999999</v>
      </c>
      <c r="D10" s="3">
        <f t="shared" si="4"/>
        <v>0.55900000000110595</v>
      </c>
      <c r="E10" s="3">
        <v>1080.8900000000001</v>
      </c>
      <c r="F10" s="3">
        <v>2075.5700000000002</v>
      </c>
      <c r="G10" s="3">
        <v>15121.5</v>
      </c>
      <c r="H10" s="3">
        <v>780</v>
      </c>
      <c r="I10" s="3">
        <v>476.25</v>
      </c>
      <c r="J10">
        <f t="shared" si="0"/>
        <v>1127.701</v>
      </c>
      <c r="K10">
        <f t="shared" si="1"/>
        <v>2050.5129999999999</v>
      </c>
      <c r="L10">
        <f t="shared" si="5"/>
        <v>-21.723999999999933</v>
      </c>
      <c r="M10">
        <f t="shared" si="6"/>
        <v>428.48299999999995</v>
      </c>
      <c r="N10">
        <f t="shared" si="7"/>
        <v>-2.1723999999999934E-2</v>
      </c>
      <c r="O10">
        <f t="shared" si="7"/>
        <v>0.42848299999999995</v>
      </c>
      <c r="P10">
        <f t="shared" si="8"/>
        <v>-2.1723999999999934E-2</v>
      </c>
      <c r="Q10" t="str">
        <f t="shared" si="9"/>
        <v/>
      </c>
      <c r="AE10" s="14">
        <v>0.35299999999999998</v>
      </c>
      <c r="AF10">
        <v>-19.180000305175781</v>
      </c>
      <c r="AG10">
        <v>-14.430000305175781</v>
      </c>
      <c r="AH10">
        <f t="shared" si="10"/>
        <v>-19.180000305175781</v>
      </c>
      <c r="AI10">
        <f t="shared" si="11"/>
        <v>-14.430000305175781</v>
      </c>
    </row>
    <row r="11" spans="1:35">
      <c r="A11" s="3" t="s">
        <v>1183</v>
      </c>
      <c r="B11" s="3" t="str">
        <f t="shared" si="2"/>
        <v>15:04:06.233</v>
      </c>
      <c r="C11" s="3">
        <f t="shared" si="3"/>
        <v>54246.233</v>
      </c>
      <c r="D11" s="3">
        <f t="shared" si="4"/>
        <v>0.6540000000022701</v>
      </c>
      <c r="E11" s="3">
        <v>1114.53</v>
      </c>
      <c r="F11" s="3">
        <v>2124.04</v>
      </c>
      <c r="G11" s="3">
        <v>15062.5</v>
      </c>
      <c r="H11" s="3">
        <v>763</v>
      </c>
      <c r="I11" s="3">
        <v>475.75</v>
      </c>
      <c r="J11">
        <f t="shared" si="0"/>
        <v>1162.432</v>
      </c>
      <c r="K11">
        <f t="shared" si="1"/>
        <v>2098.2080000000001</v>
      </c>
      <c r="L11">
        <f t="shared" si="5"/>
        <v>13.007000000000062</v>
      </c>
      <c r="M11">
        <f t="shared" si="6"/>
        <v>476.17800000000011</v>
      </c>
      <c r="N11">
        <f t="shared" si="7"/>
        <v>1.3007000000000062E-2</v>
      </c>
      <c r="O11">
        <f t="shared" si="7"/>
        <v>0.4761780000000001</v>
      </c>
      <c r="P11">
        <f t="shared" si="8"/>
        <v>1.3007000000000062E-2</v>
      </c>
      <c r="Q11" t="str">
        <f t="shared" si="9"/>
        <v/>
      </c>
      <c r="AE11" s="14">
        <v>0.42</v>
      </c>
      <c r="AF11">
        <v>-22.409999847412109</v>
      </c>
      <c r="AG11">
        <v>-17.540000915527344</v>
      </c>
      <c r="AH11">
        <f t="shared" si="10"/>
        <v>-22.409999847412109</v>
      </c>
      <c r="AI11">
        <f t="shared" si="11"/>
        <v>-17.540000915527344</v>
      </c>
    </row>
    <row r="12" spans="1:35">
      <c r="A12" s="3" t="s">
        <v>1184</v>
      </c>
      <c r="B12" s="3" t="str">
        <f t="shared" si="2"/>
        <v>15:04:06.326</v>
      </c>
      <c r="C12" s="3">
        <f t="shared" si="3"/>
        <v>54246.326000000001</v>
      </c>
      <c r="D12" s="3">
        <f t="shared" si="4"/>
        <v>0.7470000000030268</v>
      </c>
      <c r="E12" s="3">
        <v>1050.1199999999999</v>
      </c>
      <c r="F12" s="3">
        <v>2260.6999999999998</v>
      </c>
      <c r="G12" s="3">
        <v>14987.5</v>
      </c>
      <c r="H12" s="3">
        <v>730.5</v>
      </c>
      <c r="I12" s="3">
        <v>475.25</v>
      </c>
      <c r="J12">
        <f t="shared" si="0"/>
        <v>1101.1389999999999</v>
      </c>
      <c r="K12">
        <f t="shared" si="1"/>
        <v>2236.2939999999999</v>
      </c>
      <c r="L12">
        <f t="shared" si="5"/>
        <v>-48.286000000000058</v>
      </c>
      <c r="M12">
        <f t="shared" si="6"/>
        <v>614.2639999999999</v>
      </c>
      <c r="N12">
        <f t="shared" si="7"/>
        <v>-4.8286000000000058E-2</v>
      </c>
      <c r="O12">
        <f t="shared" si="7"/>
        <v>0.61426399999999992</v>
      </c>
      <c r="P12">
        <f t="shared" si="8"/>
        <v>-4.8286000000000058E-2</v>
      </c>
      <c r="Q12" t="str">
        <f t="shared" si="9"/>
        <v/>
      </c>
      <c r="AE12" s="14">
        <v>0.48299999999999998</v>
      </c>
      <c r="AF12">
        <v>-22.239999771118164</v>
      </c>
      <c r="AG12">
        <v>-14.100000381469727</v>
      </c>
      <c r="AH12">
        <f t="shared" si="10"/>
        <v>-22.239999771118164</v>
      </c>
      <c r="AI12">
        <f t="shared" si="11"/>
        <v>-14.100000381469727</v>
      </c>
    </row>
    <row r="13" spans="1:35">
      <c r="A13" s="3" t="s">
        <v>1185</v>
      </c>
      <c r="B13" s="3" t="str">
        <f t="shared" si="2"/>
        <v>15:04:06.417</v>
      </c>
      <c r="C13" s="3">
        <f t="shared" si="3"/>
        <v>54246.417000000001</v>
      </c>
      <c r="D13" s="3">
        <f t="shared" si="4"/>
        <v>0.83800000000337604</v>
      </c>
      <c r="E13" s="3">
        <v>1077.54</v>
      </c>
      <c r="F13" s="3">
        <v>2299.48</v>
      </c>
      <c r="G13" s="3">
        <v>14940</v>
      </c>
      <c r="H13" s="3">
        <v>784</v>
      </c>
      <c r="I13" s="3">
        <v>474.5</v>
      </c>
      <c r="J13">
        <f t="shared" si="0"/>
        <v>1129.432</v>
      </c>
      <c r="K13">
        <f t="shared" si="1"/>
        <v>2274.442</v>
      </c>
      <c r="L13">
        <f t="shared" si="5"/>
        <v>-19.992999999999938</v>
      </c>
      <c r="M13">
        <f t="shared" si="6"/>
        <v>652.41200000000003</v>
      </c>
      <c r="N13">
        <f t="shared" si="7"/>
        <v>-1.9992999999999938E-2</v>
      </c>
      <c r="O13">
        <f t="shared" si="7"/>
        <v>0.6524120000000001</v>
      </c>
      <c r="P13">
        <f t="shared" si="8"/>
        <v>-1.9992999999999938E-2</v>
      </c>
      <c r="Q13" t="str">
        <f t="shared" si="9"/>
        <v/>
      </c>
      <c r="AE13" s="14">
        <v>0.55500000000000005</v>
      </c>
      <c r="AF13">
        <v>-20.239999771118164</v>
      </c>
      <c r="AG13">
        <v>-13.899999618530273</v>
      </c>
      <c r="AH13">
        <f t="shared" si="10"/>
        <v>-20.239999771118164</v>
      </c>
      <c r="AI13">
        <f t="shared" si="11"/>
        <v>-13.899999618530273</v>
      </c>
    </row>
    <row r="14" spans="1:35">
      <c r="A14" s="3" t="s">
        <v>1186</v>
      </c>
      <c r="B14" s="3" t="str">
        <f t="shared" si="2"/>
        <v>15:04:06.510</v>
      </c>
      <c r="C14" s="3">
        <f t="shared" si="3"/>
        <v>54246.51</v>
      </c>
      <c r="D14" s="3">
        <f t="shared" si="4"/>
        <v>0.93100000000413274</v>
      </c>
      <c r="E14" s="3">
        <v>1126.5899999999999</v>
      </c>
      <c r="F14" s="3">
        <v>2368.9</v>
      </c>
      <c r="G14" s="3">
        <v>14855</v>
      </c>
      <c r="H14" s="3">
        <v>722</v>
      </c>
      <c r="I14" s="3">
        <v>474.5</v>
      </c>
      <c r="J14">
        <f t="shared" si="0"/>
        <v>1180.0440000000001</v>
      </c>
      <c r="K14">
        <f t="shared" si="1"/>
        <v>2342.7310000000002</v>
      </c>
      <c r="L14">
        <f t="shared" si="5"/>
        <v>30.619000000000142</v>
      </c>
      <c r="M14">
        <f t="shared" si="6"/>
        <v>720.70100000000025</v>
      </c>
      <c r="N14">
        <f t="shared" si="7"/>
        <v>3.0619000000000143E-2</v>
      </c>
      <c r="O14">
        <f t="shared" si="7"/>
        <v>0.72070100000000026</v>
      </c>
      <c r="P14">
        <f t="shared" si="8"/>
        <v>3.0619000000000143E-2</v>
      </c>
      <c r="Q14" t="str">
        <f t="shared" si="9"/>
        <v/>
      </c>
      <c r="AE14" s="14">
        <v>0.63300000000000001</v>
      </c>
      <c r="AF14">
        <v>-21.040000915527344</v>
      </c>
      <c r="AG14">
        <v>-13.710000038146973</v>
      </c>
      <c r="AH14">
        <f t="shared" si="10"/>
        <v>-21.040000915527344</v>
      </c>
      <c r="AI14">
        <f t="shared" si="11"/>
        <v>-13.710000038146973</v>
      </c>
    </row>
    <row r="15" spans="1:35">
      <c r="A15" s="3" t="s">
        <v>1187</v>
      </c>
      <c r="B15" s="3" t="str">
        <f t="shared" si="2"/>
        <v>15:04:06.604</v>
      </c>
      <c r="C15" s="3">
        <f t="shared" si="3"/>
        <v>54246.603999999999</v>
      </c>
      <c r="D15" s="3">
        <f t="shared" si="4"/>
        <v>1.0250000000014552</v>
      </c>
      <c r="E15" s="3">
        <v>1051.44</v>
      </c>
      <c r="F15" s="3">
        <v>2486.38</v>
      </c>
      <c r="G15" s="3">
        <v>14803</v>
      </c>
      <c r="H15" s="3">
        <v>739</v>
      </c>
      <c r="I15" s="3">
        <v>474</v>
      </c>
      <c r="J15">
        <f t="shared" si="0"/>
        <v>1107.579</v>
      </c>
      <c r="K15">
        <f t="shared" si="1"/>
        <v>2461.886</v>
      </c>
      <c r="L15">
        <f t="shared" si="5"/>
        <v>-41.846000000000004</v>
      </c>
      <c r="M15">
        <f t="shared" si="6"/>
        <v>839.85599999999999</v>
      </c>
      <c r="N15">
        <f t="shared" si="7"/>
        <v>-4.1846000000000001E-2</v>
      </c>
      <c r="O15">
        <f t="shared" si="7"/>
        <v>0.83985600000000005</v>
      </c>
      <c r="P15">
        <f t="shared" si="8"/>
        <v>-4.1846000000000001E-2</v>
      </c>
      <c r="Q15" t="str">
        <f t="shared" si="9"/>
        <v/>
      </c>
      <c r="AE15" s="14">
        <v>0.71199999999999997</v>
      </c>
      <c r="AF15">
        <v>-22.469999313354492</v>
      </c>
      <c r="AG15">
        <v>-17.450000762939453</v>
      </c>
      <c r="AH15">
        <f t="shared" si="10"/>
        <v>-22.469999313354492</v>
      </c>
      <c r="AI15">
        <f t="shared" si="11"/>
        <v>-17.450000762939453</v>
      </c>
    </row>
    <row r="16" spans="1:35">
      <c r="A16" s="3" t="s">
        <v>1188</v>
      </c>
      <c r="B16" s="3" t="str">
        <f t="shared" si="2"/>
        <v>15:04:06.699</v>
      </c>
      <c r="C16" s="3">
        <f t="shared" si="3"/>
        <v>54246.699000000001</v>
      </c>
      <c r="D16" s="3">
        <f t="shared" si="4"/>
        <v>1.1200000000026193</v>
      </c>
      <c r="E16" s="3">
        <v>1106.03</v>
      </c>
      <c r="F16" s="3">
        <v>2562.29</v>
      </c>
      <c r="G16" s="3">
        <v>14709.5</v>
      </c>
      <c r="H16" s="3">
        <v>771.5</v>
      </c>
      <c r="I16" s="3">
        <v>473.25</v>
      </c>
      <c r="J16">
        <f t="shared" si="0"/>
        <v>1163.877</v>
      </c>
      <c r="K16">
        <f t="shared" si="1"/>
        <v>2536.538</v>
      </c>
      <c r="L16">
        <f t="shared" si="5"/>
        <v>14.451999999999998</v>
      </c>
      <c r="M16">
        <f t="shared" si="6"/>
        <v>914.50800000000004</v>
      </c>
      <c r="N16">
        <f t="shared" si="7"/>
        <v>1.4451999999999998E-2</v>
      </c>
      <c r="O16">
        <f t="shared" si="7"/>
        <v>0.9145080000000001</v>
      </c>
      <c r="P16">
        <f t="shared" si="8"/>
        <v>1.4451999999999998E-2</v>
      </c>
      <c r="Q16" t="str">
        <f t="shared" si="9"/>
        <v/>
      </c>
      <c r="AE16" s="14">
        <v>0.78900000000000003</v>
      </c>
      <c r="AF16">
        <v>-18.719999313354492</v>
      </c>
      <c r="AG16">
        <v>-16.829999923706055</v>
      </c>
      <c r="AH16">
        <f t="shared" si="10"/>
        <v>-18.719999313354492</v>
      </c>
      <c r="AI16">
        <f t="shared" si="11"/>
        <v>-16.829999923706055</v>
      </c>
    </row>
    <row r="17" spans="1:35">
      <c r="A17" s="3" t="s">
        <v>1189</v>
      </c>
      <c r="B17" s="3" t="str">
        <f t="shared" si="2"/>
        <v>15:04:06.791</v>
      </c>
      <c r="C17" s="3">
        <f t="shared" si="3"/>
        <v>54246.790999999997</v>
      </c>
      <c r="D17" s="3">
        <f t="shared" si="4"/>
        <v>1.2119999999995343</v>
      </c>
      <c r="E17" s="3">
        <v>1045.3800000000001</v>
      </c>
      <c r="F17" s="3">
        <v>2696.59</v>
      </c>
      <c r="G17" s="3">
        <v>14636.5</v>
      </c>
      <c r="H17" s="3">
        <v>741</v>
      </c>
      <c r="I17" s="3">
        <v>472.75</v>
      </c>
      <c r="J17">
        <f t="shared" si="0"/>
        <v>1106.289</v>
      </c>
      <c r="K17">
        <f t="shared" si="1"/>
        <v>2672.1790000000001</v>
      </c>
      <c r="L17">
        <f t="shared" si="5"/>
        <v>-43.135999999999967</v>
      </c>
      <c r="M17">
        <f t="shared" si="6"/>
        <v>1050.1490000000001</v>
      </c>
      <c r="N17">
        <f t="shared" si="7"/>
        <v>-4.3135999999999966E-2</v>
      </c>
      <c r="O17">
        <f t="shared" si="7"/>
        <v>1.0501490000000002</v>
      </c>
      <c r="P17">
        <f t="shared" si="8"/>
        <v>-4.3135999999999966E-2</v>
      </c>
      <c r="Q17" t="str">
        <f t="shared" si="9"/>
        <v/>
      </c>
      <c r="AE17" s="14">
        <v>0.85299999999999998</v>
      </c>
      <c r="AF17">
        <v>-17.610000610351563</v>
      </c>
      <c r="AG17">
        <v>-14.869999885559082</v>
      </c>
      <c r="AH17">
        <f t="shared" si="10"/>
        <v>-17.610000610351563</v>
      </c>
      <c r="AI17">
        <f t="shared" si="11"/>
        <v>-14.869999885559082</v>
      </c>
    </row>
    <row r="18" spans="1:35">
      <c r="A18" s="3" t="s">
        <v>1190</v>
      </c>
      <c r="B18" s="3" t="str">
        <f t="shared" si="2"/>
        <v>15:04:06.884</v>
      </c>
      <c r="C18" s="3">
        <f t="shared" si="3"/>
        <v>54246.883999999998</v>
      </c>
      <c r="D18" s="3">
        <f t="shared" si="4"/>
        <v>1.305000000000291</v>
      </c>
      <c r="E18" s="3">
        <v>1111.8499999999999</v>
      </c>
      <c r="F18" s="3">
        <v>2787.34</v>
      </c>
      <c r="G18" s="3">
        <v>14524</v>
      </c>
      <c r="H18" s="3">
        <v>768.5</v>
      </c>
      <c r="I18" s="3">
        <v>472</v>
      </c>
      <c r="J18">
        <f t="shared" si="0"/>
        <v>1174.8009999999999</v>
      </c>
      <c r="K18">
        <f t="shared" si="1"/>
        <v>2761.3980000000001</v>
      </c>
      <c r="L18">
        <f t="shared" si="5"/>
        <v>25.375999999999976</v>
      </c>
      <c r="M18">
        <f t="shared" si="6"/>
        <v>1139.3680000000002</v>
      </c>
      <c r="N18">
        <f t="shared" si="7"/>
        <v>2.5375999999999978E-2</v>
      </c>
      <c r="O18">
        <f t="shared" si="7"/>
        <v>1.1393680000000002</v>
      </c>
      <c r="P18">
        <f t="shared" si="8"/>
        <v>2.5375999999999978E-2</v>
      </c>
      <c r="Q18" t="str">
        <f t="shared" si="9"/>
        <v/>
      </c>
      <c r="AE18" s="14">
        <v>0.90900000000000003</v>
      </c>
      <c r="AF18">
        <v>-21.440000534057617</v>
      </c>
      <c r="AG18">
        <v>-19.559999465942383</v>
      </c>
      <c r="AH18">
        <f t="shared" si="10"/>
        <v>-21.440000534057617</v>
      </c>
      <c r="AI18">
        <f t="shared" si="11"/>
        <v>-19.559999465942383</v>
      </c>
    </row>
    <row r="19" spans="1:35">
      <c r="A19" s="3" t="s">
        <v>1191</v>
      </c>
      <c r="B19" s="3" t="str">
        <f t="shared" si="2"/>
        <v>15:04:06.978</v>
      </c>
      <c r="C19" s="3">
        <f t="shared" si="3"/>
        <v>54246.978000000003</v>
      </c>
      <c r="D19" s="3">
        <f t="shared" si="4"/>
        <v>1.3990000000048894</v>
      </c>
      <c r="E19" s="3">
        <v>1091.1300000000001</v>
      </c>
      <c r="F19" s="3">
        <v>2865.78</v>
      </c>
      <c r="G19" s="3">
        <v>14473</v>
      </c>
      <c r="H19" s="3">
        <v>850</v>
      </c>
      <c r="I19" s="3">
        <v>943.5</v>
      </c>
      <c r="J19">
        <f t="shared" si="0"/>
        <v>1155.866</v>
      </c>
      <c r="K19">
        <f t="shared" si="1"/>
        <v>2840.288</v>
      </c>
      <c r="L19">
        <f t="shared" si="5"/>
        <v>6.4410000000000309</v>
      </c>
      <c r="M19">
        <f t="shared" si="6"/>
        <v>1218.258</v>
      </c>
      <c r="N19">
        <f t="shared" si="7"/>
        <v>6.4410000000000309E-3</v>
      </c>
      <c r="O19">
        <f t="shared" si="7"/>
        <v>1.2182580000000001</v>
      </c>
      <c r="P19">
        <f t="shared" si="8"/>
        <v>6.4410000000000309E-3</v>
      </c>
      <c r="Q19" t="str">
        <f t="shared" si="9"/>
        <v/>
      </c>
      <c r="AE19" s="14">
        <v>0.96699999999999997</v>
      </c>
      <c r="AF19">
        <v>-25.649999618530273</v>
      </c>
      <c r="AG19">
        <v>-20.930000305175781</v>
      </c>
      <c r="AH19">
        <f t="shared" si="10"/>
        <v>-25.649999618530273</v>
      </c>
      <c r="AI19">
        <f t="shared" si="11"/>
        <v>-20.930000305175781</v>
      </c>
    </row>
    <row r="20" spans="1:35">
      <c r="A20" s="3" t="s">
        <v>1192</v>
      </c>
      <c r="B20" s="3" t="str">
        <f t="shared" si="2"/>
        <v>15:04:07.070</v>
      </c>
      <c r="C20" s="3">
        <f t="shared" si="3"/>
        <v>54247.07</v>
      </c>
      <c r="D20" s="3">
        <f t="shared" si="4"/>
        <v>1.4910000000018044</v>
      </c>
      <c r="E20" s="3">
        <v>1098.8399999999999</v>
      </c>
      <c r="F20" s="3">
        <v>2981.71</v>
      </c>
      <c r="G20" s="3">
        <v>14375.5</v>
      </c>
      <c r="H20" s="3">
        <v>786.5</v>
      </c>
      <c r="I20" s="3">
        <v>471.25</v>
      </c>
      <c r="J20">
        <f t="shared" si="0"/>
        <v>1166.204</v>
      </c>
      <c r="K20">
        <f t="shared" si="1"/>
        <v>2956.0129999999999</v>
      </c>
      <c r="L20">
        <f t="shared" si="5"/>
        <v>16.778999999999996</v>
      </c>
      <c r="M20">
        <f t="shared" si="6"/>
        <v>1333.9829999999999</v>
      </c>
      <c r="N20">
        <f t="shared" si="7"/>
        <v>1.6778999999999995E-2</v>
      </c>
      <c r="O20">
        <f t="shared" si="7"/>
        <v>1.3339829999999999</v>
      </c>
      <c r="P20">
        <f t="shared" si="8"/>
        <v>1.6778999999999995E-2</v>
      </c>
      <c r="Q20" t="str">
        <f t="shared" si="9"/>
        <v/>
      </c>
      <c r="AE20" s="14">
        <v>1.022</v>
      </c>
      <c r="AF20">
        <v>-23.780000686645508</v>
      </c>
      <c r="AG20">
        <v>-18.290000915527344</v>
      </c>
      <c r="AH20">
        <f t="shared" si="10"/>
        <v>-23.780000686645508</v>
      </c>
      <c r="AI20">
        <f t="shared" si="11"/>
        <v>-18.290000915527344</v>
      </c>
    </row>
    <row r="21" spans="1:35">
      <c r="A21" s="3" t="s">
        <v>1193</v>
      </c>
      <c r="B21" s="3" t="str">
        <f t="shared" si="2"/>
        <v>15:04:07.165</v>
      </c>
      <c r="C21" s="3">
        <f t="shared" si="3"/>
        <v>54247.165000000001</v>
      </c>
      <c r="D21" s="3">
        <f t="shared" si="4"/>
        <v>1.5860000000029686</v>
      </c>
      <c r="E21" s="3">
        <v>1087.43</v>
      </c>
      <c r="F21" s="3">
        <v>3070.73</v>
      </c>
      <c r="G21" s="3">
        <v>14311</v>
      </c>
      <c r="H21" s="3">
        <v>854</v>
      </c>
      <c r="I21" s="3">
        <v>941.5</v>
      </c>
      <c r="J21">
        <f t="shared" si="0"/>
        <v>1156.817</v>
      </c>
      <c r="K21">
        <f t="shared" si="1"/>
        <v>3045.2689999999998</v>
      </c>
      <c r="L21">
        <f t="shared" si="5"/>
        <v>7.3920000000000528</v>
      </c>
      <c r="M21">
        <f t="shared" si="6"/>
        <v>1423.2389999999998</v>
      </c>
      <c r="N21">
        <f t="shared" si="7"/>
        <v>7.392000000000053E-3</v>
      </c>
      <c r="O21">
        <f t="shared" si="7"/>
        <v>1.4232389999999999</v>
      </c>
      <c r="P21">
        <f t="shared" si="8"/>
        <v>7.392000000000053E-3</v>
      </c>
      <c r="Q21" t="str">
        <f t="shared" si="9"/>
        <v/>
      </c>
      <c r="AE21" s="14">
        <v>1.083</v>
      </c>
      <c r="AF21">
        <v>-21.290000915527344</v>
      </c>
      <c r="AG21">
        <v>-17.049999237060547</v>
      </c>
      <c r="AH21">
        <f t="shared" si="10"/>
        <v>-21.290000915527344</v>
      </c>
      <c r="AI21">
        <f t="shared" si="11"/>
        <v>-17.049999237060547</v>
      </c>
    </row>
    <row r="22" spans="1:35">
      <c r="A22" s="3" t="s">
        <v>1194</v>
      </c>
      <c r="B22" s="3" t="str">
        <f t="shared" si="2"/>
        <v>15:04:07.256</v>
      </c>
      <c r="C22" s="3">
        <f t="shared" si="3"/>
        <v>54247.256000000001</v>
      </c>
      <c r="D22" s="3">
        <f t="shared" si="4"/>
        <v>1.6770000000033178</v>
      </c>
      <c r="E22" s="3">
        <v>1094.93</v>
      </c>
      <c r="F22" s="3">
        <v>3183.74</v>
      </c>
      <c r="G22" s="3">
        <v>14216.5</v>
      </c>
      <c r="H22" s="3">
        <v>798</v>
      </c>
      <c r="I22" s="3">
        <v>470</v>
      </c>
      <c r="J22">
        <f t="shared" si="0"/>
        <v>1166.8789999999999</v>
      </c>
      <c r="K22">
        <f t="shared" si="1"/>
        <v>3158.0790000000002</v>
      </c>
      <c r="L22">
        <f t="shared" si="5"/>
        <v>17.453999999999951</v>
      </c>
      <c r="M22">
        <f t="shared" si="6"/>
        <v>1536.0490000000002</v>
      </c>
      <c r="N22">
        <f t="shared" si="7"/>
        <v>1.7453999999999952E-2</v>
      </c>
      <c r="O22">
        <f t="shared" si="7"/>
        <v>1.5360490000000002</v>
      </c>
      <c r="P22">
        <f t="shared" si="8"/>
        <v>1.7453999999999952E-2</v>
      </c>
      <c r="Q22" t="str">
        <f t="shared" si="9"/>
        <v/>
      </c>
      <c r="AE22" s="14">
        <v>1.1499999999999999</v>
      </c>
      <c r="AF22">
        <v>-22.489999771118164</v>
      </c>
      <c r="AG22">
        <v>-16.739999771118164</v>
      </c>
      <c r="AH22">
        <f t="shared" si="10"/>
        <v>-22.489999771118164</v>
      </c>
      <c r="AI22">
        <f t="shared" si="11"/>
        <v>-16.739999771118164</v>
      </c>
    </row>
    <row r="23" spans="1:35">
      <c r="A23" s="3" t="s">
        <v>1195</v>
      </c>
      <c r="B23" s="3" t="str">
        <f t="shared" si="2"/>
        <v>15:04:07.350</v>
      </c>
      <c r="C23" s="3">
        <f t="shared" si="3"/>
        <v>54247.35</v>
      </c>
      <c r="D23" s="3">
        <f t="shared" si="4"/>
        <v>1.7710000000006403</v>
      </c>
      <c r="E23" s="3">
        <v>1094.55</v>
      </c>
      <c r="F23" s="3">
        <v>3285.16</v>
      </c>
      <c r="G23" s="3">
        <v>14136</v>
      </c>
      <c r="H23" s="3">
        <v>857</v>
      </c>
      <c r="I23" s="3">
        <v>939</v>
      </c>
      <c r="J23">
        <f t="shared" si="0"/>
        <v>1168.8</v>
      </c>
      <c r="K23">
        <f t="shared" si="1"/>
        <v>3259.482</v>
      </c>
      <c r="L23">
        <f t="shared" si="5"/>
        <v>19.375</v>
      </c>
      <c r="M23">
        <f t="shared" si="6"/>
        <v>1637.452</v>
      </c>
      <c r="N23">
        <f t="shared" si="7"/>
        <v>1.9375E-2</v>
      </c>
      <c r="O23">
        <f t="shared" si="7"/>
        <v>1.6374520000000001</v>
      </c>
      <c r="P23">
        <f t="shared" si="8"/>
        <v>1.9375E-2</v>
      </c>
      <c r="Q23" t="str">
        <f t="shared" si="9"/>
        <v/>
      </c>
      <c r="AE23" s="14">
        <v>1.218</v>
      </c>
      <c r="AF23">
        <v>-25.069999694824219</v>
      </c>
      <c r="AG23">
        <v>-20.049999237060547</v>
      </c>
      <c r="AH23">
        <f t="shared" si="10"/>
        <v>-25.069999694824219</v>
      </c>
      <c r="AI23">
        <f t="shared" si="11"/>
        <v>-20.049999237060547</v>
      </c>
    </row>
    <row r="24" spans="1:35">
      <c r="A24" s="3" t="s">
        <v>1196</v>
      </c>
      <c r="B24" s="3" t="str">
        <f t="shared" si="2"/>
        <v>15:04:07.443</v>
      </c>
      <c r="C24" s="3">
        <f t="shared" si="3"/>
        <v>54247.442999999999</v>
      </c>
      <c r="D24" s="3">
        <f t="shared" si="4"/>
        <v>1.864000000001397</v>
      </c>
      <c r="E24" s="3">
        <v>1096.6099999999999</v>
      </c>
      <c r="F24" s="3">
        <v>3388.53</v>
      </c>
      <c r="G24" s="3">
        <v>14053</v>
      </c>
      <c r="H24" s="3">
        <v>793.5</v>
      </c>
      <c r="I24" s="3">
        <v>468.75</v>
      </c>
      <c r="J24">
        <f t="shared" si="0"/>
        <v>1173.204</v>
      </c>
      <c r="K24">
        <f t="shared" si="1"/>
        <v>3362.779</v>
      </c>
      <c r="L24">
        <f t="shared" si="5"/>
        <v>23.778999999999996</v>
      </c>
      <c r="M24">
        <f t="shared" si="6"/>
        <v>1740.749</v>
      </c>
      <c r="N24">
        <f t="shared" si="7"/>
        <v>2.3778999999999998E-2</v>
      </c>
      <c r="O24">
        <f t="shared" si="7"/>
        <v>1.7407490000000001</v>
      </c>
      <c r="P24">
        <f t="shared" si="8"/>
        <v>2.3778999999999998E-2</v>
      </c>
      <c r="Q24" t="str">
        <f t="shared" si="9"/>
        <v/>
      </c>
      <c r="AE24" s="14">
        <v>1.2909999999999999</v>
      </c>
      <c r="AF24">
        <v>-20.639999389648438</v>
      </c>
      <c r="AG24">
        <v>-16.360000610351563</v>
      </c>
      <c r="AH24">
        <f t="shared" si="10"/>
        <v>-20.639999389648438</v>
      </c>
      <c r="AI24">
        <f t="shared" si="11"/>
        <v>-16.360000610351563</v>
      </c>
    </row>
    <row r="25" spans="1:35">
      <c r="A25" s="3" t="s">
        <v>1197</v>
      </c>
      <c r="B25" s="3" t="str">
        <f t="shared" si="2"/>
        <v>15:04:07.536</v>
      </c>
      <c r="C25" s="3">
        <f t="shared" si="3"/>
        <v>54247.536</v>
      </c>
      <c r="D25" s="3">
        <f t="shared" si="4"/>
        <v>1.9570000000021537</v>
      </c>
      <c r="E25" s="3">
        <v>1083.2</v>
      </c>
      <c r="F25" s="3">
        <v>3471</v>
      </c>
      <c r="G25" s="3">
        <v>13996</v>
      </c>
      <c r="H25" s="3">
        <v>858</v>
      </c>
      <c r="I25" s="3">
        <v>936.5</v>
      </c>
      <c r="J25">
        <f t="shared" si="0"/>
        <v>1161.6690000000001</v>
      </c>
      <c r="K25">
        <f t="shared" si="1"/>
        <v>3445.5320000000002</v>
      </c>
      <c r="L25">
        <f t="shared" si="5"/>
        <v>12.244000000000142</v>
      </c>
      <c r="M25">
        <f t="shared" si="6"/>
        <v>1823.5020000000002</v>
      </c>
      <c r="N25">
        <f t="shared" si="7"/>
        <v>1.2244000000000142E-2</v>
      </c>
      <c r="O25">
        <f t="shared" si="7"/>
        <v>1.8235020000000002</v>
      </c>
      <c r="P25">
        <f t="shared" si="8"/>
        <v>1.2244000000000142E-2</v>
      </c>
      <c r="Q25" t="str">
        <f t="shared" si="9"/>
        <v/>
      </c>
      <c r="AE25" s="14">
        <v>1.357</v>
      </c>
      <c r="AF25">
        <v>-19.280000686645508</v>
      </c>
      <c r="AG25">
        <v>-13.960000038146973</v>
      </c>
      <c r="AH25">
        <f t="shared" si="10"/>
        <v>-19.280000686645508</v>
      </c>
      <c r="AI25">
        <f t="shared" si="11"/>
        <v>-13.960000038146973</v>
      </c>
    </row>
    <row r="26" spans="1:35">
      <c r="A26" s="3" t="s">
        <v>1198</v>
      </c>
      <c r="B26" s="3" t="str">
        <f t="shared" si="2"/>
        <v>15:04:07.630</v>
      </c>
      <c r="C26" s="3">
        <f t="shared" si="3"/>
        <v>54247.63</v>
      </c>
      <c r="D26" s="3">
        <f t="shared" si="4"/>
        <v>2.0509999999994761</v>
      </c>
      <c r="E26" s="3">
        <v>1105.81</v>
      </c>
      <c r="F26" s="3">
        <v>3598.34</v>
      </c>
      <c r="G26" s="3">
        <v>13882</v>
      </c>
      <c r="H26" s="3">
        <v>793</v>
      </c>
      <c r="I26" s="3">
        <v>467.5</v>
      </c>
      <c r="J26">
        <f t="shared" si="0"/>
        <v>1187.162</v>
      </c>
      <c r="K26">
        <f t="shared" si="1"/>
        <v>3572.326</v>
      </c>
      <c r="L26">
        <f t="shared" si="5"/>
        <v>37.73700000000008</v>
      </c>
      <c r="M26">
        <f t="shared" si="6"/>
        <v>1950.296</v>
      </c>
      <c r="N26">
        <f t="shared" si="7"/>
        <v>3.7737000000000083E-2</v>
      </c>
      <c r="O26">
        <f t="shared" si="7"/>
        <v>1.950296</v>
      </c>
      <c r="P26">
        <f t="shared" si="8"/>
        <v>3.7737000000000083E-2</v>
      </c>
      <c r="Q26" t="str">
        <f t="shared" si="9"/>
        <v/>
      </c>
      <c r="AE26" s="14">
        <v>1.421</v>
      </c>
      <c r="AF26">
        <v>-19.040000915527344</v>
      </c>
      <c r="AG26">
        <v>-12.399999618530273</v>
      </c>
      <c r="AH26">
        <f t="shared" si="10"/>
        <v>-19.040000915527344</v>
      </c>
      <c r="AI26">
        <f t="shared" si="11"/>
        <v>-12.399999618530273</v>
      </c>
    </row>
    <row r="27" spans="1:35">
      <c r="A27" s="3" t="s">
        <v>1199</v>
      </c>
      <c r="B27" s="3" t="str">
        <f t="shared" si="2"/>
        <v>15:04:07.722</v>
      </c>
      <c r="C27" s="3">
        <f t="shared" si="3"/>
        <v>54247.722000000002</v>
      </c>
      <c r="D27" s="3">
        <f t="shared" si="4"/>
        <v>2.1430000000036671</v>
      </c>
      <c r="E27" s="3">
        <v>1102.45</v>
      </c>
      <c r="F27" s="3">
        <v>3691.4</v>
      </c>
      <c r="G27" s="3">
        <v>13811</v>
      </c>
      <c r="H27" s="3">
        <v>858</v>
      </c>
      <c r="I27" s="3">
        <v>934</v>
      </c>
      <c r="J27">
        <f t="shared" si="0"/>
        <v>1185.914</v>
      </c>
      <c r="K27">
        <f t="shared" si="1"/>
        <v>3665.4380000000001</v>
      </c>
      <c r="L27">
        <f t="shared" si="5"/>
        <v>36.489000000000033</v>
      </c>
      <c r="M27">
        <f t="shared" si="6"/>
        <v>2043.4080000000001</v>
      </c>
      <c r="N27">
        <f t="shared" si="7"/>
        <v>3.6489000000000035E-2</v>
      </c>
      <c r="O27">
        <f t="shared" si="7"/>
        <v>2.0434080000000003</v>
      </c>
      <c r="P27">
        <f t="shared" si="8"/>
        <v>3.6489000000000035E-2</v>
      </c>
      <c r="Q27" t="str">
        <f t="shared" si="9"/>
        <v/>
      </c>
      <c r="AE27" s="14">
        <v>1.4830000000000001</v>
      </c>
      <c r="AF27">
        <v>-22.069999694824219</v>
      </c>
      <c r="AG27">
        <v>-13.039999961853027</v>
      </c>
      <c r="AH27">
        <f t="shared" si="10"/>
        <v>-22.069999694824219</v>
      </c>
      <c r="AI27">
        <f t="shared" si="11"/>
        <v>-13.039999961853027</v>
      </c>
    </row>
    <row r="28" spans="1:35">
      <c r="A28" s="3" t="s">
        <v>1200</v>
      </c>
      <c r="B28" s="3" t="str">
        <f t="shared" si="2"/>
        <v>15:04:07.816</v>
      </c>
      <c r="C28" s="3">
        <f t="shared" si="3"/>
        <v>54247.815999999999</v>
      </c>
      <c r="D28" s="3">
        <f t="shared" si="4"/>
        <v>2.2370000000009895</v>
      </c>
      <c r="E28" s="3">
        <v>1120.92</v>
      </c>
      <c r="F28" s="3">
        <v>3810.57</v>
      </c>
      <c r="G28" s="3">
        <v>13706.5</v>
      </c>
      <c r="H28" s="3">
        <v>756</v>
      </c>
      <c r="I28" s="3">
        <v>466.25</v>
      </c>
      <c r="J28">
        <f t="shared" si="0"/>
        <v>1207.0830000000001</v>
      </c>
      <c r="K28">
        <f t="shared" si="1"/>
        <v>3784.1590000000001</v>
      </c>
      <c r="L28">
        <f t="shared" si="5"/>
        <v>57.658000000000129</v>
      </c>
      <c r="M28">
        <f t="shared" si="6"/>
        <v>2162.1289999999999</v>
      </c>
      <c r="N28">
        <f t="shared" si="7"/>
        <v>5.7658000000000133E-2</v>
      </c>
      <c r="O28">
        <f t="shared" si="7"/>
        <v>2.1621289999999997</v>
      </c>
      <c r="P28">
        <f t="shared" si="8"/>
        <v>5.7658000000000133E-2</v>
      </c>
      <c r="Q28" t="str">
        <f t="shared" si="9"/>
        <v/>
      </c>
      <c r="AE28" s="14">
        <v>1.554</v>
      </c>
      <c r="AF28">
        <v>-22.469999313354492</v>
      </c>
      <c r="AG28">
        <v>-13.409999847412109</v>
      </c>
      <c r="AH28">
        <f t="shared" si="10"/>
        <v>-22.469999313354492</v>
      </c>
      <c r="AI28">
        <f t="shared" si="11"/>
        <v>-13.409999847412109</v>
      </c>
    </row>
    <row r="29" spans="1:35">
      <c r="A29" s="3" t="s">
        <v>1201</v>
      </c>
      <c r="B29" s="3" t="str">
        <f t="shared" si="2"/>
        <v>15:04:07.908</v>
      </c>
      <c r="C29" s="3">
        <f t="shared" si="3"/>
        <v>54247.908000000003</v>
      </c>
      <c r="D29" s="3">
        <f t="shared" si="4"/>
        <v>2.3290000000051805</v>
      </c>
      <c r="E29" s="3">
        <v>1084.83</v>
      </c>
      <c r="F29" s="3">
        <v>3955.6</v>
      </c>
      <c r="G29" s="3">
        <v>13616.5</v>
      </c>
      <c r="H29" s="3">
        <v>809</v>
      </c>
      <c r="I29" s="3">
        <v>465.25</v>
      </c>
      <c r="J29">
        <f t="shared" si="0"/>
        <v>1174.2929999999999</v>
      </c>
      <c r="K29">
        <f t="shared" si="1"/>
        <v>3929.97</v>
      </c>
      <c r="L29">
        <f t="shared" si="5"/>
        <v>24.867999999999938</v>
      </c>
      <c r="M29">
        <f t="shared" si="6"/>
        <v>2307.9399999999996</v>
      </c>
      <c r="N29">
        <f t="shared" si="7"/>
        <v>2.4867999999999939E-2</v>
      </c>
      <c r="O29">
        <f t="shared" si="7"/>
        <v>2.3079399999999994</v>
      </c>
      <c r="P29">
        <f t="shared" si="8"/>
        <v>2.4867999999999939E-2</v>
      </c>
      <c r="Q29" t="str">
        <f t="shared" si="9"/>
        <v/>
      </c>
      <c r="AE29" s="14">
        <v>1.615</v>
      </c>
      <c r="AF29">
        <v>-21.850000381469727</v>
      </c>
      <c r="AG29">
        <v>-9.5900001525878906</v>
      </c>
      <c r="AH29">
        <f t="shared" si="10"/>
        <v>-21.850000381469727</v>
      </c>
      <c r="AI29">
        <f t="shared" si="11"/>
        <v>-9.5900001525878906</v>
      </c>
    </row>
    <row r="30" spans="1:35">
      <c r="A30" s="3" t="s">
        <v>1202</v>
      </c>
      <c r="B30" s="3" t="str">
        <f t="shared" si="2"/>
        <v>15:04:08.003</v>
      </c>
      <c r="C30" s="3">
        <f t="shared" si="3"/>
        <v>54248.002999999997</v>
      </c>
      <c r="D30" s="3">
        <f t="shared" si="4"/>
        <v>2.4239999999990687</v>
      </c>
      <c r="E30" s="3">
        <v>1080.44</v>
      </c>
      <c r="F30" s="3">
        <v>4136.12</v>
      </c>
      <c r="G30" s="3">
        <v>13480</v>
      </c>
      <c r="H30" s="3">
        <v>795.5</v>
      </c>
      <c r="I30" s="3">
        <v>464</v>
      </c>
      <c r="J30">
        <f t="shared" si="0"/>
        <v>1173.999</v>
      </c>
      <c r="K30">
        <f t="shared" si="1"/>
        <v>4110.5429999999997</v>
      </c>
      <c r="L30">
        <f t="shared" si="5"/>
        <v>24.574000000000069</v>
      </c>
      <c r="M30">
        <f t="shared" si="6"/>
        <v>2488.5129999999999</v>
      </c>
      <c r="N30">
        <f t="shared" si="7"/>
        <v>2.4574000000000068E-2</v>
      </c>
      <c r="O30">
        <f t="shared" si="7"/>
        <v>2.4885129999999998</v>
      </c>
      <c r="P30">
        <f t="shared" si="8"/>
        <v>2.4574000000000068E-2</v>
      </c>
      <c r="Q30" t="str">
        <f t="shared" si="9"/>
        <v/>
      </c>
      <c r="AE30" s="14">
        <v>1.6850000000000001</v>
      </c>
      <c r="AF30">
        <v>-21.930000305175781</v>
      </c>
      <c r="AG30">
        <v>-12.649999618530273</v>
      </c>
      <c r="AH30">
        <f t="shared" si="10"/>
        <v>-21.930000305175781</v>
      </c>
      <c r="AI30">
        <f t="shared" si="11"/>
        <v>-12.649999618530273</v>
      </c>
    </row>
    <row r="31" spans="1:35">
      <c r="A31" s="3" t="s">
        <v>1203</v>
      </c>
      <c r="B31" s="3" t="str">
        <f t="shared" si="2"/>
        <v>15:04:08.096</v>
      </c>
      <c r="C31" s="3">
        <f t="shared" si="3"/>
        <v>54248.095999999998</v>
      </c>
      <c r="D31" s="3">
        <f t="shared" si="4"/>
        <v>2.5169999999998254</v>
      </c>
      <c r="E31" s="3">
        <v>1123.28</v>
      </c>
      <c r="F31" s="3">
        <v>4187.63</v>
      </c>
      <c r="G31" s="3">
        <v>13413</v>
      </c>
      <c r="H31" s="3">
        <v>799</v>
      </c>
      <c r="I31" s="3">
        <v>463.5</v>
      </c>
      <c r="J31">
        <f t="shared" si="0"/>
        <v>1217.9970000000001</v>
      </c>
      <c r="K31">
        <f t="shared" si="1"/>
        <v>4161.0680000000002</v>
      </c>
      <c r="L31">
        <f t="shared" si="5"/>
        <v>68.572000000000116</v>
      </c>
      <c r="M31">
        <f t="shared" si="6"/>
        <v>2539.0380000000005</v>
      </c>
      <c r="N31">
        <f t="shared" si="7"/>
        <v>6.8572000000000119E-2</v>
      </c>
      <c r="O31">
        <f t="shared" si="7"/>
        <v>2.5390380000000006</v>
      </c>
      <c r="P31">
        <f t="shared" si="8"/>
        <v>6.8572000000000119E-2</v>
      </c>
      <c r="Q31" t="str">
        <f t="shared" si="9"/>
        <v/>
      </c>
      <c r="AE31" s="14">
        <v>1.754</v>
      </c>
      <c r="AF31">
        <v>-20.709999084472656</v>
      </c>
      <c r="AG31">
        <v>-15.510000228881836</v>
      </c>
      <c r="AH31">
        <f t="shared" si="10"/>
        <v>-20.709999084472656</v>
      </c>
      <c r="AI31">
        <f t="shared" si="11"/>
        <v>-15.510000228881836</v>
      </c>
    </row>
    <row r="32" spans="1:35">
      <c r="A32" s="3" t="s">
        <v>1204</v>
      </c>
      <c r="B32" s="3" t="str">
        <f t="shared" si="2"/>
        <v>15:04:08.190</v>
      </c>
      <c r="C32" s="3">
        <f t="shared" si="3"/>
        <v>54248.19</v>
      </c>
      <c r="D32" s="3">
        <f t="shared" si="4"/>
        <v>2.6110000000044238</v>
      </c>
      <c r="E32" s="3">
        <v>1107.92</v>
      </c>
      <c r="F32" s="3">
        <v>4350.63</v>
      </c>
      <c r="G32" s="3">
        <v>13298</v>
      </c>
      <c r="H32" s="3">
        <v>815.5</v>
      </c>
      <c r="I32" s="3">
        <v>462.75</v>
      </c>
      <c r="J32">
        <f t="shared" si="0"/>
        <v>1206.3389999999999</v>
      </c>
      <c r="K32">
        <f t="shared" si="1"/>
        <v>4324.3739999999998</v>
      </c>
      <c r="L32">
        <f t="shared" si="5"/>
        <v>56.913999999999987</v>
      </c>
      <c r="M32">
        <f t="shared" si="6"/>
        <v>2702.3440000000001</v>
      </c>
      <c r="N32">
        <f t="shared" si="7"/>
        <v>5.6913999999999985E-2</v>
      </c>
      <c r="O32">
        <f t="shared" si="7"/>
        <v>2.7023440000000001</v>
      </c>
      <c r="P32">
        <f t="shared" si="8"/>
        <v>5.6913999999999985E-2</v>
      </c>
      <c r="Q32" t="str">
        <f t="shared" si="9"/>
        <v/>
      </c>
      <c r="AE32" s="14">
        <v>1.8160000000000001</v>
      </c>
      <c r="AF32">
        <v>-22.809999465942383</v>
      </c>
      <c r="AG32">
        <v>-13.069999694824219</v>
      </c>
      <c r="AH32">
        <f t="shared" si="10"/>
        <v>-22.809999465942383</v>
      </c>
      <c r="AI32">
        <f t="shared" si="11"/>
        <v>-13.069999694824219</v>
      </c>
    </row>
    <row r="33" spans="1:35">
      <c r="A33" s="3" t="s">
        <v>1205</v>
      </c>
      <c r="B33" s="3" t="str">
        <f t="shared" si="2"/>
        <v>15:04:08.284</v>
      </c>
      <c r="C33" s="3">
        <f t="shared" si="3"/>
        <v>54248.284</v>
      </c>
      <c r="D33" s="3">
        <f t="shared" si="4"/>
        <v>2.7050000000017462</v>
      </c>
      <c r="E33" s="3">
        <v>1111.05</v>
      </c>
      <c r="F33" s="3">
        <v>4443.63</v>
      </c>
      <c r="G33" s="3">
        <v>13225</v>
      </c>
      <c r="H33" s="3">
        <v>878</v>
      </c>
      <c r="I33" s="3">
        <v>924.5</v>
      </c>
      <c r="J33">
        <f t="shared" si="0"/>
        <v>1211.578</v>
      </c>
      <c r="K33">
        <f t="shared" si="1"/>
        <v>4417.2790000000005</v>
      </c>
      <c r="L33">
        <f t="shared" si="5"/>
        <v>62.15300000000002</v>
      </c>
      <c r="M33">
        <f t="shared" si="6"/>
        <v>2795.2490000000007</v>
      </c>
      <c r="N33">
        <f t="shared" si="7"/>
        <v>6.2153000000000021E-2</v>
      </c>
      <c r="O33">
        <f t="shared" si="7"/>
        <v>2.795249000000001</v>
      </c>
      <c r="P33">
        <f t="shared" si="8"/>
        <v>6.2153000000000021E-2</v>
      </c>
      <c r="Q33" t="str">
        <f t="shared" si="9"/>
        <v/>
      </c>
      <c r="AE33" s="14">
        <v>1.881</v>
      </c>
      <c r="AF33">
        <v>-22.159999847412109</v>
      </c>
      <c r="AG33">
        <v>-16.870000839233398</v>
      </c>
      <c r="AH33">
        <f t="shared" si="10"/>
        <v>-22.159999847412109</v>
      </c>
      <c r="AI33">
        <f t="shared" si="11"/>
        <v>-16.870000839233398</v>
      </c>
    </row>
    <row r="34" spans="1:35">
      <c r="A34" s="3" t="s">
        <v>1206</v>
      </c>
      <c r="B34" s="3" t="str">
        <f t="shared" si="2"/>
        <v>15:04:08.376</v>
      </c>
      <c r="C34" s="3">
        <f t="shared" si="3"/>
        <v>54248.375999999997</v>
      </c>
      <c r="D34" s="3">
        <f t="shared" si="4"/>
        <v>2.7969999999986612</v>
      </c>
      <c r="E34" s="3">
        <v>1116.78</v>
      </c>
      <c r="F34" s="3">
        <v>4626.13</v>
      </c>
      <c r="G34" s="3">
        <v>13083</v>
      </c>
      <c r="H34" s="3">
        <v>879</v>
      </c>
      <c r="I34" s="3">
        <v>923</v>
      </c>
      <c r="J34">
        <f t="shared" si="0"/>
        <v>1221.4469999999999</v>
      </c>
      <c r="K34">
        <f t="shared" si="1"/>
        <v>4599.6030000000001</v>
      </c>
      <c r="L34">
        <f t="shared" si="5"/>
        <v>72.021999999999935</v>
      </c>
      <c r="M34">
        <f t="shared" si="6"/>
        <v>2977.5730000000003</v>
      </c>
      <c r="N34">
        <f t="shared" si="7"/>
        <v>7.2021999999999933E-2</v>
      </c>
      <c r="O34">
        <f t="shared" si="7"/>
        <v>2.9775730000000005</v>
      </c>
      <c r="P34">
        <f t="shared" si="8"/>
        <v>7.2021999999999933E-2</v>
      </c>
      <c r="Q34" t="str">
        <f t="shared" si="9"/>
        <v/>
      </c>
      <c r="AE34" s="14">
        <v>1.95</v>
      </c>
      <c r="AF34">
        <v>-21.479999542236328</v>
      </c>
      <c r="AG34">
        <v>-17.340000152587891</v>
      </c>
      <c r="AH34">
        <f t="shared" si="10"/>
        <v>-21.479999542236328</v>
      </c>
      <c r="AI34">
        <f t="shared" si="11"/>
        <v>-17.340000152587891</v>
      </c>
    </row>
    <row r="35" spans="1:35">
      <c r="A35" s="3" t="s">
        <v>1207</v>
      </c>
      <c r="B35" s="3" t="str">
        <f t="shared" si="2"/>
        <v>15:04:08.469</v>
      </c>
      <c r="C35" s="3">
        <f t="shared" si="3"/>
        <v>54248.468999999997</v>
      </c>
      <c r="D35" s="3">
        <f t="shared" si="4"/>
        <v>2.8899999999994179</v>
      </c>
      <c r="E35" s="3">
        <v>1115.3900000000001</v>
      </c>
      <c r="F35" s="3">
        <v>4711.1400000000003</v>
      </c>
      <c r="G35" s="3">
        <v>13020</v>
      </c>
      <c r="H35" s="3">
        <v>824</v>
      </c>
      <c r="I35" s="3">
        <v>460.25</v>
      </c>
      <c r="J35">
        <f t="shared" si="0"/>
        <v>1221.9860000000001</v>
      </c>
      <c r="K35">
        <f t="shared" si="1"/>
        <v>4684.6220000000003</v>
      </c>
      <c r="L35">
        <f t="shared" si="5"/>
        <v>72.561000000000149</v>
      </c>
      <c r="M35">
        <f t="shared" si="6"/>
        <v>3062.5920000000006</v>
      </c>
      <c r="N35">
        <f t="shared" si="7"/>
        <v>7.2561000000000153E-2</v>
      </c>
      <c r="O35">
        <f t="shared" si="7"/>
        <v>3.0625920000000004</v>
      </c>
      <c r="P35">
        <f t="shared" si="8"/>
        <v>7.2561000000000153E-2</v>
      </c>
      <c r="Q35" t="str">
        <f t="shared" si="9"/>
        <v/>
      </c>
      <c r="AE35" s="14">
        <v>2.0150000000000001</v>
      </c>
      <c r="AF35">
        <v>-22.879999160766602</v>
      </c>
      <c r="AG35">
        <v>-14.560000419616699</v>
      </c>
      <c r="AH35">
        <f t="shared" si="10"/>
        <v>-22.879999160766602</v>
      </c>
      <c r="AI35">
        <f t="shared" si="11"/>
        <v>-14.560000419616699</v>
      </c>
    </row>
    <row r="36" spans="1:35">
      <c r="A36" s="3" t="s">
        <v>1208</v>
      </c>
      <c r="B36" s="3" t="str">
        <f t="shared" si="2"/>
        <v>15:04:08.562</v>
      </c>
      <c r="C36" s="3">
        <f t="shared" si="3"/>
        <v>54248.561999999998</v>
      </c>
      <c r="D36" s="3">
        <f t="shared" si="4"/>
        <v>2.9830000000001746</v>
      </c>
      <c r="E36" s="3">
        <v>1125.8499999999999</v>
      </c>
      <c r="F36" s="3">
        <v>4893.49</v>
      </c>
      <c r="G36" s="3">
        <v>12876.5</v>
      </c>
      <c r="H36" s="3">
        <v>827.5</v>
      </c>
      <c r="I36" s="3">
        <v>459</v>
      </c>
      <c r="J36">
        <f t="shared" si="0"/>
        <v>1236.58</v>
      </c>
      <c r="K36">
        <f t="shared" si="1"/>
        <v>4866.6880000000001</v>
      </c>
      <c r="L36">
        <f t="shared" si="5"/>
        <v>87.154999999999973</v>
      </c>
      <c r="M36">
        <f t="shared" si="6"/>
        <v>3244.6580000000004</v>
      </c>
      <c r="N36">
        <f t="shared" si="7"/>
        <v>8.7154999999999969E-2</v>
      </c>
      <c r="O36">
        <f t="shared" si="7"/>
        <v>3.2446580000000003</v>
      </c>
      <c r="P36">
        <f t="shared" si="8"/>
        <v>8.7154999999999969E-2</v>
      </c>
      <c r="Q36" t="str">
        <f t="shared" si="9"/>
        <v/>
      </c>
      <c r="AE36" s="14">
        <v>2.0830000000000002</v>
      </c>
      <c r="AF36">
        <v>-21.649999618530273</v>
      </c>
      <c r="AG36">
        <v>-11.520000457763672</v>
      </c>
      <c r="AH36">
        <f t="shared" si="10"/>
        <v>-21.649999618530273</v>
      </c>
      <c r="AI36">
        <f t="shared" si="11"/>
        <v>-11.520000457763672</v>
      </c>
    </row>
    <row r="37" spans="1:35">
      <c r="A37" s="3" t="s">
        <v>1209</v>
      </c>
      <c r="B37" s="3" t="str">
        <f t="shared" si="2"/>
        <v>15:04:08.655</v>
      </c>
      <c r="C37" s="3">
        <f t="shared" si="3"/>
        <v>54248.654999999999</v>
      </c>
      <c r="D37" s="3">
        <f t="shared" si="4"/>
        <v>3.0760000000009313</v>
      </c>
      <c r="E37" s="3">
        <v>1127.77</v>
      </c>
      <c r="F37" s="3">
        <v>4979.57</v>
      </c>
      <c r="G37" s="3">
        <v>12811</v>
      </c>
      <c r="H37" s="3">
        <v>882</v>
      </c>
      <c r="I37" s="3">
        <v>917</v>
      </c>
      <c r="J37">
        <f t="shared" si="0"/>
        <v>1240.453</v>
      </c>
      <c r="K37">
        <f t="shared" si="1"/>
        <v>4952.7020000000002</v>
      </c>
      <c r="L37">
        <f t="shared" si="5"/>
        <v>91.02800000000002</v>
      </c>
      <c r="M37">
        <f t="shared" si="6"/>
        <v>3330.6720000000005</v>
      </c>
      <c r="N37">
        <f t="shared" si="7"/>
        <v>9.1028000000000026E-2</v>
      </c>
      <c r="O37">
        <f t="shared" si="7"/>
        <v>3.3306720000000007</v>
      </c>
      <c r="P37">
        <f t="shared" si="8"/>
        <v>9.1028000000000026E-2</v>
      </c>
      <c r="Q37" t="str">
        <f t="shared" si="9"/>
        <v/>
      </c>
      <c r="AE37" s="14">
        <v>2.1520000000000001</v>
      </c>
      <c r="AF37">
        <v>-23.090000152587891</v>
      </c>
      <c r="AG37">
        <v>-15.859999656677246</v>
      </c>
      <c r="AH37">
        <f t="shared" si="10"/>
        <v>-23.090000152587891</v>
      </c>
      <c r="AI37">
        <f t="shared" si="11"/>
        <v>-15.859999656677246</v>
      </c>
    </row>
    <row r="38" spans="1:35">
      <c r="A38" s="3" t="s">
        <v>1210</v>
      </c>
      <c r="B38" s="3" t="str">
        <f t="shared" si="2"/>
        <v>15:04:08.750</v>
      </c>
      <c r="C38" s="3">
        <f t="shared" si="3"/>
        <v>54248.75</v>
      </c>
      <c r="D38" s="3">
        <f t="shared" si="4"/>
        <v>3.1710000000020955</v>
      </c>
      <c r="E38" s="3">
        <v>1132.1600000000001</v>
      </c>
      <c r="F38" s="3">
        <v>5149.8500000000004</v>
      </c>
      <c r="G38" s="3">
        <v>12682</v>
      </c>
      <c r="H38" s="3">
        <v>888</v>
      </c>
      <c r="I38" s="3">
        <v>915.5</v>
      </c>
      <c r="J38">
        <f t="shared" si="0"/>
        <v>1248.7049999999999</v>
      </c>
      <c r="K38">
        <f t="shared" si="1"/>
        <v>5122.8389999999999</v>
      </c>
      <c r="L38">
        <f t="shared" si="5"/>
        <v>99.279999999999973</v>
      </c>
      <c r="M38">
        <f t="shared" si="6"/>
        <v>3500.8090000000002</v>
      </c>
      <c r="N38">
        <f t="shared" si="7"/>
        <v>9.9279999999999979E-2</v>
      </c>
      <c r="O38">
        <f t="shared" si="7"/>
        <v>3.5008090000000003</v>
      </c>
      <c r="P38">
        <f t="shared" si="8"/>
        <v>9.9279999999999979E-2</v>
      </c>
      <c r="Q38" t="str">
        <f t="shared" si="9"/>
        <v/>
      </c>
      <c r="AE38" s="14">
        <v>2.2360000000000002</v>
      </c>
      <c r="AF38">
        <v>-23.649999618530273</v>
      </c>
      <c r="AG38">
        <v>-13.229999542236328</v>
      </c>
      <c r="AH38">
        <f t="shared" si="10"/>
        <v>-23.649999618530273</v>
      </c>
      <c r="AI38">
        <f t="shared" si="11"/>
        <v>-13.229999542236328</v>
      </c>
    </row>
    <row r="39" spans="1:35">
      <c r="A39" s="3" t="s">
        <v>1211</v>
      </c>
      <c r="B39" s="3" t="str">
        <f t="shared" si="2"/>
        <v>15:04:08.843</v>
      </c>
      <c r="C39" s="3">
        <f t="shared" si="3"/>
        <v>54248.843000000001</v>
      </c>
      <c r="D39" s="3">
        <f t="shared" si="4"/>
        <v>3.2640000000028522</v>
      </c>
      <c r="E39" s="3">
        <v>1136</v>
      </c>
      <c r="F39" s="3">
        <v>5235.5</v>
      </c>
      <c r="G39" s="3">
        <v>12616.5</v>
      </c>
      <c r="H39" s="3">
        <v>831</v>
      </c>
      <c r="I39" s="3">
        <v>456.5</v>
      </c>
      <c r="J39">
        <f t="shared" si="0"/>
        <v>1254.4870000000001</v>
      </c>
      <c r="K39">
        <f t="shared" si="1"/>
        <v>5208.38</v>
      </c>
      <c r="L39">
        <f t="shared" si="5"/>
        <v>105.06200000000013</v>
      </c>
      <c r="M39">
        <f t="shared" si="6"/>
        <v>3586.3500000000004</v>
      </c>
      <c r="N39">
        <f t="shared" si="7"/>
        <v>0.10506200000000013</v>
      </c>
      <c r="O39">
        <f t="shared" si="7"/>
        <v>3.5863500000000004</v>
      </c>
      <c r="P39">
        <f t="shared" si="8"/>
        <v>0.10506200000000013</v>
      </c>
      <c r="Q39" t="str">
        <f t="shared" si="9"/>
        <v/>
      </c>
      <c r="AE39" s="14">
        <v>2.3090000000000002</v>
      </c>
      <c r="AF39">
        <v>-22.629999160766602</v>
      </c>
      <c r="AG39">
        <v>-12.520000457763672</v>
      </c>
      <c r="AH39">
        <f t="shared" si="10"/>
        <v>-22.629999160766602</v>
      </c>
      <c r="AI39">
        <f t="shared" si="11"/>
        <v>-12.520000457763672</v>
      </c>
    </row>
    <row r="40" spans="1:35">
      <c r="A40" s="3" t="s">
        <v>1212</v>
      </c>
      <c r="B40" s="3" t="str">
        <f t="shared" si="2"/>
        <v>15:04:08.936</v>
      </c>
      <c r="C40" s="3">
        <f t="shared" si="3"/>
        <v>54248.936000000002</v>
      </c>
      <c r="D40" s="3">
        <f t="shared" si="4"/>
        <v>3.3570000000036089</v>
      </c>
      <c r="E40" s="3">
        <v>1141.49</v>
      </c>
      <c r="F40" s="3">
        <v>5401.98</v>
      </c>
      <c r="G40" s="3">
        <v>12491</v>
      </c>
      <c r="H40" s="3">
        <v>830.5</v>
      </c>
      <c r="I40" s="3">
        <v>455.25</v>
      </c>
      <c r="J40">
        <f t="shared" si="0"/>
        <v>1263.7529999999999</v>
      </c>
      <c r="K40">
        <f t="shared" si="1"/>
        <v>5374.692</v>
      </c>
      <c r="L40">
        <f t="shared" si="5"/>
        <v>114.32799999999997</v>
      </c>
      <c r="M40">
        <f t="shared" si="6"/>
        <v>3752.6620000000003</v>
      </c>
      <c r="N40">
        <f t="shared" si="7"/>
        <v>0.11432799999999997</v>
      </c>
      <c r="O40">
        <f t="shared" si="7"/>
        <v>3.7526620000000004</v>
      </c>
      <c r="P40">
        <f t="shared" si="8"/>
        <v>0.11432799999999997</v>
      </c>
      <c r="Q40" t="str">
        <f t="shared" si="9"/>
        <v/>
      </c>
      <c r="AE40" s="14">
        <v>2.3679999999999999</v>
      </c>
      <c r="AF40">
        <v>-24.399999618530273</v>
      </c>
      <c r="AG40">
        <v>-13.319999694824219</v>
      </c>
      <c r="AH40">
        <f t="shared" si="10"/>
        <v>-24.399999618530273</v>
      </c>
      <c r="AI40">
        <f t="shared" si="11"/>
        <v>-13.319999694824219</v>
      </c>
    </row>
    <row r="41" spans="1:35">
      <c r="A41" s="3" t="s">
        <v>1213</v>
      </c>
      <c r="B41" s="3" t="str">
        <f t="shared" si="2"/>
        <v>15:04:09.031</v>
      </c>
      <c r="C41" s="3">
        <f t="shared" si="3"/>
        <v>54249.031000000003</v>
      </c>
      <c r="D41" s="3">
        <f t="shared" si="4"/>
        <v>3.452000000004773</v>
      </c>
      <c r="E41" s="3">
        <v>1118.3900000000001</v>
      </c>
      <c r="F41" s="3">
        <v>5535.57</v>
      </c>
      <c r="G41" s="3">
        <v>12410</v>
      </c>
      <c r="H41" s="3">
        <v>824.5</v>
      </c>
      <c r="I41" s="3">
        <v>454</v>
      </c>
      <c r="J41">
        <f t="shared" si="0"/>
        <v>1243.6890000000001</v>
      </c>
      <c r="K41">
        <f t="shared" si="1"/>
        <v>5508.7719999999999</v>
      </c>
      <c r="L41">
        <f t="shared" si="5"/>
        <v>94.264000000000124</v>
      </c>
      <c r="M41">
        <f t="shared" si="6"/>
        <v>3886.7420000000002</v>
      </c>
      <c r="N41">
        <f t="shared" si="7"/>
        <v>9.4264000000000125E-2</v>
      </c>
      <c r="O41">
        <f t="shared" si="7"/>
        <v>3.8867420000000004</v>
      </c>
      <c r="P41">
        <f t="shared" si="8"/>
        <v>9.4264000000000125E-2</v>
      </c>
      <c r="Q41" t="str">
        <f t="shared" si="9"/>
        <v/>
      </c>
      <c r="AE41" s="14">
        <v>2.4279999999999999</v>
      </c>
      <c r="AF41">
        <v>-23.260000228881836</v>
      </c>
      <c r="AG41">
        <v>-14.729999542236328</v>
      </c>
      <c r="AH41">
        <f t="shared" si="10"/>
        <v>-23.260000228881836</v>
      </c>
      <c r="AI41">
        <f t="shared" si="11"/>
        <v>-14.729999542236328</v>
      </c>
    </row>
    <row r="42" spans="1:35">
      <c r="A42" s="3" t="s">
        <v>1214</v>
      </c>
      <c r="B42" s="3" t="str">
        <f t="shared" si="2"/>
        <v>15:04:09.122</v>
      </c>
      <c r="C42" s="3">
        <f t="shared" si="3"/>
        <v>54249.122000000003</v>
      </c>
      <c r="D42" s="3">
        <f t="shared" si="4"/>
        <v>3.5430000000051223</v>
      </c>
      <c r="E42" s="3">
        <v>1138.18</v>
      </c>
      <c r="F42" s="3">
        <v>5711.07</v>
      </c>
      <c r="G42" s="3">
        <v>12270</v>
      </c>
      <c r="H42" s="3">
        <v>839</v>
      </c>
      <c r="I42" s="3">
        <v>452.75</v>
      </c>
      <c r="J42">
        <f t="shared" si="0"/>
        <v>1267.4559999999999</v>
      </c>
      <c r="K42">
        <f t="shared" si="1"/>
        <v>5683.7780000000002</v>
      </c>
      <c r="L42">
        <f t="shared" si="5"/>
        <v>118.03099999999995</v>
      </c>
      <c r="M42">
        <f t="shared" si="6"/>
        <v>4061.7480000000005</v>
      </c>
      <c r="N42">
        <f t="shared" si="7"/>
        <v>0.11803099999999996</v>
      </c>
      <c r="O42">
        <f t="shared" si="7"/>
        <v>4.0617480000000006</v>
      </c>
      <c r="P42">
        <f t="shared" si="8"/>
        <v>0.11803099999999996</v>
      </c>
      <c r="Q42" t="str">
        <f t="shared" si="9"/>
        <v/>
      </c>
      <c r="AE42" s="14">
        <v>2.4889999999999999</v>
      </c>
      <c r="AF42">
        <v>-24.010000228881836</v>
      </c>
      <c r="AG42">
        <v>-13.699999809265137</v>
      </c>
      <c r="AH42">
        <f t="shared" si="10"/>
        <v>-24.010000228881836</v>
      </c>
      <c r="AI42">
        <f t="shared" si="11"/>
        <v>-13.699999809265137</v>
      </c>
    </row>
    <row r="43" spans="1:35">
      <c r="A43" s="3" t="s">
        <v>1215</v>
      </c>
      <c r="B43" s="3" t="str">
        <f t="shared" si="2"/>
        <v>15:04:09.217</v>
      </c>
      <c r="C43" s="3">
        <f t="shared" si="3"/>
        <v>54249.216999999997</v>
      </c>
      <c r="D43" s="3">
        <f t="shared" si="4"/>
        <v>3.6379999999990105</v>
      </c>
      <c r="E43" s="3">
        <v>1150.31</v>
      </c>
      <c r="F43" s="3">
        <v>5799.77</v>
      </c>
      <c r="G43" s="3">
        <v>12198</v>
      </c>
      <c r="H43" s="3">
        <v>900</v>
      </c>
      <c r="I43" s="3">
        <v>904.5</v>
      </c>
      <c r="J43">
        <f t="shared" si="0"/>
        <v>1281.595</v>
      </c>
      <c r="K43">
        <f t="shared" si="1"/>
        <v>5772.18</v>
      </c>
      <c r="L43">
        <f t="shared" si="5"/>
        <v>132.17000000000007</v>
      </c>
      <c r="M43">
        <f t="shared" si="6"/>
        <v>4150.1500000000005</v>
      </c>
      <c r="N43">
        <f t="shared" si="7"/>
        <v>0.13217000000000007</v>
      </c>
      <c r="O43">
        <f t="shared" si="7"/>
        <v>4.1501500000000009</v>
      </c>
      <c r="P43">
        <f t="shared" si="8"/>
        <v>0.13217000000000007</v>
      </c>
      <c r="Q43" t="str">
        <f t="shared" si="9"/>
        <v/>
      </c>
      <c r="AE43" s="14">
        <v>2.5459999999999998</v>
      </c>
      <c r="AF43">
        <v>-24.159999847412109</v>
      </c>
      <c r="AG43">
        <v>-14.420000076293945</v>
      </c>
      <c r="AH43">
        <f t="shared" si="10"/>
        <v>-24.159999847412109</v>
      </c>
      <c r="AI43">
        <f t="shared" si="11"/>
        <v>-14.420000076293945</v>
      </c>
    </row>
    <row r="44" spans="1:35">
      <c r="A44" s="3" t="s">
        <v>1216</v>
      </c>
      <c r="B44" s="3" t="str">
        <f t="shared" si="2"/>
        <v>15:04:09.310</v>
      </c>
      <c r="C44" s="3">
        <f t="shared" si="3"/>
        <v>54249.31</v>
      </c>
      <c r="D44" s="3">
        <f t="shared" si="4"/>
        <v>3.7309999999997672</v>
      </c>
      <c r="E44" s="3">
        <v>1126.04</v>
      </c>
      <c r="F44" s="3">
        <v>6000.49</v>
      </c>
      <c r="G44" s="3">
        <v>12073</v>
      </c>
      <c r="H44" s="3">
        <v>824</v>
      </c>
      <c r="I44" s="3">
        <v>450.75</v>
      </c>
      <c r="J44">
        <f t="shared" si="0"/>
        <v>1261.885</v>
      </c>
      <c r="K44">
        <f t="shared" si="1"/>
        <v>5973.3990000000003</v>
      </c>
      <c r="L44">
        <f t="shared" si="5"/>
        <v>112.46000000000004</v>
      </c>
      <c r="M44">
        <f t="shared" si="6"/>
        <v>4351.3690000000006</v>
      </c>
      <c r="N44">
        <f t="shared" si="7"/>
        <v>0.11246000000000003</v>
      </c>
      <c r="O44">
        <f t="shared" si="7"/>
        <v>4.3513690000000009</v>
      </c>
      <c r="P44">
        <f t="shared" si="8"/>
        <v>0.11246000000000003</v>
      </c>
      <c r="Q44" t="str">
        <f t="shared" si="9"/>
        <v/>
      </c>
      <c r="AE44" s="14">
        <v>2.6160000000000001</v>
      </c>
      <c r="AF44">
        <v>-24.590000152587891</v>
      </c>
      <c r="AG44">
        <v>-12.659999847412109</v>
      </c>
      <c r="AH44">
        <f t="shared" si="10"/>
        <v>-24.590000152587891</v>
      </c>
      <c r="AI44">
        <f t="shared" si="11"/>
        <v>-12.659999847412109</v>
      </c>
    </row>
    <row r="45" spans="1:35">
      <c r="A45" s="3" t="s">
        <v>1217</v>
      </c>
      <c r="B45" s="3" t="str">
        <f t="shared" si="2"/>
        <v>15:04:09.403</v>
      </c>
      <c r="C45" s="3">
        <f t="shared" si="3"/>
        <v>54249.402999999998</v>
      </c>
      <c r="D45" s="3">
        <f t="shared" si="4"/>
        <v>3.8240000000005239</v>
      </c>
      <c r="E45" s="3">
        <v>1138.8499999999999</v>
      </c>
      <c r="F45" s="3">
        <v>6086.99</v>
      </c>
      <c r="G45" s="3">
        <v>12003</v>
      </c>
      <c r="H45" s="3">
        <v>899</v>
      </c>
      <c r="I45" s="3">
        <v>900.5</v>
      </c>
      <c r="J45">
        <f t="shared" si="0"/>
        <v>1276.654</v>
      </c>
      <c r="K45">
        <f t="shared" si="1"/>
        <v>6059.5860000000002</v>
      </c>
      <c r="L45">
        <f t="shared" si="5"/>
        <v>127.22900000000004</v>
      </c>
      <c r="M45">
        <f t="shared" si="6"/>
        <v>4437.5560000000005</v>
      </c>
      <c r="N45">
        <f t="shared" si="7"/>
        <v>0.12722900000000004</v>
      </c>
      <c r="O45">
        <f t="shared" si="7"/>
        <v>4.4375560000000007</v>
      </c>
      <c r="P45">
        <f t="shared" si="8"/>
        <v>0.12722900000000004</v>
      </c>
      <c r="Q45" t="str">
        <f t="shared" si="9"/>
        <v/>
      </c>
      <c r="AE45" s="14">
        <v>2.6749999999999998</v>
      </c>
      <c r="AF45">
        <v>-26.299999237060547</v>
      </c>
      <c r="AG45">
        <v>-11.479999542236328</v>
      </c>
      <c r="AH45">
        <f t="shared" si="10"/>
        <v>-26.299999237060547</v>
      </c>
      <c r="AI45">
        <f t="shared" si="11"/>
        <v>-11.479999542236328</v>
      </c>
    </row>
    <row r="46" spans="1:35">
      <c r="A46" s="3" t="s">
        <v>1218</v>
      </c>
      <c r="B46" s="3" t="str">
        <f t="shared" si="2"/>
        <v>15:04:09.496</v>
      </c>
      <c r="C46" s="3">
        <f t="shared" si="3"/>
        <v>54249.495999999999</v>
      </c>
      <c r="D46" s="3">
        <f t="shared" si="4"/>
        <v>3.9170000000012806</v>
      </c>
      <c r="E46" s="3">
        <v>1128.1400000000001</v>
      </c>
      <c r="F46" s="3">
        <v>6294.25</v>
      </c>
      <c r="G46" s="3">
        <v>11866.5</v>
      </c>
      <c r="H46" s="3">
        <v>801.5</v>
      </c>
      <c r="I46" s="3">
        <v>448.25</v>
      </c>
      <c r="J46">
        <f t="shared" si="0"/>
        <v>1270.6489999999999</v>
      </c>
      <c r="K46">
        <f t="shared" si="1"/>
        <v>6267.0349999999999</v>
      </c>
      <c r="L46">
        <f t="shared" si="5"/>
        <v>121.22399999999993</v>
      </c>
      <c r="M46">
        <f t="shared" si="6"/>
        <v>4645.0050000000001</v>
      </c>
      <c r="N46">
        <f t="shared" si="7"/>
        <v>0.12122399999999993</v>
      </c>
      <c r="O46">
        <f t="shared" si="7"/>
        <v>4.6450050000000003</v>
      </c>
      <c r="P46">
        <f t="shared" si="8"/>
        <v>0.12122399999999993</v>
      </c>
      <c r="Q46" t="str">
        <f t="shared" si="9"/>
        <v/>
      </c>
      <c r="AE46" s="14">
        <v>2.7490000000000001</v>
      </c>
      <c r="AF46">
        <v>-23.329999923706055</v>
      </c>
      <c r="AG46">
        <v>-12.649999618530273</v>
      </c>
      <c r="AH46">
        <f t="shared" si="10"/>
        <v>-23.329999923706055</v>
      </c>
      <c r="AI46">
        <f t="shared" si="11"/>
        <v>-12.649999618530273</v>
      </c>
    </row>
    <row r="47" spans="1:35">
      <c r="A47" s="3" t="s">
        <v>1219</v>
      </c>
      <c r="B47" s="3" t="str">
        <f t="shared" si="2"/>
        <v>15:04:09.589</v>
      </c>
      <c r="C47" s="3">
        <f t="shared" si="3"/>
        <v>54249.589</v>
      </c>
      <c r="D47" s="3">
        <f t="shared" si="4"/>
        <v>4.0100000000020373</v>
      </c>
      <c r="E47" s="3">
        <v>1161.6199999999999</v>
      </c>
      <c r="F47" s="3">
        <v>6397.38</v>
      </c>
      <c r="G47" s="3">
        <v>11771</v>
      </c>
      <c r="H47" s="3">
        <v>910</v>
      </c>
      <c r="I47" s="3">
        <v>895.5</v>
      </c>
      <c r="J47">
        <f t="shared" si="0"/>
        <v>1306.461</v>
      </c>
      <c r="K47">
        <f t="shared" si="1"/>
        <v>6369.3789999999999</v>
      </c>
      <c r="L47">
        <f t="shared" si="5"/>
        <v>157.03600000000006</v>
      </c>
      <c r="M47">
        <f t="shared" si="6"/>
        <v>4747.3490000000002</v>
      </c>
      <c r="N47">
        <f t="shared" si="7"/>
        <v>0.15703600000000006</v>
      </c>
      <c r="O47">
        <f t="shared" si="7"/>
        <v>4.7473489999999998</v>
      </c>
      <c r="P47">
        <f t="shared" si="8"/>
        <v>0.15703600000000006</v>
      </c>
      <c r="Q47" t="str">
        <f t="shared" si="9"/>
        <v/>
      </c>
      <c r="AE47" s="14">
        <v>2.806</v>
      </c>
      <c r="AF47">
        <v>-22.069999694824219</v>
      </c>
      <c r="AG47">
        <v>-12.880000114440918</v>
      </c>
      <c r="AH47">
        <f t="shared" si="10"/>
        <v>-22.069999694824219</v>
      </c>
      <c r="AI47">
        <f t="shared" si="11"/>
        <v>-12.880000114440918</v>
      </c>
    </row>
    <row r="48" spans="1:35">
      <c r="A48" s="3" t="s">
        <v>1220</v>
      </c>
      <c r="B48" s="3" t="str">
        <f t="shared" si="2"/>
        <v>15:04:09.682</v>
      </c>
      <c r="C48" s="3">
        <f t="shared" si="3"/>
        <v>54249.682000000001</v>
      </c>
      <c r="D48" s="3">
        <f t="shared" si="4"/>
        <v>4.103000000002794</v>
      </c>
      <c r="E48" s="3">
        <v>1136.76</v>
      </c>
      <c r="F48" s="3">
        <v>6584.26</v>
      </c>
      <c r="G48" s="3">
        <v>11661.5</v>
      </c>
      <c r="H48" s="3">
        <v>841</v>
      </c>
      <c r="I48" s="3">
        <v>445.75</v>
      </c>
      <c r="J48">
        <f t="shared" si="0"/>
        <v>1285.847</v>
      </c>
      <c r="K48">
        <f t="shared" si="1"/>
        <v>6556.7749999999996</v>
      </c>
      <c r="L48">
        <f t="shared" si="5"/>
        <v>136.42200000000003</v>
      </c>
      <c r="M48">
        <f t="shared" si="6"/>
        <v>4934.7449999999999</v>
      </c>
      <c r="N48">
        <f t="shared" si="7"/>
        <v>0.13642200000000002</v>
      </c>
      <c r="O48">
        <f t="shared" si="7"/>
        <v>4.9347450000000004</v>
      </c>
      <c r="P48">
        <f t="shared" si="8"/>
        <v>0.13642200000000002</v>
      </c>
      <c r="Q48" t="str">
        <f t="shared" si="9"/>
        <v/>
      </c>
      <c r="AE48" s="14">
        <v>2.8820000000000001</v>
      </c>
      <c r="AF48">
        <v>-24.459999084472656</v>
      </c>
      <c r="AG48">
        <v>-10.270000457763672</v>
      </c>
      <c r="AH48">
        <f t="shared" si="10"/>
        <v>-24.459999084472656</v>
      </c>
      <c r="AI48">
        <f t="shared" si="11"/>
        <v>-10.270000457763672</v>
      </c>
    </row>
    <row r="49" spans="1:35">
      <c r="A49" s="3" t="s">
        <v>1221</v>
      </c>
      <c r="B49" s="3" t="str">
        <f t="shared" si="2"/>
        <v>15:04:09.778</v>
      </c>
      <c r="C49" s="3">
        <f t="shared" si="3"/>
        <v>54249.777999999998</v>
      </c>
      <c r="D49" s="3">
        <f t="shared" si="4"/>
        <v>4.1990000000005239</v>
      </c>
      <c r="E49" s="3">
        <v>1159.3800000000001</v>
      </c>
      <c r="F49" s="3">
        <v>6673.96</v>
      </c>
      <c r="G49" s="3">
        <v>11584</v>
      </c>
      <c r="H49" s="3">
        <v>914</v>
      </c>
      <c r="I49" s="3">
        <v>890.5</v>
      </c>
      <c r="J49">
        <f t="shared" si="0"/>
        <v>1310.4960000000001</v>
      </c>
      <c r="K49">
        <f t="shared" si="1"/>
        <v>6645.9390000000003</v>
      </c>
      <c r="L49">
        <f t="shared" si="5"/>
        <v>161.07100000000014</v>
      </c>
      <c r="M49">
        <f t="shared" si="6"/>
        <v>5023.9090000000006</v>
      </c>
      <c r="N49">
        <f t="shared" si="7"/>
        <v>0.16107100000000013</v>
      </c>
      <c r="O49">
        <f t="shared" si="7"/>
        <v>5.0239090000000006</v>
      </c>
      <c r="P49">
        <f t="shared" si="8"/>
        <v>0.16107100000000013</v>
      </c>
      <c r="Q49" t="str">
        <f t="shared" si="9"/>
        <v/>
      </c>
      <c r="AE49" s="14">
        <v>2.952</v>
      </c>
      <c r="AF49">
        <v>-27.200000762939453</v>
      </c>
      <c r="AG49">
        <v>-8.5799999237060547</v>
      </c>
      <c r="AH49">
        <f t="shared" si="10"/>
        <v>-27.200000762939453</v>
      </c>
      <c r="AI49">
        <f t="shared" si="11"/>
        <v>-8.5799999237060547</v>
      </c>
    </row>
    <row r="50" spans="1:35">
      <c r="A50" s="3" t="s">
        <v>1222</v>
      </c>
      <c r="B50" s="3" t="str">
        <f t="shared" si="2"/>
        <v>15:04:09.872</v>
      </c>
      <c r="C50" s="3">
        <f t="shared" si="3"/>
        <v>54249.872000000003</v>
      </c>
      <c r="D50" s="3">
        <f t="shared" si="4"/>
        <v>4.2930000000051223</v>
      </c>
      <c r="E50" s="3">
        <v>1156.98</v>
      </c>
      <c r="F50" s="3">
        <v>6875.06</v>
      </c>
      <c r="G50" s="3">
        <v>11451</v>
      </c>
      <c r="H50" s="3">
        <v>853.5</v>
      </c>
      <c r="I50" s="3">
        <v>443.25</v>
      </c>
      <c r="J50">
        <f t="shared" si="0"/>
        <v>1312.6590000000001</v>
      </c>
      <c r="K50">
        <f t="shared" si="1"/>
        <v>6847.0420000000004</v>
      </c>
      <c r="L50">
        <f t="shared" si="5"/>
        <v>163.23400000000015</v>
      </c>
      <c r="M50">
        <f t="shared" si="6"/>
        <v>5225.0120000000006</v>
      </c>
      <c r="N50">
        <f t="shared" si="7"/>
        <v>0.16323400000000016</v>
      </c>
      <c r="O50">
        <f t="shared" si="7"/>
        <v>5.2250120000000004</v>
      </c>
      <c r="P50">
        <f t="shared" si="8"/>
        <v>0.16323400000000016</v>
      </c>
      <c r="Q50" t="str">
        <f t="shared" si="9"/>
        <v/>
      </c>
      <c r="AE50" s="14">
        <v>3.03</v>
      </c>
      <c r="AF50">
        <v>-24.479999542236328</v>
      </c>
      <c r="AG50">
        <v>-7.630000114440918</v>
      </c>
      <c r="AH50">
        <f t="shared" si="10"/>
        <v>-24.479999542236328</v>
      </c>
      <c r="AI50">
        <f t="shared" si="11"/>
        <v>-7.630000114440918</v>
      </c>
    </row>
    <row r="51" spans="1:35">
      <c r="A51" s="3" t="s">
        <v>1223</v>
      </c>
      <c r="B51" s="3" t="str">
        <f t="shared" si="2"/>
        <v>15:04:09.966</v>
      </c>
      <c r="C51" s="3">
        <f t="shared" si="3"/>
        <v>54249.966</v>
      </c>
      <c r="D51" s="3">
        <f t="shared" si="4"/>
        <v>4.3870000000024447</v>
      </c>
      <c r="E51" s="3">
        <v>1170.8900000000001</v>
      </c>
      <c r="F51" s="3">
        <v>6954.08</v>
      </c>
      <c r="G51" s="3">
        <v>11388</v>
      </c>
      <c r="H51" s="3">
        <v>916</v>
      </c>
      <c r="I51" s="3">
        <v>885.5</v>
      </c>
      <c r="J51">
        <f t="shared" si="0"/>
        <v>1328.3579999999999</v>
      </c>
      <c r="K51">
        <f t="shared" si="1"/>
        <v>6925.7259999999997</v>
      </c>
      <c r="L51">
        <f t="shared" si="5"/>
        <v>178.93299999999999</v>
      </c>
      <c r="M51">
        <f t="shared" si="6"/>
        <v>5303.6959999999999</v>
      </c>
      <c r="N51">
        <f t="shared" si="7"/>
        <v>0.17893300000000001</v>
      </c>
      <c r="O51">
        <f t="shared" si="7"/>
        <v>5.3036960000000004</v>
      </c>
      <c r="P51">
        <f t="shared" si="8"/>
        <v>0.17893300000000001</v>
      </c>
      <c r="Q51" t="str">
        <f t="shared" si="9"/>
        <v/>
      </c>
      <c r="AE51" s="14">
        <v>3.097</v>
      </c>
      <c r="AF51">
        <v>-25.639999389648438</v>
      </c>
      <c r="AG51">
        <v>-8.369999885559082</v>
      </c>
      <c r="AH51">
        <f t="shared" si="10"/>
        <v>-25.639999389648438</v>
      </c>
      <c r="AI51">
        <f t="shared" si="11"/>
        <v>-8.369999885559082</v>
      </c>
    </row>
    <row r="52" spans="1:35">
      <c r="A52" s="3" t="s">
        <v>1224</v>
      </c>
      <c r="B52" s="3" t="str">
        <f t="shared" si="2"/>
        <v>15:04:10.059</v>
      </c>
      <c r="C52" s="3">
        <f t="shared" si="3"/>
        <v>54250.059000000001</v>
      </c>
      <c r="D52" s="3">
        <f t="shared" si="4"/>
        <v>4.4800000000032014</v>
      </c>
      <c r="E52" s="3">
        <v>1162.1600000000001</v>
      </c>
      <c r="F52" s="3">
        <v>7208</v>
      </c>
      <c r="G52" s="3">
        <v>11228</v>
      </c>
      <c r="H52" s="3">
        <v>928</v>
      </c>
      <c r="I52" s="3">
        <v>883</v>
      </c>
      <c r="J52">
        <f t="shared" si="0"/>
        <v>1325.3910000000001</v>
      </c>
      <c r="K52">
        <f t="shared" si="1"/>
        <v>7179.7780000000002</v>
      </c>
      <c r="L52">
        <f t="shared" si="5"/>
        <v>175.96600000000012</v>
      </c>
      <c r="M52">
        <f t="shared" si="6"/>
        <v>5557.7480000000005</v>
      </c>
      <c r="N52">
        <f t="shared" si="7"/>
        <v>0.17596600000000012</v>
      </c>
      <c r="O52">
        <f t="shared" si="7"/>
        <v>5.557748000000001</v>
      </c>
      <c r="P52">
        <f t="shared" si="8"/>
        <v>0.17596600000000012</v>
      </c>
      <c r="Q52" t="str">
        <f t="shared" si="9"/>
        <v/>
      </c>
      <c r="AE52" s="14">
        <v>3.1720000000000002</v>
      </c>
      <c r="AF52">
        <v>-25.819999694824219</v>
      </c>
      <c r="AG52">
        <v>-10.489999771118164</v>
      </c>
      <c r="AH52">
        <f t="shared" si="10"/>
        <v>-25.819999694824219</v>
      </c>
      <c r="AI52">
        <f t="shared" si="11"/>
        <v>-10.489999771118164</v>
      </c>
    </row>
    <row r="53" spans="1:35">
      <c r="A53" s="3" t="s">
        <v>1225</v>
      </c>
      <c r="B53" s="3" t="str">
        <f t="shared" si="2"/>
        <v>15:04:10.153</v>
      </c>
      <c r="C53" s="3">
        <f t="shared" si="3"/>
        <v>54250.152999999998</v>
      </c>
      <c r="D53" s="3">
        <f t="shared" si="4"/>
        <v>4.5740000000005239</v>
      </c>
      <c r="E53" s="3">
        <v>1178.2</v>
      </c>
      <c r="F53" s="3">
        <v>7285.78</v>
      </c>
      <c r="G53" s="3">
        <v>11165.5</v>
      </c>
      <c r="H53" s="3">
        <v>855</v>
      </c>
      <c r="I53" s="3">
        <v>439.75</v>
      </c>
      <c r="J53">
        <f t="shared" si="0"/>
        <v>1343.192</v>
      </c>
      <c r="K53">
        <f t="shared" si="1"/>
        <v>7257.174</v>
      </c>
      <c r="L53">
        <f t="shared" si="5"/>
        <v>193.76700000000005</v>
      </c>
      <c r="M53">
        <f t="shared" si="6"/>
        <v>5635.1440000000002</v>
      </c>
      <c r="N53">
        <f t="shared" si="7"/>
        <v>0.19376700000000005</v>
      </c>
      <c r="O53">
        <f t="shared" si="7"/>
        <v>5.6351440000000004</v>
      </c>
      <c r="P53">
        <f t="shared" si="8"/>
        <v>0.19376700000000005</v>
      </c>
      <c r="Q53" t="str">
        <f t="shared" si="9"/>
        <v/>
      </c>
      <c r="AE53" s="14">
        <v>3.2480000000000002</v>
      </c>
      <c r="AF53">
        <v>-27.040000915527344</v>
      </c>
      <c r="AG53">
        <v>-15.819999694824219</v>
      </c>
      <c r="AH53">
        <f t="shared" si="10"/>
        <v>-27.040000915527344</v>
      </c>
      <c r="AI53">
        <f t="shared" si="11"/>
        <v>-15.819999694824219</v>
      </c>
    </row>
    <row r="54" spans="1:35">
      <c r="A54" s="3" t="s">
        <v>1226</v>
      </c>
      <c r="B54" s="3" t="str">
        <f t="shared" si="2"/>
        <v>15:04:10.246</v>
      </c>
      <c r="C54" s="3">
        <f t="shared" si="3"/>
        <v>54250.245999999999</v>
      </c>
      <c r="D54" s="3">
        <f t="shared" si="4"/>
        <v>4.6670000000012806</v>
      </c>
      <c r="E54" s="3">
        <v>1151.94</v>
      </c>
      <c r="F54" s="3">
        <v>7515.96</v>
      </c>
      <c r="G54" s="3">
        <v>11038.5</v>
      </c>
      <c r="H54" s="3">
        <v>845.5</v>
      </c>
      <c r="I54" s="3">
        <v>437.25</v>
      </c>
      <c r="J54">
        <f t="shared" si="0"/>
        <v>1322.1610000000001</v>
      </c>
      <c r="K54">
        <f t="shared" si="1"/>
        <v>7487.8909999999996</v>
      </c>
      <c r="L54">
        <f t="shared" si="5"/>
        <v>172.7360000000001</v>
      </c>
      <c r="M54">
        <f t="shared" si="6"/>
        <v>5865.8609999999999</v>
      </c>
      <c r="N54">
        <f t="shared" si="7"/>
        <v>0.17273600000000011</v>
      </c>
      <c r="O54">
        <f t="shared" si="7"/>
        <v>5.8658609999999998</v>
      </c>
      <c r="P54">
        <f t="shared" si="8"/>
        <v>0.17273600000000011</v>
      </c>
      <c r="Q54" t="str">
        <f t="shared" si="9"/>
        <v/>
      </c>
      <c r="AE54" s="14">
        <v>3.3170000000000002</v>
      </c>
      <c r="AF54">
        <v>-26.409999847412109</v>
      </c>
      <c r="AG54">
        <v>-11.210000038146973</v>
      </c>
      <c r="AH54">
        <f t="shared" si="10"/>
        <v>-26.409999847412109</v>
      </c>
      <c r="AI54">
        <f t="shared" si="11"/>
        <v>-11.210000038146973</v>
      </c>
    </row>
    <row r="55" spans="1:35">
      <c r="A55" s="3" t="s">
        <v>1227</v>
      </c>
      <c r="B55" s="3" t="str">
        <f t="shared" si="2"/>
        <v>15:04:10.339</v>
      </c>
      <c r="C55" s="3">
        <f t="shared" si="3"/>
        <v>54250.339</v>
      </c>
      <c r="D55" s="3">
        <f t="shared" si="4"/>
        <v>4.7600000000020373</v>
      </c>
      <c r="E55" s="3">
        <v>1173.1500000000001</v>
      </c>
      <c r="F55" s="3">
        <v>7595.1</v>
      </c>
      <c r="G55" s="3">
        <v>10972</v>
      </c>
      <c r="H55" s="3">
        <v>930</v>
      </c>
      <c r="I55" s="3">
        <v>873</v>
      </c>
      <c r="J55">
        <f t="shared" si="0"/>
        <v>1345.1610000000001</v>
      </c>
      <c r="K55">
        <f t="shared" si="1"/>
        <v>7566.5290000000005</v>
      </c>
      <c r="L55">
        <f t="shared" si="5"/>
        <v>195.7360000000001</v>
      </c>
      <c r="M55">
        <f t="shared" si="6"/>
        <v>5944.4990000000007</v>
      </c>
      <c r="N55">
        <f t="shared" si="7"/>
        <v>0.1957360000000001</v>
      </c>
      <c r="O55">
        <f t="shared" si="7"/>
        <v>5.9444990000000004</v>
      </c>
      <c r="P55">
        <f t="shared" si="8"/>
        <v>0.1957360000000001</v>
      </c>
      <c r="Q55" t="str">
        <f t="shared" si="9"/>
        <v/>
      </c>
      <c r="AE55" s="14">
        <v>3.3849999999999998</v>
      </c>
      <c r="AF55">
        <v>-25.870000839233398</v>
      </c>
      <c r="AG55">
        <v>-12.409999847412109</v>
      </c>
      <c r="AH55">
        <f t="shared" si="10"/>
        <v>-25.870000839233398</v>
      </c>
      <c r="AI55">
        <f t="shared" si="11"/>
        <v>-12.409999847412109</v>
      </c>
    </row>
    <row r="56" spans="1:35">
      <c r="A56" s="3" t="s">
        <v>1228</v>
      </c>
      <c r="B56" s="3" t="str">
        <f t="shared" si="2"/>
        <v>15:04:10.434</v>
      </c>
      <c r="C56" s="3">
        <f t="shared" si="3"/>
        <v>54250.434000000001</v>
      </c>
      <c r="D56" s="3">
        <f t="shared" si="4"/>
        <v>4.8550000000032014</v>
      </c>
      <c r="E56" s="3">
        <v>1183.7</v>
      </c>
      <c r="F56" s="3">
        <v>7786.32</v>
      </c>
      <c r="G56" s="3">
        <v>10844.5</v>
      </c>
      <c r="H56" s="3">
        <v>854.5</v>
      </c>
      <c r="I56" s="3">
        <v>434.5</v>
      </c>
      <c r="J56">
        <f t="shared" si="0"/>
        <v>1360.046</v>
      </c>
      <c r="K56">
        <f t="shared" si="1"/>
        <v>7757.4610000000002</v>
      </c>
      <c r="L56">
        <f t="shared" si="5"/>
        <v>210.62100000000009</v>
      </c>
      <c r="M56">
        <f t="shared" si="6"/>
        <v>6135.4310000000005</v>
      </c>
      <c r="N56">
        <f t="shared" si="7"/>
        <v>0.21062100000000009</v>
      </c>
      <c r="O56">
        <f t="shared" si="7"/>
        <v>6.1354310000000005</v>
      </c>
      <c r="P56">
        <f t="shared" si="8"/>
        <v>0.21062100000000009</v>
      </c>
      <c r="Q56" t="str">
        <f t="shared" si="9"/>
        <v/>
      </c>
      <c r="AE56" s="14">
        <v>3.4390000000000001</v>
      </c>
      <c r="AF56">
        <v>-27.700000762939453</v>
      </c>
      <c r="AG56">
        <v>-11.149999618530273</v>
      </c>
      <c r="AH56">
        <f t="shared" si="10"/>
        <v>-27.700000762939453</v>
      </c>
      <c r="AI56">
        <f t="shared" si="11"/>
        <v>-11.149999618530273</v>
      </c>
    </row>
    <row r="57" spans="1:35">
      <c r="A57" s="3" t="s">
        <v>1229</v>
      </c>
      <c r="B57" s="3" t="str">
        <f t="shared" si="2"/>
        <v>15:04:10.525</v>
      </c>
      <c r="C57" s="3">
        <f t="shared" si="3"/>
        <v>54250.525000000001</v>
      </c>
      <c r="D57" s="3">
        <f t="shared" si="4"/>
        <v>4.9460000000035507</v>
      </c>
      <c r="E57" s="3">
        <v>1188.7</v>
      </c>
      <c r="F57" s="3">
        <v>7909.86</v>
      </c>
      <c r="G57" s="3">
        <v>10764.5</v>
      </c>
      <c r="H57" s="3">
        <v>874.5</v>
      </c>
      <c r="I57" s="3">
        <v>433</v>
      </c>
      <c r="J57">
        <f t="shared" si="0"/>
        <v>1367.848</v>
      </c>
      <c r="K57">
        <f t="shared" si="1"/>
        <v>7880.8559999999998</v>
      </c>
      <c r="L57">
        <f t="shared" si="5"/>
        <v>218.423</v>
      </c>
      <c r="M57">
        <f t="shared" si="6"/>
        <v>6258.826</v>
      </c>
      <c r="N57">
        <f t="shared" si="7"/>
        <v>0.21842300000000001</v>
      </c>
      <c r="O57">
        <f t="shared" si="7"/>
        <v>6.258826</v>
      </c>
      <c r="P57">
        <f t="shared" si="8"/>
        <v>0.21842300000000001</v>
      </c>
      <c r="Q57" t="str">
        <f t="shared" si="9"/>
        <v/>
      </c>
      <c r="AE57" s="14">
        <v>3.492</v>
      </c>
      <c r="AF57">
        <v>-26.969999313354492</v>
      </c>
      <c r="AG57">
        <v>-10.449999809265137</v>
      </c>
      <c r="AH57">
        <f t="shared" si="10"/>
        <v>-26.969999313354492</v>
      </c>
      <c r="AI57">
        <f t="shared" si="11"/>
        <v>-10.449999809265137</v>
      </c>
    </row>
    <row r="58" spans="1:35">
      <c r="A58" s="3" t="s">
        <v>1230</v>
      </c>
      <c r="B58" s="3" t="str">
        <f t="shared" si="2"/>
        <v>15:04:10.618</v>
      </c>
      <c r="C58" s="3">
        <f t="shared" si="3"/>
        <v>54250.618000000002</v>
      </c>
      <c r="D58" s="3">
        <f t="shared" si="4"/>
        <v>5.0390000000043074</v>
      </c>
      <c r="E58" s="3">
        <v>1189.97</v>
      </c>
      <c r="F58" s="3">
        <v>8145.24</v>
      </c>
      <c r="G58" s="3">
        <v>10621</v>
      </c>
      <c r="H58" s="3">
        <v>876</v>
      </c>
      <c r="I58" s="3">
        <v>431</v>
      </c>
      <c r="J58">
        <f t="shared" si="0"/>
        <v>1374.4570000000001</v>
      </c>
      <c r="K58">
        <f t="shared" si="1"/>
        <v>8116.1459999999997</v>
      </c>
      <c r="L58">
        <f t="shared" si="5"/>
        <v>225.03200000000015</v>
      </c>
      <c r="M58">
        <f t="shared" si="6"/>
        <v>6494.116</v>
      </c>
      <c r="N58">
        <f t="shared" si="7"/>
        <v>0.22503200000000015</v>
      </c>
      <c r="O58">
        <f t="shared" si="7"/>
        <v>6.494116</v>
      </c>
      <c r="P58">
        <f t="shared" si="8"/>
        <v>0.22503200000000015</v>
      </c>
      <c r="Q58" t="str">
        <f t="shared" si="9"/>
        <v/>
      </c>
      <c r="AE58" s="14">
        <v>3.56</v>
      </c>
      <c r="AF58">
        <v>-27.600000381469727</v>
      </c>
      <c r="AG58">
        <v>-8.130000114440918</v>
      </c>
      <c r="AH58">
        <f t="shared" si="10"/>
        <v>-27.600000381469727</v>
      </c>
      <c r="AI58">
        <f t="shared" si="11"/>
        <v>-8.130000114440918</v>
      </c>
    </row>
    <row r="59" spans="1:35">
      <c r="A59" s="3" t="s">
        <v>1231</v>
      </c>
      <c r="B59" s="3" t="str">
        <f t="shared" si="2"/>
        <v>15:04:10.713</v>
      </c>
      <c r="C59" s="3">
        <f t="shared" si="3"/>
        <v>54250.713000000003</v>
      </c>
      <c r="D59" s="3">
        <f t="shared" si="4"/>
        <v>5.1340000000054715</v>
      </c>
      <c r="E59" s="3">
        <v>1184.02</v>
      </c>
      <c r="F59" s="3">
        <v>8255.84</v>
      </c>
      <c r="G59" s="3">
        <v>10560</v>
      </c>
      <c r="H59" s="3">
        <v>880</v>
      </c>
      <c r="I59" s="3">
        <v>429.25</v>
      </c>
      <c r="J59">
        <f t="shared" si="0"/>
        <v>1371.018</v>
      </c>
      <c r="K59">
        <f t="shared" si="1"/>
        <v>8226.8529999999992</v>
      </c>
      <c r="L59">
        <f t="shared" si="5"/>
        <v>221.59300000000007</v>
      </c>
      <c r="M59">
        <f t="shared" si="6"/>
        <v>6604.8229999999994</v>
      </c>
      <c r="N59">
        <f t="shared" si="7"/>
        <v>0.22159300000000007</v>
      </c>
      <c r="O59">
        <f t="shared" si="7"/>
        <v>6.6048229999999997</v>
      </c>
      <c r="P59">
        <f t="shared" si="8"/>
        <v>0.22159300000000007</v>
      </c>
      <c r="Q59" t="str">
        <f t="shared" si="9"/>
        <v/>
      </c>
      <c r="AE59" s="14">
        <v>3.6309999999999998</v>
      </c>
      <c r="AF59">
        <v>-26</v>
      </c>
      <c r="AG59">
        <v>-12.409999847412109</v>
      </c>
      <c r="AH59">
        <f t="shared" si="10"/>
        <v>-26</v>
      </c>
      <c r="AI59">
        <f t="shared" si="11"/>
        <v>-12.409999847412109</v>
      </c>
    </row>
    <row r="60" spans="1:35">
      <c r="A60" s="3" t="s">
        <v>1232</v>
      </c>
      <c r="B60" s="3" t="str">
        <f t="shared" si="2"/>
        <v>15:04:10.803</v>
      </c>
      <c r="C60" s="3">
        <f t="shared" si="3"/>
        <v>54250.803</v>
      </c>
      <c r="D60" s="3">
        <f t="shared" si="4"/>
        <v>5.2240000000019791</v>
      </c>
      <c r="E60" s="3">
        <v>1177.5899999999999</v>
      </c>
      <c r="F60" s="3">
        <v>8477</v>
      </c>
      <c r="G60" s="3">
        <v>10436</v>
      </c>
      <c r="H60" s="3">
        <v>865</v>
      </c>
      <c r="I60" s="3">
        <v>427.25</v>
      </c>
      <c r="J60">
        <f t="shared" si="0"/>
        <v>1369.607</v>
      </c>
      <c r="K60">
        <f t="shared" si="1"/>
        <v>8448.1020000000008</v>
      </c>
      <c r="L60">
        <f t="shared" si="5"/>
        <v>220.18200000000002</v>
      </c>
      <c r="M60">
        <f t="shared" si="6"/>
        <v>6826.072000000001</v>
      </c>
      <c r="N60">
        <f t="shared" si="7"/>
        <v>0.22018200000000002</v>
      </c>
      <c r="O60">
        <f t="shared" si="7"/>
        <v>6.8260720000000008</v>
      </c>
      <c r="P60">
        <f t="shared" si="8"/>
        <v>0.22018200000000002</v>
      </c>
      <c r="Q60" t="str">
        <f t="shared" si="9"/>
        <v/>
      </c>
      <c r="AE60" s="14">
        <v>3.694</v>
      </c>
      <c r="AF60">
        <v>-24.219999313354492</v>
      </c>
      <c r="AG60">
        <v>-10.199999809265137</v>
      </c>
      <c r="AH60">
        <f t="shared" si="10"/>
        <v>-24.219999313354492</v>
      </c>
      <c r="AI60">
        <f t="shared" si="11"/>
        <v>-10.199999809265137</v>
      </c>
    </row>
    <row r="61" spans="1:35">
      <c r="A61" s="3" t="s">
        <v>1233</v>
      </c>
      <c r="B61" s="3" t="str">
        <f t="shared" si="2"/>
        <v>15:04:10.896</v>
      </c>
      <c r="C61" s="3">
        <f t="shared" si="3"/>
        <v>54250.896000000001</v>
      </c>
      <c r="D61" s="3">
        <f t="shared" si="4"/>
        <v>5.3170000000027358</v>
      </c>
      <c r="E61" s="3">
        <v>1216.04</v>
      </c>
      <c r="F61" s="3">
        <v>8559.4699999999993</v>
      </c>
      <c r="G61" s="3">
        <v>10357</v>
      </c>
      <c r="H61" s="3">
        <v>950</v>
      </c>
      <c r="I61" s="3">
        <v>853</v>
      </c>
      <c r="J61">
        <f t="shared" si="0"/>
        <v>1409.9190000000001</v>
      </c>
      <c r="K61">
        <f t="shared" si="1"/>
        <v>8529.6779999999999</v>
      </c>
      <c r="L61">
        <f t="shared" si="5"/>
        <v>260.49400000000014</v>
      </c>
      <c r="M61">
        <f t="shared" si="6"/>
        <v>6907.6480000000001</v>
      </c>
      <c r="N61">
        <f t="shared" si="7"/>
        <v>0.26049400000000017</v>
      </c>
      <c r="O61">
        <f t="shared" si="7"/>
        <v>6.907648</v>
      </c>
      <c r="P61">
        <f t="shared" si="8"/>
        <v>0.26049400000000017</v>
      </c>
      <c r="Q61" t="str">
        <f t="shared" si="9"/>
        <v/>
      </c>
      <c r="AE61" s="14">
        <v>3.75</v>
      </c>
      <c r="AF61">
        <v>-26.340000152587891</v>
      </c>
      <c r="AG61">
        <v>-8.2399997711181641</v>
      </c>
      <c r="AH61">
        <f t="shared" si="10"/>
        <v>-26.340000152587891</v>
      </c>
      <c r="AI61">
        <f t="shared" si="11"/>
        <v>-8.2399997711181641</v>
      </c>
    </row>
    <row r="62" spans="1:35">
      <c r="A62" s="3" t="s">
        <v>1234</v>
      </c>
      <c r="B62" s="3" t="str">
        <f t="shared" si="2"/>
        <v>15:04:10.988</v>
      </c>
      <c r="C62" s="3">
        <f t="shared" si="3"/>
        <v>54250.987999999998</v>
      </c>
      <c r="D62" s="3">
        <f t="shared" si="4"/>
        <v>5.4089999999996508</v>
      </c>
      <c r="E62" s="3">
        <v>1204.02</v>
      </c>
      <c r="F62" s="3">
        <v>8769.39</v>
      </c>
      <c r="G62" s="3">
        <v>10248</v>
      </c>
      <c r="H62" s="3">
        <v>956</v>
      </c>
      <c r="I62" s="3">
        <v>851</v>
      </c>
      <c r="J62">
        <f t="shared" si="0"/>
        <v>1402.664</v>
      </c>
      <c r="K62">
        <f t="shared" si="1"/>
        <v>8739.8169999999991</v>
      </c>
      <c r="L62">
        <f t="shared" si="5"/>
        <v>253.23900000000003</v>
      </c>
      <c r="M62">
        <f t="shared" si="6"/>
        <v>7117.7869999999994</v>
      </c>
      <c r="N62">
        <f t="shared" si="7"/>
        <v>0.25323900000000005</v>
      </c>
      <c r="O62">
        <f t="shared" si="7"/>
        <v>7.1177869999999999</v>
      </c>
      <c r="P62">
        <f t="shared" si="8"/>
        <v>0.25323900000000005</v>
      </c>
      <c r="Q62" t="str">
        <f t="shared" si="9"/>
        <v/>
      </c>
      <c r="AE62" s="14">
        <v>3.8159999999999998</v>
      </c>
      <c r="AF62">
        <v>-24.569999694824219</v>
      </c>
      <c r="AG62">
        <v>-11.670000076293945</v>
      </c>
      <c r="AH62">
        <f t="shared" si="10"/>
        <v>-24.569999694824219</v>
      </c>
      <c r="AI62">
        <f t="shared" si="11"/>
        <v>-11.670000076293945</v>
      </c>
    </row>
    <row r="63" spans="1:35">
      <c r="A63" s="3" t="s">
        <v>1235</v>
      </c>
      <c r="B63" s="3" t="str">
        <f t="shared" si="2"/>
        <v>15:04:11.082</v>
      </c>
      <c r="C63" s="3">
        <f t="shared" si="3"/>
        <v>54251.082000000002</v>
      </c>
      <c r="D63" s="3">
        <f t="shared" si="4"/>
        <v>5.5030000000042492</v>
      </c>
      <c r="E63" s="3">
        <v>1206.8699999999999</v>
      </c>
      <c r="F63" s="3">
        <v>8878.52</v>
      </c>
      <c r="G63" s="3">
        <v>10185</v>
      </c>
      <c r="H63" s="3">
        <v>960</v>
      </c>
      <c r="I63" s="3">
        <v>848</v>
      </c>
      <c r="J63">
        <f t="shared" si="0"/>
        <v>1407.989</v>
      </c>
      <c r="K63">
        <f t="shared" si="1"/>
        <v>8848.8539999999994</v>
      </c>
      <c r="L63">
        <f t="shared" si="5"/>
        <v>258.56400000000008</v>
      </c>
      <c r="M63">
        <f t="shared" si="6"/>
        <v>7226.8239999999996</v>
      </c>
      <c r="N63">
        <f t="shared" si="7"/>
        <v>0.25856400000000007</v>
      </c>
      <c r="O63">
        <f t="shared" si="7"/>
        <v>7.2268239999999997</v>
      </c>
      <c r="P63">
        <f t="shared" si="8"/>
        <v>0.25856400000000007</v>
      </c>
      <c r="Q63" t="str">
        <f t="shared" si="9"/>
        <v/>
      </c>
      <c r="AE63" s="14">
        <v>3.8820000000000001</v>
      </c>
      <c r="AF63">
        <v>-25.920000076293945</v>
      </c>
      <c r="AG63">
        <v>-10.439999580383301</v>
      </c>
      <c r="AH63">
        <f t="shared" si="10"/>
        <v>-25.920000076293945</v>
      </c>
      <c r="AI63">
        <f t="shared" si="11"/>
        <v>-10.439999580383301</v>
      </c>
    </row>
    <row r="64" spans="1:35">
      <c r="A64" s="3" t="s">
        <v>1236</v>
      </c>
      <c r="B64" s="3" t="str">
        <f t="shared" si="2"/>
        <v>15:04:11.174</v>
      </c>
      <c r="C64" s="3">
        <f t="shared" si="3"/>
        <v>54251.173999999999</v>
      </c>
      <c r="D64" s="3">
        <f t="shared" si="4"/>
        <v>5.5950000000011642</v>
      </c>
      <c r="E64" s="3">
        <v>1212.95</v>
      </c>
      <c r="F64" s="3">
        <v>9093.15</v>
      </c>
      <c r="G64" s="3">
        <v>10063</v>
      </c>
      <c r="H64" s="3">
        <v>965</v>
      </c>
      <c r="I64" s="3">
        <v>845.5</v>
      </c>
      <c r="J64">
        <f t="shared" si="0"/>
        <v>1418.9369999999999</v>
      </c>
      <c r="K64">
        <f t="shared" si="1"/>
        <v>9063.2909999999993</v>
      </c>
      <c r="L64">
        <f t="shared" si="5"/>
        <v>269.51199999999994</v>
      </c>
      <c r="M64">
        <f t="shared" si="6"/>
        <v>7441.2609999999995</v>
      </c>
      <c r="N64">
        <f t="shared" si="7"/>
        <v>0.26951199999999997</v>
      </c>
      <c r="O64">
        <f t="shared" si="7"/>
        <v>7.4412609999999999</v>
      </c>
      <c r="P64">
        <f t="shared" si="8"/>
        <v>0.26951199999999997</v>
      </c>
      <c r="Q64" t="str">
        <f t="shared" si="9"/>
        <v/>
      </c>
      <c r="AE64" s="14">
        <v>3.9390000000000001</v>
      </c>
      <c r="AF64">
        <v>-23.809999465942383</v>
      </c>
      <c r="AG64">
        <v>-11.289999961853027</v>
      </c>
      <c r="AH64">
        <f t="shared" si="10"/>
        <v>-23.809999465942383</v>
      </c>
      <c r="AI64">
        <f t="shared" si="11"/>
        <v>-11.289999961853027</v>
      </c>
    </row>
    <row r="65" spans="1:35">
      <c r="A65" s="3" t="s">
        <v>1237</v>
      </c>
      <c r="B65" s="3" t="str">
        <f t="shared" si="2"/>
        <v>15:04:11.270</v>
      </c>
      <c r="C65" s="3">
        <f t="shared" si="3"/>
        <v>54251.27</v>
      </c>
      <c r="D65" s="3">
        <f t="shared" si="4"/>
        <v>5.6909999999988941</v>
      </c>
      <c r="E65" s="3">
        <v>1214.4100000000001</v>
      </c>
      <c r="F65" s="3">
        <v>9248.9699999999993</v>
      </c>
      <c r="G65" s="3">
        <v>9979</v>
      </c>
      <c r="H65" s="3">
        <v>889.5</v>
      </c>
      <c r="I65" s="3">
        <v>419.25</v>
      </c>
      <c r="J65">
        <f t="shared" si="0"/>
        <v>1423.932</v>
      </c>
      <c r="K65">
        <f t="shared" si="1"/>
        <v>9219.0380000000005</v>
      </c>
      <c r="L65">
        <f t="shared" si="5"/>
        <v>274.50700000000006</v>
      </c>
      <c r="M65">
        <f t="shared" si="6"/>
        <v>7597.0080000000007</v>
      </c>
      <c r="N65">
        <f t="shared" si="7"/>
        <v>0.27450700000000006</v>
      </c>
      <c r="O65">
        <f t="shared" si="7"/>
        <v>7.5970080000000006</v>
      </c>
      <c r="P65">
        <f t="shared" si="8"/>
        <v>0.27450700000000006</v>
      </c>
      <c r="Q65" t="str">
        <f t="shared" si="9"/>
        <v/>
      </c>
      <c r="AE65" s="14">
        <v>4.008</v>
      </c>
      <c r="AF65">
        <v>-28.420000076293945</v>
      </c>
      <c r="AG65">
        <v>-13</v>
      </c>
      <c r="AH65">
        <f t="shared" si="10"/>
        <v>-28.420000076293945</v>
      </c>
      <c r="AI65">
        <f t="shared" si="11"/>
        <v>-13</v>
      </c>
    </row>
    <row r="66" spans="1:35">
      <c r="A66" s="3" t="s">
        <v>1238</v>
      </c>
      <c r="B66" s="3" t="str">
        <f t="shared" si="2"/>
        <v>15:04:11.360</v>
      </c>
      <c r="C66" s="3">
        <f t="shared" si="3"/>
        <v>54251.360000000001</v>
      </c>
      <c r="D66" s="3">
        <f t="shared" si="4"/>
        <v>5.7810000000026776</v>
      </c>
      <c r="E66" s="3">
        <v>1227.2</v>
      </c>
      <c r="F66" s="3">
        <v>9459.2000000000007</v>
      </c>
      <c r="G66" s="3">
        <v>9859</v>
      </c>
      <c r="H66" s="3">
        <v>899.5</v>
      </c>
      <c r="I66" s="3">
        <v>416.25</v>
      </c>
      <c r="J66">
        <f t="shared" si="0"/>
        <v>1441.4880000000001</v>
      </c>
      <c r="K66">
        <f t="shared" si="1"/>
        <v>9428.9230000000007</v>
      </c>
      <c r="L66">
        <f t="shared" si="5"/>
        <v>292.0630000000001</v>
      </c>
      <c r="M66">
        <f t="shared" si="6"/>
        <v>7806.8930000000009</v>
      </c>
      <c r="N66">
        <f t="shared" si="7"/>
        <v>0.29206300000000013</v>
      </c>
      <c r="O66">
        <f t="shared" si="7"/>
        <v>7.8068930000000014</v>
      </c>
      <c r="P66">
        <f t="shared" si="8"/>
        <v>0.29206300000000013</v>
      </c>
      <c r="Q66" t="str">
        <f t="shared" si="9"/>
        <v/>
      </c>
      <c r="AE66" s="14">
        <v>4.077</v>
      </c>
      <c r="AF66">
        <v>-23.299999237060547</v>
      </c>
      <c r="AG66">
        <v>-11.720000267028809</v>
      </c>
      <c r="AH66">
        <f t="shared" si="10"/>
        <v>-23.299999237060547</v>
      </c>
      <c r="AI66">
        <f t="shared" si="11"/>
        <v>-11.720000267028809</v>
      </c>
    </row>
    <row r="67" spans="1:35">
      <c r="A67" s="3" t="s">
        <v>1239</v>
      </c>
      <c r="B67" s="3" t="str">
        <f t="shared" si="2"/>
        <v>15:04:11.453</v>
      </c>
      <c r="C67" s="3">
        <f t="shared" si="3"/>
        <v>54251.453000000001</v>
      </c>
      <c r="D67" s="3">
        <f t="shared" si="4"/>
        <v>5.8740000000034343</v>
      </c>
      <c r="E67" s="3">
        <v>1225.43</v>
      </c>
      <c r="F67" s="3">
        <v>9557.76</v>
      </c>
      <c r="G67" s="3">
        <v>9810.5</v>
      </c>
      <c r="H67" s="3">
        <v>901.5</v>
      </c>
      <c r="I67" s="3">
        <v>414.5</v>
      </c>
      <c r="J67">
        <f t="shared" si="0"/>
        <v>1441.9549999999999</v>
      </c>
      <c r="K67">
        <f t="shared" si="1"/>
        <v>9527.4979999999996</v>
      </c>
      <c r="L67">
        <f t="shared" si="5"/>
        <v>292.52999999999997</v>
      </c>
      <c r="M67">
        <f t="shared" si="6"/>
        <v>7905.4679999999998</v>
      </c>
      <c r="N67">
        <f t="shared" si="7"/>
        <v>0.29252999999999996</v>
      </c>
      <c r="O67">
        <f t="shared" si="7"/>
        <v>7.9054679999999999</v>
      </c>
      <c r="P67">
        <f t="shared" si="8"/>
        <v>0.29252999999999996</v>
      </c>
      <c r="Q67" t="str">
        <f t="shared" si="9"/>
        <v/>
      </c>
      <c r="AE67" s="14">
        <v>4.1349999999999998</v>
      </c>
      <c r="AF67">
        <v>-26.950000762939453</v>
      </c>
      <c r="AG67">
        <v>-10.25</v>
      </c>
      <c r="AH67">
        <f t="shared" si="10"/>
        <v>-26.950000762939453</v>
      </c>
      <c r="AI67">
        <f t="shared" si="11"/>
        <v>-10.25</v>
      </c>
    </row>
    <row r="68" spans="1:35">
      <c r="A68" s="3" t="s">
        <v>1240</v>
      </c>
      <c r="B68" s="3" t="str">
        <f t="shared" si="2"/>
        <v>15:04:11.547</v>
      </c>
      <c r="C68" s="3">
        <f t="shared" si="3"/>
        <v>54251.546999999999</v>
      </c>
      <c r="D68" s="3">
        <f t="shared" si="4"/>
        <v>5.9680000000007567</v>
      </c>
      <c r="E68" s="3">
        <v>1230.18</v>
      </c>
      <c r="F68" s="3">
        <v>9805.1</v>
      </c>
      <c r="G68" s="3">
        <v>9684</v>
      </c>
      <c r="H68" s="3">
        <v>959</v>
      </c>
      <c r="I68" s="3">
        <v>826</v>
      </c>
      <c r="J68">
        <f t="shared" ref="J68:J131" si="12">ROUND(E68*COS(-1.3*PI()/180)-F68*SIN(-1.3*PI()/180),3)</f>
        <v>1452.3150000000001</v>
      </c>
      <c r="K68">
        <f t="shared" ref="K68:K131" si="13">ROUND(E68*SIN(-1.3*PI()/180)+F68*COS(-1.3*PI()/180),3)</f>
        <v>9774.6669999999995</v>
      </c>
      <c r="L68">
        <f t="shared" si="5"/>
        <v>302.8900000000001</v>
      </c>
      <c r="M68">
        <f t="shared" si="6"/>
        <v>8152.6369999999997</v>
      </c>
      <c r="N68">
        <f t="shared" si="7"/>
        <v>0.3028900000000001</v>
      </c>
      <c r="O68">
        <f t="shared" si="7"/>
        <v>8.1526370000000004</v>
      </c>
      <c r="P68">
        <f t="shared" si="8"/>
        <v>0.3028900000000001</v>
      </c>
      <c r="Q68" t="str">
        <f t="shared" si="9"/>
        <v/>
      </c>
      <c r="AE68" s="14">
        <v>4.2140000000000004</v>
      </c>
      <c r="AF68">
        <v>-26.329999923706055</v>
      </c>
      <c r="AG68">
        <v>-9.2799997329711914</v>
      </c>
      <c r="AH68">
        <f t="shared" si="10"/>
        <v>-26.329999923706055</v>
      </c>
      <c r="AI68">
        <f t="shared" si="11"/>
        <v>-9.2799997329711914</v>
      </c>
    </row>
    <row r="69" spans="1:35">
      <c r="A69" s="3" t="s">
        <v>1241</v>
      </c>
      <c r="B69" s="3" t="str">
        <f t="shared" ref="B69:B132" si="14">MID(A69,12,8)&amp;"."&amp;RIGHT(A69,3)</f>
        <v>15:04:11.639</v>
      </c>
      <c r="C69" s="3">
        <f t="shared" ref="C69:C132" si="15">LEFT(B69,2)*3600+MID(B69,4,2)*60+RIGHT(B69,6)</f>
        <v>54251.639000000003</v>
      </c>
      <c r="D69" s="3">
        <f t="shared" ref="D69:D132" si="16">C69-$C$4</f>
        <v>6.0600000000049477</v>
      </c>
      <c r="E69" s="3">
        <v>1225.57</v>
      </c>
      <c r="F69" s="3">
        <v>9898.76</v>
      </c>
      <c r="G69" s="3">
        <v>9643</v>
      </c>
      <c r="H69" s="3">
        <v>966</v>
      </c>
      <c r="I69" s="3">
        <v>824</v>
      </c>
      <c r="J69">
        <f t="shared" si="12"/>
        <v>1449.8309999999999</v>
      </c>
      <c r="K69">
        <f t="shared" si="13"/>
        <v>9868.4069999999992</v>
      </c>
      <c r="L69">
        <f t="shared" ref="L69:L132" si="17">J69-$J$4</f>
        <v>300.40599999999995</v>
      </c>
      <c r="M69">
        <f t="shared" ref="M69:M132" si="18">K69-$K$4</f>
        <v>8246.3769999999986</v>
      </c>
      <c r="N69">
        <f t="shared" ref="N69:O132" si="19">L69*0.001</f>
        <v>0.30040599999999995</v>
      </c>
      <c r="O69">
        <f t="shared" si="19"/>
        <v>8.246376999999999</v>
      </c>
      <c r="P69">
        <f t="shared" ref="P69:P132" si="20">IF(O69&gt;15,"",N69)</f>
        <v>0.30040599999999995</v>
      </c>
      <c r="Q69" t="str">
        <f t="shared" ref="Q69:Q132" si="21">IF(O69&lt;15,"",N69)</f>
        <v/>
      </c>
      <c r="AE69" s="14">
        <v>4.2869999999999999</v>
      </c>
      <c r="AF69">
        <v>-26.079999923706055</v>
      </c>
      <c r="AG69">
        <v>-8.6999998092651367</v>
      </c>
      <c r="AH69">
        <f t="shared" ref="AH69:AH132" si="22">AF69</f>
        <v>-26.079999923706055</v>
      </c>
      <c r="AI69">
        <f t="shared" ref="AI69:AI132" si="23">AG69</f>
        <v>-8.6999998092651367</v>
      </c>
    </row>
    <row r="70" spans="1:35">
      <c r="A70" s="3" t="s">
        <v>1242</v>
      </c>
      <c r="B70" s="3" t="str">
        <f t="shared" si="14"/>
        <v>15:04:11.734</v>
      </c>
      <c r="C70" s="3">
        <f t="shared" si="15"/>
        <v>54251.733999999997</v>
      </c>
      <c r="D70" s="3">
        <f t="shared" si="16"/>
        <v>6.1549999999988358</v>
      </c>
      <c r="E70" s="3">
        <v>1229.51</v>
      </c>
      <c r="F70" s="3">
        <v>10137.4</v>
      </c>
      <c r="G70" s="3">
        <v>9528</v>
      </c>
      <c r="H70" s="3">
        <v>892.5</v>
      </c>
      <c r="I70" s="3">
        <v>408.5</v>
      </c>
      <c r="J70">
        <f t="shared" si="12"/>
        <v>1459.184</v>
      </c>
      <c r="K70">
        <f t="shared" si="13"/>
        <v>10106.896000000001</v>
      </c>
      <c r="L70">
        <f t="shared" si="17"/>
        <v>309.75900000000001</v>
      </c>
      <c r="M70">
        <f t="shared" si="18"/>
        <v>8484.866</v>
      </c>
      <c r="N70">
        <f t="shared" si="19"/>
        <v>0.30975900000000001</v>
      </c>
      <c r="O70">
        <f t="shared" si="19"/>
        <v>8.4848660000000002</v>
      </c>
      <c r="P70">
        <f t="shared" si="20"/>
        <v>0.30975900000000001</v>
      </c>
      <c r="Q70" t="str">
        <f t="shared" si="21"/>
        <v/>
      </c>
      <c r="AE70" s="14">
        <v>4.3570000000000002</v>
      </c>
      <c r="AF70">
        <v>-25.090000152587891</v>
      </c>
      <c r="AG70">
        <v>-10.319999694824219</v>
      </c>
      <c r="AH70">
        <f t="shared" si="22"/>
        <v>-25.090000152587891</v>
      </c>
      <c r="AI70">
        <f t="shared" si="23"/>
        <v>-10.319999694824219</v>
      </c>
    </row>
    <row r="71" spans="1:35">
      <c r="A71" s="3" t="s">
        <v>1243</v>
      </c>
      <c r="B71" s="3" t="str">
        <f t="shared" si="14"/>
        <v>15:04:11.827</v>
      </c>
      <c r="C71" s="3">
        <f t="shared" si="15"/>
        <v>54251.826999999997</v>
      </c>
      <c r="D71" s="3">
        <f t="shared" si="16"/>
        <v>6.2479999999995925</v>
      </c>
      <c r="E71" s="3">
        <v>1243.58</v>
      </c>
      <c r="F71" s="3">
        <v>10237.6</v>
      </c>
      <c r="G71" s="3">
        <v>9470</v>
      </c>
      <c r="H71" s="3">
        <v>908.5</v>
      </c>
      <c r="I71" s="3">
        <v>405.75</v>
      </c>
      <c r="J71">
        <f t="shared" si="12"/>
        <v>1475.5239999999999</v>
      </c>
      <c r="K71">
        <f t="shared" si="13"/>
        <v>10206.751</v>
      </c>
      <c r="L71">
        <f t="shared" si="17"/>
        <v>326.09899999999993</v>
      </c>
      <c r="M71">
        <f t="shared" si="18"/>
        <v>8584.7209999999995</v>
      </c>
      <c r="N71">
        <f t="shared" si="19"/>
        <v>0.32609899999999992</v>
      </c>
      <c r="O71">
        <f t="shared" si="19"/>
        <v>8.584721</v>
      </c>
      <c r="P71">
        <f t="shared" si="20"/>
        <v>0.32609899999999992</v>
      </c>
      <c r="Q71" t="str">
        <f t="shared" si="21"/>
        <v/>
      </c>
      <c r="AE71" s="14">
        <v>4.4059999999999997</v>
      </c>
      <c r="AF71">
        <v>-25.309999465942383</v>
      </c>
      <c r="AG71">
        <v>-10.210000038146973</v>
      </c>
      <c r="AH71">
        <f t="shared" si="22"/>
        <v>-25.309999465942383</v>
      </c>
      <c r="AI71">
        <f t="shared" si="23"/>
        <v>-10.210000038146973</v>
      </c>
    </row>
    <row r="72" spans="1:35">
      <c r="A72" s="3" t="s">
        <v>1244</v>
      </c>
      <c r="B72" s="3" t="str">
        <f t="shared" si="14"/>
        <v>15:04:11.921</v>
      </c>
      <c r="C72" s="3">
        <f t="shared" si="15"/>
        <v>54251.921000000002</v>
      </c>
      <c r="D72" s="3">
        <f t="shared" si="16"/>
        <v>6.342000000004191</v>
      </c>
      <c r="E72" s="3">
        <v>1235.28</v>
      </c>
      <c r="F72" s="3">
        <v>10507.8</v>
      </c>
      <c r="G72" s="3">
        <v>9359</v>
      </c>
      <c r="H72" s="3">
        <v>891.5</v>
      </c>
      <c r="I72" s="3">
        <v>403.25</v>
      </c>
      <c r="J72">
        <f t="shared" si="12"/>
        <v>1473.356</v>
      </c>
      <c r="K72">
        <f t="shared" si="13"/>
        <v>10477.07</v>
      </c>
      <c r="L72">
        <f t="shared" si="17"/>
        <v>323.93100000000004</v>
      </c>
      <c r="M72">
        <f t="shared" si="18"/>
        <v>8855.0399999999991</v>
      </c>
      <c r="N72">
        <f t="shared" si="19"/>
        <v>0.32393100000000002</v>
      </c>
      <c r="O72">
        <f t="shared" si="19"/>
        <v>8.8550399999999989</v>
      </c>
      <c r="P72">
        <f t="shared" si="20"/>
        <v>0.32393100000000002</v>
      </c>
      <c r="Q72" t="str">
        <f t="shared" si="21"/>
        <v/>
      </c>
      <c r="AE72" s="14">
        <v>4.4809999999999999</v>
      </c>
      <c r="AF72">
        <v>-26.510000228881836</v>
      </c>
      <c r="AG72">
        <v>-9.3299999237060547</v>
      </c>
      <c r="AH72">
        <f t="shared" si="22"/>
        <v>-26.510000228881836</v>
      </c>
      <c r="AI72">
        <f t="shared" si="23"/>
        <v>-9.3299999237060547</v>
      </c>
    </row>
    <row r="73" spans="1:35">
      <c r="A73" s="3" t="s">
        <v>1245</v>
      </c>
      <c r="B73" s="3" t="str">
        <f t="shared" si="14"/>
        <v>15:04:12.016</v>
      </c>
      <c r="C73" s="3">
        <f t="shared" si="15"/>
        <v>54252.016000000003</v>
      </c>
      <c r="D73" s="3">
        <f t="shared" si="16"/>
        <v>6.4370000000053551</v>
      </c>
      <c r="E73" s="3">
        <v>1253.8900000000001</v>
      </c>
      <c r="F73" s="3">
        <v>10606.3</v>
      </c>
      <c r="G73" s="3">
        <v>9300.5</v>
      </c>
      <c r="H73" s="3">
        <v>911</v>
      </c>
      <c r="I73" s="3">
        <v>401</v>
      </c>
      <c r="J73">
        <f t="shared" si="12"/>
        <v>1494.1959999999999</v>
      </c>
      <c r="K73">
        <f t="shared" si="13"/>
        <v>10575.123</v>
      </c>
      <c r="L73">
        <f t="shared" si="17"/>
        <v>344.77099999999996</v>
      </c>
      <c r="M73">
        <f t="shared" si="18"/>
        <v>8953.0929999999989</v>
      </c>
      <c r="N73">
        <f t="shared" si="19"/>
        <v>0.34477099999999994</v>
      </c>
      <c r="O73">
        <f t="shared" si="19"/>
        <v>8.9530929999999991</v>
      </c>
      <c r="P73">
        <f t="shared" si="20"/>
        <v>0.34477099999999994</v>
      </c>
      <c r="Q73" t="str">
        <f t="shared" si="21"/>
        <v/>
      </c>
      <c r="AE73" s="14">
        <v>4.5419999999999998</v>
      </c>
      <c r="AF73">
        <v>-29.610000610351563</v>
      </c>
      <c r="AG73">
        <v>-5.9499998092651367</v>
      </c>
      <c r="AH73">
        <f t="shared" si="22"/>
        <v>-29.610000610351563</v>
      </c>
      <c r="AI73">
        <f t="shared" si="23"/>
        <v>-5.9499998092651367</v>
      </c>
    </row>
    <row r="74" spans="1:35">
      <c r="A74" s="3" t="s">
        <v>1246</v>
      </c>
      <c r="B74" s="3" t="str">
        <f t="shared" si="14"/>
        <v>15:04:12.107</v>
      </c>
      <c r="C74" s="3">
        <f t="shared" si="15"/>
        <v>54252.107000000004</v>
      </c>
      <c r="D74" s="3">
        <f t="shared" si="16"/>
        <v>6.5280000000057044</v>
      </c>
      <c r="E74" s="3">
        <v>1253.8800000000001</v>
      </c>
      <c r="F74" s="3">
        <v>10827.5</v>
      </c>
      <c r="G74" s="3">
        <v>9210</v>
      </c>
      <c r="H74" s="3">
        <v>980</v>
      </c>
      <c r="I74" s="3">
        <v>798.5</v>
      </c>
      <c r="J74">
        <f t="shared" si="12"/>
        <v>1499.204</v>
      </c>
      <c r="K74">
        <f t="shared" si="13"/>
        <v>10796.266</v>
      </c>
      <c r="L74">
        <f t="shared" si="17"/>
        <v>349.779</v>
      </c>
      <c r="M74">
        <f t="shared" si="18"/>
        <v>9174.235999999999</v>
      </c>
      <c r="N74">
        <f t="shared" si="19"/>
        <v>0.34977900000000001</v>
      </c>
      <c r="O74">
        <f t="shared" si="19"/>
        <v>9.1742359999999987</v>
      </c>
      <c r="P74">
        <f t="shared" si="20"/>
        <v>0.34977900000000001</v>
      </c>
      <c r="Q74" t="str">
        <f t="shared" si="21"/>
        <v/>
      </c>
      <c r="AE74" s="14">
        <v>4.6150000000000002</v>
      </c>
      <c r="AF74">
        <v>-25.260000228881836</v>
      </c>
      <c r="AG74">
        <v>-9.7200002670288086</v>
      </c>
      <c r="AH74">
        <f t="shared" si="22"/>
        <v>-25.260000228881836</v>
      </c>
      <c r="AI74">
        <f t="shared" si="23"/>
        <v>-9.7200002670288086</v>
      </c>
    </row>
    <row r="75" spans="1:35">
      <c r="A75" s="3" t="s">
        <v>1247</v>
      </c>
      <c r="B75" s="3" t="str">
        <f t="shared" si="14"/>
        <v>15:04:12.200</v>
      </c>
      <c r="C75" s="3">
        <f t="shared" si="15"/>
        <v>54252.2</v>
      </c>
      <c r="D75" s="3">
        <f t="shared" si="16"/>
        <v>6.6209999999991851</v>
      </c>
      <c r="E75" s="3">
        <v>1248.58</v>
      </c>
      <c r="F75" s="3">
        <v>10956</v>
      </c>
      <c r="G75" s="3">
        <v>9164.5</v>
      </c>
      <c r="H75" s="3">
        <v>902.5</v>
      </c>
      <c r="I75" s="3">
        <v>396.75</v>
      </c>
      <c r="J75">
        <f t="shared" si="12"/>
        <v>1496.8209999999999</v>
      </c>
      <c r="K75">
        <f t="shared" si="13"/>
        <v>10924.852999999999</v>
      </c>
      <c r="L75">
        <f t="shared" si="17"/>
        <v>347.39599999999996</v>
      </c>
      <c r="M75">
        <f t="shared" si="18"/>
        <v>9302.8229999999985</v>
      </c>
      <c r="N75">
        <f t="shared" si="19"/>
        <v>0.34739599999999998</v>
      </c>
      <c r="O75">
        <f t="shared" si="19"/>
        <v>9.3028229999999983</v>
      </c>
      <c r="P75">
        <f t="shared" si="20"/>
        <v>0.34739599999999998</v>
      </c>
      <c r="Q75" t="str">
        <f t="shared" si="21"/>
        <v/>
      </c>
      <c r="AE75" s="14">
        <v>4.6849999999999996</v>
      </c>
      <c r="AF75">
        <v>-27.610000610351563</v>
      </c>
      <c r="AG75">
        <v>-9.5299997329711914</v>
      </c>
      <c r="AH75">
        <f t="shared" si="22"/>
        <v>-27.610000610351563</v>
      </c>
      <c r="AI75">
        <f t="shared" si="23"/>
        <v>-9.5299997329711914</v>
      </c>
    </row>
    <row r="76" spans="1:35">
      <c r="A76" s="3" t="s">
        <v>1248</v>
      </c>
      <c r="B76" s="3" t="str">
        <f t="shared" si="14"/>
        <v>15:04:12.293</v>
      </c>
      <c r="C76" s="3">
        <f t="shared" si="15"/>
        <v>54252.292999999998</v>
      </c>
      <c r="D76" s="3">
        <f t="shared" si="16"/>
        <v>6.7139999999999418</v>
      </c>
      <c r="E76" s="3">
        <v>1251.81</v>
      </c>
      <c r="F76" s="3">
        <v>11172.2</v>
      </c>
      <c r="G76" s="3">
        <v>9080</v>
      </c>
      <c r="H76" s="3">
        <v>981</v>
      </c>
      <c r="I76" s="3">
        <v>790.5</v>
      </c>
      <c r="J76">
        <f t="shared" si="12"/>
        <v>1504.9549999999999</v>
      </c>
      <c r="K76">
        <f t="shared" si="13"/>
        <v>11140.924000000001</v>
      </c>
      <c r="L76">
        <f t="shared" si="17"/>
        <v>355.53</v>
      </c>
      <c r="M76">
        <f t="shared" si="18"/>
        <v>9518.8940000000002</v>
      </c>
      <c r="N76">
        <f t="shared" si="19"/>
        <v>0.35552999999999996</v>
      </c>
      <c r="O76">
        <f t="shared" si="19"/>
        <v>9.5188940000000013</v>
      </c>
      <c r="P76">
        <f t="shared" si="20"/>
        <v>0.35552999999999996</v>
      </c>
      <c r="Q76" t="str">
        <f t="shared" si="21"/>
        <v/>
      </c>
      <c r="AE76" s="14">
        <v>4.76</v>
      </c>
      <c r="AF76">
        <v>-26.149999618530273</v>
      </c>
      <c r="AG76">
        <v>-11.149999618530273</v>
      </c>
      <c r="AH76">
        <f t="shared" si="22"/>
        <v>-26.149999618530273</v>
      </c>
      <c r="AI76">
        <f t="shared" si="23"/>
        <v>-11.149999618530273</v>
      </c>
    </row>
    <row r="77" spans="1:35">
      <c r="A77" s="3" t="s">
        <v>1249</v>
      </c>
      <c r="B77" s="3" t="str">
        <f t="shared" si="14"/>
        <v>15:04:12.386</v>
      </c>
      <c r="C77" s="3">
        <f t="shared" si="15"/>
        <v>54252.385999999999</v>
      </c>
      <c r="D77" s="3">
        <f t="shared" si="16"/>
        <v>6.8070000000006985</v>
      </c>
      <c r="E77" s="3">
        <v>1263.23</v>
      </c>
      <c r="F77" s="3">
        <v>11261.4</v>
      </c>
      <c r="G77" s="3">
        <v>9037</v>
      </c>
      <c r="H77" s="3">
        <v>971</v>
      </c>
      <c r="I77" s="3">
        <v>786.5</v>
      </c>
      <c r="J77">
        <f t="shared" si="12"/>
        <v>1518.396</v>
      </c>
      <c r="K77">
        <f t="shared" si="13"/>
        <v>11229.842000000001</v>
      </c>
      <c r="L77">
        <f t="shared" si="17"/>
        <v>368.971</v>
      </c>
      <c r="M77">
        <f t="shared" si="18"/>
        <v>9607.8119999999999</v>
      </c>
      <c r="N77">
        <f t="shared" si="19"/>
        <v>0.36897099999999999</v>
      </c>
      <c r="O77">
        <f t="shared" si="19"/>
        <v>9.6078120000000009</v>
      </c>
      <c r="P77">
        <f t="shared" si="20"/>
        <v>0.36897099999999999</v>
      </c>
      <c r="Q77" t="str">
        <f t="shared" si="21"/>
        <v/>
      </c>
      <c r="AE77" s="14">
        <v>4.8330000000000002</v>
      </c>
      <c r="AF77">
        <v>-24.020000457763672</v>
      </c>
      <c r="AG77">
        <v>-12.760000228881836</v>
      </c>
      <c r="AH77">
        <f t="shared" si="22"/>
        <v>-24.020000457763672</v>
      </c>
      <c r="AI77">
        <f t="shared" si="23"/>
        <v>-12.760000228881836</v>
      </c>
    </row>
    <row r="78" spans="1:35">
      <c r="A78" s="3" t="s">
        <v>1250</v>
      </c>
      <c r="B78" s="3" t="str">
        <f t="shared" si="14"/>
        <v>15:04:12.479</v>
      </c>
      <c r="C78" s="3">
        <f t="shared" si="15"/>
        <v>54252.478999999999</v>
      </c>
      <c r="D78" s="3">
        <f t="shared" si="16"/>
        <v>6.9000000000014552</v>
      </c>
      <c r="E78" s="3">
        <v>1265.24</v>
      </c>
      <c r="F78" s="3">
        <v>11513.1</v>
      </c>
      <c r="G78" s="3">
        <v>8948</v>
      </c>
      <c r="H78" s="3">
        <v>986</v>
      </c>
      <c r="I78" s="3">
        <v>782.5</v>
      </c>
      <c r="J78">
        <f t="shared" si="12"/>
        <v>1526.116</v>
      </c>
      <c r="K78">
        <f t="shared" si="13"/>
        <v>11481.432000000001</v>
      </c>
      <c r="L78">
        <f t="shared" si="17"/>
        <v>376.69100000000003</v>
      </c>
      <c r="M78">
        <f t="shared" si="18"/>
        <v>9859.402</v>
      </c>
      <c r="N78">
        <f t="shared" si="19"/>
        <v>0.37669100000000005</v>
      </c>
      <c r="O78">
        <f t="shared" si="19"/>
        <v>9.8594020000000011</v>
      </c>
      <c r="P78">
        <f t="shared" si="20"/>
        <v>0.37669100000000005</v>
      </c>
      <c r="Q78" t="str">
        <f t="shared" si="21"/>
        <v/>
      </c>
      <c r="AE78" s="14">
        <v>4.9080000000000004</v>
      </c>
      <c r="AF78">
        <v>-25</v>
      </c>
      <c r="AG78">
        <v>-12.109999656677246</v>
      </c>
      <c r="AH78">
        <f t="shared" si="22"/>
        <v>-25</v>
      </c>
      <c r="AI78">
        <f t="shared" si="23"/>
        <v>-12.109999656677246</v>
      </c>
    </row>
    <row r="79" spans="1:35">
      <c r="A79" s="3" t="s">
        <v>1251</v>
      </c>
      <c r="B79" s="3" t="str">
        <f t="shared" si="14"/>
        <v>15:04:12.572</v>
      </c>
      <c r="C79" s="3">
        <f t="shared" si="15"/>
        <v>54252.572</v>
      </c>
      <c r="D79" s="3">
        <f t="shared" si="16"/>
        <v>6.9930000000022119</v>
      </c>
      <c r="E79" s="3">
        <v>1262.47</v>
      </c>
      <c r="F79" s="3">
        <v>11635.8</v>
      </c>
      <c r="G79" s="3">
        <v>8910.5</v>
      </c>
      <c r="H79" s="3">
        <v>911</v>
      </c>
      <c r="I79" s="3">
        <v>387.25</v>
      </c>
      <c r="J79">
        <f t="shared" si="12"/>
        <v>1526.13</v>
      </c>
      <c r="K79">
        <f t="shared" si="13"/>
        <v>11604.163</v>
      </c>
      <c r="L79">
        <f t="shared" si="17"/>
        <v>376.70500000000015</v>
      </c>
      <c r="M79">
        <f t="shared" si="18"/>
        <v>9982.1329999999998</v>
      </c>
      <c r="N79">
        <f t="shared" si="19"/>
        <v>0.37670500000000018</v>
      </c>
      <c r="O79">
        <f t="shared" si="19"/>
        <v>9.9821329999999993</v>
      </c>
      <c r="P79">
        <f t="shared" si="20"/>
        <v>0.37670500000000018</v>
      </c>
      <c r="Q79" t="str">
        <f t="shared" si="21"/>
        <v/>
      </c>
      <c r="AE79" s="14">
        <v>4.9770000000000003</v>
      </c>
      <c r="AF79">
        <v>-24.569999694824219</v>
      </c>
      <c r="AG79">
        <v>-10.520000457763672</v>
      </c>
      <c r="AH79">
        <f t="shared" si="22"/>
        <v>-24.569999694824219</v>
      </c>
      <c r="AI79">
        <f t="shared" si="23"/>
        <v>-10.520000457763672</v>
      </c>
    </row>
    <row r="80" spans="1:35">
      <c r="A80" s="3" t="s">
        <v>1252</v>
      </c>
      <c r="B80" s="3" t="str">
        <f t="shared" si="14"/>
        <v>15:04:12.667</v>
      </c>
      <c r="C80" s="3">
        <f t="shared" si="15"/>
        <v>54252.667000000001</v>
      </c>
      <c r="D80" s="3">
        <f t="shared" si="16"/>
        <v>7.088000000003376</v>
      </c>
      <c r="E80" s="3">
        <v>1253.92</v>
      </c>
      <c r="F80" s="3">
        <v>11917.8</v>
      </c>
      <c r="G80" s="3">
        <v>8832</v>
      </c>
      <c r="H80" s="3">
        <v>968</v>
      </c>
      <c r="I80" s="3">
        <v>770</v>
      </c>
      <c r="J80">
        <f t="shared" si="12"/>
        <v>1523.98</v>
      </c>
      <c r="K80">
        <f t="shared" si="13"/>
        <v>11886.284</v>
      </c>
      <c r="L80">
        <f t="shared" si="17"/>
        <v>374.55500000000006</v>
      </c>
      <c r="M80">
        <f t="shared" si="18"/>
        <v>10264.253999999999</v>
      </c>
      <c r="N80">
        <f t="shared" si="19"/>
        <v>0.37455500000000008</v>
      </c>
      <c r="O80">
        <f t="shared" si="19"/>
        <v>10.264253999999999</v>
      </c>
      <c r="P80">
        <f t="shared" si="20"/>
        <v>0.37455500000000008</v>
      </c>
      <c r="Q80" t="str">
        <f t="shared" si="21"/>
        <v/>
      </c>
      <c r="AE80" s="14">
        <v>5.03</v>
      </c>
      <c r="AF80">
        <v>-28.180000305175781</v>
      </c>
      <c r="AG80">
        <v>-10.25</v>
      </c>
      <c r="AH80">
        <f t="shared" si="22"/>
        <v>-28.180000305175781</v>
      </c>
      <c r="AI80">
        <f t="shared" si="23"/>
        <v>-10.25</v>
      </c>
    </row>
    <row r="81" spans="1:35">
      <c r="A81" s="3" t="s">
        <v>1253</v>
      </c>
      <c r="B81" s="3" t="str">
        <f t="shared" si="14"/>
        <v>15:04:12.758</v>
      </c>
      <c r="C81" s="3">
        <f t="shared" si="15"/>
        <v>54252.758000000002</v>
      </c>
      <c r="D81" s="3">
        <f t="shared" si="16"/>
        <v>7.1790000000037253</v>
      </c>
      <c r="E81" s="3">
        <v>1268.1400000000001</v>
      </c>
      <c r="F81" s="3">
        <v>12002.4</v>
      </c>
      <c r="G81" s="3">
        <v>8794</v>
      </c>
      <c r="H81" s="3">
        <v>952</v>
      </c>
      <c r="I81" s="3">
        <v>765.5</v>
      </c>
      <c r="J81">
        <f t="shared" si="12"/>
        <v>1540.116</v>
      </c>
      <c r="K81">
        <f t="shared" si="13"/>
        <v>11970.54</v>
      </c>
      <c r="L81">
        <f t="shared" si="17"/>
        <v>390.69100000000003</v>
      </c>
      <c r="M81">
        <f t="shared" si="18"/>
        <v>10348.51</v>
      </c>
      <c r="N81">
        <f t="shared" si="19"/>
        <v>0.39069100000000007</v>
      </c>
      <c r="O81">
        <f t="shared" si="19"/>
        <v>10.348510000000001</v>
      </c>
      <c r="P81">
        <f t="shared" si="20"/>
        <v>0.39069100000000007</v>
      </c>
      <c r="Q81" t="str">
        <f t="shared" si="21"/>
        <v/>
      </c>
      <c r="AE81" s="14">
        <v>5.0940000000000003</v>
      </c>
      <c r="AF81">
        <v>-31.079999923706055</v>
      </c>
      <c r="AG81">
        <v>-6.8000001907348633</v>
      </c>
      <c r="AH81">
        <f t="shared" si="22"/>
        <v>-31.079999923706055</v>
      </c>
      <c r="AI81">
        <f t="shared" si="23"/>
        <v>-6.8000001907348633</v>
      </c>
    </row>
    <row r="82" spans="1:35">
      <c r="A82" s="3" t="s">
        <v>1254</v>
      </c>
      <c r="B82" s="3" t="str">
        <f t="shared" si="14"/>
        <v>15:04:12.852</v>
      </c>
      <c r="C82" s="3">
        <f t="shared" si="15"/>
        <v>54252.851999999999</v>
      </c>
      <c r="D82" s="3">
        <f t="shared" si="16"/>
        <v>7.2730000000010477</v>
      </c>
      <c r="E82" s="3">
        <v>1255.3599999999999</v>
      </c>
      <c r="F82" s="3">
        <v>12276.7</v>
      </c>
      <c r="G82" s="3">
        <v>8732.5</v>
      </c>
      <c r="H82" s="3">
        <v>891</v>
      </c>
      <c r="I82" s="3">
        <v>378.5</v>
      </c>
      <c r="J82">
        <f t="shared" si="12"/>
        <v>1533.5619999999999</v>
      </c>
      <c r="K82">
        <f t="shared" si="13"/>
        <v>12245.058999999999</v>
      </c>
      <c r="L82">
        <f t="shared" si="17"/>
        <v>384.13699999999994</v>
      </c>
      <c r="M82">
        <f t="shared" si="18"/>
        <v>10623.028999999999</v>
      </c>
      <c r="N82">
        <f t="shared" si="19"/>
        <v>0.38413699999999995</v>
      </c>
      <c r="O82">
        <f t="shared" si="19"/>
        <v>10.623028999999999</v>
      </c>
      <c r="P82">
        <f t="shared" si="20"/>
        <v>0.38413699999999995</v>
      </c>
      <c r="Q82" t="str">
        <f t="shared" si="21"/>
        <v/>
      </c>
      <c r="AE82" s="14">
        <v>5.1529999999999996</v>
      </c>
      <c r="AF82">
        <v>-31.020000457763672</v>
      </c>
      <c r="AG82">
        <v>-5.1100001335144043</v>
      </c>
      <c r="AH82">
        <f t="shared" si="22"/>
        <v>-31.020000457763672</v>
      </c>
      <c r="AI82">
        <f t="shared" si="23"/>
        <v>-5.1100001335144043</v>
      </c>
    </row>
    <row r="83" spans="1:35">
      <c r="A83" s="3" t="s">
        <v>1255</v>
      </c>
      <c r="B83" s="3" t="str">
        <f t="shared" si="14"/>
        <v>15:04:12.946</v>
      </c>
      <c r="C83" s="3">
        <f t="shared" si="15"/>
        <v>54252.946000000004</v>
      </c>
      <c r="D83" s="3">
        <f t="shared" si="16"/>
        <v>7.3670000000056461</v>
      </c>
      <c r="E83" s="3">
        <v>1245.81</v>
      </c>
      <c r="F83" s="3">
        <v>12392.1</v>
      </c>
      <c r="G83" s="3">
        <v>8713</v>
      </c>
      <c r="H83" s="3">
        <v>955</v>
      </c>
      <c r="I83" s="3">
        <v>752</v>
      </c>
      <c r="J83">
        <f t="shared" si="12"/>
        <v>1526.633</v>
      </c>
      <c r="K83">
        <f t="shared" si="13"/>
        <v>12360.646000000001</v>
      </c>
      <c r="L83">
        <f t="shared" si="17"/>
        <v>377.20800000000008</v>
      </c>
      <c r="M83">
        <f t="shared" si="18"/>
        <v>10738.616</v>
      </c>
      <c r="N83">
        <f t="shared" si="19"/>
        <v>0.3772080000000001</v>
      </c>
      <c r="O83">
        <f t="shared" si="19"/>
        <v>10.738616</v>
      </c>
      <c r="P83">
        <f t="shared" si="20"/>
        <v>0.3772080000000001</v>
      </c>
      <c r="Q83" t="str">
        <f t="shared" si="21"/>
        <v/>
      </c>
      <c r="AE83" s="14">
        <v>5.2229999999999999</v>
      </c>
      <c r="AF83">
        <v>-29.329999923706055</v>
      </c>
      <c r="AG83">
        <v>-7.5</v>
      </c>
      <c r="AH83">
        <f t="shared" si="22"/>
        <v>-29.329999923706055</v>
      </c>
      <c r="AI83">
        <f t="shared" si="23"/>
        <v>-7.5</v>
      </c>
    </row>
    <row r="84" spans="1:35">
      <c r="A84" s="3" t="s">
        <v>1256</v>
      </c>
      <c r="B84" s="3" t="str">
        <f t="shared" si="14"/>
        <v>15:04:13.039</v>
      </c>
      <c r="C84" s="3">
        <f t="shared" si="15"/>
        <v>54253.038999999997</v>
      </c>
      <c r="D84" s="3">
        <f t="shared" si="16"/>
        <v>7.4599999999991269</v>
      </c>
      <c r="E84" s="3">
        <v>1240.4000000000001</v>
      </c>
      <c r="F84" s="3">
        <v>12624.6</v>
      </c>
      <c r="G84" s="3">
        <v>8665</v>
      </c>
      <c r="H84" s="3">
        <v>947</v>
      </c>
      <c r="I84" s="3">
        <v>747.5</v>
      </c>
      <c r="J84">
        <f t="shared" si="12"/>
        <v>1526.499</v>
      </c>
      <c r="K84">
        <f t="shared" si="13"/>
        <v>12593.209000000001</v>
      </c>
      <c r="L84">
        <f t="shared" si="17"/>
        <v>377.07400000000007</v>
      </c>
      <c r="M84">
        <f t="shared" si="18"/>
        <v>10971.179</v>
      </c>
      <c r="N84">
        <f t="shared" si="19"/>
        <v>0.37707400000000008</v>
      </c>
      <c r="O84">
        <f t="shared" si="19"/>
        <v>10.971179000000001</v>
      </c>
      <c r="P84">
        <f t="shared" si="20"/>
        <v>0.37707400000000008</v>
      </c>
      <c r="Q84" t="str">
        <f t="shared" si="21"/>
        <v/>
      </c>
      <c r="AE84" s="14">
        <v>5.2809999999999997</v>
      </c>
      <c r="AF84">
        <v>-29.450000762939453</v>
      </c>
      <c r="AG84">
        <v>-7.5199999809265137</v>
      </c>
      <c r="AH84">
        <f t="shared" si="22"/>
        <v>-29.450000762939453</v>
      </c>
      <c r="AI84">
        <f t="shared" si="23"/>
        <v>-7.5199999809265137</v>
      </c>
    </row>
    <row r="85" spans="1:35">
      <c r="A85" s="3" t="s">
        <v>1257</v>
      </c>
      <c r="B85" s="3" t="str">
        <f t="shared" si="14"/>
        <v>15:04:13.132</v>
      </c>
      <c r="C85" s="3">
        <f t="shared" si="15"/>
        <v>54253.131999999998</v>
      </c>
      <c r="D85" s="3">
        <f t="shared" si="16"/>
        <v>7.5529999999998836</v>
      </c>
      <c r="E85" s="3">
        <v>1245.54</v>
      </c>
      <c r="F85" s="3">
        <v>12741.4</v>
      </c>
      <c r="G85" s="3">
        <v>8635.5</v>
      </c>
      <c r="H85" s="3">
        <v>885</v>
      </c>
      <c r="I85" s="3">
        <v>370</v>
      </c>
      <c r="J85">
        <f t="shared" si="12"/>
        <v>1534.288</v>
      </c>
      <c r="K85">
        <f t="shared" si="13"/>
        <v>12709.862999999999</v>
      </c>
      <c r="L85">
        <f t="shared" si="17"/>
        <v>384.86300000000006</v>
      </c>
      <c r="M85">
        <f t="shared" si="18"/>
        <v>11087.832999999999</v>
      </c>
      <c r="N85">
        <f t="shared" si="19"/>
        <v>0.38486300000000007</v>
      </c>
      <c r="O85">
        <f t="shared" si="19"/>
        <v>11.087833</v>
      </c>
      <c r="P85">
        <f t="shared" si="20"/>
        <v>0.38486300000000007</v>
      </c>
      <c r="Q85" t="str">
        <f t="shared" si="21"/>
        <v/>
      </c>
      <c r="AE85" s="14">
        <v>5.34</v>
      </c>
      <c r="AF85">
        <v>-29.409999847412109</v>
      </c>
      <c r="AG85">
        <v>-9.7899999618530273</v>
      </c>
      <c r="AH85">
        <f t="shared" si="22"/>
        <v>-29.409999847412109</v>
      </c>
      <c r="AI85">
        <f t="shared" si="23"/>
        <v>-9.7899999618530273</v>
      </c>
    </row>
    <row r="86" spans="1:35">
      <c r="A86" s="3" t="s">
        <v>1258</v>
      </c>
      <c r="B86" s="3" t="str">
        <f t="shared" si="14"/>
        <v>15:04:13.223</v>
      </c>
      <c r="C86" s="3">
        <f t="shared" si="15"/>
        <v>54253.222999999998</v>
      </c>
      <c r="D86" s="3">
        <f t="shared" si="16"/>
        <v>7.6440000000002328</v>
      </c>
      <c r="E86" s="3">
        <v>1214.9000000000001</v>
      </c>
      <c r="F86" s="3">
        <v>13003.8</v>
      </c>
      <c r="G86" s="3">
        <v>8616</v>
      </c>
      <c r="H86" s="3">
        <v>911</v>
      </c>
      <c r="I86" s="3">
        <v>735</v>
      </c>
      <c r="J86">
        <f t="shared" si="12"/>
        <v>1509.6089999999999</v>
      </c>
      <c r="K86">
        <f t="shared" si="13"/>
        <v>12972.89</v>
      </c>
      <c r="L86">
        <f t="shared" si="17"/>
        <v>360.18399999999997</v>
      </c>
      <c r="M86">
        <f t="shared" si="18"/>
        <v>11350.859999999999</v>
      </c>
      <c r="N86">
        <f t="shared" si="19"/>
        <v>0.360184</v>
      </c>
      <c r="O86">
        <f t="shared" si="19"/>
        <v>11.350859999999999</v>
      </c>
      <c r="P86">
        <f t="shared" si="20"/>
        <v>0.360184</v>
      </c>
      <c r="Q86" t="str">
        <f t="shared" si="21"/>
        <v/>
      </c>
      <c r="AE86" s="14">
        <v>5.3970000000000002</v>
      </c>
      <c r="AF86">
        <v>-30.299999237060547</v>
      </c>
      <c r="AG86">
        <v>-7.5900001525878906</v>
      </c>
      <c r="AH86">
        <f t="shared" si="22"/>
        <v>-30.299999237060547</v>
      </c>
      <c r="AI86">
        <f t="shared" si="23"/>
        <v>-7.5900001525878906</v>
      </c>
    </row>
    <row r="87" spans="1:35">
      <c r="A87" s="3" t="s">
        <v>1259</v>
      </c>
      <c r="B87" s="3" t="str">
        <f t="shared" si="14"/>
        <v>15:04:13.318</v>
      </c>
      <c r="C87" s="3">
        <f t="shared" si="15"/>
        <v>54253.317999999999</v>
      </c>
      <c r="D87" s="3">
        <f t="shared" si="16"/>
        <v>7.739000000001397</v>
      </c>
      <c r="E87" s="3">
        <v>1215.97</v>
      </c>
      <c r="F87" s="3">
        <v>13080.3</v>
      </c>
      <c r="G87" s="3">
        <v>8602</v>
      </c>
      <c r="H87" s="3">
        <v>905</v>
      </c>
      <c r="I87" s="3">
        <v>730.5</v>
      </c>
      <c r="J87">
        <f t="shared" si="12"/>
        <v>1512.414</v>
      </c>
      <c r="K87">
        <f t="shared" si="13"/>
        <v>13049.346</v>
      </c>
      <c r="L87">
        <f t="shared" si="17"/>
        <v>362.98900000000003</v>
      </c>
      <c r="M87">
        <f t="shared" si="18"/>
        <v>11427.315999999999</v>
      </c>
      <c r="N87">
        <f t="shared" si="19"/>
        <v>0.36298900000000006</v>
      </c>
      <c r="O87">
        <f t="shared" si="19"/>
        <v>11.427315999999999</v>
      </c>
      <c r="P87">
        <f t="shared" si="20"/>
        <v>0.36298900000000006</v>
      </c>
      <c r="Q87" t="str">
        <f t="shared" si="21"/>
        <v/>
      </c>
      <c r="AE87" s="14">
        <v>5.4630000000000001</v>
      </c>
      <c r="AF87">
        <v>-29.180000305175781</v>
      </c>
      <c r="AG87">
        <v>-7.1100001335144043</v>
      </c>
      <c r="AH87">
        <f t="shared" si="22"/>
        <v>-29.180000305175781</v>
      </c>
      <c r="AI87">
        <f t="shared" si="23"/>
        <v>-7.1100001335144043</v>
      </c>
    </row>
    <row r="88" spans="1:35">
      <c r="A88" s="3" t="s">
        <v>1260</v>
      </c>
      <c r="B88" s="3" t="str">
        <f t="shared" si="14"/>
        <v>15:04:13.415</v>
      </c>
      <c r="C88" s="3">
        <f t="shared" si="15"/>
        <v>54253.415000000001</v>
      </c>
      <c r="D88" s="3">
        <f t="shared" si="16"/>
        <v>7.8360000000029686</v>
      </c>
      <c r="E88" s="3">
        <v>1198.3599999999999</v>
      </c>
      <c r="F88" s="3">
        <v>13380.7</v>
      </c>
      <c r="G88" s="3">
        <v>8575</v>
      </c>
      <c r="H88" s="3">
        <v>910</v>
      </c>
      <c r="I88" s="3">
        <v>725.5</v>
      </c>
      <c r="J88">
        <f t="shared" si="12"/>
        <v>1501.624</v>
      </c>
      <c r="K88">
        <f t="shared" si="13"/>
        <v>13350.067999999999</v>
      </c>
      <c r="L88">
        <f t="shared" si="17"/>
        <v>352.19900000000007</v>
      </c>
      <c r="M88">
        <f t="shared" si="18"/>
        <v>11728.037999999999</v>
      </c>
      <c r="N88">
        <f t="shared" si="19"/>
        <v>0.3521990000000001</v>
      </c>
      <c r="O88">
        <f t="shared" si="19"/>
        <v>11.728038</v>
      </c>
      <c r="P88">
        <f t="shared" si="20"/>
        <v>0.3521990000000001</v>
      </c>
      <c r="Q88" t="str">
        <f t="shared" si="21"/>
        <v/>
      </c>
      <c r="AE88" s="14">
        <v>5.53</v>
      </c>
      <c r="AF88">
        <v>-29.950000762939453</v>
      </c>
      <c r="AG88">
        <v>-8.4300003051757813</v>
      </c>
      <c r="AH88">
        <f t="shared" si="22"/>
        <v>-29.950000762939453</v>
      </c>
      <c r="AI88">
        <f t="shared" si="23"/>
        <v>-8.4300003051757813</v>
      </c>
    </row>
    <row r="89" spans="1:35">
      <c r="A89" s="3" t="s">
        <v>1261</v>
      </c>
      <c r="B89" s="3" t="str">
        <f t="shared" si="14"/>
        <v>15:04:13.601</v>
      </c>
      <c r="C89" s="3">
        <f t="shared" si="15"/>
        <v>54253.601000000002</v>
      </c>
      <c r="D89" s="3">
        <f t="shared" si="16"/>
        <v>8.022000000004482</v>
      </c>
      <c r="E89" s="3">
        <v>1165.5999999999999</v>
      </c>
      <c r="F89" s="3">
        <v>13753.3</v>
      </c>
      <c r="G89" s="3">
        <v>8567</v>
      </c>
      <c r="H89" s="3">
        <v>861</v>
      </c>
      <c r="I89" s="3">
        <v>718.5</v>
      </c>
      <c r="J89">
        <f t="shared" si="12"/>
        <v>1477.326</v>
      </c>
      <c r="K89">
        <f t="shared" si="13"/>
        <v>13723.316000000001</v>
      </c>
      <c r="L89">
        <f t="shared" si="17"/>
        <v>327.90100000000007</v>
      </c>
      <c r="M89">
        <f t="shared" si="18"/>
        <v>12101.286</v>
      </c>
      <c r="N89">
        <f t="shared" si="19"/>
        <v>0.32790100000000005</v>
      </c>
      <c r="O89">
        <f t="shared" si="19"/>
        <v>12.101286</v>
      </c>
      <c r="P89">
        <f t="shared" si="20"/>
        <v>0.32790100000000005</v>
      </c>
      <c r="Q89" t="str">
        <f t="shared" si="21"/>
        <v/>
      </c>
      <c r="AE89" s="14">
        <v>5.61</v>
      </c>
      <c r="AF89">
        <v>-30.819999694824219</v>
      </c>
      <c r="AG89">
        <v>-7.2899999618530273</v>
      </c>
      <c r="AH89">
        <f t="shared" si="22"/>
        <v>-30.819999694824219</v>
      </c>
      <c r="AI89">
        <f t="shared" si="23"/>
        <v>-7.2899999618530273</v>
      </c>
    </row>
    <row r="90" spans="1:35">
      <c r="A90" s="3" t="s">
        <v>1262</v>
      </c>
      <c r="B90" s="3" t="str">
        <f t="shared" si="14"/>
        <v>15:04:13.692</v>
      </c>
      <c r="C90" s="3">
        <f t="shared" si="15"/>
        <v>54253.692000000003</v>
      </c>
      <c r="D90" s="3">
        <f t="shared" si="16"/>
        <v>8.1130000000048312</v>
      </c>
      <c r="E90" s="3">
        <v>1164.3900000000001</v>
      </c>
      <c r="F90" s="3">
        <v>13828.2</v>
      </c>
      <c r="G90" s="3">
        <v>8562</v>
      </c>
      <c r="H90" s="3">
        <v>888</v>
      </c>
      <c r="I90" s="3">
        <v>711.5</v>
      </c>
      <c r="J90">
        <f t="shared" si="12"/>
        <v>1477.8150000000001</v>
      </c>
      <c r="K90">
        <f t="shared" si="13"/>
        <v>13798.224</v>
      </c>
      <c r="L90">
        <f t="shared" si="17"/>
        <v>328.3900000000001</v>
      </c>
      <c r="M90">
        <f t="shared" si="18"/>
        <v>12176.194</v>
      </c>
      <c r="N90">
        <f t="shared" si="19"/>
        <v>0.32839000000000013</v>
      </c>
      <c r="O90">
        <f t="shared" si="19"/>
        <v>12.176194000000001</v>
      </c>
      <c r="P90">
        <f t="shared" si="20"/>
        <v>0.32839000000000013</v>
      </c>
      <c r="Q90" t="str">
        <f t="shared" si="21"/>
        <v/>
      </c>
      <c r="AE90" s="14">
        <v>5.681</v>
      </c>
      <c r="AF90">
        <v>-28.159999847412109</v>
      </c>
      <c r="AG90">
        <v>-7.4499998092651367</v>
      </c>
      <c r="AH90">
        <f t="shared" si="22"/>
        <v>-28.159999847412109</v>
      </c>
      <c r="AI90">
        <f t="shared" si="23"/>
        <v>-7.4499998092651367</v>
      </c>
    </row>
    <row r="91" spans="1:35">
      <c r="A91" s="3" t="s">
        <v>1263</v>
      </c>
      <c r="B91" s="3" t="str">
        <f t="shared" si="14"/>
        <v>15:04:13.787</v>
      </c>
      <c r="C91" s="3">
        <f t="shared" si="15"/>
        <v>54253.786999999997</v>
      </c>
      <c r="D91" s="3">
        <f t="shared" si="16"/>
        <v>8.2079999999987194</v>
      </c>
      <c r="E91" s="3">
        <v>1147.74</v>
      </c>
      <c r="F91" s="3">
        <v>14051.8</v>
      </c>
      <c r="G91" s="3">
        <v>8564</v>
      </c>
      <c r="H91" s="3">
        <v>884</v>
      </c>
      <c r="I91" s="3">
        <v>704.5</v>
      </c>
      <c r="J91">
        <f t="shared" si="12"/>
        <v>1466.242</v>
      </c>
      <c r="K91">
        <f t="shared" si="13"/>
        <v>14022.144</v>
      </c>
      <c r="L91">
        <f t="shared" si="17"/>
        <v>316.81700000000001</v>
      </c>
      <c r="M91">
        <f t="shared" si="18"/>
        <v>12400.114</v>
      </c>
      <c r="N91">
        <f t="shared" si="19"/>
        <v>0.31681700000000002</v>
      </c>
      <c r="O91">
        <f t="shared" si="19"/>
        <v>12.400114</v>
      </c>
      <c r="P91">
        <f t="shared" si="20"/>
        <v>0.31681700000000002</v>
      </c>
      <c r="Q91" t="str">
        <f t="shared" si="21"/>
        <v/>
      </c>
      <c r="AE91" s="14">
        <v>5.7320000000000002</v>
      </c>
      <c r="AF91">
        <v>-29.469999313354492</v>
      </c>
      <c r="AG91">
        <v>-8.8299999237060547</v>
      </c>
      <c r="AH91">
        <f t="shared" si="22"/>
        <v>-29.469999313354492</v>
      </c>
      <c r="AI91">
        <f t="shared" si="23"/>
        <v>-8.8299999237060547</v>
      </c>
    </row>
    <row r="92" spans="1:35">
      <c r="A92" s="3" t="s">
        <v>1264</v>
      </c>
      <c r="B92" s="3" t="str">
        <f t="shared" si="14"/>
        <v>15:04:13.881</v>
      </c>
      <c r="C92" s="3">
        <f t="shared" si="15"/>
        <v>54253.881000000001</v>
      </c>
      <c r="D92" s="3">
        <f t="shared" si="16"/>
        <v>8.3020000000033178</v>
      </c>
      <c r="E92" s="3">
        <v>1129.22</v>
      </c>
      <c r="F92" s="3">
        <v>14200.7</v>
      </c>
      <c r="G92" s="3">
        <v>8576</v>
      </c>
      <c r="H92" s="3">
        <v>874</v>
      </c>
      <c r="I92" s="3">
        <v>697</v>
      </c>
      <c r="J92">
        <f t="shared" si="12"/>
        <v>1451.105</v>
      </c>
      <c r="K92">
        <f t="shared" si="13"/>
        <v>14171.425999999999</v>
      </c>
      <c r="L92">
        <f t="shared" si="17"/>
        <v>301.68000000000006</v>
      </c>
      <c r="M92">
        <f t="shared" si="18"/>
        <v>12549.395999999999</v>
      </c>
      <c r="N92">
        <f t="shared" si="19"/>
        <v>0.30168000000000006</v>
      </c>
      <c r="O92">
        <f t="shared" si="19"/>
        <v>12.549396</v>
      </c>
      <c r="P92">
        <f t="shared" si="20"/>
        <v>0.30168000000000006</v>
      </c>
      <c r="Q92" t="str">
        <f t="shared" si="21"/>
        <v/>
      </c>
      <c r="AE92" s="14">
        <v>5.7939999999999996</v>
      </c>
      <c r="AF92">
        <v>-30.870000839233398</v>
      </c>
      <c r="AG92">
        <v>-7</v>
      </c>
      <c r="AH92">
        <f t="shared" si="22"/>
        <v>-30.870000839233398</v>
      </c>
      <c r="AI92">
        <f t="shared" si="23"/>
        <v>-7</v>
      </c>
    </row>
    <row r="93" spans="1:35">
      <c r="A93" s="3" t="s">
        <v>1265</v>
      </c>
      <c r="B93" s="3" t="str">
        <f t="shared" si="14"/>
        <v>15:04:13.973</v>
      </c>
      <c r="C93" s="3">
        <f t="shared" si="15"/>
        <v>54253.972999999998</v>
      </c>
      <c r="D93" s="3">
        <f t="shared" si="16"/>
        <v>8.3940000000002328</v>
      </c>
      <c r="E93" s="3">
        <v>1117.33</v>
      </c>
      <c r="F93" s="3">
        <v>14425.1</v>
      </c>
      <c r="G93" s="3">
        <v>8583</v>
      </c>
      <c r="H93" s="3">
        <v>886</v>
      </c>
      <c r="I93" s="3">
        <v>690</v>
      </c>
      <c r="J93">
        <f t="shared" si="12"/>
        <v>1444.309</v>
      </c>
      <c r="K93">
        <f t="shared" si="13"/>
        <v>14396.038</v>
      </c>
      <c r="L93">
        <f t="shared" si="17"/>
        <v>294.88400000000001</v>
      </c>
      <c r="M93">
        <f t="shared" si="18"/>
        <v>12774.008</v>
      </c>
      <c r="N93">
        <f t="shared" si="19"/>
        <v>0.29488400000000003</v>
      </c>
      <c r="O93">
        <f t="shared" si="19"/>
        <v>12.774008</v>
      </c>
      <c r="P93">
        <f t="shared" si="20"/>
        <v>0.29488400000000003</v>
      </c>
      <c r="Q93" t="str">
        <f t="shared" si="21"/>
        <v/>
      </c>
      <c r="AE93" s="14">
        <v>5.8630000000000004</v>
      </c>
      <c r="AF93">
        <v>-31.209999084472656</v>
      </c>
      <c r="AG93">
        <v>-10.199999809265137</v>
      </c>
      <c r="AH93">
        <f t="shared" si="22"/>
        <v>-31.209999084472656</v>
      </c>
      <c r="AI93">
        <f t="shared" si="23"/>
        <v>-10.199999809265137</v>
      </c>
    </row>
    <row r="94" spans="1:35">
      <c r="A94" s="3" t="s">
        <v>1266</v>
      </c>
      <c r="B94" s="3" t="str">
        <f t="shared" si="14"/>
        <v>15:04:14.252</v>
      </c>
      <c r="C94" s="3">
        <f t="shared" si="15"/>
        <v>54254.252</v>
      </c>
      <c r="D94" s="3">
        <f t="shared" si="16"/>
        <v>8.6730000000025029</v>
      </c>
      <c r="E94" s="3">
        <v>1070.22</v>
      </c>
      <c r="F94" s="3">
        <v>14876.8</v>
      </c>
      <c r="G94" s="3">
        <v>8638</v>
      </c>
      <c r="H94" s="3">
        <v>896</v>
      </c>
      <c r="I94" s="3">
        <v>682.5</v>
      </c>
      <c r="J94">
        <f t="shared" si="12"/>
        <v>1407.4590000000001</v>
      </c>
      <c r="K94">
        <f t="shared" si="13"/>
        <v>14848.69</v>
      </c>
      <c r="L94">
        <f t="shared" si="17"/>
        <v>258.03400000000011</v>
      </c>
      <c r="M94">
        <f t="shared" si="18"/>
        <v>13226.66</v>
      </c>
      <c r="N94">
        <f t="shared" si="19"/>
        <v>0.2580340000000001</v>
      </c>
      <c r="O94">
        <f t="shared" si="19"/>
        <v>13.226660000000001</v>
      </c>
      <c r="P94">
        <f t="shared" si="20"/>
        <v>0.2580340000000001</v>
      </c>
      <c r="Q94" t="str">
        <f t="shared" si="21"/>
        <v/>
      </c>
      <c r="AE94" s="14">
        <v>5.9249999999999998</v>
      </c>
      <c r="AF94">
        <v>-36.909999847412109</v>
      </c>
      <c r="AG94">
        <v>-8.1000003814697266</v>
      </c>
      <c r="AH94">
        <f t="shared" si="22"/>
        <v>-36.909999847412109</v>
      </c>
      <c r="AI94">
        <f t="shared" si="23"/>
        <v>-8.1000003814697266</v>
      </c>
    </row>
    <row r="95" spans="1:35">
      <c r="A95" s="3" t="s">
        <v>1267</v>
      </c>
      <c r="B95" s="3" t="str">
        <f t="shared" si="14"/>
        <v>15:04:14.349</v>
      </c>
      <c r="C95" s="3">
        <f t="shared" si="15"/>
        <v>54254.349000000002</v>
      </c>
      <c r="D95" s="3">
        <f t="shared" si="16"/>
        <v>8.7700000000040745</v>
      </c>
      <c r="E95" s="3">
        <v>1061.71</v>
      </c>
      <c r="F95" s="3">
        <v>15179.8</v>
      </c>
      <c r="G95" s="3">
        <v>8665</v>
      </c>
      <c r="H95" s="3">
        <v>875</v>
      </c>
      <c r="I95" s="3">
        <v>673.5</v>
      </c>
      <c r="J95">
        <f t="shared" si="12"/>
        <v>1405.826</v>
      </c>
      <c r="K95">
        <f t="shared" si="13"/>
        <v>15151.805</v>
      </c>
      <c r="L95">
        <f t="shared" si="17"/>
        <v>256.40100000000007</v>
      </c>
      <c r="M95">
        <f t="shared" si="18"/>
        <v>13529.775</v>
      </c>
      <c r="N95">
        <f t="shared" si="19"/>
        <v>0.25640100000000005</v>
      </c>
      <c r="O95">
        <f t="shared" si="19"/>
        <v>13.529775000000001</v>
      </c>
      <c r="P95">
        <f t="shared" si="20"/>
        <v>0.25640100000000005</v>
      </c>
      <c r="Q95" t="str">
        <f t="shared" si="21"/>
        <v/>
      </c>
      <c r="AE95" s="14">
        <v>5.9969999999999999</v>
      </c>
      <c r="AF95">
        <v>-29.690000534057617</v>
      </c>
      <c r="AG95">
        <v>-7.7199997901916504</v>
      </c>
      <c r="AH95">
        <f t="shared" si="22"/>
        <v>-29.690000534057617</v>
      </c>
      <c r="AI95">
        <f t="shared" si="23"/>
        <v>-7.7199997901916504</v>
      </c>
    </row>
    <row r="96" spans="1:35">
      <c r="A96" s="3" t="s">
        <v>1268</v>
      </c>
      <c r="B96" s="3" t="str">
        <f t="shared" si="14"/>
        <v>15:04:14.439</v>
      </c>
      <c r="C96" s="3">
        <f t="shared" si="15"/>
        <v>54254.438999999998</v>
      </c>
      <c r="D96" s="3">
        <f t="shared" si="16"/>
        <v>8.8600000000005821</v>
      </c>
      <c r="E96" s="3">
        <v>1060</v>
      </c>
      <c r="F96" s="3">
        <v>15255.9</v>
      </c>
      <c r="G96" s="3">
        <v>8673</v>
      </c>
      <c r="H96" s="3">
        <v>895</v>
      </c>
      <c r="I96" s="3">
        <v>665.5</v>
      </c>
      <c r="J96">
        <f t="shared" si="12"/>
        <v>1405.8430000000001</v>
      </c>
      <c r="K96">
        <f t="shared" si="13"/>
        <v>15227.924999999999</v>
      </c>
      <c r="L96">
        <f t="shared" si="17"/>
        <v>256.41800000000012</v>
      </c>
      <c r="M96">
        <f t="shared" si="18"/>
        <v>13605.894999999999</v>
      </c>
      <c r="N96">
        <f t="shared" si="19"/>
        <v>0.25641800000000015</v>
      </c>
      <c r="O96">
        <f t="shared" si="19"/>
        <v>13.605894999999999</v>
      </c>
      <c r="P96">
        <f t="shared" si="20"/>
        <v>0.25641800000000015</v>
      </c>
      <c r="Q96" t="str">
        <f t="shared" si="21"/>
        <v/>
      </c>
      <c r="AE96" s="14">
        <v>6.0640000000000001</v>
      </c>
      <c r="AF96">
        <v>-37.25</v>
      </c>
      <c r="AG96">
        <v>-2.8299999237060547</v>
      </c>
      <c r="AH96">
        <f t="shared" si="22"/>
        <v>-37.25</v>
      </c>
      <c r="AI96">
        <f t="shared" si="23"/>
        <v>-2.8299999237060547</v>
      </c>
    </row>
    <row r="97" spans="1:35">
      <c r="A97" s="3" t="s">
        <v>1269</v>
      </c>
      <c r="B97" s="3" t="str">
        <f t="shared" si="14"/>
        <v>15:04:14.534</v>
      </c>
      <c r="C97" s="3">
        <f t="shared" si="15"/>
        <v>54254.534</v>
      </c>
      <c r="D97" s="3">
        <f t="shared" si="16"/>
        <v>8.9550000000017462</v>
      </c>
      <c r="E97" s="3">
        <v>1047.98</v>
      </c>
      <c r="F97" s="3">
        <v>15485.8</v>
      </c>
      <c r="G97" s="3">
        <v>8708</v>
      </c>
      <c r="H97" s="3">
        <v>896</v>
      </c>
      <c r="I97" s="3">
        <v>657</v>
      </c>
      <c r="J97">
        <f t="shared" si="12"/>
        <v>1399.0419999999999</v>
      </c>
      <c r="K97">
        <f t="shared" si="13"/>
        <v>15458.038</v>
      </c>
      <c r="L97">
        <f t="shared" si="17"/>
        <v>249.61699999999996</v>
      </c>
      <c r="M97">
        <f t="shared" si="18"/>
        <v>13836.008</v>
      </c>
      <c r="N97">
        <f t="shared" si="19"/>
        <v>0.24961699999999998</v>
      </c>
      <c r="O97">
        <f t="shared" si="19"/>
        <v>13.836008</v>
      </c>
      <c r="P97">
        <f t="shared" si="20"/>
        <v>0.24961699999999998</v>
      </c>
      <c r="Q97" t="str">
        <f t="shared" si="21"/>
        <v/>
      </c>
      <c r="AE97" s="14">
        <v>6.1269999999999998</v>
      </c>
      <c r="AF97">
        <v>-35.400001525878906</v>
      </c>
      <c r="AG97">
        <v>-7.2399997711181641</v>
      </c>
      <c r="AH97">
        <f t="shared" si="22"/>
        <v>-35.400001525878906</v>
      </c>
      <c r="AI97">
        <f t="shared" si="23"/>
        <v>-7.2399997711181641</v>
      </c>
    </row>
    <row r="98" spans="1:35">
      <c r="A98" s="3" t="s">
        <v>1270</v>
      </c>
      <c r="B98" s="3" t="str">
        <f t="shared" si="14"/>
        <v>15:04:14.629</v>
      </c>
      <c r="C98" s="3">
        <f t="shared" si="15"/>
        <v>54254.629000000001</v>
      </c>
      <c r="D98" s="3">
        <f t="shared" si="16"/>
        <v>9.0500000000029104</v>
      </c>
      <c r="E98" s="3">
        <v>1029.81</v>
      </c>
      <c r="F98" s="3">
        <v>15641.5</v>
      </c>
      <c r="G98" s="3">
        <v>8745</v>
      </c>
      <c r="H98" s="3">
        <v>882</v>
      </c>
      <c r="I98" s="3">
        <v>649</v>
      </c>
      <c r="J98">
        <f t="shared" si="12"/>
        <v>1384.4090000000001</v>
      </c>
      <c r="K98">
        <f t="shared" si="13"/>
        <v>15614.11</v>
      </c>
      <c r="L98">
        <f t="shared" si="17"/>
        <v>234.98400000000015</v>
      </c>
      <c r="M98">
        <f t="shared" si="18"/>
        <v>13992.08</v>
      </c>
      <c r="N98">
        <f t="shared" si="19"/>
        <v>0.23498400000000016</v>
      </c>
      <c r="O98">
        <f t="shared" si="19"/>
        <v>13.99208</v>
      </c>
      <c r="P98">
        <f t="shared" si="20"/>
        <v>0.23498400000000016</v>
      </c>
      <c r="Q98" t="str">
        <f t="shared" si="21"/>
        <v/>
      </c>
      <c r="AE98" s="14">
        <v>6.1980000000000004</v>
      </c>
      <c r="AF98">
        <v>-31.659999847412109</v>
      </c>
      <c r="AG98">
        <v>-7.7399997711181641</v>
      </c>
      <c r="AH98">
        <f t="shared" si="22"/>
        <v>-31.659999847412109</v>
      </c>
      <c r="AI98">
        <f t="shared" si="23"/>
        <v>-7.7399997711181641</v>
      </c>
    </row>
    <row r="99" spans="1:35">
      <c r="A99" s="3" t="s">
        <v>1271</v>
      </c>
      <c r="B99" s="3" t="str">
        <f t="shared" si="14"/>
        <v>15:04:14.720</v>
      </c>
      <c r="C99" s="3">
        <f t="shared" si="15"/>
        <v>54254.720000000001</v>
      </c>
      <c r="D99" s="3">
        <f t="shared" si="16"/>
        <v>9.1410000000032596</v>
      </c>
      <c r="E99" s="3">
        <v>1027.1099999999999</v>
      </c>
      <c r="F99" s="3">
        <v>15873.7</v>
      </c>
      <c r="G99" s="3">
        <v>8781</v>
      </c>
      <c r="H99" s="3">
        <v>878</v>
      </c>
      <c r="I99" s="3">
        <v>642.5</v>
      </c>
      <c r="J99">
        <f t="shared" si="12"/>
        <v>1386.9780000000001</v>
      </c>
      <c r="K99">
        <f t="shared" si="13"/>
        <v>15846.312</v>
      </c>
      <c r="L99">
        <f t="shared" si="17"/>
        <v>237.55300000000011</v>
      </c>
      <c r="M99">
        <f t="shared" si="18"/>
        <v>14224.281999999999</v>
      </c>
      <c r="N99">
        <f t="shared" si="19"/>
        <v>0.23755300000000013</v>
      </c>
      <c r="O99">
        <f t="shared" si="19"/>
        <v>14.224281999999999</v>
      </c>
      <c r="P99">
        <f t="shared" si="20"/>
        <v>0.23755300000000013</v>
      </c>
      <c r="Q99" t="str">
        <f t="shared" si="21"/>
        <v/>
      </c>
      <c r="AE99" s="14">
        <v>6.2649999999999997</v>
      </c>
      <c r="AF99">
        <v>-35.5</v>
      </c>
      <c r="AG99">
        <v>-6.3899998664855957</v>
      </c>
      <c r="AH99">
        <f t="shared" si="22"/>
        <v>-35.5</v>
      </c>
      <c r="AI99">
        <f t="shared" si="23"/>
        <v>-6.3899998664855957</v>
      </c>
    </row>
    <row r="100" spans="1:35">
      <c r="A100" s="3" t="s">
        <v>1272</v>
      </c>
      <c r="B100" s="3" t="str">
        <f t="shared" si="14"/>
        <v>15:04:14.813</v>
      </c>
      <c r="C100" s="3">
        <f t="shared" si="15"/>
        <v>54254.813000000002</v>
      </c>
      <c r="D100" s="3">
        <f t="shared" si="16"/>
        <v>9.2340000000040163</v>
      </c>
      <c r="E100" s="3">
        <v>1019.7</v>
      </c>
      <c r="F100" s="3">
        <v>15952.6</v>
      </c>
      <c r="G100" s="3">
        <v>8801</v>
      </c>
      <c r="H100" s="3">
        <v>912</v>
      </c>
      <c r="I100" s="3">
        <v>637.5</v>
      </c>
      <c r="J100">
        <f t="shared" si="12"/>
        <v>1381.3589999999999</v>
      </c>
      <c r="K100">
        <f t="shared" si="13"/>
        <v>15925.36</v>
      </c>
      <c r="L100">
        <f t="shared" si="17"/>
        <v>231.93399999999997</v>
      </c>
      <c r="M100">
        <f t="shared" si="18"/>
        <v>14303.33</v>
      </c>
      <c r="N100">
        <f t="shared" si="19"/>
        <v>0.23193399999999997</v>
      </c>
      <c r="O100">
        <f t="shared" si="19"/>
        <v>14.303330000000001</v>
      </c>
      <c r="P100">
        <f t="shared" si="20"/>
        <v>0.23193399999999997</v>
      </c>
      <c r="Q100" t="str">
        <f t="shared" si="21"/>
        <v/>
      </c>
      <c r="AE100" s="14">
        <v>6.3289999999999997</v>
      </c>
      <c r="AF100">
        <v>-34.169998168945313</v>
      </c>
      <c r="AG100">
        <v>-9.9099998474121094</v>
      </c>
      <c r="AH100">
        <f t="shared" si="22"/>
        <v>-34.169998168945313</v>
      </c>
      <c r="AI100">
        <f t="shared" si="23"/>
        <v>-9.9099998474121094</v>
      </c>
    </row>
    <row r="101" spans="1:35">
      <c r="A101" s="3" t="s">
        <v>1273</v>
      </c>
      <c r="B101" s="3" t="str">
        <f t="shared" si="14"/>
        <v>15:04:14.906</v>
      </c>
      <c r="C101" s="3">
        <f t="shared" si="15"/>
        <v>54254.906000000003</v>
      </c>
      <c r="D101" s="3">
        <f t="shared" si="16"/>
        <v>9.327000000004773</v>
      </c>
      <c r="E101" s="3">
        <v>995.91200000000003</v>
      </c>
      <c r="F101" s="3">
        <v>16191.9</v>
      </c>
      <c r="G101" s="3">
        <v>8867</v>
      </c>
      <c r="H101" s="3">
        <v>920</v>
      </c>
      <c r="I101" s="3">
        <v>631.5</v>
      </c>
      <c r="J101">
        <f t="shared" si="12"/>
        <v>1363.0070000000001</v>
      </c>
      <c r="K101">
        <f t="shared" si="13"/>
        <v>16165.138000000001</v>
      </c>
      <c r="L101">
        <f t="shared" si="17"/>
        <v>213.58200000000011</v>
      </c>
      <c r="M101">
        <f t="shared" si="18"/>
        <v>14543.108</v>
      </c>
      <c r="N101">
        <f t="shared" si="19"/>
        <v>0.21358200000000011</v>
      </c>
      <c r="O101">
        <f t="shared" si="19"/>
        <v>14.543108</v>
      </c>
      <c r="P101">
        <f t="shared" si="20"/>
        <v>0.21358200000000011</v>
      </c>
      <c r="Q101" t="str">
        <f t="shared" si="21"/>
        <v/>
      </c>
      <c r="AE101" s="14">
        <v>6.399</v>
      </c>
      <c r="AF101">
        <v>-38.799999237060547</v>
      </c>
      <c r="AG101">
        <v>-3.190000057220459</v>
      </c>
      <c r="AH101">
        <f t="shared" si="22"/>
        <v>-38.799999237060547</v>
      </c>
      <c r="AI101">
        <f t="shared" si="23"/>
        <v>-3.190000057220459</v>
      </c>
    </row>
    <row r="102" spans="1:35">
      <c r="A102" s="3" t="s">
        <v>1274</v>
      </c>
      <c r="B102" s="3" t="str">
        <f t="shared" si="14"/>
        <v>15:04:15.000</v>
      </c>
      <c r="C102" s="3">
        <f t="shared" si="15"/>
        <v>54255</v>
      </c>
      <c r="D102" s="3">
        <f t="shared" si="16"/>
        <v>9.4210000000020955</v>
      </c>
      <c r="E102" s="3">
        <v>1000.29</v>
      </c>
      <c r="F102" s="3">
        <v>16309.6</v>
      </c>
      <c r="G102" s="3">
        <v>8886</v>
      </c>
      <c r="H102" s="3">
        <v>871.5</v>
      </c>
      <c r="I102" s="3">
        <v>311</v>
      </c>
      <c r="J102">
        <f t="shared" si="12"/>
        <v>1370.0540000000001</v>
      </c>
      <c r="K102">
        <f t="shared" si="13"/>
        <v>16282.708000000001</v>
      </c>
      <c r="L102">
        <f t="shared" si="17"/>
        <v>220.62900000000013</v>
      </c>
      <c r="M102">
        <f t="shared" si="18"/>
        <v>14660.678</v>
      </c>
      <c r="N102">
        <f t="shared" si="19"/>
        <v>0.22062900000000013</v>
      </c>
      <c r="O102">
        <f t="shared" si="19"/>
        <v>14.660678000000001</v>
      </c>
      <c r="P102">
        <f t="shared" si="20"/>
        <v>0.22062900000000013</v>
      </c>
      <c r="Q102" t="str">
        <f t="shared" si="21"/>
        <v/>
      </c>
      <c r="AE102" s="14">
        <v>6.4619999999999997</v>
      </c>
      <c r="AF102">
        <v>-34.560001373291016</v>
      </c>
      <c r="AG102">
        <v>-5.7399997711181641</v>
      </c>
      <c r="AH102">
        <f t="shared" si="22"/>
        <v>-34.560001373291016</v>
      </c>
      <c r="AI102">
        <f t="shared" si="23"/>
        <v>-5.7399997711181641</v>
      </c>
    </row>
    <row r="103" spans="1:35">
      <c r="A103" s="3" t="s">
        <v>1275</v>
      </c>
      <c r="B103" s="3" t="str">
        <f t="shared" si="14"/>
        <v>15:04:15.091</v>
      </c>
      <c r="C103" s="3">
        <f t="shared" si="15"/>
        <v>54255.091</v>
      </c>
      <c r="D103" s="3">
        <f t="shared" si="16"/>
        <v>9.5120000000024447</v>
      </c>
      <c r="E103" s="3">
        <v>959.90099999999995</v>
      </c>
      <c r="F103" s="3">
        <v>16517.8</v>
      </c>
      <c r="G103" s="3">
        <v>8970</v>
      </c>
      <c r="H103" s="3">
        <v>925</v>
      </c>
      <c r="I103" s="3">
        <v>618</v>
      </c>
      <c r="J103">
        <f t="shared" si="12"/>
        <v>1334.3989999999999</v>
      </c>
      <c r="K103">
        <f t="shared" si="13"/>
        <v>16491.771000000001</v>
      </c>
      <c r="L103">
        <f t="shared" si="17"/>
        <v>184.97399999999993</v>
      </c>
      <c r="M103">
        <f t="shared" si="18"/>
        <v>14869.741</v>
      </c>
      <c r="N103">
        <f t="shared" si="19"/>
        <v>0.18497399999999994</v>
      </c>
      <c r="O103">
        <f t="shared" si="19"/>
        <v>14.869740999999999</v>
      </c>
      <c r="P103">
        <f t="shared" si="20"/>
        <v>0.18497399999999994</v>
      </c>
      <c r="Q103" t="str">
        <f t="shared" si="21"/>
        <v/>
      </c>
      <c r="AE103" s="14">
        <v>6.5389999999999997</v>
      </c>
      <c r="AF103">
        <v>-36.189998626708984</v>
      </c>
      <c r="AG103">
        <v>-8.1400003433227539</v>
      </c>
      <c r="AH103">
        <f t="shared" si="22"/>
        <v>-36.189998626708984</v>
      </c>
      <c r="AI103">
        <f t="shared" si="23"/>
        <v>-8.1400003433227539</v>
      </c>
    </row>
    <row r="104" spans="1:35">
      <c r="A104" s="3" t="s">
        <v>1276</v>
      </c>
      <c r="B104" s="3" t="str">
        <f t="shared" si="14"/>
        <v>15:04:15.186</v>
      </c>
      <c r="C104" s="3">
        <f t="shared" si="15"/>
        <v>54255.186000000002</v>
      </c>
      <c r="D104" s="3">
        <f t="shared" si="16"/>
        <v>9.6070000000036089</v>
      </c>
      <c r="E104" s="3">
        <v>965.39800000000002</v>
      </c>
      <c r="F104" s="3">
        <v>16677.8</v>
      </c>
      <c r="G104" s="3">
        <v>9002</v>
      </c>
      <c r="H104" s="3">
        <v>941</v>
      </c>
      <c r="I104" s="3">
        <v>613.5</v>
      </c>
      <c r="J104">
        <f t="shared" si="12"/>
        <v>1343.5239999999999</v>
      </c>
      <c r="K104">
        <f t="shared" si="13"/>
        <v>16651.605</v>
      </c>
      <c r="L104">
        <f t="shared" si="17"/>
        <v>194.09899999999993</v>
      </c>
      <c r="M104">
        <f t="shared" si="18"/>
        <v>15029.574999999999</v>
      </c>
      <c r="N104">
        <f t="shared" si="19"/>
        <v>0.19409899999999994</v>
      </c>
      <c r="O104">
        <f t="shared" si="19"/>
        <v>15.029574999999999</v>
      </c>
      <c r="P104" t="str">
        <f t="shared" si="20"/>
        <v/>
      </c>
      <c r="Q104">
        <f t="shared" si="21"/>
        <v>0.19409899999999994</v>
      </c>
      <c r="AE104" s="14">
        <v>6.6070000000000002</v>
      </c>
      <c r="AF104">
        <v>-34.669998168945313</v>
      </c>
      <c r="AG104">
        <v>-8.25</v>
      </c>
      <c r="AH104">
        <f t="shared" si="22"/>
        <v>-34.669998168945313</v>
      </c>
      <c r="AI104">
        <f t="shared" si="23"/>
        <v>-8.25</v>
      </c>
    </row>
    <row r="105" spans="1:35">
      <c r="A105" s="3" t="s">
        <v>1277</v>
      </c>
      <c r="B105" s="3" t="str">
        <f t="shared" si="14"/>
        <v>15:04:15.278</v>
      </c>
      <c r="C105" s="3">
        <f t="shared" si="15"/>
        <v>54255.277999999998</v>
      </c>
      <c r="D105" s="3">
        <f t="shared" si="16"/>
        <v>9.6990000000005239</v>
      </c>
      <c r="E105" s="3">
        <v>952.16300000000001</v>
      </c>
      <c r="F105" s="3">
        <v>16926</v>
      </c>
      <c r="G105" s="3">
        <v>9078</v>
      </c>
      <c r="H105" s="3">
        <v>949</v>
      </c>
      <c r="I105" s="3">
        <v>609</v>
      </c>
      <c r="J105">
        <f t="shared" si="12"/>
        <v>1335.924</v>
      </c>
      <c r="K105">
        <f t="shared" si="13"/>
        <v>16900.041000000001</v>
      </c>
      <c r="L105">
        <f t="shared" si="17"/>
        <v>186.49900000000002</v>
      </c>
      <c r="M105">
        <f t="shared" si="18"/>
        <v>15278.011</v>
      </c>
      <c r="N105">
        <f t="shared" si="19"/>
        <v>0.18649900000000003</v>
      </c>
      <c r="O105">
        <f t="shared" si="19"/>
        <v>15.278011000000001</v>
      </c>
      <c r="P105" t="str">
        <f t="shared" si="20"/>
        <v/>
      </c>
      <c r="Q105">
        <f t="shared" si="21"/>
        <v>0.18649900000000003</v>
      </c>
      <c r="AE105" s="14">
        <v>6.6669999999999998</v>
      </c>
      <c r="AF105">
        <v>-36.099998474121094</v>
      </c>
      <c r="AG105">
        <v>-8</v>
      </c>
      <c r="AH105">
        <f t="shared" si="22"/>
        <v>-36.099998474121094</v>
      </c>
      <c r="AI105">
        <f t="shared" si="23"/>
        <v>-8</v>
      </c>
    </row>
    <row r="106" spans="1:35">
      <c r="A106" s="3" t="s">
        <v>1278</v>
      </c>
      <c r="B106" s="3" t="str">
        <f t="shared" si="14"/>
        <v>15:04:15.372</v>
      </c>
      <c r="C106" s="3">
        <f t="shared" si="15"/>
        <v>54255.372000000003</v>
      </c>
      <c r="D106" s="3">
        <f t="shared" si="16"/>
        <v>9.7930000000051223</v>
      </c>
      <c r="E106" s="3">
        <v>952.58199999999999</v>
      </c>
      <c r="F106" s="3">
        <v>17049.599999999999</v>
      </c>
      <c r="G106" s="3">
        <v>9111.5</v>
      </c>
      <c r="H106" s="3">
        <v>893.5</v>
      </c>
      <c r="I106" s="3">
        <v>300</v>
      </c>
      <c r="J106">
        <f t="shared" si="12"/>
        <v>1339.1469999999999</v>
      </c>
      <c r="K106">
        <f t="shared" si="13"/>
        <v>17023.599999999999</v>
      </c>
      <c r="L106">
        <f t="shared" si="17"/>
        <v>189.72199999999998</v>
      </c>
      <c r="M106">
        <f t="shared" si="18"/>
        <v>15401.569999999998</v>
      </c>
      <c r="N106">
        <f t="shared" si="19"/>
        <v>0.18972199999999997</v>
      </c>
      <c r="O106">
        <f t="shared" si="19"/>
        <v>15.401569999999998</v>
      </c>
      <c r="P106" t="str">
        <f t="shared" si="20"/>
        <v/>
      </c>
      <c r="Q106">
        <f t="shared" si="21"/>
        <v>0.18972199999999997</v>
      </c>
      <c r="AE106" s="14">
        <v>6.7270000000000003</v>
      </c>
      <c r="AF106">
        <v>-39.400001525878906</v>
      </c>
      <c r="AG106">
        <v>-5.0900001525878906</v>
      </c>
      <c r="AH106">
        <f t="shared" si="22"/>
        <v>-39.400001525878906</v>
      </c>
      <c r="AI106">
        <f t="shared" si="23"/>
        <v>-5.0900001525878906</v>
      </c>
    </row>
    <row r="107" spans="1:35">
      <c r="A107" s="3" t="s">
        <v>1279</v>
      </c>
      <c r="B107" s="3" t="str">
        <f t="shared" si="14"/>
        <v>15:04:15.468</v>
      </c>
      <c r="C107" s="3">
        <f t="shared" si="15"/>
        <v>54255.468000000001</v>
      </c>
      <c r="D107" s="3">
        <f t="shared" si="16"/>
        <v>9.8890000000028522</v>
      </c>
      <c r="E107" s="3">
        <v>930.57299999999998</v>
      </c>
      <c r="F107" s="3">
        <v>17265</v>
      </c>
      <c r="G107" s="3">
        <v>9195</v>
      </c>
      <c r="H107" s="3">
        <v>957</v>
      </c>
      <c r="I107" s="3">
        <v>595.5</v>
      </c>
      <c r="J107">
        <f t="shared" si="12"/>
        <v>1322.03</v>
      </c>
      <c r="K107">
        <f t="shared" si="13"/>
        <v>17239.444</v>
      </c>
      <c r="L107">
        <f t="shared" si="17"/>
        <v>172.60500000000002</v>
      </c>
      <c r="M107">
        <f t="shared" si="18"/>
        <v>15617.413999999999</v>
      </c>
      <c r="N107">
        <f t="shared" si="19"/>
        <v>0.17260500000000001</v>
      </c>
      <c r="O107">
        <f t="shared" si="19"/>
        <v>15.617413999999998</v>
      </c>
      <c r="P107" t="str">
        <f t="shared" si="20"/>
        <v/>
      </c>
      <c r="Q107">
        <f t="shared" si="21"/>
        <v>0.17260500000000001</v>
      </c>
      <c r="AE107" s="14">
        <v>6.7880000000000003</v>
      </c>
      <c r="AF107">
        <v>-39.479999542236328</v>
      </c>
      <c r="AG107">
        <v>-5.6399998664855957</v>
      </c>
      <c r="AH107">
        <f t="shared" si="22"/>
        <v>-39.479999542236328</v>
      </c>
      <c r="AI107">
        <f t="shared" si="23"/>
        <v>-5.6399998664855957</v>
      </c>
    </row>
    <row r="108" spans="1:35">
      <c r="A108" s="3" t="s">
        <v>1280</v>
      </c>
      <c r="B108" s="3" t="str">
        <f t="shared" si="14"/>
        <v>15:04:15.560</v>
      </c>
      <c r="C108" s="3">
        <f t="shared" si="15"/>
        <v>54255.56</v>
      </c>
      <c r="D108" s="3">
        <f t="shared" si="16"/>
        <v>9.9809999999997672</v>
      </c>
      <c r="E108" s="3">
        <v>932.46699999999998</v>
      </c>
      <c r="F108" s="3">
        <v>17391.099999999999</v>
      </c>
      <c r="G108" s="3">
        <v>9232</v>
      </c>
      <c r="H108" s="3">
        <v>899.5</v>
      </c>
      <c r="I108" s="3">
        <v>294.25</v>
      </c>
      <c r="J108">
        <f t="shared" si="12"/>
        <v>1326.7850000000001</v>
      </c>
      <c r="K108">
        <f t="shared" si="13"/>
        <v>17365.469000000001</v>
      </c>
      <c r="L108">
        <f t="shared" si="17"/>
        <v>177.36000000000013</v>
      </c>
      <c r="M108">
        <f t="shared" si="18"/>
        <v>15743.439</v>
      </c>
      <c r="N108">
        <f t="shared" si="19"/>
        <v>0.17736000000000013</v>
      </c>
      <c r="O108">
        <f t="shared" si="19"/>
        <v>15.743439</v>
      </c>
      <c r="P108" t="str">
        <f t="shared" si="20"/>
        <v/>
      </c>
      <c r="Q108">
        <f t="shared" si="21"/>
        <v>0.17736000000000013</v>
      </c>
      <c r="AE108" s="14">
        <v>6.8639999999999999</v>
      </c>
      <c r="AF108">
        <v>-38.189998626708984</v>
      </c>
      <c r="AG108">
        <v>-8.5600004196166992</v>
      </c>
      <c r="AH108">
        <f t="shared" si="22"/>
        <v>-38.189998626708984</v>
      </c>
      <c r="AI108">
        <f t="shared" si="23"/>
        <v>-8.5600004196166992</v>
      </c>
    </row>
    <row r="109" spans="1:35">
      <c r="A109" s="3" t="s">
        <v>1281</v>
      </c>
      <c r="B109" s="3" t="str">
        <f t="shared" si="14"/>
        <v>15:04:15.651</v>
      </c>
      <c r="C109" s="3">
        <f t="shared" si="15"/>
        <v>54255.650999999998</v>
      </c>
      <c r="D109" s="3">
        <f t="shared" si="16"/>
        <v>10.072000000000116</v>
      </c>
      <c r="E109" s="3">
        <v>906.09799999999996</v>
      </c>
      <c r="F109" s="3">
        <v>17614.099999999999</v>
      </c>
      <c r="G109" s="3">
        <v>9329</v>
      </c>
      <c r="H109" s="3">
        <v>963</v>
      </c>
      <c r="I109" s="3">
        <v>585.5</v>
      </c>
      <c r="J109">
        <f t="shared" si="12"/>
        <v>1305.482</v>
      </c>
      <c r="K109">
        <f t="shared" si="13"/>
        <v>17589.008999999998</v>
      </c>
      <c r="L109">
        <f t="shared" si="17"/>
        <v>156.05700000000002</v>
      </c>
      <c r="M109">
        <f t="shared" si="18"/>
        <v>15966.978999999998</v>
      </c>
      <c r="N109">
        <f t="shared" si="19"/>
        <v>0.15605700000000003</v>
      </c>
      <c r="O109">
        <f t="shared" si="19"/>
        <v>15.966978999999998</v>
      </c>
      <c r="P109" t="str">
        <f t="shared" si="20"/>
        <v/>
      </c>
      <c r="Q109">
        <f t="shared" si="21"/>
        <v>0.15605700000000003</v>
      </c>
      <c r="AE109" s="14">
        <v>6.9340000000000002</v>
      </c>
      <c r="AF109">
        <v>-44.099998474121094</v>
      </c>
      <c r="AG109">
        <v>-5.9899997711181641</v>
      </c>
      <c r="AH109">
        <f t="shared" si="22"/>
        <v>-44.099998474121094</v>
      </c>
      <c r="AI109">
        <f t="shared" si="23"/>
        <v>-5.9899997711181641</v>
      </c>
    </row>
    <row r="110" spans="1:35">
      <c r="A110" s="3" t="s">
        <v>1282</v>
      </c>
      <c r="B110" s="3" t="str">
        <f t="shared" si="14"/>
        <v>15:04:15.744</v>
      </c>
      <c r="C110" s="3">
        <f t="shared" si="15"/>
        <v>54255.743999999999</v>
      </c>
      <c r="D110" s="3">
        <f t="shared" si="16"/>
        <v>10.165000000000873</v>
      </c>
      <c r="E110" s="3">
        <v>919.08699999999999</v>
      </c>
      <c r="F110" s="3">
        <v>17739.5</v>
      </c>
      <c r="G110" s="3">
        <v>9359.5</v>
      </c>
      <c r="H110" s="3">
        <v>898</v>
      </c>
      <c r="I110" s="3">
        <v>289.25</v>
      </c>
      <c r="J110">
        <f t="shared" si="12"/>
        <v>1321.3119999999999</v>
      </c>
      <c r="K110">
        <f t="shared" si="13"/>
        <v>17714.081999999999</v>
      </c>
      <c r="L110">
        <f t="shared" si="17"/>
        <v>171.88699999999994</v>
      </c>
      <c r="M110">
        <f t="shared" si="18"/>
        <v>16092.051999999998</v>
      </c>
      <c r="N110">
        <f t="shared" si="19"/>
        <v>0.17188699999999996</v>
      </c>
      <c r="O110">
        <f t="shared" si="19"/>
        <v>16.092051999999999</v>
      </c>
      <c r="P110" t="str">
        <f t="shared" si="20"/>
        <v/>
      </c>
      <c r="Q110">
        <f t="shared" si="21"/>
        <v>0.17188699999999996</v>
      </c>
      <c r="AE110" s="14">
        <v>7.008</v>
      </c>
      <c r="AF110">
        <v>-34.659999847412109</v>
      </c>
      <c r="AG110">
        <v>-7.0500001907348633</v>
      </c>
      <c r="AH110">
        <f t="shared" si="22"/>
        <v>-34.659999847412109</v>
      </c>
      <c r="AI110">
        <f t="shared" si="23"/>
        <v>-7.0500001907348633</v>
      </c>
    </row>
    <row r="111" spans="1:35">
      <c r="A111" s="3" t="s">
        <v>1283</v>
      </c>
      <c r="B111" s="3" t="str">
        <f t="shared" si="14"/>
        <v>15:04:15.839</v>
      </c>
      <c r="C111" s="3">
        <f t="shared" si="15"/>
        <v>54255.839</v>
      </c>
      <c r="D111" s="3">
        <f t="shared" si="16"/>
        <v>10.260000000002037</v>
      </c>
      <c r="E111" s="3">
        <v>903.34100000000001</v>
      </c>
      <c r="F111" s="3">
        <v>18009.5</v>
      </c>
      <c r="G111" s="3">
        <v>9471</v>
      </c>
      <c r="H111" s="3">
        <v>892</v>
      </c>
      <c r="I111" s="3">
        <v>285.75</v>
      </c>
      <c r="J111">
        <f t="shared" si="12"/>
        <v>1311.6959999999999</v>
      </c>
      <c r="K111">
        <f t="shared" si="13"/>
        <v>17984.37</v>
      </c>
      <c r="L111">
        <f t="shared" si="17"/>
        <v>162.27099999999996</v>
      </c>
      <c r="M111">
        <f t="shared" si="18"/>
        <v>16362.339999999998</v>
      </c>
      <c r="N111">
        <f t="shared" si="19"/>
        <v>0.16227099999999997</v>
      </c>
      <c r="O111">
        <f t="shared" si="19"/>
        <v>16.36234</v>
      </c>
      <c r="P111" t="str">
        <f t="shared" si="20"/>
        <v/>
      </c>
      <c r="Q111">
        <f t="shared" si="21"/>
        <v>0.16227099999999997</v>
      </c>
      <c r="AE111" s="14">
        <v>7.0780000000000003</v>
      </c>
      <c r="AF111">
        <v>-34.860000610351563</v>
      </c>
      <c r="AG111">
        <v>-5.0999999046325684</v>
      </c>
      <c r="AH111">
        <f t="shared" si="22"/>
        <v>-34.860000610351563</v>
      </c>
      <c r="AI111">
        <f t="shared" si="23"/>
        <v>-5.0999999046325684</v>
      </c>
    </row>
    <row r="112" spans="1:35">
      <c r="A112" s="3" t="s">
        <v>1284</v>
      </c>
      <c r="B112" s="3" t="str">
        <f t="shared" si="14"/>
        <v>15:04:15.934</v>
      </c>
      <c r="C112" s="3">
        <f t="shared" si="15"/>
        <v>54255.934000000001</v>
      </c>
      <c r="D112" s="3">
        <f t="shared" si="16"/>
        <v>10.355000000003201</v>
      </c>
      <c r="E112" s="3">
        <v>892.64400000000001</v>
      </c>
      <c r="F112" s="3">
        <v>18103.2</v>
      </c>
      <c r="G112" s="3">
        <v>9516</v>
      </c>
      <c r="H112" s="3">
        <v>901.5</v>
      </c>
      <c r="I112" s="3">
        <v>283.5</v>
      </c>
      <c r="J112">
        <f t="shared" si="12"/>
        <v>1303.1279999999999</v>
      </c>
      <c r="K112">
        <f t="shared" si="13"/>
        <v>18078.289000000001</v>
      </c>
      <c r="L112">
        <f t="shared" si="17"/>
        <v>153.70299999999997</v>
      </c>
      <c r="M112">
        <f t="shared" si="18"/>
        <v>16456.259000000002</v>
      </c>
      <c r="N112">
        <f t="shared" si="19"/>
        <v>0.15370299999999998</v>
      </c>
      <c r="O112">
        <f t="shared" si="19"/>
        <v>16.456259000000003</v>
      </c>
      <c r="P112" t="str">
        <f t="shared" si="20"/>
        <v/>
      </c>
      <c r="Q112">
        <f t="shared" si="21"/>
        <v>0.15370299999999998</v>
      </c>
      <c r="AE112" s="14">
        <v>7.1349999999999998</v>
      </c>
      <c r="AF112">
        <v>-41.270000457763672</v>
      </c>
      <c r="AG112">
        <v>-7.630000114440918</v>
      </c>
      <c r="AH112">
        <f t="shared" si="22"/>
        <v>-41.270000457763672</v>
      </c>
      <c r="AI112">
        <f t="shared" si="23"/>
        <v>-7.630000114440918</v>
      </c>
    </row>
    <row r="113" spans="1:35">
      <c r="A113" s="3" t="s">
        <v>1285</v>
      </c>
      <c r="B113" s="3" t="str">
        <f t="shared" si="14"/>
        <v>15:04:16.024</v>
      </c>
      <c r="C113" s="3">
        <f t="shared" si="15"/>
        <v>54256.023999999998</v>
      </c>
      <c r="D113" s="3">
        <f t="shared" si="16"/>
        <v>10.444999999999709</v>
      </c>
      <c r="E113" s="3">
        <v>872.38</v>
      </c>
      <c r="F113" s="3">
        <v>18338.400000000001</v>
      </c>
      <c r="G113" s="3">
        <v>9626</v>
      </c>
      <c r="H113" s="3">
        <v>967</v>
      </c>
      <c r="I113" s="3">
        <v>563.5</v>
      </c>
      <c r="J113">
        <f t="shared" si="12"/>
        <v>1288.2049999999999</v>
      </c>
      <c r="K113">
        <f t="shared" si="13"/>
        <v>18313.887999999999</v>
      </c>
      <c r="L113">
        <f t="shared" si="17"/>
        <v>138.77999999999997</v>
      </c>
      <c r="M113">
        <f t="shared" si="18"/>
        <v>16691.858</v>
      </c>
      <c r="N113">
        <f t="shared" si="19"/>
        <v>0.13877999999999999</v>
      </c>
      <c r="O113">
        <f t="shared" si="19"/>
        <v>16.691858</v>
      </c>
      <c r="P113" t="str">
        <f t="shared" si="20"/>
        <v/>
      </c>
      <c r="Q113">
        <f t="shared" si="21"/>
        <v>0.13877999999999999</v>
      </c>
      <c r="AE113" s="14">
        <v>7.2039999999999997</v>
      </c>
      <c r="AF113">
        <v>-42.299999237060547</v>
      </c>
      <c r="AG113">
        <v>-7.8400001525878906</v>
      </c>
      <c r="AH113">
        <f t="shared" si="22"/>
        <v>-42.299999237060547</v>
      </c>
      <c r="AI113">
        <f t="shared" si="23"/>
        <v>-7.8400001525878906</v>
      </c>
    </row>
    <row r="114" spans="1:35">
      <c r="A114" s="3" t="s">
        <v>1286</v>
      </c>
      <c r="B114" s="3" t="str">
        <f t="shared" si="14"/>
        <v>15:04:16.119</v>
      </c>
      <c r="C114" s="3">
        <f t="shared" si="15"/>
        <v>54256.118999999999</v>
      </c>
      <c r="D114" s="3">
        <f t="shared" si="16"/>
        <v>10.540000000000873</v>
      </c>
      <c r="E114" s="3">
        <v>866.92899999999997</v>
      </c>
      <c r="F114" s="3">
        <v>18432.7</v>
      </c>
      <c r="G114" s="3">
        <v>9669</v>
      </c>
      <c r="H114" s="3">
        <v>956</v>
      </c>
      <c r="I114" s="3">
        <v>561.5</v>
      </c>
      <c r="J114">
        <f t="shared" si="12"/>
        <v>1284.895</v>
      </c>
      <c r="K114">
        <f t="shared" si="13"/>
        <v>18408.287</v>
      </c>
      <c r="L114">
        <f t="shared" si="17"/>
        <v>135.47000000000003</v>
      </c>
      <c r="M114">
        <f t="shared" si="18"/>
        <v>16786.257000000001</v>
      </c>
      <c r="N114">
        <f t="shared" si="19"/>
        <v>0.13547000000000003</v>
      </c>
      <c r="O114">
        <f t="shared" si="19"/>
        <v>16.786257000000003</v>
      </c>
      <c r="P114" t="str">
        <f t="shared" si="20"/>
        <v/>
      </c>
      <c r="Q114">
        <f t="shared" si="21"/>
        <v>0.13547000000000003</v>
      </c>
      <c r="AE114" s="14">
        <v>7.2729999999999997</v>
      </c>
      <c r="AF114">
        <v>-44.040000915527344</v>
      </c>
      <c r="AG114">
        <v>-8.0900001525878906</v>
      </c>
      <c r="AH114">
        <f t="shared" si="22"/>
        <v>-44.040000915527344</v>
      </c>
      <c r="AI114">
        <f t="shared" si="23"/>
        <v>-8.0900001525878906</v>
      </c>
    </row>
    <row r="115" spans="1:35">
      <c r="A115" s="3" t="s">
        <v>1287</v>
      </c>
      <c r="B115" s="3" t="str">
        <f t="shared" si="14"/>
        <v>15:04:16.211</v>
      </c>
      <c r="C115" s="3">
        <f t="shared" si="15"/>
        <v>54256.211000000003</v>
      </c>
      <c r="D115" s="3">
        <f t="shared" si="16"/>
        <v>10.632000000005064</v>
      </c>
      <c r="E115" s="3">
        <v>853.17399999999998</v>
      </c>
      <c r="F115" s="3">
        <v>18672.5</v>
      </c>
      <c r="G115" s="3">
        <v>9781.5</v>
      </c>
      <c r="H115" s="3">
        <v>892.5</v>
      </c>
      <c r="I115" s="3">
        <v>277.25</v>
      </c>
      <c r="J115">
        <f t="shared" si="12"/>
        <v>1276.5840000000001</v>
      </c>
      <c r="K115">
        <f t="shared" si="13"/>
        <v>18648.338</v>
      </c>
      <c r="L115">
        <f t="shared" si="17"/>
        <v>127.15900000000011</v>
      </c>
      <c r="M115">
        <f t="shared" si="18"/>
        <v>17026.308000000001</v>
      </c>
      <c r="N115">
        <f t="shared" si="19"/>
        <v>0.12715900000000011</v>
      </c>
      <c r="O115">
        <f t="shared" si="19"/>
        <v>17.026308</v>
      </c>
      <c r="P115" t="str">
        <f t="shared" si="20"/>
        <v/>
      </c>
      <c r="Q115">
        <f t="shared" si="21"/>
        <v>0.12715900000000011</v>
      </c>
      <c r="AE115" s="14">
        <v>7.3310000000000004</v>
      </c>
      <c r="AF115">
        <v>-39.939998626708984</v>
      </c>
      <c r="AG115">
        <v>-7.9899997711181641</v>
      </c>
      <c r="AH115">
        <f t="shared" si="22"/>
        <v>-39.939998626708984</v>
      </c>
      <c r="AI115">
        <f t="shared" si="23"/>
        <v>-7.9899997711181641</v>
      </c>
    </row>
    <row r="116" spans="1:35">
      <c r="A116" s="3" t="s">
        <v>1288</v>
      </c>
      <c r="B116" s="3" t="str">
        <f t="shared" si="14"/>
        <v>15:04:16.305</v>
      </c>
      <c r="C116" s="3">
        <f t="shared" si="15"/>
        <v>54256.305</v>
      </c>
      <c r="D116" s="3">
        <f t="shared" si="16"/>
        <v>10.726000000002387</v>
      </c>
      <c r="E116" s="3">
        <v>835.87099999999998</v>
      </c>
      <c r="F116" s="3">
        <v>18775.599999999999</v>
      </c>
      <c r="G116" s="3">
        <v>9841.5</v>
      </c>
      <c r="H116" s="3">
        <v>872</v>
      </c>
      <c r="I116" s="3">
        <v>274.5</v>
      </c>
      <c r="J116">
        <f t="shared" si="12"/>
        <v>1261.624</v>
      </c>
      <c r="K116">
        <f t="shared" si="13"/>
        <v>18751.804</v>
      </c>
      <c r="L116">
        <f t="shared" si="17"/>
        <v>112.19900000000007</v>
      </c>
      <c r="M116">
        <f t="shared" si="18"/>
        <v>17129.774000000001</v>
      </c>
      <c r="N116">
        <f t="shared" si="19"/>
        <v>0.11219900000000008</v>
      </c>
      <c r="O116">
        <f t="shared" si="19"/>
        <v>17.129774000000001</v>
      </c>
      <c r="P116" t="str">
        <f t="shared" si="20"/>
        <v/>
      </c>
      <c r="Q116">
        <f t="shared" si="21"/>
        <v>0.11219900000000008</v>
      </c>
      <c r="AE116" s="14">
        <v>7.3890000000000002</v>
      </c>
      <c r="AF116">
        <v>-40.490001678466797</v>
      </c>
      <c r="AG116">
        <v>-7.4800000190734863</v>
      </c>
      <c r="AH116">
        <f t="shared" si="22"/>
        <v>-40.490001678466797</v>
      </c>
      <c r="AI116">
        <f t="shared" si="23"/>
        <v>-7.4800000190734863</v>
      </c>
    </row>
    <row r="117" spans="1:35">
      <c r="A117" s="3" t="s">
        <v>1289</v>
      </c>
      <c r="B117" s="3" t="str">
        <f t="shared" si="14"/>
        <v>15:04:16.400</v>
      </c>
      <c r="C117" s="3">
        <f t="shared" si="15"/>
        <v>54256.4</v>
      </c>
      <c r="D117" s="3">
        <f t="shared" si="16"/>
        <v>10.821000000003551</v>
      </c>
      <c r="E117" s="3">
        <v>835.255</v>
      </c>
      <c r="F117" s="3">
        <v>19065.7</v>
      </c>
      <c r="G117" s="3">
        <v>9971.5</v>
      </c>
      <c r="H117" s="3">
        <v>882.5</v>
      </c>
      <c r="I117" s="3">
        <v>271.75</v>
      </c>
      <c r="J117">
        <f t="shared" si="12"/>
        <v>1267.5899999999999</v>
      </c>
      <c r="K117">
        <f t="shared" si="13"/>
        <v>19041.843000000001</v>
      </c>
      <c r="L117">
        <f t="shared" si="17"/>
        <v>118.16499999999996</v>
      </c>
      <c r="M117">
        <f t="shared" si="18"/>
        <v>17419.813000000002</v>
      </c>
      <c r="N117">
        <f t="shared" si="19"/>
        <v>0.11816499999999996</v>
      </c>
      <c r="O117">
        <f t="shared" si="19"/>
        <v>17.419813000000001</v>
      </c>
      <c r="P117" t="str">
        <f t="shared" si="20"/>
        <v/>
      </c>
      <c r="Q117">
        <f t="shared" si="21"/>
        <v>0.11816499999999996</v>
      </c>
      <c r="AE117" s="14">
        <v>7.452</v>
      </c>
      <c r="AF117">
        <v>-45.810001373291016</v>
      </c>
      <c r="AG117">
        <v>-6.179999828338623</v>
      </c>
      <c r="AH117">
        <f t="shared" si="22"/>
        <v>-45.810001373291016</v>
      </c>
      <c r="AI117">
        <f t="shared" si="23"/>
        <v>-6.179999828338623</v>
      </c>
    </row>
    <row r="118" spans="1:35">
      <c r="A118" s="3" t="s">
        <v>1290</v>
      </c>
      <c r="B118" s="3" t="str">
        <f t="shared" si="14"/>
        <v>15:04:16.496</v>
      </c>
      <c r="C118" s="3">
        <f t="shared" si="15"/>
        <v>54256.495999999999</v>
      </c>
      <c r="D118" s="3">
        <f t="shared" si="16"/>
        <v>10.917000000001281</v>
      </c>
      <c r="E118" s="3">
        <v>834.70799999999997</v>
      </c>
      <c r="F118" s="3">
        <v>19164.2</v>
      </c>
      <c r="G118" s="3">
        <v>10017.5</v>
      </c>
      <c r="H118" s="3">
        <v>882</v>
      </c>
      <c r="I118" s="3">
        <v>269.5</v>
      </c>
      <c r="J118">
        <f t="shared" si="12"/>
        <v>1269.278</v>
      </c>
      <c r="K118">
        <f t="shared" si="13"/>
        <v>19140.330000000002</v>
      </c>
      <c r="L118">
        <f t="shared" si="17"/>
        <v>119.85300000000007</v>
      </c>
      <c r="M118">
        <f t="shared" si="18"/>
        <v>17518.300000000003</v>
      </c>
      <c r="N118">
        <f t="shared" si="19"/>
        <v>0.11985300000000007</v>
      </c>
      <c r="O118">
        <f t="shared" si="19"/>
        <v>17.518300000000004</v>
      </c>
      <c r="P118" t="str">
        <f t="shared" si="20"/>
        <v/>
      </c>
      <c r="Q118">
        <f t="shared" si="21"/>
        <v>0.11985300000000007</v>
      </c>
      <c r="AE118" s="14">
        <v>7.5270000000000001</v>
      </c>
      <c r="AF118">
        <v>-37.680000305175781</v>
      </c>
      <c r="AG118">
        <v>-7.380000114440918</v>
      </c>
      <c r="AH118">
        <f t="shared" si="22"/>
        <v>-37.680000305175781</v>
      </c>
      <c r="AI118">
        <f t="shared" si="23"/>
        <v>-7.380000114440918</v>
      </c>
    </row>
    <row r="119" spans="1:35">
      <c r="A119" s="3" t="s">
        <v>1291</v>
      </c>
      <c r="B119" s="3" t="str">
        <f t="shared" si="14"/>
        <v>15:04:16.585</v>
      </c>
      <c r="C119" s="3">
        <f t="shared" si="15"/>
        <v>54256.584999999999</v>
      </c>
      <c r="D119" s="3">
        <f t="shared" si="16"/>
        <v>11.006000000001222</v>
      </c>
      <c r="E119" s="3">
        <v>835.72900000000004</v>
      </c>
      <c r="F119" s="3">
        <v>19413.5</v>
      </c>
      <c r="G119" s="3">
        <v>10135</v>
      </c>
      <c r="H119" s="3">
        <v>930</v>
      </c>
      <c r="I119" s="3">
        <v>536</v>
      </c>
      <c r="J119">
        <f t="shared" si="12"/>
        <v>1275.954</v>
      </c>
      <c r="K119">
        <f t="shared" si="13"/>
        <v>19389.543000000001</v>
      </c>
      <c r="L119">
        <f t="shared" si="17"/>
        <v>126.529</v>
      </c>
      <c r="M119">
        <f t="shared" si="18"/>
        <v>17767.513000000003</v>
      </c>
      <c r="N119">
        <f t="shared" si="19"/>
        <v>0.126529</v>
      </c>
      <c r="O119">
        <f t="shared" si="19"/>
        <v>17.767513000000005</v>
      </c>
      <c r="P119" t="str">
        <f t="shared" si="20"/>
        <v/>
      </c>
      <c r="Q119">
        <f t="shared" si="21"/>
        <v>0.126529</v>
      </c>
      <c r="AE119" s="14">
        <v>7.5940000000000003</v>
      </c>
      <c r="AF119">
        <v>-46.599998474121094</v>
      </c>
      <c r="AG119">
        <v>-8.3999996185302734</v>
      </c>
      <c r="AH119">
        <f t="shared" si="22"/>
        <v>-46.599998474121094</v>
      </c>
      <c r="AI119">
        <f t="shared" si="23"/>
        <v>-8.3999996185302734</v>
      </c>
    </row>
    <row r="120" spans="1:35">
      <c r="A120" s="3" t="s">
        <v>1292</v>
      </c>
      <c r="B120" s="3" t="str">
        <f t="shared" si="14"/>
        <v>15:04:16.677</v>
      </c>
      <c r="C120" s="3">
        <f t="shared" si="15"/>
        <v>54256.677000000003</v>
      </c>
      <c r="D120" s="3">
        <f t="shared" si="16"/>
        <v>11.098000000005413</v>
      </c>
      <c r="E120" s="3">
        <v>820.63099999999997</v>
      </c>
      <c r="F120" s="3">
        <v>19523.7</v>
      </c>
      <c r="G120" s="3">
        <v>10202</v>
      </c>
      <c r="H120" s="3">
        <v>933</v>
      </c>
      <c r="I120" s="3">
        <v>534</v>
      </c>
      <c r="J120">
        <f t="shared" si="12"/>
        <v>1263.3599999999999</v>
      </c>
      <c r="K120">
        <f t="shared" si="13"/>
        <v>19500.057000000001</v>
      </c>
      <c r="L120">
        <f t="shared" si="17"/>
        <v>113.93499999999995</v>
      </c>
      <c r="M120">
        <f t="shared" si="18"/>
        <v>17878.027000000002</v>
      </c>
      <c r="N120">
        <f t="shared" si="19"/>
        <v>0.11393499999999995</v>
      </c>
      <c r="O120">
        <f t="shared" si="19"/>
        <v>17.878027000000003</v>
      </c>
      <c r="P120" t="str">
        <f t="shared" si="20"/>
        <v/>
      </c>
      <c r="Q120">
        <f t="shared" si="21"/>
        <v>0.11393499999999995</v>
      </c>
      <c r="AE120" s="14">
        <v>7.6680000000000001</v>
      </c>
      <c r="AF120">
        <v>-45.340000152587891</v>
      </c>
      <c r="AG120">
        <v>-7.820000171661377</v>
      </c>
      <c r="AH120">
        <f t="shared" si="22"/>
        <v>-45.340000152587891</v>
      </c>
      <c r="AI120">
        <f t="shared" si="23"/>
        <v>-7.820000171661377</v>
      </c>
    </row>
    <row r="121" spans="1:35">
      <c r="A121" s="3" t="s">
        <v>1293</v>
      </c>
      <c r="B121" s="3" t="str">
        <f t="shared" si="14"/>
        <v>15:04:16.771</v>
      </c>
      <c r="C121" s="3">
        <f t="shared" si="15"/>
        <v>54256.771000000001</v>
      </c>
      <c r="D121" s="3">
        <f t="shared" si="16"/>
        <v>11.192000000002736</v>
      </c>
      <c r="E121" s="3">
        <v>799.37099999999998</v>
      </c>
      <c r="F121" s="3">
        <v>19742.900000000001</v>
      </c>
      <c r="G121" s="3">
        <v>10330</v>
      </c>
      <c r="H121" s="3">
        <v>933</v>
      </c>
      <c r="I121" s="3">
        <v>530.5</v>
      </c>
      <c r="J121">
        <f t="shared" si="12"/>
        <v>1247.079</v>
      </c>
      <c r="K121">
        <f t="shared" si="13"/>
        <v>19719.683000000001</v>
      </c>
      <c r="L121">
        <f t="shared" si="17"/>
        <v>97.653999999999996</v>
      </c>
      <c r="M121">
        <f t="shared" si="18"/>
        <v>18097.653000000002</v>
      </c>
      <c r="N121">
        <f t="shared" si="19"/>
        <v>9.7654000000000005E-2</v>
      </c>
      <c r="O121">
        <f t="shared" si="19"/>
        <v>18.097653000000001</v>
      </c>
      <c r="P121" t="str">
        <f t="shared" si="20"/>
        <v/>
      </c>
      <c r="Q121">
        <f t="shared" si="21"/>
        <v>9.7654000000000005E-2</v>
      </c>
      <c r="AE121" s="14">
        <v>7.7450000000000001</v>
      </c>
      <c r="AF121">
        <v>-47.299999237060547</v>
      </c>
      <c r="AG121">
        <v>-8.1400003433227539</v>
      </c>
      <c r="AH121">
        <f t="shared" si="22"/>
        <v>-47.299999237060547</v>
      </c>
      <c r="AI121">
        <f t="shared" si="23"/>
        <v>-8.1400003433227539</v>
      </c>
    </row>
    <row r="122" spans="1:35">
      <c r="A122" s="3" t="s">
        <v>1294</v>
      </c>
      <c r="B122" s="3" t="str">
        <f t="shared" si="14"/>
        <v>15:04:16.863</v>
      </c>
      <c r="C122" s="3">
        <f t="shared" si="15"/>
        <v>54256.862999999998</v>
      </c>
      <c r="D122" s="3">
        <f t="shared" si="16"/>
        <v>11.283999999999651</v>
      </c>
      <c r="E122" s="3">
        <v>780.31700000000001</v>
      </c>
      <c r="F122" s="3">
        <v>19859.5</v>
      </c>
      <c r="G122" s="3">
        <v>10406</v>
      </c>
      <c r="H122" s="3">
        <v>934</v>
      </c>
      <c r="I122" s="3">
        <v>527</v>
      </c>
      <c r="J122">
        <f t="shared" si="12"/>
        <v>1230.675</v>
      </c>
      <c r="K122">
        <f t="shared" si="13"/>
        <v>19836.685000000001</v>
      </c>
      <c r="L122">
        <f t="shared" si="17"/>
        <v>81.25</v>
      </c>
      <c r="M122">
        <f t="shared" si="18"/>
        <v>18214.655000000002</v>
      </c>
      <c r="N122">
        <f t="shared" si="19"/>
        <v>8.1250000000000003E-2</v>
      </c>
      <c r="O122">
        <f t="shared" si="19"/>
        <v>18.214655000000004</v>
      </c>
      <c r="P122" t="str">
        <f t="shared" si="20"/>
        <v/>
      </c>
      <c r="Q122">
        <f t="shared" si="21"/>
        <v>8.1250000000000003E-2</v>
      </c>
      <c r="AE122" s="14">
        <v>7.8079999999999998</v>
      </c>
      <c r="AF122">
        <v>-48.479999542236328</v>
      </c>
      <c r="AG122">
        <v>-8.4499998092651367</v>
      </c>
      <c r="AH122">
        <f t="shared" si="22"/>
        <v>-48.479999542236328</v>
      </c>
      <c r="AI122">
        <f t="shared" si="23"/>
        <v>-8.4499998092651367</v>
      </c>
    </row>
    <row r="123" spans="1:35">
      <c r="A123" s="3" t="s">
        <v>1295</v>
      </c>
      <c r="B123" s="3" t="str">
        <f t="shared" si="14"/>
        <v>15:04:16.956</v>
      </c>
      <c r="C123" s="3">
        <f t="shared" si="15"/>
        <v>54256.955999999998</v>
      </c>
      <c r="D123" s="3">
        <f t="shared" si="16"/>
        <v>11.377000000000407</v>
      </c>
      <c r="E123" s="3">
        <v>783.62199999999996</v>
      </c>
      <c r="F123" s="3">
        <v>20071.599999999999</v>
      </c>
      <c r="G123" s="3">
        <v>10514</v>
      </c>
      <c r="H123" s="3">
        <v>927</v>
      </c>
      <c r="I123" s="3">
        <v>523</v>
      </c>
      <c r="J123">
        <f t="shared" si="12"/>
        <v>1238.7909999999999</v>
      </c>
      <c r="K123">
        <f t="shared" si="13"/>
        <v>20048.654999999999</v>
      </c>
      <c r="L123">
        <f t="shared" si="17"/>
        <v>89.365999999999985</v>
      </c>
      <c r="M123">
        <f t="shared" si="18"/>
        <v>18426.625</v>
      </c>
      <c r="N123">
        <f t="shared" si="19"/>
        <v>8.9365999999999987E-2</v>
      </c>
      <c r="O123">
        <f t="shared" si="19"/>
        <v>18.426625000000001</v>
      </c>
      <c r="P123" t="str">
        <f t="shared" si="20"/>
        <v/>
      </c>
      <c r="Q123">
        <f t="shared" si="21"/>
        <v>8.9365999999999987E-2</v>
      </c>
      <c r="AE123" s="14">
        <v>7.8710000000000004</v>
      </c>
      <c r="AF123">
        <v>-44.540000915527344</v>
      </c>
      <c r="AG123">
        <v>-11.619999885559082</v>
      </c>
      <c r="AH123">
        <f t="shared" si="22"/>
        <v>-44.540000915527344</v>
      </c>
      <c r="AI123">
        <f t="shared" si="23"/>
        <v>-11.619999885559082</v>
      </c>
    </row>
    <row r="124" spans="1:35">
      <c r="A124" s="3" t="s">
        <v>1296</v>
      </c>
      <c r="B124" s="3" t="str">
        <f t="shared" si="14"/>
        <v>15:04:17.048</v>
      </c>
      <c r="C124" s="3">
        <f t="shared" si="15"/>
        <v>54257.048000000003</v>
      </c>
      <c r="D124" s="3">
        <f t="shared" si="16"/>
        <v>11.469000000004598</v>
      </c>
      <c r="E124" s="3">
        <v>796.41899999999998</v>
      </c>
      <c r="F124" s="3">
        <v>20227</v>
      </c>
      <c r="G124" s="3">
        <v>10586.5</v>
      </c>
      <c r="H124" s="3">
        <v>845.5</v>
      </c>
      <c r="I124" s="3">
        <v>258</v>
      </c>
      <c r="J124">
        <f t="shared" si="12"/>
        <v>1255.1110000000001</v>
      </c>
      <c r="K124">
        <f t="shared" si="13"/>
        <v>20203.724999999999</v>
      </c>
      <c r="L124">
        <f t="shared" si="17"/>
        <v>105.68600000000015</v>
      </c>
      <c r="M124">
        <f t="shared" si="18"/>
        <v>18581.695</v>
      </c>
      <c r="N124">
        <f t="shared" si="19"/>
        <v>0.10568600000000015</v>
      </c>
      <c r="O124">
        <f t="shared" si="19"/>
        <v>18.581695</v>
      </c>
      <c r="P124" t="str">
        <f t="shared" si="20"/>
        <v/>
      </c>
      <c r="Q124">
        <f t="shared" si="21"/>
        <v>0.10568600000000015</v>
      </c>
      <c r="AE124" s="14">
        <v>7.9379999999999997</v>
      </c>
      <c r="AF124">
        <v>-47.229999542236328</v>
      </c>
      <c r="AG124">
        <v>-9.6999998092651367</v>
      </c>
      <c r="AH124">
        <f t="shared" si="22"/>
        <v>-47.229999542236328</v>
      </c>
      <c r="AI124">
        <f t="shared" si="23"/>
        <v>-9.6999998092651367</v>
      </c>
    </row>
    <row r="125" spans="1:35">
      <c r="A125" s="3" t="s">
        <v>1297</v>
      </c>
      <c r="B125" s="3" t="str">
        <f t="shared" si="14"/>
        <v>15:04:17.140</v>
      </c>
      <c r="C125" s="3">
        <f t="shared" si="15"/>
        <v>54257.14</v>
      </c>
      <c r="D125" s="3">
        <f t="shared" si="16"/>
        <v>11.561000000001513</v>
      </c>
      <c r="E125" s="3">
        <v>783.80700000000002</v>
      </c>
      <c r="F125" s="3">
        <v>20457.599999999999</v>
      </c>
      <c r="G125" s="3">
        <v>10723.5</v>
      </c>
      <c r="H125" s="3">
        <v>830.5</v>
      </c>
      <c r="I125" s="3">
        <v>255</v>
      </c>
      <c r="J125">
        <f t="shared" si="12"/>
        <v>1247.7339999999999</v>
      </c>
      <c r="K125">
        <f t="shared" si="13"/>
        <v>20434.552</v>
      </c>
      <c r="L125">
        <f t="shared" si="17"/>
        <v>98.308999999999969</v>
      </c>
      <c r="M125">
        <f t="shared" si="18"/>
        <v>18812.522000000001</v>
      </c>
      <c r="N125">
        <f t="shared" si="19"/>
        <v>9.8308999999999966E-2</v>
      </c>
      <c r="O125">
        <f t="shared" si="19"/>
        <v>18.812522000000001</v>
      </c>
      <c r="P125" t="str">
        <f t="shared" si="20"/>
        <v/>
      </c>
      <c r="Q125">
        <f t="shared" si="21"/>
        <v>9.8308999999999966E-2</v>
      </c>
      <c r="AE125" s="14">
        <v>8.0030000000000001</v>
      </c>
      <c r="AF125">
        <v>-47.189998626708984</v>
      </c>
      <c r="AG125">
        <v>-7.820000171661377</v>
      </c>
      <c r="AH125">
        <f t="shared" si="22"/>
        <v>-47.189998626708984</v>
      </c>
      <c r="AI125">
        <f t="shared" si="23"/>
        <v>-7.820000171661377</v>
      </c>
    </row>
    <row r="126" spans="1:35">
      <c r="A126" s="3" t="s">
        <v>1298</v>
      </c>
      <c r="B126" s="3" t="str">
        <f t="shared" si="14"/>
        <v>15:04:17.235</v>
      </c>
      <c r="C126" s="3">
        <f t="shared" si="15"/>
        <v>54257.235000000001</v>
      </c>
      <c r="D126" s="3">
        <f t="shared" si="16"/>
        <v>11.656000000002678</v>
      </c>
      <c r="E126" s="3">
        <v>732.30100000000004</v>
      </c>
      <c r="F126" s="3">
        <v>20548.8</v>
      </c>
      <c r="G126" s="3">
        <v>10817</v>
      </c>
      <c r="H126" s="3">
        <v>902</v>
      </c>
      <c r="I126" s="3">
        <v>508</v>
      </c>
      <c r="J126">
        <f t="shared" si="12"/>
        <v>1198.31</v>
      </c>
      <c r="K126">
        <f t="shared" si="13"/>
        <v>20526.897000000001</v>
      </c>
      <c r="L126">
        <f t="shared" si="17"/>
        <v>48.884999999999991</v>
      </c>
      <c r="M126">
        <f t="shared" si="18"/>
        <v>18904.867000000002</v>
      </c>
      <c r="N126">
        <f t="shared" si="19"/>
        <v>4.8884999999999991E-2</v>
      </c>
      <c r="O126">
        <f t="shared" si="19"/>
        <v>18.904867000000003</v>
      </c>
      <c r="P126" t="str">
        <f t="shared" si="20"/>
        <v/>
      </c>
      <c r="Q126">
        <f t="shared" si="21"/>
        <v>4.8884999999999991E-2</v>
      </c>
      <c r="AE126" s="14">
        <v>8.0589999999999993</v>
      </c>
      <c r="AF126">
        <v>-46.099998474121094</v>
      </c>
      <c r="AG126">
        <v>-7.0500001907348633</v>
      </c>
      <c r="AH126">
        <f t="shared" si="22"/>
        <v>-46.099998474121094</v>
      </c>
      <c r="AI126">
        <f t="shared" si="23"/>
        <v>-7.0500001907348633</v>
      </c>
    </row>
    <row r="127" spans="1:35">
      <c r="A127" s="3" t="s">
        <v>1299</v>
      </c>
      <c r="B127" s="3" t="str">
        <f t="shared" si="14"/>
        <v>15:04:17.328</v>
      </c>
      <c r="C127" s="3">
        <f t="shared" si="15"/>
        <v>54257.328000000001</v>
      </c>
      <c r="D127" s="3">
        <f t="shared" si="16"/>
        <v>11.749000000003434</v>
      </c>
      <c r="E127" s="3">
        <v>727.00900000000001</v>
      </c>
      <c r="F127" s="3">
        <v>20783</v>
      </c>
      <c r="G127" s="3">
        <v>10954</v>
      </c>
      <c r="H127" s="3">
        <v>904</v>
      </c>
      <c r="I127" s="3">
        <v>506</v>
      </c>
      <c r="J127">
        <f t="shared" si="12"/>
        <v>1198.3330000000001</v>
      </c>
      <c r="K127">
        <f t="shared" si="13"/>
        <v>20761.156999999999</v>
      </c>
      <c r="L127">
        <f t="shared" si="17"/>
        <v>48.908000000000129</v>
      </c>
      <c r="M127">
        <f t="shared" si="18"/>
        <v>19139.127</v>
      </c>
      <c r="N127">
        <f t="shared" si="19"/>
        <v>4.8908000000000132E-2</v>
      </c>
      <c r="O127">
        <f t="shared" si="19"/>
        <v>19.139127000000002</v>
      </c>
      <c r="P127" t="str">
        <f t="shared" si="20"/>
        <v/>
      </c>
      <c r="Q127">
        <f t="shared" si="21"/>
        <v>4.8908000000000132E-2</v>
      </c>
      <c r="AE127" s="14">
        <v>8.1199999999999992</v>
      </c>
      <c r="AF127">
        <v>-47.740001678466797</v>
      </c>
      <c r="AG127">
        <v>-5.5300002098083496</v>
      </c>
      <c r="AH127">
        <f t="shared" si="22"/>
        <v>-47.740001678466797</v>
      </c>
      <c r="AI127">
        <f t="shared" si="23"/>
        <v>-5.5300002098083496</v>
      </c>
    </row>
    <row r="128" spans="1:35">
      <c r="A128" s="3" t="s">
        <v>1300</v>
      </c>
      <c r="B128" s="3" t="str">
        <f t="shared" si="14"/>
        <v>15:04:17.421</v>
      </c>
      <c r="C128" s="3">
        <f t="shared" si="15"/>
        <v>54257.421000000002</v>
      </c>
      <c r="D128" s="3">
        <f t="shared" si="16"/>
        <v>11.842000000004191</v>
      </c>
      <c r="E128" s="3">
        <v>719.49199999999996</v>
      </c>
      <c r="F128" s="3">
        <v>20905.7</v>
      </c>
      <c r="G128" s="3">
        <v>11031</v>
      </c>
      <c r="H128" s="3">
        <v>903</v>
      </c>
      <c r="I128" s="3">
        <v>503</v>
      </c>
      <c r="J128">
        <f t="shared" si="12"/>
        <v>1193.6010000000001</v>
      </c>
      <c r="K128">
        <f t="shared" si="13"/>
        <v>20883.995999999999</v>
      </c>
      <c r="L128">
        <f t="shared" si="17"/>
        <v>44.176000000000158</v>
      </c>
      <c r="M128">
        <f t="shared" si="18"/>
        <v>19261.966</v>
      </c>
      <c r="N128">
        <f t="shared" si="19"/>
        <v>4.417600000000016E-2</v>
      </c>
      <c r="O128">
        <f t="shared" si="19"/>
        <v>19.261966000000001</v>
      </c>
      <c r="P128" t="str">
        <f t="shared" si="20"/>
        <v/>
      </c>
      <c r="Q128">
        <f t="shared" si="21"/>
        <v>4.417600000000016E-2</v>
      </c>
      <c r="AE128" s="14">
        <v>8.1959999999999997</v>
      </c>
      <c r="AF128">
        <v>-47.909999847412109</v>
      </c>
      <c r="AG128">
        <v>-13.300000190734863</v>
      </c>
      <c r="AH128">
        <f t="shared" si="22"/>
        <v>-47.909999847412109</v>
      </c>
      <c r="AI128">
        <f t="shared" si="23"/>
        <v>-13.300000190734863</v>
      </c>
    </row>
    <row r="129" spans="1:35">
      <c r="A129" s="3" t="s">
        <v>1301</v>
      </c>
      <c r="B129" s="3" t="str">
        <f t="shared" si="14"/>
        <v>15:04:17.515</v>
      </c>
      <c r="C129" s="3">
        <f t="shared" si="15"/>
        <v>54257.514999999999</v>
      </c>
      <c r="D129" s="3">
        <f t="shared" si="16"/>
        <v>11.936000000001513</v>
      </c>
      <c r="E129" s="3">
        <v>719.31100000000004</v>
      </c>
      <c r="F129" s="3">
        <v>21145.4</v>
      </c>
      <c r="G129" s="3">
        <v>11172</v>
      </c>
      <c r="H129" s="3">
        <v>895</v>
      </c>
      <c r="I129" s="3">
        <v>500.5</v>
      </c>
      <c r="J129">
        <f t="shared" si="12"/>
        <v>1198.8589999999999</v>
      </c>
      <c r="K129">
        <f t="shared" si="13"/>
        <v>21123.637999999999</v>
      </c>
      <c r="L129">
        <f t="shared" si="17"/>
        <v>49.433999999999969</v>
      </c>
      <c r="M129">
        <f t="shared" si="18"/>
        <v>19501.608</v>
      </c>
      <c r="N129">
        <f t="shared" si="19"/>
        <v>4.9433999999999971E-2</v>
      </c>
      <c r="O129">
        <f t="shared" si="19"/>
        <v>19.501608000000001</v>
      </c>
      <c r="P129" t="str">
        <f t="shared" si="20"/>
        <v/>
      </c>
      <c r="Q129">
        <f t="shared" si="21"/>
        <v>4.9433999999999971E-2</v>
      </c>
      <c r="AE129" s="14">
        <v>8.2530000000000001</v>
      </c>
      <c r="AF129">
        <v>-47.330001831054688</v>
      </c>
      <c r="AG129">
        <v>-10.100000381469727</v>
      </c>
      <c r="AH129">
        <f t="shared" si="22"/>
        <v>-47.330001831054688</v>
      </c>
      <c r="AI129">
        <f t="shared" si="23"/>
        <v>-10.100000381469727</v>
      </c>
    </row>
    <row r="130" spans="1:35">
      <c r="A130" s="3" t="s">
        <v>1302</v>
      </c>
      <c r="B130" s="3" t="str">
        <f t="shared" si="14"/>
        <v>15:04:17.607</v>
      </c>
      <c r="C130" s="3">
        <f t="shared" si="15"/>
        <v>54257.607000000004</v>
      </c>
      <c r="D130" s="3">
        <f t="shared" si="16"/>
        <v>12.028000000005704</v>
      </c>
      <c r="E130" s="3">
        <v>686.79499999999996</v>
      </c>
      <c r="F130" s="3">
        <v>21230.5</v>
      </c>
      <c r="G130" s="3">
        <v>11249</v>
      </c>
      <c r="H130" s="3">
        <v>822</v>
      </c>
      <c r="I130" s="3">
        <v>247.25</v>
      </c>
      <c r="J130">
        <f t="shared" si="12"/>
        <v>1168.2819999999999</v>
      </c>
      <c r="K130">
        <f t="shared" si="13"/>
        <v>21209.454000000002</v>
      </c>
      <c r="L130">
        <f t="shared" si="17"/>
        <v>18.856999999999971</v>
      </c>
      <c r="M130">
        <f t="shared" si="18"/>
        <v>19587.424000000003</v>
      </c>
      <c r="N130">
        <f t="shared" si="19"/>
        <v>1.8856999999999971E-2</v>
      </c>
      <c r="O130">
        <f t="shared" si="19"/>
        <v>19.587424000000002</v>
      </c>
      <c r="P130" t="str">
        <f t="shared" si="20"/>
        <v/>
      </c>
      <c r="Q130">
        <f t="shared" si="21"/>
        <v>1.8856999999999971E-2</v>
      </c>
      <c r="AE130" s="14">
        <v>8.3149999999999995</v>
      </c>
      <c r="AF130">
        <v>-49.290000915527344</v>
      </c>
      <c r="AG130">
        <v>-6.6999998092651367</v>
      </c>
      <c r="AH130">
        <f t="shared" si="22"/>
        <v>-49.290000915527344</v>
      </c>
      <c r="AI130">
        <f t="shared" si="23"/>
        <v>-6.6999998092651367</v>
      </c>
    </row>
    <row r="131" spans="1:35">
      <c r="A131" s="3" t="s">
        <v>1303</v>
      </c>
      <c r="B131" s="3" t="str">
        <f t="shared" si="14"/>
        <v>15:04:17.701</v>
      </c>
      <c r="C131" s="3">
        <f t="shared" si="15"/>
        <v>54257.701000000001</v>
      </c>
      <c r="D131" s="3">
        <f t="shared" si="16"/>
        <v>12.122000000003027</v>
      </c>
      <c r="E131" s="3">
        <v>668.83799999999997</v>
      </c>
      <c r="F131" s="3">
        <v>21492.7</v>
      </c>
      <c r="G131" s="3">
        <v>11422</v>
      </c>
      <c r="H131" s="3">
        <v>812.5</v>
      </c>
      <c r="I131" s="3">
        <v>244.75</v>
      </c>
      <c r="J131">
        <f t="shared" si="12"/>
        <v>1156.278</v>
      </c>
      <c r="K131">
        <f t="shared" si="13"/>
        <v>21471.993999999999</v>
      </c>
      <c r="L131">
        <f t="shared" si="17"/>
        <v>6.8530000000000655</v>
      </c>
      <c r="M131">
        <f t="shared" si="18"/>
        <v>19849.964</v>
      </c>
      <c r="N131">
        <f t="shared" si="19"/>
        <v>6.8530000000000656E-3</v>
      </c>
      <c r="O131">
        <f t="shared" si="19"/>
        <v>19.849964</v>
      </c>
      <c r="P131" t="str">
        <f t="shared" si="20"/>
        <v/>
      </c>
      <c r="Q131">
        <f t="shared" si="21"/>
        <v>6.8530000000000656E-3</v>
      </c>
      <c r="AE131" s="14">
        <v>8.3829999999999991</v>
      </c>
      <c r="AF131">
        <v>-49.689998626708984</v>
      </c>
      <c r="AG131">
        <v>-4.8600001335144043</v>
      </c>
      <c r="AH131">
        <f t="shared" si="22"/>
        <v>-49.689998626708984</v>
      </c>
      <c r="AI131">
        <f t="shared" si="23"/>
        <v>-4.8600001335144043</v>
      </c>
    </row>
    <row r="132" spans="1:35">
      <c r="A132" s="3" t="s">
        <v>1304</v>
      </c>
      <c r="B132" s="3" t="str">
        <f t="shared" si="14"/>
        <v>15:04:17.794</v>
      </c>
      <c r="C132" s="3">
        <f t="shared" si="15"/>
        <v>54257.794000000002</v>
      </c>
      <c r="D132" s="3">
        <f t="shared" si="16"/>
        <v>12.215000000003783</v>
      </c>
      <c r="E132" s="3">
        <v>668.15099999999995</v>
      </c>
      <c r="F132" s="3">
        <v>21620.1</v>
      </c>
      <c r="G132" s="3">
        <v>11501</v>
      </c>
      <c r="H132" s="3">
        <v>830.5</v>
      </c>
      <c r="I132" s="3">
        <v>243</v>
      </c>
      <c r="J132">
        <f t="shared" ref="J132:J187" si="24">ROUND(E132*COS(-1.3*PI()/180)-F132*SIN(-1.3*PI()/180),3)</f>
        <v>1158.481</v>
      </c>
      <c r="K132">
        <f t="shared" ref="K132:K187" si="25">ROUND(E132*SIN(-1.3*PI()/180)+F132*COS(-1.3*PI()/180),3)</f>
        <v>21599.377</v>
      </c>
      <c r="L132">
        <f t="shared" si="17"/>
        <v>9.05600000000004</v>
      </c>
      <c r="M132">
        <f t="shared" si="18"/>
        <v>19977.347000000002</v>
      </c>
      <c r="N132">
        <f t="shared" si="19"/>
        <v>9.0560000000000397E-3</v>
      </c>
      <c r="O132">
        <f t="shared" si="19"/>
        <v>19.977347000000002</v>
      </c>
      <c r="P132" t="str">
        <f t="shared" si="20"/>
        <v/>
      </c>
      <c r="Q132">
        <f t="shared" si="21"/>
        <v>9.0560000000000397E-3</v>
      </c>
      <c r="AE132" s="14">
        <v>8.4629999999999992</v>
      </c>
      <c r="AF132">
        <v>-47.450000762939453</v>
      </c>
      <c r="AG132">
        <v>-11.239999771118164</v>
      </c>
      <c r="AH132">
        <f t="shared" si="22"/>
        <v>-47.450000762939453</v>
      </c>
      <c r="AI132">
        <f t="shared" si="23"/>
        <v>-11.239999771118164</v>
      </c>
    </row>
    <row r="133" spans="1:35">
      <c r="A133" s="3" t="s">
        <v>1305</v>
      </c>
      <c r="B133" s="3" t="str">
        <f t="shared" ref="B133:B187" si="26">MID(A133,12,8)&amp;"."&amp;RIGHT(A133,3)</f>
        <v>15:04:17.888</v>
      </c>
      <c r="C133" s="3">
        <f t="shared" ref="C133:C187" si="27">LEFT(B133,2)*3600+MID(B133,4,2)*60+RIGHT(B133,6)</f>
        <v>54257.887999999999</v>
      </c>
      <c r="D133" s="3">
        <f t="shared" ref="D133:D187" si="28">C133-$C$4</f>
        <v>12.309000000001106</v>
      </c>
      <c r="E133" s="3">
        <v>679.54100000000005</v>
      </c>
      <c r="F133" s="3">
        <v>21870</v>
      </c>
      <c r="G133" s="3">
        <v>11648.5</v>
      </c>
      <c r="H133" s="3">
        <v>796</v>
      </c>
      <c r="I133" s="3">
        <v>241</v>
      </c>
      <c r="J133">
        <f t="shared" si="24"/>
        <v>1175.538</v>
      </c>
      <c r="K133">
        <f t="shared" si="25"/>
        <v>21848.954000000002</v>
      </c>
      <c r="L133">
        <f t="shared" ref="L133:L187" si="29">J133-$J$4</f>
        <v>26.113000000000056</v>
      </c>
      <c r="M133">
        <f t="shared" ref="M133:M187" si="30">K133-$K$4</f>
        <v>20226.924000000003</v>
      </c>
      <c r="N133">
        <f t="shared" ref="N133:O187" si="31">L133*0.001</f>
        <v>2.6113000000000056E-2</v>
      </c>
      <c r="O133">
        <f t="shared" si="31"/>
        <v>20.226924000000004</v>
      </c>
      <c r="P133" t="str">
        <f t="shared" ref="P133:P187" si="32">IF(O133&gt;15,"",N133)</f>
        <v/>
      </c>
      <c r="Q133">
        <f t="shared" ref="Q133:Q187" si="33">IF(O133&lt;15,"",N133)</f>
        <v>2.6113000000000056E-2</v>
      </c>
      <c r="AE133" s="14">
        <v>8.5410000000000004</v>
      </c>
      <c r="AF133">
        <v>-49.389999389648438</v>
      </c>
      <c r="AG133">
        <v>-10.260000228881836</v>
      </c>
      <c r="AH133">
        <f t="shared" ref="AH133:AH196" si="34">AF133</f>
        <v>-49.389999389648438</v>
      </c>
      <c r="AI133">
        <f t="shared" ref="AI133:AI196" si="35">AG133</f>
        <v>-10.260000228881836</v>
      </c>
    </row>
    <row r="134" spans="1:35">
      <c r="A134" s="3" t="s">
        <v>1306</v>
      </c>
      <c r="B134" s="3" t="str">
        <f t="shared" si="26"/>
        <v>15:04:17.981</v>
      </c>
      <c r="C134" s="3">
        <f t="shared" si="27"/>
        <v>54257.981</v>
      </c>
      <c r="D134" s="3">
        <f t="shared" si="28"/>
        <v>12.402000000001863</v>
      </c>
      <c r="E134" s="3">
        <v>648.072</v>
      </c>
      <c r="F134" s="3">
        <v>21961.8</v>
      </c>
      <c r="G134" s="3">
        <v>11731</v>
      </c>
      <c r="H134" s="3">
        <v>878</v>
      </c>
      <c r="I134" s="3">
        <v>480.5</v>
      </c>
      <c r="J134">
        <f t="shared" si="24"/>
        <v>1146.1600000000001</v>
      </c>
      <c r="K134">
        <f t="shared" si="25"/>
        <v>21941.444</v>
      </c>
      <c r="L134">
        <f t="shared" si="29"/>
        <v>-3.2649999999998727</v>
      </c>
      <c r="M134">
        <f t="shared" si="30"/>
        <v>20319.414000000001</v>
      </c>
      <c r="N134">
        <f t="shared" si="31"/>
        <v>-3.2649999999998726E-3</v>
      </c>
      <c r="O134">
        <f t="shared" si="31"/>
        <v>20.319414000000002</v>
      </c>
      <c r="P134" t="str">
        <f t="shared" si="32"/>
        <v/>
      </c>
      <c r="Q134">
        <f t="shared" si="33"/>
        <v>-3.2649999999998726E-3</v>
      </c>
      <c r="AE134" s="14">
        <v>8.5969999999999995</v>
      </c>
      <c r="AF134">
        <v>-47.509998321533203</v>
      </c>
      <c r="AG134">
        <v>-12.680000305175781</v>
      </c>
      <c r="AH134">
        <f t="shared" si="34"/>
        <v>-47.509998321533203</v>
      </c>
      <c r="AI134">
        <f t="shared" si="35"/>
        <v>-12.680000305175781</v>
      </c>
    </row>
    <row r="135" spans="1:35">
      <c r="A135" s="3" t="s">
        <v>1307</v>
      </c>
      <c r="B135" s="3" t="str">
        <f t="shared" si="26"/>
        <v>15:04:18.075</v>
      </c>
      <c r="C135" s="3">
        <f t="shared" si="27"/>
        <v>54258.074999999997</v>
      </c>
      <c r="D135" s="3">
        <f t="shared" si="28"/>
        <v>12.495999999999185</v>
      </c>
      <c r="E135" s="3">
        <v>623.35400000000004</v>
      </c>
      <c r="F135" s="3">
        <v>22184</v>
      </c>
      <c r="G135" s="3">
        <v>11892.5</v>
      </c>
      <c r="H135" s="3">
        <v>814</v>
      </c>
      <c r="I135" s="3">
        <v>238.25</v>
      </c>
      <c r="J135">
        <f t="shared" si="24"/>
        <v>1126.489</v>
      </c>
      <c r="K135">
        <f t="shared" si="25"/>
        <v>22164.148000000001</v>
      </c>
      <c r="L135">
        <f t="shared" si="29"/>
        <v>-22.935999999999922</v>
      </c>
      <c r="M135">
        <f t="shared" si="30"/>
        <v>20542.118000000002</v>
      </c>
      <c r="N135">
        <f t="shared" si="31"/>
        <v>-2.2935999999999922E-2</v>
      </c>
      <c r="O135">
        <f t="shared" si="31"/>
        <v>20.542118000000002</v>
      </c>
      <c r="P135" t="str">
        <f t="shared" si="32"/>
        <v/>
      </c>
      <c r="Q135">
        <f t="shared" si="33"/>
        <v>-2.2935999999999922E-2</v>
      </c>
      <c r="AE135" s="14">
        <v>8.6519999999999992</v>
      </c>
      <c r="AF135">
        <v>-48.909999847412109</v>
      </c>
      <c r="AG135">
        <v>-9.25</v>
      </c>
      <c r="AH135">
        <f t="shared" si="34"/>
        <v>-48.909999847412109</v>
      </c>
      <c r="AI135">
        <f t="shared" si="35"/>
        <v>-9.25</v>
      </c>
    </row>
    <row r="136" spans="1:35">
      <c r="A136" s="3" t="s">
        <v>1308</v>
      </c>
      <c r="B136" s="3" t="str">
        <f t="shared" si="26"/>
        <v>15:04:18.168</v>
      </c>
      <c r="C136" s="3">
        <f t="shared" si="27"/>
        <v>54258.167999999998</v>
      </c>
      <c r="D136" s="3">
        <f t="shared" si="28"/>
        <v>12.588999999999942</v>
      </c>
      <c r="E136" s="3">
        <v>631.29300000000001</v>
      </c>
      <c r="F136" s="3">
        <v>22314.1</v>
      </c>
      <c r="G136" s="3">
        <v>11971</v>
      </c>
      <c r="H136" s="3">
        <v>813.5</v>
      </c>
      <c r="I136" s="3">
        <v>236.75</v>
      </c>
      <c r="J136">
        <f t="shared" si="24"/>
        <v>1137.3779999999999</v>
      </c>
      <c r="K136">
        <f t="shared" si="25"/>
        <v>22294.034</v>
      </c>
      <c r="L136">
        <f t="shared" si="29"/>
        <v>-12.047000000000025</v>
      </c>
      <c r="M136">
        <f t="shared" si="30"/>
        <v>20672.004000000001</v>
      </c>
      <c r="N136">
        <f t="shared" si="31"/>
        <v>-1.2047000000000026E-2</v>
      </c>
      <c r="O136">
        <f t="shared" si="31"/>
        <v>20.672004000000001</v>
      </c>
      <c r="P136" t="str">
        <f t="shared" si="32"/>
        <v/>
      </c>
      <c r="Q136">
        <f t="shared" si="33"/>
        <v>-1.2047000000000026E-2</v>
      </c>
      <c r="AE136" s="14">
        <v>8.7140000000000004</v>
      </c>
      <c r="AF136">
        <v>-52.049999237060547</v>
      </c>
      <c r="AG136">
        <v>-7.7699999809265137</v>
      </c>
      <c r="AH136">
        <f t="shared" si="34"/>
        <v>-52.049999237060547</v>
      </c>
      <c r="AI136">
        <f t="shared" si="35"/>
        <v>-7.7699999809265137</v>
      </c>
    </row>
    <row r="137" spans="1:35">
      <c r="A137" s="3" t="s">
        <v>1309</v>
      </c>
      <c r="B137" s="3" t="str">
        <f t="shared" si="26"/>
        <v>15:04:18.261</v>
      </c>
      <c r="C137" s="3">
        <f t="shared" si="27"/>
        <v>54258.260999999999</v>
      </c>
      <c r="D137" s="3">
        <f t="shared" si="28"/>
        <v>12.682000000000698</v>
      </c>
      <c r="E137" s="3">
        <v>601.68600000000004</v>
      </c>
      <c r="F137" s="3">
        <v>22549.5</v>
      </c>
      <c r="G137" s="3">
        <v>12148</v>
      </c>
      <c r="H137" s="3">
        <v>867</v>
      </c>
      <c r="I137" s="3">
        <v>471.5</v>
      </c>
      <c r="J137">
        <f t="shared" si="24"/>
        <v>1113.1189999999999</v>
      </c>
      <c r="K137">
        <f t="shared" si="25"/>
        <v>22530.044999999998</v>
      </c>
      <c r="L137">
        <f t="shared" si="29"/>
        <v>-36.30600000000004</v>
      </c>
      <c r="M137">
        <f t="shared" si="30"/>
        <v>20908.014999999999</v>
      </c>
      <c r="N137">
        <f t="shared" si="31"/>
        <v>-3.630600000000004E-2</v>
      </c>
      <c r="O137">
        <f t="shared" si="31"/>
        <v>20.908014999999999</v>
      </c>
      <c r="P137" t="str">
        <f t="shared" si="32"/>
        <v/>
      </c>
      <c r="Q137">
        <f t="shared" si="33"/>
        <v>-3.630600000000004E-2</v>
      </c>
      <c r="AE137" s="14">
        <v>8.7810000000000006</v>
      </c>
      <c r="AF137">
        <v>-52.549999237060547</v>
      </c>
      <c r="AG137">
        <v>-11.699999809265137</v>
      </c>
      <c r="AH137">
        <f t="shared" si="34"/>
        <v>-52.549999237060547</v>
      </c>
      <c r="AI137">
        <f t="shared" si="35"/>
        <v>-11.699999809265137</v>
      </c>
    </row>
    <row r="138" spans="1:35">
      <c r="A138" s="3" t="s">
        <v>1310</v>
      </c>
      <c r="B138" s="3" t="str">
        <f t="shared" si="26"/>
        <v>15:04:18.354</v>
      </c>
      <c r="C138" s="3">
        <f t="shared" si="27"/>
        <v>54258.353999999999</v>
      </c>
      <c r="D138" s="3">
        <f t="shared" si="28"/>
        <v>12.775000000001455</v>
      </c>
      <c r="E138" s="3">
        <v>621.74300000000005</v>
      </c>
      <c r="F138" s="3">
        <v>22674.1</v>
      </c>
      <c r="G138" s="3">
        <v>12216</v>
      </c>
      <c r="H138" s="3">
        <v>861</v>
      </c>
      <c r="I138" s="3">
        <v>469.5</v>
      </c>
      <c r="J138">
        <f t="shared" si="24"/>
        <v>1135.998</v>
      </c>
      <c r="K138">
        <f t="shared" si="25"/>
        <v>22654.157999999999</v>
      </c>
      <c r="L138">
        <f t="shared" si="29"/>
        <v>-13.426999999999907</v>
      </c>
      <c r="M138">
        <f t="shared" si="30"/>
        <v>21032.128000000001</v>
      </c>
      <c r="N138">
        <f t="shared" si="31"/>
        <v>-1.3426999999999908E-2</v>
      </c>
      <c r="O138">
        <f t="shared" si="31"/>
        <v>21.032128</v>
      </c>
      <c r="P138" t="str">
        <f t="shared" si="32"/>
        <v/>
      </c>
      <c r="Q138">
        <f t="shared" si="33"/>
        <v>-1.3426999999999908E-2</v>
      </c>
      <c r="AE138" s="14">
        <v>8.8450000000000006</v>
      </c>
      <c r="AF138">
        <v>-51.779998779296875</v>
      </c>
      <c r="AG138">
        <v>-7.6399998664855957</v>
      </c>
      <c r="AH138">
        <f t="shared" si="34"/>
        <v>-51.779998779296875</v>
      </c>
      <c r="AI138">
        <f t="shared" si="35"/>
        <v>-7.6399998664855957</v>
      </c>
    </row>
    <row r="139" spans="1:35">
      <c r="A139" s="3" t="s">
        <v>1311</v>
      </c>
      <c r="B139" s="3" t="str">
        <f t="shared" si="26"/>
        <v>15:04:18.448</v>
      </c>
      <c r="C139" s="3">
        <f t="shared" si="27"/>
        <v>54258.447999999997</v>
      </c>
      <c r="D139" s="3">
        <f t="shared" si="28"/>
        <v>12.868999999998778</v>
      </c>
      <c r="E139" s="3">
        <v>604.78899999999999</v>
      </c>
      <c r="F139" s="3">
        <v>22907.599999999999</v>
      </c>
      <c r="G139" s="3">
        <v>12386</v>
      </c>
      <c r="H139" s="3">
        <v>790</v>
      </c>
      <c r="I139" s="3">
        <v>232.5</v>
      </c>
      <c r="J139">
        <f t="shared" si="24"/>
        <v>1124.346</v>
      </c>
      <c r="K139">
        <f t="shared" si="25"/>
        <v>22887.983</v>
      </c>
      <c r="L139">
        <f t="shared" si="29"/>
        <v>-25.078999999999951</v>
      </c>
      <c r="M139">
        <f t="shared" si="30"/>
        <v>21265.953000000001</v>
      </c>
      <c r="N139">
        <f t="shared" si="31"/>
        <v>-2.5078999999999952E-2</v>
      </c>
      <c r="O139">
        <f t="shared" si="31"/>
        <v>21.265953000000003</v>
      </c>
      <c r="P139" t="str">
        <f t="shared" si="32"/>
        <v/>
      </c>
      <c r="Q139">
        <f t="shared" si="33"/>
        <v>-2.5078999999999952E-2</v>
      </c>
      <c r="AE139" s="14">
        <v>8.9120000000000008</v>
      </c>
      <c r="AF139">
        <v>-54.889999389648438</v>
      </c>
      <c r="AG139">
        <v>-8.1099996566772461</v>
      </c>
      <c r="AH139">
        <f t="shared" si="34"/>
        <v>-54.889999389648438</v>
      </c>
      <c r="AI139">
        <f t="shared" si="35"/>
        <v>-8.1099996566772461</v>
      </c>
    </row>
    <row r="140" spans="1:35">
      <c r="A140" s="3" t="s">
        <v>1312</v>
      </c>
      <c r="B140" s="3" t="str">
        <f t="shared" si="26"/>
        <v>15:04:18.540</v>
      </c>
      <c r="C140" s="3">
        <f t="shared" si="27"/>
        <v>54258.54</v>
      </c>
      <c r="D140" s="3">
        <f t="shared" si="28"/>
        <v>12.961000000002969</v>
      </c>
      <c r="E140" s="3">
        <v>583.67600000000004</v>
      </c>
      <c r="F140" s="3">
        <v>23001.1</v>
      </c>
      <c r="G140" s="3">
        <v>12465</v>
      </c>
      <c r="H140" s="3">
        <v>859</v>
      </c>
      <c r="I140" s="3">
        <v>463</v>
      </c>
      <c r="J140">
        <f t="shared" si="24"/>
        <v>1105.3589999999999</v>
      </c>
      <c r="K140">
        <f t="shared" si="25"/>
        <v>22981.937999999998</v>
      </c>
      <c r="L140">
        <f t="shared" si="29"/>
        <v>-44.066000000000031</v>
      </c>
      <c r="M140">
        <f t="shared" si="30"/>
        <v>21359.907999999999</v>
      </c>
      <c r="N140">
        <f t="shared" si="31"/>
        <v>-4.4066000000000029E-2</v>
      </c>
      <c r="O140">
        <f t="shared" si="31"/>
        <v>21.359908000000001</v>
      </c>
      <c r="P140" t="str">
        <f t="shared" si="32"/>
        <v/>
      </c>
      <c r="Q140">
        <f t="shared" si="33"/>
        <v>-4.4066000000000029E-2</v>
      </c>
      <c r="AE140" s="14">
        <v>8.9819999999999993</v>
      </c>
      <c r="AF140">
        <v>-56.560001373291016</v>
      </c>
      <c r="AG140">
        <v>-4.8899998664855957</v>
      </c>
      <c r="AH140">
        <f t="shared" si="34"/>
        <v>-56.560001373291016</v>
      </c>
      <c r="AI140">
        <f t="shared" si="35"/>
        <v>-4.8899998664855957</v>
      </c>
    </row>
    <row r="141" spans="1:35">
      <c r="A141" s="3" t="s">
        <v>1313</v>
      </c>
      <c r="B141" s="3" t="str">
        <f t="shared" si="26"/>
        <v>15:04:18.635</v>
      </c>
      <c r="C141" s="3">
        <f t="shared" si="27"/>
        <v>54258.635000000002</v>
      </c>
      <c r="D141" s="3">
        <f t="shared" si="28"/>
        <v>13.056000000004133</v>
      </c>
      <c r="E141" s="3">
        <v>561.48199999999997</v>
      </c>
      <c r="F141" s="3">
        <v>23248.3</v>
      </c>
      <c r="G141" s="3">
        <v>12651</v>
      </c>
      <c r="H141" s="3">
        <v>798</v>
      </c>
      <c r="I141" s="3">
        <v>229.5</v>
      </c>
      <c r="J141">
        <f t="shared" si="24"/>
        <v>1088.779</v>
      </c>
      <c r="K141">
        <f t="shared" si="25"/>
        <v>23229.578000000001</v>
      </c>
      <c r="L141">
        <f t="shared" si="29"/>
        <v>-60.645999999999958</v>
      </c>
      <c r="M141">
        <f t="shared" si="30"/>
        <v>21607.548000000003</v>
      </c>
      <c r="N141">
        <f t="shared" si="31"/>
        <v>-6.0645999999999957E-2</v>
      </c>
      <c r="O141">
        <f t="shared" si="31"/>
        <v>21.607548000000001</v>
      </c>
      <c r="P141" t="str">
        <f t="shared" si="32"/>
        <v/>
      </c>
      <c r="Q141">
        <f t="shared" si="33"/>
        <v>-6.0645999999999957E-2</v>
      </c>
      <c r="AE141" s="14">
        <v>9.0530000000000008</v>
      </c>
      <c r="AF141">
        <v>-54.709999084472656</v>
      </c>
      <c r="AG141">
        <v>-4.309999942779541</v>
      </c>
      <c r="AH141">
        <f t="shared" si="34"/>
        <v>-54.709999084472656</v>
      </c>
      <c r="AI141">
        <f t="shared" si="35"/>
        <v>-4.309999942779541</v>
      </c>
    </row>
    <row r="142" spans="1:35">
      <c r="A142" s="3" t="s">
        <v>1314</v>
      </c>
      <c r="B142" s="3" t="str">
        <f t="shared" si="26"/>
        <v>15:04:18.727</v>
      </c>
      <c r="C142" s="3">
        <f t="shared" si="27"/>
        <v>54258.726999999999</v>
      </c>
      <c r="D142" s="3">
        <f t="shared" si="28"/>
        <v>13.148000000001048</v>
      </c>
      <c r="E142" s="3">
        <v>549.27800000000002</v>
      </c>
      <c r="F142" s="3">
        <v>23336.7</v>
      </c>
      <c r="G142" s="3">
        <v>12721</v>
      </c>
      <c r="H142" s="3">
        <v>849</v>
      </c>
      <c r="I142" s="3">
        <v>458</v>
      </c>
      <c r="J142">
        <f t="shared" si="24"/>
        <v>1078.5840000000001</v>
      </c>
      <c r="K142">
        <f t="shared" si="25"/>
        <v>23318.232</v>
      </c>
      <c r="L142">
        <f t="shared" si="29"/>
        <v>-70.840999999999894</v>
      </c>
      <c r="M142">
        <f t="shared" si="30"/>
        <v>21696.202000000001</v>
      </c>
      <c r="N142">
        <f t="shared" si="31"/>
        <v>-7.084099999999989E-2</v>
      </c>
      <c r="O142">
        <f t="shared" si="31"/>
        <v>21.696202000000003</v>
      </c>
      <c r="P142" t="str">
        <f t="shared" si="32"/>
        <v/>
      </c>
      <c r="Q142">
        <f t="shared" si="33"/>
        <v>-7.084099999999989E-2</v>
      </c>
      <c r="AE142" s="14">
        <v>9.1229999999999993</v>
      </c>
      <c r="AF142">
        <v>-39.979999542236328</v>
      </c>
      <c r="AG142">
        <v>-13.779999732971191</v>
      </c>
      <c r="AH142">
        <f t="shared" si="34"/>
        <v>-39.979999542236328</v>
      </c>
      <c r="AI142">
        <f t="shared" si="35"/>
        <v>-13.779999732971191</v>
      </c>
    </row>
    <row r="143" spans="1:35">
      <c r="A143" s="3" t="s">
        <v>1315</v>
      </c>
      <c r="B143" s="3" t="str">
        <f t="shared" si="26"/>
        <v>15:04:18.820</v>
      </c>
      <c r="C143" s="3">
        <f t="shared" si="27"/>
        <v>54258.82</v>
      </c>
      <c r="D143" s="3">
        <f t="shared" si="28"/>
        <v>13.241000000001804</v>
      </c>
      <c r="E143" s="3">
        <v>528.77200000000005</v>
      </c>
      <c r="F143" s="3">
        <v>23591.599999999999</v>
      </c>
      <c r="G143" s="3">
        <v>12914</v>
      </c>
      <c r="H143" s="3">
        <v>781</v>
      </c>
      <c r="I143" s="3">
        <v>227</v>
      </c>
      <c r="J143">
        <f t="shared" si="24"/>
        <v>1063.866</v>
      </c>
      <c r="K143">
        <f t="shared" si="25"/>
        <v>23573.530999999999</v>
      </c>
      <c r="L143">
        <f t="shared" si="29"/>
        <v>-85.558999999999969</v>
      </c>
      <c r="M143">
        <f t="shared" si="30"/>
        <v>21951.501</v>
      </c>
      <c r="N143">
        <f t="shared" si="31"/>
        <v>-8.5558999999999968E-2</v>
      </c>
      <c r="O143">
        <f t="shared" si="31"/>
        <v>21.951501</v>
      </c>
      <c r="P143" t="str">
        <f t="shared" si="32"/>
        <v/>
      </c>
      <c r="Q143">
        <f t="shared" si="33"/>
        <v>-8.5558999999999968E-2</v>
      </c>
      <c r="AE143" s="14">
        <v>9.202</v>
      </c>
      <c r="AF143">
        <v>-58.909999847412109</v>
      </c>
      <c r="AG143">
        <v>-4.8899998664855957</v>
      </c>
      <c r="AH143">
        <f t="shared" si="34"/>
        <v>-58.909999847412109</v>
      </c>
      <c r="AI143">
        <f t="shared" si="35"/>
        <v>-4.8899998664855957</v>
      </c>
    </row>
    <row r="144" spans="1:35">
      <c r="A144" s="3" t="s">
        <v>1316</v>
      </c>
      <c r="B144" s="3" t="str">
        <f t="shared" si="26"/>
        <v>15:04:18.913</v>
      </c>
      <c r="C144" s="3">
        <f t="shared" si="27"/>
        <v>54258.913</v>
      </c>
      <c r="D144" s="3">
        <f t="shared" si="28"/>
        <v>13.334000000002561</v>
      </c>
      <c r="E144" s="3">
        <v>547.90499999999997</v>
      </c>
      <c r="F144" s="3">
        <v>23732.3</v>
      </c>
      <c r="G144" s="3">
        <v>13000</v>
      </c>
      <c r="H144" s="3">
        <v>776</v>
      </c>
      <c r="I144" s="3">
        <v>225.5</v>
      </c>
      <c r="J144">
        <f t="shared" si="24"/>
        <v>1086.1869999999999</v>
      </c>
      <c r="K144">
        <f t="shared" si="25"/>
        <v>23713.760999999999</v>
      </c>
      <c r="L144">
        <f t="shared" si="29"/>
        <v>-63.238000000000056</v>
      </c>
      <c r="M144">
        <f t="shared" si="30"/>
        <v>22091.731</v>
      </c>
      <c r="N144">
        <f t="shared" si="31"/>
        <v>-6.3238000000000058E-2</v>
      </c>
      <c r="O144">
        <f t="shared" si="31"/>
        <v>22.091730999999999</v>
      </c>
      <c r="P144" t="str">
        <f t="shared" si="32"/>
        <v/>
      </c>
      <c r="Q144">
        <f t="shared" si="33"/>
        <v>-6.3238000000000058E-2</v>
      </c>
      <c r="AE144" s="14">
        <v>9.2669999999999995</v>
      </c>
      <c r="AF144">
        <v>-62.720001220703125</v>
      </c>
      <c r="AG144">
        <v>-2.2599999904632568</v>
      </c>
      <c r="AH144">
        <f t="shared" si="34"/>
        <v>-62.720001220703125</v>
      </c>
      <c r="AI144">
        <f t="shared" si="35"/>
        <v>-2.2599999904632568</v>
      </c>
    </row>
    <row r="145" spans="1:35">
      <c r="A145" s="3" t="s">
        <v>1317</v>
      </c>
      <c r="B145" s="3" t="str">
        <f t="shared" si="26"/>
        <v>15:04:19.006</v>
      </c>
      <c r="C145" s="3">
        <f t="shared" si="27"/>
        <v>54259.006000000001</v>
      </c>
      <c r="D145" s="3">
        <f t="shared" si="28"/>
        <v>13.427000000003318</v>
      </c>
      <c r="E145" s="3">
        <v>504.267</v>
      </c>
      <c r="F145" s="3">
        <v>23939.7</v>
      </c>
      <c r="G145" s="3">
        <v>13178.5</v>
      </c>
      <c r="H145" s="3">
        <v>790</v>
      </c>
      <c r="I145" s="3">
        <v>224</v>
      </c>
      <c r="J145">
        <f t="shared" si="24"/>
        <v>1047.2650000000001</v>
      </c>
      <c r="K145">
        <f t="shared" si="25"/>
        <v>23922.098000000002</v>
      </c>
      <c r="L145">
        <f t="shared" si="29"/>
        <v>-102.15999999999985</v>
      </c>
      <c r="M145">
        <f t="shared" si="30"/>
        <v>22300.068000000003</v>
      </c>
      <c r="N145">
        <f t="shared" si="31"/>
        <v>-0.10215999999999986</v>
      </c>
      <c r="O145">
        <f t="shared" si="31"/>
        <v>22.300068000000003</v>
      </c>
      <c r="P145" t="str">
        <f t="shared" si="32"/>
        <v/>
      </c>
      <c r="Q145">
        <f t="shared" si="33"/>
        <v>-0.10215999999999986</v>
      </c>
      <c r="AE145" s="14">
        <v>9.3339999999999996</v>
      </c>
      <c r="AF145">
        <v>-63.360000610351563</v>
      </c>
      <c r="AG145">
        <v>-0.60000002384185791</v>
      </c>
      <c r="AH145">
        <f t="shared" si="34"/>
        <v>-63.360000610351563</v>
      </c>
      <c r="AI145">
        <f t="shared" si="35"/>
        <v>-0.60000002384185791</v>
      </c>
    </row>
    <row r="146" spans="1:35">
      <c r="A146" s="3" t="s">
        <v>1318</v>
      </c>
      <c r="B146" s="3" t="str">
        <f t="shared" si="26"/>
        <v>15:04:19.102</v>
      </c>
      <c r="C146" s="3">
        <f t="shared" si="27"/>
        <v>54259.101999999999</v>
      </c>
      <c r="D146" s="3">
        <f t="shared" si="28"/>
        <v>13.523000000001048</v>
      </c>
      <c r="E146" s="3">
        <v>530.98699999999997</v>
      </c>
      <c r="F146" s="3">
        <v>24078.1</v>
      </c>
      <c r="G146" s="3">
        <v>13259.5</v>
      </c>
      <c r="H146" s="3">
        <v>744.5</v>
      </c>
      <c r="I146" s="3">
        <v>223</v>
      </c>
      <c r="J146">
        <f t="shared" si="24"/>
        <v>1077.1179999999999</v>
      </c>
      <c r="K146">
        <f t="shared" si="25"/>
        <v>24059.856</v>
      </c>
      <c r="L146">
        <f t="shared" si="29"/>
        <v>-72.307000000000016</v>
      </c>
      <c r="M146">
        <f t="shared" si="30"/>
        <v>22437.826000000001</v>
      </c>
      <c r="N146">
        <f t="shared" si="31"/>
        <v>-7.2307000000000024E-2</v>
      </c>
      <c r="O146">
        <f t="shared" si="31"/>
        <v>22.437826000000001</v>
      </c>
      <c r="P146" t="str">
        <f t="shared" si="32"/>
        <v/>
      </c>
      <c r="Q146">
        <f t="shared" si="33"/>
        <v>-7.2307000000000024E-2</v>
      </c>
      <c r="AE146" s="14">
        <v>9.3919999999999995</v>
      </c>
      <c r="AF146">
        <v>-62.869998931884766</v>
      </c>
      <c r="AG146">
        <v>-5.9999998658895493E-2</v>
      </c>
      <c r="AH146">
        <f t="shared" si="34"/>
        <v>-62.869998931884766</v>
      </c>
      <c r="AI146">
        <f t="shared" si="35"/>
        <v>-5.9999998658895493E-2</v>
      </c>
    </row>
    <row r="147" spans="1:35">
      <c r="A147" s="3" t="s">
        <v>1319</v>
      </c>
      <c r="B147" s="3" t="str">
        <f t="shared" si="26"/>
        <v>15:04:19.192</v>
      </c>
      <c r="C147" s="3">
        <f t="shared" si="27"/>
        <v>54259.192000000003</v>
      </c>
      <c r="D147" s="3">
        <f t="shared" si="28"/>
        <v>13.613000000004831</v>
      </c>
      <c r="E147" s="3">
        <v>505.62</v>
      </c>
      <c r="F147" s="3">
        <v>24273.9</v>
      </c>
      <c r="G147" s="3">
        <v>13419</v>
      </c>
      <c r="H147" s="3">
        <v>777</v>
      </c>
      <c r="I147" s="3">
        <v>221.5</v>
      </c>
      <c r="J147">
        <f t="shared" si="24"/>
        <v>1056.2</v>
      </c>
      <c r="K147">
        <f t="shared" si="25"/>
        <v>24256.181</v>
      </c>
      <c r="L147">
        <f t="shared" si="29"/>
        <v>-93.224999999999909</v>
      </c>
      <c r="M147">
        <f t="shared" si="30"/>
        <v>22634.151000000002</v>
      </c>
      <c r="N147">
        <f t="shared" si="31"/>
        <v>-9.3224999999999905E-2</v>
      </c>
      <c r="O147">
        <f t="shared" si="31"/>
        <v>22.634151000000003</v>
      </c>
      <c r="P147" t="str">
        <f t="shared" si="32"/>
        <v/>
      </c>
      <c r="Q147">
        <f t="shared" si="33"/>
        <v>-9.3224999999999905E-2</v>
      </c>
      <c r="AE147" s="14">
        <v>9.4540000000000006</v>
      </c>
      <c r="AF147">
        <v>-64.55999755859375</v>
      </c>
      <c r="AG147">
        <v>0.93999999761581421</v>
      </c>
      <c r="AH147">
        <f t="shared" si="34"/>
        <v>-64.55999755859375</v>
      </c>
      <c r="AI147">
        <f t="shared" si="35"/>
        <v>0.93999999761581421</v>
      </c>
    </row>
    <row r="148" spans="1:35">
      <c r="A148" s="3" t="s">
        <v>1320</v>
      </c>
      <c r="B148" s="3" t="str">
        <f t="shared" si="26"/>
        <v>15:04:19.286</v>
      </c>
      <c r="C148" s="3">
        <f t="shared" si="27"/>
        <v>54259.286</v>
      </c>
      <c r="D148" s="3">
        <f t="shared" si="28"/>
        <v>13.707000000002154</v>
      </c>
      <c r="E148" s="3">
        <v>469.834</v>
      </c>
      <c r="F148" s="3">
        <v>24398.1</v>
      </c>
      <c r="G148" s="3">
        <v>13534</v>
      </c>
      <c r="H148" s="3">
        <v>835</v>
      </c>
      <c r="I148" s="3">
        <v>442</v>
      </c>
      <c r="J148">
        <f t="shared" si="24"/>
        <v>1023.241</v>
      </c>
      <c r="K148">
        <f t="shared" si="25"/>
        <v>24381.161</v>
      </c>
      <c r="L148">
        <f t="shared" si="29"/>
        <v>-126.18399999999997</v>
      </c>
      <c r="M148">
        <f t="shared" si="30"/>
        <v>22759.131000000001</v>
      </c>
      <c r="N148">
        <f t="shared" si="31"/>
        <v>-0.12618399999999996</v>
      </c>
      <c r="O148">
        <f t="shared" si="31"/>
        <v>22.759131</v>
      </c>
      <c r="P148" t="str">
        <f t="shared" si="32"/>
        <v/>
      </c>
      <c r="Q148">
        <f t="shared" si="33"/>
        <v>-0.12618399999999996</v>
      </c>
      <c r="AE148" s="14">
        <v>9.5139999999999993</v>
      </c>
      <c r="AF148">
        <v>-63.860000610351563</v>
      </c>
      <c r="AG148">
        <v>-0.10999999940395355</v>
      </c>
      <c r="AH148">
        <f t="shared" si="34"/>
        <v>-63.860000610351563</v>
      </c>
      <c r="AI148">
        <f t="shared" si="35"/>
        <v>-0.10999999940395355</v>
      </c>
    </row>
    <row r="149" spans="1:35">
      <c r="A149" s="3" t="s">
        <v>1321</v>
      </c>
      <c r="B149" s="3" t="str">
        <f t="shared" si="26"/>
        <v>15:04:19.379</v>
      </c>
      <c r="C149" s="3">
        <f t="shared" si="27"/>
        <v>54259.379000000001</v>
      </c>
      <c r="D149" s="3">
        <f t="shared" si="28"/>
        <v>13.80000000000291</v>
      </c>
      <c r="E149" s="3">
        <v>483.62099999999998</v>
      </c>
      <c r="F149" s="3">
        <v>24646.400000000001</v>
      </c>
      <c r="G149" s="3">
        <v>13707.5</v>
      </c>
      <c r="H149" s="3">
        <v>754.5</v>
      </c>
      <c r="I149" s="3">
        <v>219.5</v>
      </c>
      <c r="J149">
        <f t="shared" si="24"/>
        <v>1042.6579999999999</v>
      </c>
      <c r="K149">
        <f t="shared" si="25"/>
        <v>24629.083999999999</v>
      </c>
      <c r="L149">
        <f t="shared" si="29"/>
        <v>-106.76700000000005</v>
      </c>
      <c r="M149">
        <f t="shared" si="30"/>
        <v>23007.054</v>
      </c>
      <c r="N149">
        <f t="shared" si="31"/>
        <v>-0.10676700000000006</v>
      </c>
      <c r="O149">
        <f t="shared" si="31"/>
        <v>23.007054</v>
      </c>
      <c r="P149" t="str">
        <f t="shared" si="32"/>
        <v/>
      </c>
      <c r="Q149">
        <f t="shared" si="33"/>
        <v>-0.10676700000000006</v>
      </c>
      <c r="AE149" s="14">
        <v>9.5779999999999994</v>
      </c>
      <c r="AF149">
        <v>-63.029998779296875</v>
      </c>
      <c r="AG149">
        <v>-0.43999999761581421</v>
      </c>
      <c r="AH149">
        <f t="shared" si="34"/>
        <v>-63.029998779296875</v>
      </c>
      <c r="AI149">
        <f t="shared" si="35"/>
        <v>-0.43999999761581421</v>
      </c>
    </row>
    <row r="150" spans="1:35">
      <c r="A150" s="3" t="s">
        <v>1322</v>
      </c>
      <c r="B150" s="3" t="str">
        <f t="shared" si="26"/>
        <v>15:04:19.472</v>
      </c>
      <c r="C150" s="3">
        <f t="shared" si="27"/>
        <v>54259.472000000002</v>
      </c>
      <c r="D150" s="3">
        <f t="shared" si="28"/>
        <v>13.893000000003667</v>
      </c>
      <c r="E150" s="3">
        <v>424.16399999999999</v>
      </c>
      <c r="F150" s="3">
        <v>24712</v>
      </c>
      <c r="G150" s="3">
        <v>13796</v>
      </c>
      <c r="H150" s="3">
        <v>729</v>
      </c>
      <c r="I150" s="3">
        <v>218.5</v>
      </c>
      <c r="J150">
        <f t="shared" si="24"/>
        <v>984.70399999999995</v>
      </c>
      <c r="K150">
        <f t="shared" si="25"/>
        <v>24696.016</v>
      </c>
      <c r="L150">
        <f t="shared" si="29"/>
        <v>-164.721</v>
      </c>
      <c r="M150">
        <f t="shared" si="30"/>
        <v>23073.986000000001</v>
      </c>
      <c r="N150">
        <f t="shared" si="31"/>
        <v>-0.16472100000000001</v>
      </c>
      <c r="O150">
        <f t="shared" si="31"/>
        <v>23.073986000000001</v>
      </c>
      <c r="P150" t="str">
        <f t="shared" si="32"/>
        <v/>
      </c>
      <c r="Q150">
        <f t="shared" si="33"/>
        <v>-0.16472100000000001</v>
      </c>
      <c r="AE150" s="14">
        <v>9.6460000000000008</v>
      </c>
      <c r="AF150">
        <v>-64.489997863769531</v>
      </c>
      <c r="AG150">
        <v>1.559999942779541</v>
      </c>
      <c r="AH150">
        <f t="shared" si="34"/>
        <v>-64.489997863769531</v>
      </c>
      <c r="AI150">
        <f t="shared" si="35"/>
        <v>1.559999942779541</v>
      </c>
    </row>
    <row r="151" spans="1:35">
      <c r="A151" s="3" t="s">
        <v>1323</v>
      </c>
      <c r="B151" s="3" t="str">
        <f t="shared" si="26"/>
        <v>15:04:19.568</v>
      </c>
      <c r="C151" s="3">
        <f t="shared" si="27"/>
        <v>54259.567999999999</v>
      </c>
      <c r="D151" s="3">
        <f t="shared" si="28"/>
        <v>13.989000000001397</v>
      </c>
      <c r="E151" s="3">
        <v>445.84800000000001</v>
      </c>
      <c r="F151" s="3">
        <v>24959.9</v>
      </c>
      <c r="G151" s="3">
        <v>13966</v>
      </c>
      <c r="H151" s="3">
        <v>825</v>
      </c>
      <c r="I151" s="3">
        <v>435.5</v>
      </c>
      <c r="J151">
        <f t="shared" si="24"/>
        <v>1012.0069999999999</v>
      </c>
      <c r="K151">
        <f t="shared" si="25"/>
        <v>24943.360000000001</v>
      </c>
      <c r="L151">
        <f t="shared" si="29"/>
        <v>-137.41800000000001</v>
      </c>
      <c r="M151">
        <f t="shared" si="30"/>
        <v>23321.33</v>
      </c>
      <c r="N151">
        <f t="shared" si="31"/>
        <v>-0.13741800000000001</v>
      </c>
      <c r="O151">
        <f t="shared" si="31"/>
        <v>23.321330000000003</v>
      </c>
      <c r="P151" t="str">
        <f t="shared" si="32"/>
        <v/>
      </c>
      <c r="Q151">
        <f t="shared" si="33"/>
        <v>-0.13741800000000001</v>
      </c>
      <c r="AE151" s="14">
        <v>9.7249999999999996</v>
      </c>
      <c r="AF151">
        <v>-63.009998321533203</v>
      </c>
      <c r="AG151">
        <v>0.20999999344348907</v>
      </c>
      <c r="AH151">
        <f t="shared" si="34"/>
        <v>-63.009998321533203</v>
      </c>
      <c r="AI151">
        <f t="shared" si="35"/>
        <v>0.20999999344348907</v>
      </c>
    </row>
    <row r="152" spans="1:35">
      <c r="A152" s="3" t="s">
        <v>1324</v>
      </c>
      <c r="B152" s="3" t="str">
        <f t="shared" si="26"/>
        <v>15:04:19.661</v>
      </c>
      <c r="C152" s="3">
        <f t="shared" si="27"/>
        <v>54259.661</v>
      </c>
      <c r="D152" s="3">
        <f t="shared" si="28"/>
        <v>14.082000000002154</v>
      </c>
      <c r="E152" s="3">
        <v>430.34199999999998</v>
      </c>
      <c r="F152" s="3">
        <v>25070</v>
      </c>
      <c r="G152" s="3">
        <v>14059</v>
      </c>
      <c r="H152" s="3">
        <v>771</v>
      </c>
      <c r="I152" s="3">
        <v>216.75</v>
      </c>
      <c r="J152">
        <f t="shared" si="24"/>
        <v>999.00300000000004</v>
      </c>
      <c r="K152">
        <f t="shared" si="25"/>
        <v>25053.784</v>
      </c>
      <c r="L152">
        <f t="shared" si="29"/>
        <v>-150.42199999999991</v>
      </c>
      <c r="M152">
        <f t="shared" si="30"/>
        <v>23431.754000000001</v>
      </c>
      <c r="N152">
        <f t="shared" si="31"/>
        <v>-0.15042199999999992</v>
      </c>
      <c r="O152">
        <f t="shared" si="31"/>
        <v>23.431754000000002</v>
      </c>
      <c r="P152" t="str">
        <f t="shared" si="32"/>
        <v/>
      </c>
      <c r="Q152">
        <f t="shared" si="33"/>
        <v>-0.15042199999999992</v>
      </c>
      <c r="R152" s="3"/>
      <c r="AE152" s="14">
        <v>9.7829999999999995</v>
      </c>
      <c r="AF152">
        <v>-61.400001525878906</v>
      </c>
      <c r="AG152">
        <v>-2.5799999237060547</v>
      </c>
      <c r="AH152">
        <f t="shared" si="34"/>
        <v>-61.400001525878906</v>
      </c>
      <c r="AI152">
        <f t="shared" si="35"/>
        <v>-2.5799999237060547</v>
      </c>
    </row>
    <row r="153" spans="1:35">
      <c r="A153" s="3" t="s">
        <v>1325</v>
      </c>
      <c r="B153" s="3" t="str">
        <f t="shared" si="26"/>
        <v>15:04:19.753</v>
      </c>
      <c r="C153" s="3">
        <f t="shared" si="27"/>
        <v>54259.752999999997</v>
      </c>
      <c r="D153" s="3">
        <f t="shared" si="28"/>
        <v>14.173999999999069</v>
      </c>
      <c r="E153" s="3">
        <v>418.50700000000001</v>
      </c>
      <c r="F153" s="3">
        <v>25271.7</v>
      </c>
      <c r="G153" s="3">
        <v>14219</v>
      </c>
      <c r="H153" s="3">
        <v>772</v>
      </c>
      <c r="I153" s="3">
        <v>215.25</v>
      </c>
      <c r="J153">
        <f t="shared" si="24"/>
        <v>991.74699999999996</v>
      </c>
      <c r="K153">
        <f t="shared" si="25"/>
        <v>25255.7</v>
      </c>
      <c r="L153">
        <f t="shared" si="29"/>
        <v>-157.678</v>
      </c>
      <c r="M153">
        <f t="shared" si="30"/>
        <v>23633.670000000002</v>
      </c>
      <c r="N153">
        <f t="shared" si="31"/>
        <v>-0.15767800000000001</v>
      </c>
      <c r="O153">
        <f t="shared" si="31"/>
        <v>23.633670000000002</v>
      </c>
      <c r="P153" t="str">
        <f t="shared" si="32"/>
        <v/>
      </c>
      <c r="Q153">
        <f t="shared" si="33"/>
        <v>-0.15767800000000001</v>
      </c>
      <c r="R153" s="3"/>
      <c r="AE153" s="14">
        <v>9.86</v>
      </c>
      <c r="AF153">
        <v>-61.400001525878906</v>
      </c>
      <c r="AG153">
        <v>-2.5799999237060547</v>
      </c>
      <c r="AH153">
        <f t="shared" si="34"/>
        <v>-61.400001525878906</v>
      </c>
      <c r="AI153">
        <f t="shared" si="35"/>
        <v>-2.5799999237060547</v>
      </c>
    </row>
    <row r="154" spans="1:35">
      <c r="A154" s="3" t="s">
        <v>1326</v>
      </c>
      <c r="B154" s="3" t="str">
        <f t="shared" si="26"/>
        <v>15:04:19.846</v>
      </c>
      <c r="C154" s="3">
        <f t="shared" si="27"/>
        <v>54259.845999999998</v>
      </c>
      <c r="D154" s="3">
        <f t="shared" si="28"/>
        <v>14.266999999999825</v>
      </c>
      <c r="E154" s="3">
        <v>412.24299999999999</v>
      </c>
      <c r="F154" s="3">
        <v>25374.6</v>
      </c>
      <c r="G154" s="3">
        <v>14301</v>
      </c>
      <c r="H154" s="3">
        <v>817</v>
      </c>
      <c r="I154" s="3">
        <v>429.5</v>
      </c>
      <c r="J154">
        <f t="shared" si="24"/>
        <v>987.81899999999996</v>
      </c>
      <c r="K154">
        <f t="shared" si="25"/>
        <v>25358.716</v>
      </c>
      <c r="L154">
        <f t="shared" si="29"/>
        <v>-161.60599999999999</v>
      </c>
      <c r="M154">
        <f t="shared" si="30"/>
        <v>23736.686000000002</v>
      </c>
      <c r="N154">
        <f t="shared" si="31"/>
        <v>-0.161606</v>
      </c>
      <c r="O154">
        <f t="shared" si="31"/>
        <v>23.736686000000002</v>
      </c>
      <c r="P154" t="str">
        <f t="shared" si="32"/>
        <v/>
      </c>
      <c r="Q154">
        <f t="shared" si="33"/>
        <v>-0.161606</v>
      </c>
      <c r="R154" s="3"/>
      <c r="AE154" s="14">
        <v>9.9280000000000008</v>
      </c>
      <c r="AF154">
        <v>-64.300003051757813</v>
      </c>
      <c r="AG154">
        <v>-1.1699999570846558</v>
      </c>
      <c r="AH154">
        <f t="shared" si="34"/>
        <v>-64.300003051757813</v>
      </c>
      <c r="AI154">
        <f t="shared" si="35"/>
        <v>-1.1699999570846558</v>
      </c>
    </row>
    <row r="155" spans="1:35">
      <c r="A155" s="3" t="s">
        <v>1327</v>
      </c>
      <c r="B155" s="3" t="str">
        <f t="shared" si="26"/>
        <v>15:04:19.940</v>
      </c>
      <c r="C155" s="3">
        <f t="shared" si="27"/>
        <v>54259.94</v>
      </c>
      <c r="D155" s="3">
        <f t="shared" si="28"/>
        <v>14.361000000004424</v>
      </c>
      <c r="E155" s="3">
        <v>422.46800000000002</v>
      </c>
      <c r="F155" s="3">
        <v>25655</v>
      </c>
      <c r="G155" s="3">
        <v>14509</v>
      </c>
      <c r="H155" s="3">
        <v>728</v>
      </c>
      <c r="I155" s="3">
        <v>213.25</v>
      </c>
      <c r="J155">
        <f t="shared" si="24"/>
        <v>1004.403</v>
      </c>
      <c r="K155">
        <f t="shared" si="25"/>
        <v>25638.812000000002</v>
      </c>
      <c r="L155">
        <f t="shared" si="29"/>
        <v>-145.02199999999993</v>
      </c>
      <c r="M155">
        <f t="shared" si="30"/>
        <v>24016.782000000003</v>
      </c>
      <c r="N155">
        <f t="shared" si="31"/>
        <v>-0.14502199999999993</v>
      </c>
      <c r="O155">
        <f t="shared" si="31"/>
        <v>24.016782000000003</v>
      </c>
      <c r="P155" t="str">
        <f t="shared" si="32"/>
        <v/>
      </c>
      <c r="Q155">
        <f t="shared" si="33"/>
        <v>-0.14502199999999993</v>
      </c>
      <c r="R155" s="3"/>
      <c r="AE155" s="14">
        <v>9.9979999999999993</v>
      </c>
      <c r="AF155">
        <v>-65.739997863769531</v>
      </c>
      <c r="AG155">
        <v>-1.6699999570846558</v>
      </c>
      <c r="AH155">
        <f t="shared" si="34"/>
        <v>-65.739997863769531</v>
      </c>
      <c r="AI155">
        <f t="shared" si="35"/>
        <v>-1.6699999570846558</v>
      </c>
    </row>
    <row r="156" spans="1:35">
      <c r="A156" s="3" t="s">
        <v>1328</v>
      </c>
      <c r="B156" s="3" t="str">
        <f t="shared" si="26"/>
        <v>15:04:20.034</v>
      </c>
      <c r="C156" s="3">
        <f t="shared" si="27"/>
        <v>54260.034</v>
      </c>
      <c r="D156" s="3">
        <f t="shared" si="28"/>
        <v>14.455000000001746</v>
      </c>
      <c r="E156" s="3">
        <v>358.548</v>
      </c>
      <c r="F156" s="3">
        <v>25731.9</v>
      </c>
      <c r="G156" s="3">
        <v>14609</v>
      </c>
      <c r="H156" s="3">
        <v>751</v>
      </c>
      <c r="I156" s="3">
        <v>212.25</v>
      </c>
      <c r="J156">
        <f t="shared" si="24"/>
        <v>942.24400000000003</v>
      </c>
      <c r="K156">
        <f t="shared" si="25"/>
        <v>25717.142</v>
      </c>
      <c r="L156">
        <f t="shared" si="29"/>
        <v>-207.18099999999993</v>
      </c>
      <c r="M156">
        <f t="shared" si="30"/>
        <v>24095.112000000001</v>
      </c>
      <c r="N156">
        <f t="shared" si="31"/>
        <v>-0.20718099999999992</v>
      </c>
      <c r="O156">
        <f t="shared" si="31"/>
        <v>24.095112</v>
      </c>
      <c r="P156" t="str">
        <f t="shared" si="32"/>
        <v/>
      </c>
      <c r="Q156">
        <f t="shared" si="33"/>
        <v>-0.20718099999999992</v>
      </c>
      <c r="R156" s="3"/>
      <c r="AE156" s="14">
        <v>10.055</v>
      </c>
      <c r="AF156">
        <v>-67.339996337890625</v>
      </c>
      <c r="AG156">
        <v>-3.0499999523162842</v>
      </c>
      <c r="AH156">
        <f t="shared" si="34"/>
        <v>-67.339996337890625</v>
      </c>
      <c r="AI156">
        <f t="shared" si="35"/>
        <v>-3.0499999523162842</v>
      </c>
    </row>
    <row r="157" spans="1:35">
      <c r="A157" s="3" t="s">
        <v>1329</v>
      </c>
      <c r="B157" s="3" t="str">
        <f t="shared" si="26"/>
        <v>15:04:20.124</v>
      </c>
      <c r="C157" s="3">
        <f t="shared" si="27"/>
        <v>54260.124000000003</v>
      </c>
      <c r="D157" s="3">
        <f t="shared" si="28"/>
        <v>14.54500000000553</v>
      </c>
      <c r="E157" s="3">
        <v>347.46899999999999</v>
      </c>
      <c r="F157" s="3">
        <v>25947</v>
      </c>
      <c r="G157" s="3">
        <v>14782</v>
      </c>
      <c r="H157" s="3">
        <v>751.5</v>
      </c>
      <c r="I157" s="3">
        <v>211.5</v>
      </c>
      <c r="J157">
        <f t="shared" si="24"/>
        <v>936.048</v>
      </c>
      <c r="K157">
        <f t="shared" si="25"/>
        <v>25932.437999999998</v>
      </c>
      <c r="L157">
        <f t="shared" si="29"/>
        <v>-213.37699999999995</v>
      </c>
      <c r="M157">
        <f t="shared" si="30"/>
        <v>24310.407999999999</v>
      </c>
      <c r="N157">
        <f t="shared" si="31"/>
        <v>-0.21337699999999996</v>
      </c>
      <c r="O157">
        <f t="shared" si="31"/>
        <v>24.310407999999999</v>
      </c>
      <c r="P157" t="str">
        <f t="shared" si="32"/>
        <v/>
      </c>
      <c r="Q157">
        <f t="shared" si="33"/>
        <v>-0.21337699999999996</v>
      </c>
      <c r="R157" s="3"/>
      <c r="AE157" s="14">
        <v>10.111000000000001</v>
      </c>
      <c r="AF157">
        <v>-68.870002746582031</v>
      </c>
      <c r="AG157">
        <v>-1.7799999713897705</v>
      </c>
      <c r="AH157">
        <f t="shared" si="34"/>
        <v>-68.870002746582031</v>
      </c>
      <c r="AI157">
        <f t="shared" si="35"/>
        <v>-1.7799999713897705</v>
      </c>
    </row>
    <row r="158" spans="1:35">
      <c r="A158" s="3" t="s">
        <v>1330</v>
      </c>
      <c r="B158" s="3" t="str">
        <f t="shared" si="26"/>
        <v>15:04:20.219</v>
      </c>
      <c r="C158" s="3">
        <f t="shared" si="27"/>
        <v>54260.218999999997</v>
      </c>
      <c r="D158" s="3">
        <f t="shared" si="28"/>
        <v>14.639999999999418</v>
      </c>
      <c r="E158" s="3">
        <v>390.11</v>
      </c>
      <c r="F158" s="3">
        <v>26099.9</v>
      </c>
      <c r="G158" s="3">
        <v>14874</v>
      </c>
      <c r="H158" s="3">
        <v>698.5</v>
      </c>
      <c r="I158" s="3">
        <v>210.25</v>
      </c>
      <c r="J158">
        <f t="shared" si="24"/>
        <v>982.14700000000005</v>
      </c>
      <c r="K158">
        <f t="shared" si="25"/>
        <v>26084.331999999999</v>
      </c>
      <c r="L158">
        <f t="shared" si="29"/>
        <v>-167.27799999999991</v>
      </c>
      <c r="M158">
        <f t="shared" si="30"/>
        <v>24462.302</v>
      </c>
      <c r="N158">
        <f t="shared" si="31"/>
        <v>-0.1672779999999999</v>
      </c>
      <c r="O158">
        <f t="shared" si="31"/>
        <v>24.462302000000001</v>
      </c>
      <c r="P158" t="str">
        <f t="shared" si="32"/>
        <v/>
      </c>
      <c r="Q158">
        <f t="shared" si="33"/>
        <v>-0.1672779999999999</v>
      </c>
      <c r="R158" s="3"/>
      <c r="AE158" s="14">
        <v>10.176</v>
      </c>
      <c r="AF158">
        <v>-71.379997253417969</v>
      </c>
      <c r="AG158">
        <v>-4.2600002288818359</v>
      </c>
      <c r="AH158">
        <f t="shared" si="34"/>
        <v>-71.379997253417969</v>
      </c>
      <c r="AI158">
        <f t="shared" si="35"/>
        <v>-4.2600002288818359</v>
      </c>
    </row>
    <row r="159" spans="1:35">
      <c r="A159" s="3" t="s">
        <v>1331</v>
      </c>
      <c r="B159" s="3" t="str">
        <f t="shared" si="26"/>
        <v>15:04:20.311</v>
      </c>
      <c r="C159" s="3">
        <f t="shared" si="27"/>
        <v>54260.311000000002</v>
      </c>
      <c r="D159" s="3">
        <f t="shared" si="28"/>
        <v>14.732000000003609</v>
      </c>
      <c r="E159" s="3">
        <v>336.75700000000001</v>
      </c>
      <c r="F159" s="3">
        <v>26271.200000000001</v>
      </c>
      <c r="G159" s="3">
        <v>15041</v>
      </c>
      <c r="H159" s="3">
        <v>804</v>
      </c>
      <c r="I159" s="3">
        <v>419.5</v>
      </c>
      <c r="J159">
        <f t="shared" si="24"/>
        <v>932.69399999999996</v>
      </c>
      <c r="K159">
        <f t="shared" si="25"/>
        <v>26256.797999999999</v>
      </c>
      <c r="L159">
        <f t="shared" si="29"/>
        <v>-216.73099999999999</v>
      </c>
      <c r="M159">
        <f t="shared" si="30"/>
        <v>24634.768</v>
      </c>
      <c r="N159">
        <f t="shared" si="31"/>
        <v>-0.21673100000000001</v>
      </c>
      <c r="O159">
        <f t="shared" si="31"/>
        <v>24.634768000000001</v>
      </c>
      <c r="P159" t="str">
        <f t="shared" si="32"/>
        <v/>
      </c>
      <c r="Q159">
        <f t="shared" si="33"/>
        <v>-0.21673100000000001</v>
      </c>
      <c r="R159" s="3"/>
      <c r="AE159" s="14">
        <v>10.259</v>
      </c>
      <c r="AF159">
        <v>-73.379997253417969</v>
      </c>
      <c r="AG159">
        <v>-4.4699997901916504</v>
      </c>
      <c r="AH159">
        <f t="shared" si="34"/>
        <v>-73.379997253417969</v>
      </c>
      <c r="AI159">
        <f t="shared" si="35"/>
        <v>-4.4699997901916504</v>
      </c>
    </row>
    <row r="160" spans="1:35">
      <c r="A160" s="3" t="s">
        <v>1332</v>
      </c>
      <c r="B160" s="3" t="str">
        <f t="shared" si="26"/>
        <v>15:04:20.404</v>
      </c>
      <c r="C160" s="3">
        <f t="shared" si="27"/>
        <v>54260.404000000002</v>
      </c>
      <c r="D160" s="3">
        <f t="shared" si="28"/>
        <v>14.825000000004366</v>
      </c>
      <c r="E160" s="3">
        <v>340.01100000000002</v>
      </c>
      <c r="F160" s="3">
        <v>26373.1</v>
      </c>
      <c r="G160" s="3">
        <v>15119</v>
      </c>
      <c r="H160" s="3">
        <v>756.5</v>
      </c>
      <c r="I160" s="3">
        <v>208.75</v>
      </c>
      <c r="J160">
        <f t="shared" si="24"/>
        <v>938.25900000000001</v>
      </c>
      <c r="K160">
        <f t="shared" si="25"/>
        <v>26358.598000000002</v>
      </c>
      <c r="L160">
        <f t="shared" si="29"/>
        <v>-211.16599999999994</v>
      </c>
      <c r="M160">
        <f t="shared" si="30"/>
        <v>24736.568000000003</v>
      </c>
      <c r="N160">
        <f t="shared" si="31"/>
        <v>-0.21116599999999994</v>
      </c>
      <c r="O160">
        <f t="shared" si="31"/>
        <v>24.736568000000002</v>
      </c>
      <c r="P160" t="str">
        <f t="shared" si="32"/>
        <v/>
      </c>
      <c r="Q160">
        <f t="shared" si="33"/>
        <v>-0.21116599999999994</v>
      </c>
      <c r="R160" s="3"/>
      <c r="AE160" s="14">
        <v>10.319000000000001</v>
      </c>
      <c r="AF160">
        <v>-76.550003051757813</v>
      </c>
      <c r="AG160">
        <v>-4.690000057220459</v>
      </c>
      <c r="AH160">
        <f t="shared" si="34"/>
        <v>-76.550003051757813</v>
      </c>
      <c r="AI160">
        <f t="shared" si="35"/>
        <v>-4.690000057220459</v>
      </c>
    </row>
    <row r="161" spans="1:35">
      <c r="A161" s="3" t="s">
        <v>1333</v>
      </c>
      <c r="B161" s="3" t="str">
        <f t="shared" si="26"/>
        <v>15:04:20.498</v>
      </c>
      <c r="C161" s="3">
        <f t="shared" si="27"/>
        <v>54260.498</v>
      </c>
      <c r="D161" s="3">
        <f t="shared" si="28"/>
        <v>14.919000000001688</v>
      </c>
      <c r="E161" s="3">
        <v>314.214</v>
      </c>
      <c r="F161" s="3">
        <v>26622</v>
      </c>
      <c r="G161" s="3">
        <v>15331</v>
      </c>
      <c r="H161" s="3">
        <v>755</v>
      </c>
      <c r="I161" s="3">
        <v>207.75</v>
      </c>
      <c r="J161">
        <f t="shared" si="24"/>
        <v>918.11500000000001</v>
      </c>
      <c r="K161">
        <f t="shared" si="25"/>
        <v>26608.019</v>
      </c>
      <c r="L161">
        <f t="shared" si="29"/>
        <v>-231.30999999999995</v>
      </c>
      <c r="M161">
        <f t="shared" si="30"/>
        <v>24985.989000000001</v>
      </c>
      <c r="N161">
        <f t="shared" si="31"/>
        <v>-0.23130999999999996</v>
      </c>
      <c r="O161">
        <f t="shared" si="31"/>
        <v>24.985989000000004</v>
      </c>
      <c r="P161" t="str">
        <f t="shared" si="32"/>
        <v/>
      </c>
      <c r="Q161">
        <f t="shared" si="33"/>
        <v>-0.23130999999999996</v>
      </c>
      <c r="R161" s="3"/>
      <c r="AE161" s="14">
        <v>10.381</v>
      </c>
      <c r="AF161">
        <v>-78.040000915527344</v>
      </c>
      <c r="AG161">
        <v>-4.559999942779541</v>
      </c>
      <c r="AH161">
        <f t="shared" si="34"/>
        <v>-78.040000915527344</v>
      </c>
      <c r="AI161">
        <f t="shared" si="35"/>
        <v>-4.559999942779541</v>
      </c>
    </row>
    <row r="162" spans="1:35">
      <c r="R162" s="3"/>
      <c r="AE162" s="14">
        <v>10.444000000000001</v>
      </c>
      <c r="AF162">
        <v>-78.389999389648438</v>
      </c>
      <c r="AG162">
        <v>-1.559999942779541</v>
      </c>
      <c r="AH162">
        <f t="shared" si="34"/>
        <v>-78.389999389648438</v>
      </c>
      <c r="AI162">
        <f t="shared" si="35"/>
        <v>-1.559999942779541</v>
      </c>
    </row>
    <row r="163" spans="1:35">
      <c r="R163" s="3"/>
      <c r="AE163" s="14">
        <v>10.502000000000001</v>
      </c>
      <c r="AF163">
        <v>-79.069999694824219</v>
      </c>
      <c r="AG163">
        <v>-0.87999999523162842</v>
      </c>
      <c r="AH163">
        <f t="shared" si="34"/>
        <v>-79.069999694824219</v>
      </c>
      <c r="AI163">
        <f t="shared" si="35"/>
        <v>-0.87999999523162842</v>
      </c>
    </row>
    <row r="164" spans="1:35">
      <c r="R164" s="3"/>
      <c r="AE164" s="14">
        <v>10.581</v>
      </c>
      <c r="AF164">
        <v>-79.239997863769531</v>
      </c>
      <c r="AG164">
        <v>-6.070000171661377</v>
      </c>
      <c r="AH164">
        <f t="shared" si="34"/>
        <v>-79.239997863769531</v>
      </c>
      <c r="AI164">
        <f t="shared" si="35"/>
        <v>-6.070000171661377</v>
      </c>
    </row>
    <row r="165" spans="1:35">
      <c r="R165" s="3"/>
      <c r="AE165" s="14">
        <v>10.643000000000001</v>
      </c>
      <c r="AF165">
        <v>-77.709999084472656</v>
      </c>
      <c r="AG165">
        <v>-6.179999828338623</v>
      </c>
      <c r="AH165">
        <f t="shared" si="34"/>
        <v>-77.709999084472656</v>
      </c>
      <c r="AI165">
        <f t="shared" si="35"/>
        <v>-6.179999828338623</v>
      </c>
    </row>
    <row r="166" spans="1:35">
      <c r="R166" s="3"/>
      <c r="AE166" s="14">
        <v>10.709</v>
      </c>
      <c r="AF166">
        <v>-76.55999755859375</v>
      </c>
      <c r="AG166">
        <v>-5.369999885559082</v>
      </c>
      <c r="AH166">
        <f t="shared" si="34"/>
        <v>-76.55999755859375</v>
      </c>
      <c r="AI166">
        <f t="shared" si="35"/>
        <v>-5.369999885559082</v>
      </c>
    </row>
    <row r="167" spans="1:35">
      <c r="R167" s="3"/>
      <c r="AE167" s="14">
        <v>10.778</v>
      </c>
      <c r="AF167">
        <v>-77.769996643066406</v>
      </c>
      <c r="AG167">
        <v>-6.25</v>
      </c>
      <c r="AH167">
        <f t="shared" si="34"/>
        <v>-77.769996643066406</v>
      </c>
      <c r="AI167">
        <f t="shared" si="35"/>
        <v>-6.25</v>
      </c>
    </row>
    <row r="168" spans="1:35">
      <c r="R168" s="3"/>
      <c r="AE168" s="14">
        <v>10.839</v>
      </c>
      <c r="AF168">
        <v>-77.05999755859375</v>
      </c>
      <c r="AG168">
        <v>-5.8400001525878906</v>
      </c>
      <c r="AH168">
        <f t="shared" si="34"/>
        <v>-77.05999755859375</v>
      </c>
      <c r="AI168">
        <f t="shared" si="35"/>
        <v>-5.8400001525878906</v>
      </c>
    </row>
    <row r="169" spans="1:35">
      <c r="R169" s="3"/>
      <c r="AE169" s="14">
        <v>10.907999999999999</v>
      </c>
      <c r="AF169">
        <v>-76.790000915527344</v>
      </c>
      <c r="AG169">
        <v>-3.9300000667572021</v>
      </c>
      <c r="AH169">
        <f t="shared" si="34"/>
        <v>-76.790000915527344</v>
      </c>
      <c r="AI169">
        <f t="shared" si="35"/>
        <v>-3.9300000667572021</v>
      </c>
    </row>
    <row r="170" spans="1:35">
      <c r="R170" s="3"/>
      <c r="AE170" s="14">
        <v>10.975</v>
      </c>
      <c r="AF170">
        <v>-78.279998779296875</v>
      </c>
      <c r="AG170">
        <v>-5.2899999618530273</v>
      </c>
      <c r="AH170">
        <f t="shared" si="34"/>
        <v>-78.279998779296875</v>
      </c>
      <c r="AI170">
        <f t="shared" si="35"/>
        <v>-5.2899999618530273</v>
      </c>
    </row>
    <row r="171" spans="1:35">
      <c r="R171" s="3"/>
      <c r="AE171" s="14">
        <v>11.045999999999999</v>
      </c>
      <c r="AF171">
        <v>-77.879997253417969</v>
      </c>
      <c r="AG171">
        <v>-3.380000114440918</v>
      </c>
      <c r="AH171">
        <f t="shared" si="34"/>
        <v>-77.879997253417969</v>
      </c>
      <c r="AI171">
        <f t="shared" si="35"/>
        <v>-3.380000114440918</v>
      </c>
    </row>
    <row r="172" spans="1:35">
      <c r="R172" s="3"/>
      <c r="AE172" s="14">
        <v>11.106</v>
      </c>
      <c r="AF172">
        <v>-77</v>
      </c>
      <c r="AG172">
        <v>-2.869999885559082</v>
      </c>
      <c r="AH172">
        <f t="shared" si="34"/>
        <v>-77</v>
      </c>
      <c r="AI172">
        <f t="shared" si="35"/>
        <v>-2.869999885559082</v>
      </c>
    </row>
    <row r="173" spans="1:35">
      <c r="R173" s="3"/>
      <c r="AE173" s="14">
        <v>11.167999999999999</v>
      </c>
      <c r="AF173">
        <v>-77.5</v>
      </c>
      <c r="AG173">
        <v>-3.3199999332427979</v>
      </c>
      <c r="AH173">
        <f t="shared" si="34"/>
        <v>-77.5</v>
      </c>
      <c r="AI173">
        <f t="shared" si="35"/>
        <v>-3.3199999332427979</v>
      </c>
    </row>
    <row r="174" spans="1:35">
      <c r="R174" s="3"/>
      <c r="AE174" s="14">
        <v>11.242000000000001</v>
      </c>
      <c r="AF174">
        <v>-77.169998168945313</v>
      </c>
      <c r="AG174">
        <v>-3.1600000858306885</v>
      </c>
      <c r="AH174">
        <f t="shared" si="34"/>
        <v>-77.169998168945313</v>
      </c>
      <c r="AI174">
        <f t="shared" si="35"/>
        <v>-3.1600000858306885</v>
      </c>
    </row>
    <row r="175" spans="1:35">
      <c r="R175" s="3"/>
      <c r="AE175" s="14">
        <v>11.314</v>
      </c>
      <c r="AF175">
        <v>-77.849998474121094</v>
      </c>
      <c r="AG175">
        <v>-4.440000057220459</v>
      </c>
      <c r="AH175">
        <f t="shared" si="34"/>
        <v>-77.849998474121094</v>
      </c>
      <c r="AI175">
        <f t="shared" si="35"/>
        <v>-4.440000057220459</v>
      </c>
    </row>
    <row r="176" spans="1:35">
      <c r="R176" s="3"/>
      <c r="AE176" s="14">
        <v>11.372999999999999</v>
      </c>
      <c r="AF176">
        <v>-76.620002746582031</v>
      </c>
      <c r="AG176">
        <v>-3.25</v>
      </c>
      <c r="AH176">
        <f t="shared" si="34"/>
        <v>-76.620002746582031</v>
      </c>
      <c r="AI176">
        <f t="shared" si="35"/>
        <v>-3.25</v>
      </c>
    </row>
    <row r="177" spans="10:35">
      <c r="R177" s="3"/>
      <c r="AE177" s="14">
        <v>11.446</v>
      </c>
      <c r="AF177">
        <v>-77.819999694824219</v>
      </c>
      <c r="AG177">
        <v>-2.1099998950958252</v>
      </c>
      <c r="AH177">
        <f t="shared" si="34"/>
        <v>-77.819999694824219</v>
      </c>
      <c r="AI177">
        <f t="shared" si="35"/>
        <v>-2.1099998950958252</v>
      </c>
    </row>
    <row r="178" spans="10:35">
      <c r="R178" s="3"/>
      <c r="AE178" s="14">
        <v>11.507</v>
      </c>
      <c r="AF178">
        <v>-79.160003662109375</v>
      </c>
      <c r="AG178">
        <v>-3.4800000190734863</v>
      </c>
      <c r="AH178">
        <f t="shared" si="34"/>
        <v>-79.160003662109375</v>
      </c>
      <c r="AI178">
        <f t="shared" si="35"/>
        <v>-3.4800000190734863</v>
      </c>
    </row>
    <row r="179" spans="10:35">
      <c r="R179" s="3"/>
      <c r="AE179" s="14">
        <v>11.574</v>
      </c>
      <c r="AF179">
        <v>-78.620002746582031</v>
      </c>
      <c r="AG179">
        <v>-3.130000114440918</v>
      </c>
      <c r="AH179">
        <f t="shared" si="34"/>
        <v>-78.620002746582031</v>
      </c>
      <c r="AI179">
        <f t="shared" si="35"/>
        <v>-3.130000114440918</v>
      </c>
    </row>
    <row r="180" spans="10:35">
      <c r="R180" s="3"/>
      <c r="AE180" s="14">
        <v>11.637</v>
      </c>
      <c r="AF180">
        <v>-81.519996643066406</v>
      </c>
      <c r="AG180">
        <v>-4.1599998474121094</v>
      </c>
      <c r="AH180">
        <f t="shared" si="34"/>
        <v>-81.519996643066406</v>
      </c>
      <c r="AI180">
        <f t="shared" si="35"/>
        <v>-4.1599998474121094</v>
      </c>
    </row>
    <row r="181" spans="10:35">
      <c r="R181" s="3"/>
      <c r="AE181" s="14">
        <v>11.718999999999999</v>
      </c>
      <c r="AF181">
        <v>-80.019996643066406</v>
      </c>
      <c r="AG181">
        <v>-2.8299999237060547</v>
      </c>
      <c r="AH181">
        <f t="shared" si="34"/>
        <v>-80.019996643066406</v>
      </c>
      <c r="AI181">
        <f t="shared" si="35"/>
        <v>-2.8299999237060547</v>
      </c>
    </row>
    <row r="182" spans="10:35">
      <c r="R182" s="3"/>
      <c r="AE182" s="14">
        <v>11.768000000000001</v>
      </c>
      <c r="AF182">
        <v>-79.900001525878906</v>
      </c>
      <c r="AG182">
        <v>-2.0999999046325684</v>
      </c>
      <c r="AH182">
        <f t="shared" si="34"/>
        <v>-79.900001525878906</v>
      </c>
      <c r="AI182">
        <f t="shared" si="35"/>
        <v>-2.0999999046325684</v>
      </c>
    </row>
    <row r="183" spans="10:35">
      <c r="R183" s="3"/>
      <c r="AE183" s="14">
        <v>11.837999999999999</v>
      </c>
      <c r="AF183">
        <v>-81.470001220703125</v>
      </c>
      <c r="AG183">
        <v>-4.3499999046325684</v>
      </c>
      <c r="AH183">
        <f t="shared" si="34"/>
        <v>-81.470001220703125</v>
      </c>
      <c r="AI183">
        <f t="shared" si="35"/>
        <v>-4.3499999046325684</v>
      </c>
    </row>
    <row r="184" spans="10:35">
      <c r="R184" s="3"/>
      <c r="AE184" s="14">
        <v>11.907999999999999</v>
      </c>
      <c r="AF184">
        <v>-80.669998168945313</v>
      </c>
      <c r="AG184">
        <v>-1.0299999713897705</v>
      </c>
      <c r="AH184">
        <f t="shared" si="34"/>
        <v>-80.669998168945313</v>
      </c>
      <c r="AI184">
        <f t="shared" si="35"/>
        <v>-1.0299999713897705</v>
      </c>
    </row>
    <row r="185" spans="10:35">
      <c r="R185" s="3"/>
      <c r="AE185" s="14">
        <v>11.978999999999999</v>
      </c>
      <c r="AF185">
        <v>-82.110000610351563</v>
      </c>
      <c r="AG185">
        <v>-3.369999885559082</v>
      </c>
      <c r="AH185">
        <f t="shared" si="34"/>
        <v>-82.110000610351563</v>
      </c>
      <c r="AI185">
        <f t="shared" si="35"/>
        <v>-3.369999885559082</v>
      </c>
    </row>
    <row r="186" spans="10:35">
      <c r="R186" s="3"/>
      <c r="AE186" s="14">
        <v>12.041</v>
      </c>
      <c r="AF186">
        <v>-83.349998474121094</v>
      </c>
      <c r="AG186">
        <v>-1.2899999618530273</v>
      </c>
      <c r="AH186">
        <f t="shared" si="34"/>
        <v>-83.349998474121094</v>
      </c>
      <c r="AI186">
        <f t="shared" si="35"/>
        <v>-1.2899999618530273</v>
      </c>
    </row>
    <row r="187" spans="10:35">
      <c r="R187" s="3"/>
      <c r="AE187" s="14">
        <v>12.108000000000001</v>
      </c>
      <c r="AF187">
        <v>-82.779998779296875</v>
      </c>
      <c r="AG187">
        <v>-0.43999999761581421</v>
      </c>
      <c r="AH187">
        <f t="shared" si="34"/>
        <v>-82.779998779296875</v>
      </c>
      <c r="AI187">
        <f t="shared" si="35"/>
        <v>-0.43999999761581421</v>
      </c>
    </row>
    <row r="188" spans="10:35">
      <c r="J188" s="3"/>
      <c r="K188" s="3"/>
      <c r="L188" s="3"/>
      <c r="M188" s="3"/>
      <c r="N188" s="3"/>
      <c r="O188" s="3"/>
      <c r="Q188" s="3"/>
      <c r="R188" s="3"/>
      <c r="AE188" s="14">
        <v>12.167999999999999</v>
      </c>
      <c r="AF188">
        <v>-85.930000305175781</v>
      </c>
      <c r="AG188">
        <v>-1.7999999523162842</v>
      </c>
      <c r="AH188">
        <f t="shared" si="34"/>
        <v>-85.930000305175781</v>
      </c>
      <c r="AI188">
        <f t="shared" si="35"/>
        <v>-1.7999999523162842</v>
      </c>
    </row>
    <row r="189" spans="10:35">
      <c r="J189" s="3"/>
      <c r="K189" s="3"/>
      <c r="L189" s="3"/>
      <c r="M189" s="3"/>
      <c r="N189" s="3"/>
      <c r="O189" s="3"/>
      <c r="Q189" s="3"/>
      <c r="R189" s="3"/>
      <c r="AE189" s="14">
        <v>12.234</v>
      </c>
      <c r="AF189">
        <v>-83.819999694824219</v>
      </c>
      <c r="AG189">
        <v>-1.8200000524520874</v>
      </c>
      <c r="AH189">
        <f t="shared" si="34"/>
        <v>-83.819999694824219</v>
      </c>
      <c r="AI189">
        <f t="shared" si="35"/>
        <v>-1.8200000524520874</v>
      </c>
    </row>
    <row r="190" spans="10:35">
      <c r="J190" s="3"/>
      <c r="K190" s="3"/>
      <c r="L190" s="3"/>
      <c r="M190" s="3"/>
      <c r="N190" s="3"/>
      <c r="O190" s="3"/>
      <c r="Q190" s="3"/>
      <c r="R190" s="3"/>
      <c r="AE190" s="14">
        <v>12.295</v>
      </c>
      <c r="AF190">
        <v>-84.349998474121094</v>
      </c>
      <c r="AG190">
        <v>-0.31000000238418579</v>
      </c>
      <c r="AH190">
        <f t="shared" si="34"/>
        <v>-84.349998474121094</v>
      </c>
      <c r="AI190">
        <f t="shared" si="35"/>
        <v>-0.31000000238418579</v>
      </c>
    </row>
    <row r="191" spans="10:35">
      <c r="J191" s="3"/>
      <c r="K191" s="3"/>
      <c r="L191" s="3"/>
      <c r="M191" s="3"/>
      <c r="N191" s="3"/>
      <c r="O191" s="3"/>
      <c r="Q191" s="3"/>
      <c r="R191" s="3"/>
      <c r="AE191" s="14">
        <v>12.378</v>
      </c>
      <c r="AF191">
        <v>-88.349998474121094</v>
      </c>
      <c r="AG191">
        <v>-2.440000057220459</v>
      </c>
      <c r="AH191">
        <f t="shared" si="34"/>
        <v>-88.349998474121094</v>
      </c>
      <c r="AI191">
        <f t="shared" si="35"/>
        <v>-2.440000057220459</v>
      </c>
    </row>
    <row r="192" spans="10:35">
      <c r="J192" s="3"/>
      <c r="K192" s="3"/>
      <c r="L192" s="3"/>
      <c r="M192" s="3"/>
      <c r="N192" s="3"/>
      <c r="O192" s="3"/>
      <c r="Q192" s="3"/>
      <c r="R192" s="3"/>
      <c r="AE192" s="14">
        <v>12.44</v>
      </c>
      <c r="AF192">
        <v>-84.069999694824219</v>
      </c>
      <c r="AG192">
        <v>-2.5799999237060547</v>
      </c>
      <c r="AH192">
        <f t="shared" si="34"/>
        <v>-84.069999694824219</v>
      </c>
      <c r="AI192">
        <f t="shared" si="35"/>
        <v>-2.5799999237060547</v>
      </c>
    </row>
    <row r="193" spans="10:35">
      <c r="J193" s="3"/>
      <c r="K193" s="3"/>
      <c r="L193" s="3"/>
      <c r="M193" s="3"/>
      <c r="N193" s="3"/>
      <c r="O193" s="3"/>
      <c r="Q193" s="3"/>
      <c r="R193" s="3"/>
      <c r="AE193" s="14">
        <v>12.507</v>
      </c>
      <c r="AF193">
        <v>-84.069999694824219</v>
      </c>
      <c r="AG193">
        <v>-2.5799999237060547</v>
      </c>
      <c r="AH193">
        <f t="shared" si="34"/>
        <v>-84.069999694824219</v>
      </c>
      <c r="AI193">
        <f t="shared" si="35"/>
        <v>-2.5799999237060547</v>
      </c>
    </row>
    <row r="194" spans="10:35">
      <c r="J194" s="3"/>
      <c r="K194" s="3"/>
      <c r="L194" s="3"/>
      <c r="M194" s="3"/>
      <c r="N194" s="3"/>
      <c r="O194" s="3"/>
      <c r="Q194" s="3"/>
      <c r="R194" s="3"/>
      <c r="AE194" s="14">
        <v>12.574</v>
      </c>
      <c r="AF194">
        <v>-85.970001220703125</v>
      </c>
      <c r="AG194">
        <v>-2.440000057220459</v>
      </c>
      <c r="AH194">
        <f t="shared" si="34"/>
        <v>-85.970001220703125</v>
      </c>
      <c r="AI194">
        <f t="shared" si="35"/>
        <v>-2.440000057220459</v>
      </c>
    </row>
    <row r="195" spans="10:35">
      <c r="J195" s="3"/>
      <c r="K195" s="3"/>
      <c r="L195" s="3"/>
      <c r="M195" s="3"/>
      <c r="N195" s="3"/>
      <c r="O195" s="3"/>
      <c r="Q195" s="3"/>
      <c r="R195" s="3"/>
      <c r="AE195" s="14">
        <v>12.635999999999999</v>
      </c>
      <c r="AF195">
        <v>-84.610000610351563</v>
      </c>
      <c r="AG195">
        <v>1.6399999856948853</v>
      </c>
      <c r="AH195">
        <f t="shared" si="34"/>
        <v>-84.610000610351563</v>
      </c>
      <c r="AI195">
        <f t="shared" si="35"/>
        <v>1.6399999856948853</v>
      </c>
    </row>
    <row r="196" spans="10:35">
      <c r="J196" s="3"/>
      <c r="K196" s="3"/>
      <c r="L196" s="3"/>
      <c r="M196" s="3"/>
      <c r="N196" s="3"/>
      <c r="O196" s="3"/>
      <c r="Q196" s="3"/>
      <c r="R196" s="3"/>
      <c r="AE196" s="14">
        <v>12.71</v>
      </c>
      <c r="AF196">
        <v>-83.339996337890625</v>
      </c>
      <c r="AG196">
        <v>2.7400000095367432</v>
      </c>
      <c r="AH196">
        <f t="shared" si="34"/>
        <v>-83.339996337890625</v>
      </c>
      <c r="AI196">
        <f t="shared" si="35"/>
        <v>2.7400000095367432</v>
      </c>
    </row>
    <row r="197" spans="10:35">
      <c r="J197" s="3"/>
      <c r="K197" s="3"/>
      <c r="L197" s="3"/>
      <c r="M197" s="3"/>
      <c r="N197" s="3"/>
      <c r="O197" s="3"/>
      <c r="Q197" s="3"/>
      <c r="R197" s="3"/>
      <c r="AE197" s="14">
        <v>12.781000000000001</v>
      </c>
      <c r="AF197">
        <v>-84.319999694824219</v>
      </c>
      <c r="AG197">
        <v>-0.30000001192092896</v>
      </c>
      <c r="AH197">
        <f t="shared" ref="AH197:AH260" si="36">AF197</f>
        <v>-84.319999694824219</v>
      </c>
      <c r="AI197">
        <f t="shared" ref="AI197:AI260" si="37">AG197</f>
        <v>-0.30000001192092896</v>
      </c>
    </row>
    <row r="198" spans="10:35">
      <c r="J198" s="3"/>
      <c r="K198" s="3"/>
      <c r="L198" s="3"/>
      <c r="M198" s="3"/>
      <c r="N198" s="3"/>
      <c r="O198" s="3"/>
      <c r="Q198" s="3"/>
      <c r="R198" s="3"/>
      <c r="AE198" s="14">
        <v>12.848000000000001</v>
      </c>
      <c r="AF198">
        <v>-84.110000610351563</v>
      </c>
      <c r="AG198">
        <v>-3.2400000095367432</v>
      </c>
      <c r="AH198">
        <f t="shared" si="36"/>
        <v>-84.110000610351563</v>
      </c>
      <c r="AI198">
        <f t="shared" si="37"/>
        <v>-3.2400000095367432</v>
      </c>
    </row>
    <row r="199" spans="10:35">
      <c r="J199" s="3"/>
      <c r="K199" s="3"/>
      <c r="L199" s="3"/>
      <c r="M199" s="3"/>
      <c r="N199" s="3"/>
      <c r="O199" s="3"/>
      <c r="Q199" s="3"/>
      <c r="R199" s="3"/>
      <c r="AE199" s="14">
        <v>12.920999999999999</v>
      </c>
      <c r="AF199">
        <v>-84.010002136230469</v>
      </c>
      <c r="AG199">
        <v>-3.7000000476837158</v>
      </c>
      <c r="AH199">
        <f t="shared" si="36"/>
        <v>-84.010002136230469</v>
      </c>
      <c r="AI199">
        <f t="shared" si="37"/>
        <v>-3.7000000476837158</v>
      </c>
    </row>
    <row r="200" spans="10:35">
      <c r="J200" s="3"/>
      <c r="K200" s="3"/>
      <c r="L200" s="3"/>
      <c r="M200" s="3"/>
      <c r="N200" s="3"/>
      <c r="O200" s="3"/>
      <c r="Q200" s="3"/>
      <c r="R200" s="3"/>
      <c r="AE200" s="14">
        <v>12.981999999999999</v>
      </c>
      <c r="AF200">
        <v>-84.419998168945313</v>
      </c>
      <c r="AG200">
        <v>-1.3400000333786011</v>
      </c>
      <c r="AH200">
        <f t="shared" si="36"/>
        <v>-84.419998168945313</v>
      </c>
      <c r="AI200">
        <f t="shared" si="37"/>
        <v>-1.3400000333786011</v>
      </c>
    </row>
    <row r="201" spans="10:35">
      <c r="J201" s="3"/>
      <c r="K201" s="3"/>
      <c r="L201" s="3"/>
      <c r="M201" s="3"/>
      <c r="N201" s="3"/>
      <c r="O201" s="3"/>
      <c r="Q201" s="3"/>
      <c r="R201" s="3"/>
      <c r="AE201" s="14">
        <v>13.034000000000001</v>
      </c>
      <c r="AF201">
        <v>-84.419998168945313</v>
      </c>
      <c r="AG201">
        <v>-1.3400000333786011</v>
      </c>
      <c r="AH201">
        <f t="shared" si="36"/>
        <v>-84.419998168945313</v>
      </c>
      <c r="AI201">
        <f t="shared" si="37"/>
        <v>-1.3400000333786011</v>
      </c>
    </row>
    <row r="202" spans="10:35">
      <c r="J202" s="3"/>
      <c r="K202" s="3"/>
      <c r="L202" s="3"/>
      <c r="M202" s="3"/>
      <c r="N202" s="3"/>
      <c r="O202" s="3"/>
      <c r="Q202" s="3"/>
      <c r="R202" s="3"/>
      <c r="AE202" s="14">
        <v>13.101000000000001</v>
      </c>
      <c r="AF202">
        <v>-83.959999084472656</v>
      </c>
      <c r="AG202">
        <v>0.79000002145767212</v>
      </c>
      <c r="AH202">
        <f t="shared" si="36"/>
        <v>-83.959999084472656</v>
      </c>
      <c r="AI202">
        <f t="shared" si="37"/>
        <v>0.79000002145767212</v>
      </c>
    </row>
    <row r="203" spans="10:35">
      <c r="J203" s="3"/>
      <c r="K203" s="3"/>
      <c r="L203" s="3"/>
      <c r="M203" s="3"/>
      <c r="N203" s="3"/>
      <c r="O203" s="3"/>
      <c r="Q203" s="3"/>
      <c r="R203" s="3"/>
      <c r="AE203" s="14">
        <v>13.16</v>
      </c>
      <c r="AF203">
        <v>-85.400001525878906</v>
      </c>
      <c r="AG203">
        <v>-1.5499999523162842</v>
      </c>
      <c r="AH203">
        <f t="shared" si="36"/>
        <v>-85.400001525878906</v>
      </c>
      <c r="AI203">
        <f t="shared" si="37"/>
        <v>-1.5499999523162842</v>
      </c>
    </row>
    <row r="204" spans="10:35">
      <c r="J204" s="3"/>
      <c r="K204" s="3"/>
      <c r="L204" s="3"/>
      <c r="M204" s="3"/>
      <c r="N204" s="3"/>
      <c r="O204" s="3"/>
      <c r="Q204" s="3"/>
      <c r="R204" s="3"/>
      <c r="AE204" s="14">
        <v>13.228999999999999</v>
      </c>
      <c r="AF204">
        <v>-84.010002136230469</v>
      </c>
      <c r="AG204">
        <v>-3.190000057220459</v>
      </c>
      <c r="AH204">
        <f t="shared" si="36"/>
        <v>-84.010002136230469</v>
      </c>
      <c r="AI204">
        <f t="shared" si="37"/>
        <v>-3.190000057220459</v>
      </c>
    </row>
    <row r="205" spans="10:35">
      <c r="J205" s="3"/>
      <c r="K205" s="3"/>
      <c r="L205" s="3"/>
      <c r="M205" s="3"/>
      <c r="N205" s="3"/>
      <c r="O205" s="3"/>
      <c r="Q205" s="3"/>
      <c r="R205" s="3"/>
      <c r="AE205" s="14">
        <v>13.297000000000001</v>
      </c>
      <c r="AF205">
        <v>0</v>
      </c>
      <c r="AG205">
        <v>0</v>
      </c>
      <c r="AH205">
        <f t="shared" si="36"/>
        <v>0</v>
      </c>
      <c r="AI205">
        <f t="shared" si="37"/>
        <v>0</v>
      </c>
    </row>
    <row r="206" spans="10:35">
      <c r="J206" s="3"/>
      <c r="K206" s="3"/>
      <c r="L206" s="3"/>
      <c r="M206" s="3"/>
      <c r="N206" s="3"/>
      <c r="O206" s="3"/>
      <c r="Q206" s="3"/>
      <c r="R206" s="3"/>
      <c r="AE206" s="14">
        <v>13.361000000000001</v>
      </c>
      <c r="AF206">
        <v>0</v>
      </c>
      <c r="AG206">
        <v>0</v>
      </c>
      <c r="AH206">
        <f t="shared" si="36"/>
        <v>0</v>
      </c>
      <c r="AI206">
        <f t="shared" si="37"/>
        <v>0</v>
      </c>
    </row>
    <row r="207" spans="10:35">
      <c r="J207" s="3"/>
      <c r="K207" s="3"/>
      <c r="L207" s="3"/>
      <c r="M207" s="3"/>
      <c r="N207" s="3"/>
      <c r="O207" s="3"/>
      <c r="Q207" s="3"/>
      <c r="R207" s="3"/>
      <c r="AE207" s="14">
        <v>13.442</v>
      </c>
      <c r="AF207">
        <v>0</v>
      </c>
      <c r="AG207">
        <v>0</v>
      </c>
      <c r="AH207">
        <f t="shared" si="36"/>
        <v>0</v>
      </c>
      <c r="AI207">
        <f t="shared" si="37"/>
        <v>0</v>
      </c>
    </row>
    <row r="208" spans="10:35">
      <c r="J208" s="3"/>
      <c r="K208" s="3"/>
      <c r="L208" s="3"/>
      <c r="M208" s="3"/>
      <c r="N208" s="3"/>
      <c r="O208" s="3"/>
      <c r="Q208" s="3"/>
      <c r="R208" s="3"/>
      <c r="AE208" s="14">
        <v>13.505000000000001</v>
      </c>
      <c r="AF208">
        <v>0</v>
      </c>
      <c r="AG208">
        <v>0</v>
      </c>
      <c r="AH208">
        <f t="shared" si="36"/>
        <v>0</v>
      </c>
      <c r="AI208">
        <f t="shared" si="37"/>
        <v>0</v>
      </c>
    </row>
    <row r="209" spans="10:35">
      <c r="J209" s="3"/>
      <c r="K209" s="3"/>
      <c r="L209" s="3"/>
      <c r="M209" s="3"/>
      <c r="N209" s="3"/>
      <c r="O209" s="3"/>
      <c r="Q209" s="3"/>
      <c r="R209" s="3"/>
      <c r="AE209" s="14">
        <v>13.561999999999999</v>
      </c>
      <c r="AF209">
        <v>-85.629997253417969</v>
      </c>
      <c r="AG209">
        <v>-0.62000000476837158</v>
      </c>
      <c r="AH209">
        <f t="shared" si="36"/>
        <v>-85.629997253417969</v>
      </c>
      <c r="AI209">
        <f t="shared" si="37"/>
        <v>-0.62000000476837158</v>
      </c>
    </row>
    <row r="210" spans="10:35">
      <c r="J210" s="3"/>
      <c r="K210" s="3"/>
      <c r="L210" s="3"/>
      <c r="M210" s="3"/>
      <c r="N210" s="3"/>
      <c r="O210" s="3"/>
      <c r="Q210" s="3"/>
      <c r="R210" s="3"/>
      <c r="AE210" s="14">
        <v>13.641999999999999</v>
      </c>
      <c r="AF210">
        <v>-84.269996643066406</v>
      </c>
      <c r="AG210">
        <v>0.88999998569488525</v>
      </c>
      <c r="AH210">
        <f t="shared" si="36"/>
        <v>-84.269996643066406</v>
      </c>
      <c r="AI210">
        <f t="shared" si="37"/>
        <v>0.88999998569488525</v>
      </c>
    </row>
    <row r="211" spans="10:35">
      <c r="J211" s="3"/>
      <c r="K211" s="3"/>
      <c r="L211" s="3"/>
      <c r="M211" s="3"/>
      <c r="N211" s="3"/>
      <c r="O211" s="3"/>
      <c r="Q211" s="3"/>
      <c r="R211" s="3"/>
      <c r="AE211" s="14">
        <v>13.715</v>
      </c>
      <c r="AF211">
        <v>-83.790000915527344</v>
      </c>
      <c r="AG211">
        <v>-1.190000057220459</v>
      </c>
      <c r="AH211">
        <f t="shared" si="36"/>
        <v>-83.790000915527344</v>
      </c>
      <c r="AI211">
        <f t="shared" si="37"/>
        <v>-1.190000057220459</v>
      </c>
    </row>
    <row r="212" spans="10:35">
      <c r="J212" s="3"/>
      <c r="K212" s="3"/>
      <c r="L212" s="3"/>
      <c r="M212" s="3"/>
      <c r="N212" s="3"/>
      <c r="O212" s="3"/>
      <c r="Q212" s="3"/>
      <c r="R212" s="3"/>
      <c r="AE212" s="14">
        <v>13.782999999999999</v>
      </c>
      <c r="AF212">
        <v>-84.470001220703125</v>
      </c>
      <c r="AG212">
        <v>-0.54000002145767212</v>
      </c>
      <c r="AH212">
        <f t="shared" si="36"/>
        <v>-84.470001220703125</v>
      </c>
      <c r="AI212">
        <f t="shared" si="37"/>
        <v>-0.54000002145767212</v>
      </c>
    </row>
    <row r="213" spans="10:35">
      <c r="J213" s="3"/>
      <c r="K213" s="3"/>
      <c r="L213" s="3"/>
      <c r="M213" s="3"/>
      <c r="N213" s="3"/>
      <c r="O213" s="3"/>
      <c r="Q213" s="3"/>
      <c r="R213" s="3"/>
      <c r="AE213" s="14">
        <v>13.846</v>
      </c>
      <c r="AF213">
        <v>-84.529998779296875</v>
      </c>
      <c r="AG213">
        <v>2.9999999329447746E-2</v>
      </c>
      <c r="AH213">
        <f t="shared" si="36"/>
        <v>-84.529998779296875</v>
      </c>
      <c r="AI213">
        <f t="shared" si="37"/>
        <v>2.9999999329447746E-2</v>
      </c>
    </row>
    <row r="214" spans="10:35">
      <c r="J214" s="3"/>
      <c r="K214" s="3"/>
      <c r="L214" s="3"/>
      <c r="M214" s="3"/>
      <c r="N214" s="3"/>
      <c r="O214" s="3"/>
      <c r="Q214" s="3"/>
      <c r="R214" s="3"/>
      <c r="AE214" s="14">
        <v>13.91</v>
      </c>
      <c r="AF214">
        <v>-84.879997253417969</v>
      </c>
      <c r="AG214">
        <v>-0.23999999463558197</v>
      </c>
      <c r="AH214">
        <f t="shared" si="36"/>
        <v>-84.879997253417969</v>
      </c>
      <c r="AI214">
        <f t="shared" si="37"/>
        <v>-0.23999999463558197</v>
      </c>
    </row>
    <row r="215" spans="10:35">
      <c r="J215" s="3"/>
      <c r="K215" s="3"/>
      <c r="L215" s="3"/>
      <c r="M215" s="3"/>
      <c r="N215" s="3"/>
      <c r="O215" s="3"/>
      <c r="Q215" s="3"/>
      <c r="R215" s="3"/>
      <c r="AE215" s="14">
        <v>13.973000000000001</v>
      </c>
      <c r="AF215">
        <v>-85.010002136230469</v>
      </c>
      <c r="AG215">
        <v>-1.7599999904632568</v>
      </c>
      <c r="AH215">
        <f t="shared" si="36"/>
        <v>-85.010002136230469</v>
      </c>
      <c r="AI215">
        <f t="shared" si="37"/>
        <v>-1.7599999904632568</v>
      </c>
    </row>
    <row r="216" spans="10:35">
      <c r="J216" s="3"/>
      <c r="K216" s="3"/>
      <c r="L216" s="3"/>
      <c r="M216" s="3"/>
      <c r="N216" s="3"/>
      <c r="O216" s="3"/>
      <c r="Q216" s="3"/>
      <c r="R216" s="3"/>
      <c r="AE216" s="14">
        <v>14.032</v>
      </c>
      <c r="AF216">
        <v>-84.889999389648438</v>
      </c>
      <c r="AG216">
        <v>0.2199999988079071</v>
      </c>
      <c r="AH216">
        <f t="shared" si="36"/>
        <v>-84.889999389648438</v>
      </c>
      <c r="AI216">
        <f t="shared" si="37"/>
        <v>0.2199999988079071</v>
      </c>
    </row>
    <row r="217" spans="10:35">
      <c r="J217" s="3"/>
      <c r="K217" s="3"/>
      <c r="L217" s="3"/>
      <c r="M217" s="3"/>
      <c r="N217" s="3"/>
      <c r="O217" s="3"/>
      <c r="Q217" s="3"/>
      <c r="R217" s="3"/>
      <c r="AE217" s="14">
        <v>14.093999999999999</v>
      </c>
      <c r="AF217">
        <v>-84.680000305175781</v>
      </c>
      <c r="AG217">
        <v>7.0000000298023224E-2</v>
      </c>
      <c r="AH217">
        <f t="shared" si="36"/>
        <v>-84.680000305175781</v>
      </c>
      <c r="AI217">
        <f t="shared" si="37"/>
        <v>7.0000000298023224E-2</v>
      </c>
    </row>
    <row r="218" spans="10:35">
      <c r="J218" s="3"/>
      <c r="K218" s="3"/>
      <c r="L218" s="3"/>
      <c r="M218" s="3"/>
      <c r="N218" s="3"/>
      <c r="O218" s="3"/>
      <c r="Q218" s="3"/>
      <c r="R218" s="3"/>
      <c r="AE218" s="14">
        <v>14.170999999999999</v>
      </c>
      <c r="AF218">
        <v>-83.629997253417969</v>
      </c>
      <c r="AG218">
        <v>0.12999999523162842</v>
      </c>
      <c r="AH218">
        <f t="shared" si="36"/>
        <v>-83.629997253417969</v>
      </c>
      <c r="AI218">
        <f t="shared" si="37"/>
        <v>0.12999999523162842</v>
      </c>
    </row>
    <row r="219" spans="10:35">
      <c r="J219" s="3"/>
      <c r="K219" s="3"/>
      <c r="L219" s="3"/>
      <c r="M219" s="3"/>
      <c r="N219" s="3"/>
      <c r="O219" s="3"/>
      <c r="Q219" s="3"/>
      <c r="R219" s="3"/>
      <c r="AE219" s="14">
        <v>14.233000000000001</v>
      </c>
      <c r="AF219">
        <v>-83.930000305175781</v>
      </c>
      <c r="AG219">
        <v>0.23999999463558197</v>
      </c>
      <c r="AH219">
        <f t="shared" si="36"/>
        <v>-83.930000305175781</v>
      </c>
      <c r="AI219">
        <f t="shared" si="37"/>
        <v>0.23999999463558197</v>
      </c>
    </row>
    <row r="220" spans="10:35">
      <c r="J220" s="3"/>
      <c r="K220" s="3"/>
      <c r="L220" s="3"/>
      <c r="M220" s="3"/>
      <c r="N220" s="3"/>
      <c r="O220" s="3"/>
      <c r="Q220" s="3"/>
      <c r="R220" s="3"/>
      <c r="AE220" s="14">
        <v>14.304</v>
      </c>
      <c r="AF220">
        <v>-83.410003662109375</v>
      </c>
      <c r="AG220">
        <v>-4.869999885559082</v>
      </c>
      <c r="AH220">
        <f t="shared" si="36"/>
        <v>-83.410003662109375</v>
      </c>
      <c r="AI220">
        <f t="shared" si="37"/>
        <v>-4.869999885559082</v>
      </c>
    </row>
    <row r="221" spans="10:35">
      <c r="J221" s="3"/>
      <c r="K221" s="3"/>
      <c r="L221" s="3"/>
      <c r="M221" s="3"/>
      <c r="N221" s="3"/>
      <c r="O221" s="3"/>
      <c r="Q221" s="3"/>
      <c r="R221" s="3"/>
      <c r="AE221" s="14">
        <v>14.367000000000001</v>
      </c>
      <c r="AF221">
        <v>-79.94000244140625</v>
      </c>
      <c r="AG221">
        <v>-1.0499999523162842</v>
      </c>
      <c r="AH221">
        <f t="shared" si="36"/>
        <v>-79.94000244140625</v>
      </c>
      <c r="AI221">
        <f t="shared" si="37"/>
        <v>-1.0499999523162842</v>
      </c>
    </row>
    <row r="222" spans="10:35">
      <c r="J222" s="3"/>
      <c r="K222" s="3"/>
      <c r="L222" s="3"/>
      <c r="M222" s="3"/>
      <c r="N222" s="3"/>
      <c r="O222" s="3"/>
      <c r="Q222" s="3"/>
      <c r="R222" s="3"/>
      <c r="AE222" s="14">
        <v>14.430999999999999</v>
      </c>
      <c r="AF222">
        <v>-73</v>
      </c>
      <c r="AG222">
        <v>0.12999999523162842</v>
      </c>
      <c r="AH222">
        <f t="shared" si="36"/>
        <v>-73</v>
      </c>
      <c r="AI222">
        <f t="shared" si="37"/>
        <v>0.12999999523162842</v>
      </c>
    </row>
    <row r="223" spans="10:35">
      <c r="J223" s="3"/>
      <c r="K223" s="3"/>
      <c r="L223" s="3"/>
      <c r="M223" s="3"/>
      <c r="N223" s="3"/>
      <c r="O223" s="3"/>
      <c r="Q223" s="3"/>
      <c r="R223" s="3"/>
      <c r="AE223" s="14">
        <v>14.499000000000001</v>
      </c>
      <c r="AF223">
        <v>-73</v>
      </c>
      <c r="AG223">
        <v>0.12999999523162842</v>
      </c>
      <c r="AH223">
        <f t="shared" si="36"/>
        <v>-73</v>
      </c>
      <c r="AI223">
        <f t="shared" si="37"/>
        <v>0.12999999523162842</v>
      </c>
    </row>
    <row r="224" spans="10:35">
      <c r="J224" s="3"/>
      <c r="K224" s="3"/>
      <c r="L224" s="3"/>
      <c r="M224" s="3"/>
      <c r="N224" s="3"/>
      <c r="O224" s="3"/>
      <c r="Q224" s="3"/>
      <c r="R224" s="3"/>
      <c r="AE224" s="14">
        <v>14.567</v>
      </c>
      <c r="AF224">
        <v>-52.259998321533203</v>
      </c>
      <c r="AG224">
        <v>6.4499998092651367</v>
      </c>
      <c r="AH224">
        <f t="shared" si="36"/>
        <v>-52.259998321533203</v>
      </c>
      <c r="AI224">
        <f t="shared" si="37"/>
        <v>6.4499998092651367</v>
      </c>
    </row>
    <row r="225" spans="10:35">
      <c r="J225" s="3"/>
      <c r="K225" s="3"/>
      <c r="L225" s="3"/>
      <c r="M225" s="3"/>
      <c r="N225" s="3"/>
      <c r="O225" s="3"/>
      <c r="Q225" s="3"/>
      <c r="R225" s="3"/>
      <c r="AE225" s="14">
        <v>14.629</v>
      </c>
      <c r="AF225">
        <v>-43.860000610351563</v>
      </c>
      <c r="AG225">
        <v>9.5500001907348633</v>
      </c>
      <c r="AH225">
        <f t="shared" si="36"/>
        <v>-43.860000610351563</v>
      </c>
      <c r="AI225">
        <f t="shared" si="37"/>
        <v>9.5500001907348633</v>
      </c>
    </row>
    <row r="226" spans="10:35">
      <c r="J226" s="3"/>
      <c r="K226" s="3"/>
      <c r="L226" s="3"/>
      <c r="M226" s="3"/>
      <c r="N226" s="3"/>
      <c r="O226" s="3"/>
      <c r="Q226" s="3"/>
      <c r="R226" s="3"/>
      <c r="AE226" s="14">
        <v>14.683999999999999</v>
      </c>
      <c r="AF226">
        <v>-31.579999923706055</v>
      </c>
      <c r="AG226">
        <v>10.420000076293945</v>
      </c>
      <c r="AH226">
        <f t="shared" si="36"/>
        <v>-31.579999923706055</v>
      </c>
      <c r="AI226">
        <f t="shared" si="37"/>
        <v>10.420000076293945</v>
      </c>
    </row>
    <row r="227" spans="10:35">
      <c r="J227" s="3"/>
      <c r="K227" s="3"/>
      <c r="L227" s="3"/>
      <c r="M227" s="3"/>
      <c r="N227" s="3"/>
      <c r="O227" s="3"/>
      <c r="Q227" s="3"/>
      <c r="R227" s="3"/>
      <c r="AE227" s="14">
        <v>14.759</v>
      </c>
      <c r="AF227">
        <v>-25.450000762939453</v>
      </c>
      <c r="AG227">
        <v>5.690000057220459</v>
      </c>
      <c r="AH227">
        <f t="shared" si="36"/>
        <v>-25.450000762939453</v>
      </c>
      <c r="AI227">
        <f t="shared" si="37"/>
        <v>5.690000057220459</v>
      </c>
    </row>
    <row r="228" spans="10:35">
      <c r="J228" s="3"/>
      <c r="K228" s="3"/>
      <c r="L228" s="3"/>
      <c r="M228" s="3"/>
      <c r="N228" s="3"/>
      <c r="O228" s="3"/>
      <c r="Q228" s="3"/>
      <c r="R228" s="3"/>
      <c r="AE228" s="14">
        <v>14.818</v>
      </c>
      <c r="AF228">
        <v>-20.270000457763672</v>
      </c>
      <c r="AG228">
        <v>-2.690000057220459</v>
      </c>
      <c r="AH228">
        <f t="shared" si="36"/>
        <v>-20.270000457763672</v>
      </c>
      <c r="AI228">
        <f t="shared" si="37"/>
        <v>-2.690000057220459</v>
      </c>
    </row>
    <row r="229" spans="10:35">
      <c r="J229" s="3"/>
      <c r="K229" s="3"/>
      <c r="L229" s="3"/>
      <c r="M229" s="3"/>
      <c r="N229" s="3"/>
      <c r="O229" s="3"/>
      <c r="Q229" s="3"/>
      <c r="R229" s="3"/>
      <c r="AE229" s="14">
        <v>14.891999999999999</v>
      </c>
      <c r="AF229">
        <v>-18.159999847412109</v>
      </c>
      <c r="AG229">
        <v>-5.1500000953674316</v>
      </c>
      <c r="AH229">
        <f t="shared" si="36"/>
        <v>-18.159999847412109</v>
      </c>
      <c r="AI229">
        <f t="shared" si="37"/>
        <v>-5.1500000953674316</v>
      </c>
    </row>
    <row r="230" spans="10:35">
      <c r="J230" s="3"/>
      <c r="K230" s="3"/>
      <c r="L230" s="3"/>
      <c r="M230" s="3"/>
      <c r="N230" s="3"/>
      <c r="O230" s="3"/>
      <c r="Q230" s="3"/>
      <c r="R230" s="3"/>
      <c r="AE230" s="14">
        <v>14.958</v>
      </c>
      <c r="AF230">
        <v>-14.329999923706055</v>
      </c>
      <c r="AG230">
        <v>-7.6999998092651367</v>
      </c>
      <c r="AH230">
        <f t="shared" si="36"/>
        <v>-14.329999923706055</v>
      </c>
      <c r="AI230">
        <f t="shared" si="37"/>
        <v>-7.6999998092651367</v>
      </c>
    </row>
    <row r="231" spans="10:35">
      <c r="J231" s="3"/>
      <c r="K231" s="3"/>
      <c r="L231" s="3"/>
      <c r="M231" s="3"/>
      <c r="N231" s="3"/>
      <c r="O231" s="3"/>
      <c r="Q231" s="3"/>
      <c r="R231" s="3"/>
      <c r="AE231" s="14"/>
    </row>
    <row r="232" spans="10:35">
      <c r="J232" s="3"/>
      <c r="K232" s="3"/>
      <c r="L232" s="3"/>
      <c r="M232" s="3"/>
      <c r="N232" s="3"/>
      <c r="O232" s="3"/>
      <c r="Q232" s="3"/>
      <c r="R232" s="3"/>
      <c r="AE232" s="14"/>
    </row>
    <row r="233" spans="10:35">
      <c r="J233" s="3"/>
      <c r="K233" s="3"/>
      <c r="L233" s="3"/>
      <c r="M233" s="3"/>
      <c r="N233" s="3"/>
      <c r="O233" s="3"/>
      <c r="Q233" s="3"/>
      <c r="R233" s="3"/>
      <c r="AE233" s="14"/>
    </row>
    <row r="234" spans="10:35">
      <c r="J234" s="3"/>
      <c r="K234" s="3"/>
      <c r="L234" s="3"/>
      <c r="M234" s="3"/>
      <c r="N234" s="3"/>
      <c r="O234" s="3"/>
      <c r="Q234" s="3"/>
      <c r="R234" s="3"/>
      <c r="AE234" s="14"/>
    </row>
    <row r="235" spans="10:35">
      <c r="J235" s="3"/>
      <c r="K235" s="3"/>
      <c r="L235" s="3"/>
      <c r="M235" s="3"/>
      <c r="N235" s="3"/>
      <c r="O235" s="3"/>
      <c r="Q235" s="3"/>
      <c r="R235" s="3"/>
      <c r="AE235" s="14"/>
    </row>
    <row r="236" spans="10:35">
      <c r="J236" s="3"/>
      <c r="K236" s="3"/>
      <c r="L236" s="3"/>
      <c r="M236" s="3"/>
      <c r="N236" s="3"/>
      <c r="O236" s="3"/>
      <c r="Q236" s="3"/>
      <c r="R236" s="3"/>
      <c r="AE236" s="14"/>
    </row>
    <row r="237" spans="10:35">
      <c r="J237" s="3"/>
      <c r="K237" s="3"/>
      <c r="L237" s="3"/>
      <c r="M237" s="3"/>
      <c r="N237" s="3"/>
      <c r="O237" s="3"/>
      <c r="Q237" s="3"/>
      <c r="R237" s="3"/>
      <c r="AE237" s="14"/>
    </row>
    <row r="238" spans="10:35">
      <c r="J238" s="3"/>
      <c r="K238" s="3"/>
      <c r="L238" s="3"/>
      <c r="M238" s="3"/>
      <c r="N238" s="3"/>
      <c r="O238" s="3"/>
      <c r="Q238" s="3"/>
      <c r="R238" s="3"/>
      <c r="AE238" s="14"/>
    </row>
    <row r="239" spans="10:35">
      <c r="J239" s="3"/>
      <c r="K239" s="3"/>
      <c r="L239" s="3"/>
      <c r="M239" s="3"/>
      <c r="N239" s="3"/>
      <c r="O239" s="3"/>
      <c r="Q239" s="3"/>
      <c r="R239" s="3"/>
      <c r="AE239" s="14"/>
    </row>
    <row r="240" spans="10:35">
      <c r="J240" s="3"/>
      <c r="K240" s="3"/>
      <c r="L240" s="3"/>
      <c r="M240" s="3"/>
      <c r="N240" s="3"/>
      <c r="O240" s="3"/>
      <c r="Q240" s="3"/>
      <c r="R240" s="3"/>
      <c r="AE240" s="14"/>
    </row>
    <row r="241" spans="10:31">
      <c r="J241" s="3"/>
      <c r="K241" s="3"/>
      <c r="L241" s="3"/>
      <c r="M241" s="3"/>
      <c r="N241" s="3"/>
      <c r="O241" s="3"/>
      <c r="Q241" s="3"/>
      <c r="R241" s="3"/>
      <c r="AE241" s="14"/>
    </row>
    <row r="242" spans="10:31">
      <c r="J242" s="3"/>
      <c r="K242" s="3"/>
      <c r="L242" s="3"/>
      <c r="M242" s="3"/>
      <c r="N242" s="3"/>
      <c r="O242" s="3"/>
      <c r="Q242" s="3"/>
      <c r="R242" s="3"/>
      <c r="AE242" s="14"/>
    </row>
    <row r="243" spans="10:31">
      <c r="J243" s="3"/>
      <c r="K243" s="3"/>
      <c r="L243" s="3"/>
      <c r="M243" s="3"/>
      <c r="N243" s="3"/>
      <c r="O243" s="3"/>
      <c r="Q243" s="3"/>
      <c r="R243" s="3"/>
      <c r="AE243" s="14"/>
    </row>
    <row r="244" spans="10:31">
      <c r="J244" s="3"/>
      <c r="K244" s="3"/>
      <c r="L244" s="3"/>
      <c r="M244" s="3"/>
      <c r="N244" s="3"/>
      <c r="O244" s="3"/>
      <c r="P244" s="3"/>
      <c r="Q244" s="3"/>
      <c r="R244" s="3"/>
      <c r="AE244" s="14"/>
    </row>
    <row r="245" spans="10:31">
      <c r="J245" s="3"/>
      <c r="K245" s="3"/>
      <c r="L245" s="3"/>
      <c r="M245" s="3"/>
      <c r="N245" s="3"/>
      <c r="O245" s="3"/>
      <c r="P245" s="3"/>
      <c r="Q245" s="3"/>
      <c r="R245" s="3"/>
      <c r="AE245" s="14"/>
    </row>
    <row r="246" spans="10:31">
      <c r="J246" s="3"/>
      <c r="K246" s="3"/>
      <c r="L246" s="3"/>
      <c r="M246" s="3"/>
      <c r="N246" s="3"/>
      <c r="O246" s="3"/>
      <c r="P246" s="3"/>
      <c r="Q246" s="3"/>
      <c r="R246" s="3"/>
      <c r="AE246" s="14"/>
    </row>
    <row r="247" spans="10:31">
      <c r="J247" s="3"/>
      <c r="K247" s="3"/>
      <c r="L247" s="3"/>
      <c r="M247" s="3"/>
      <c r="N247" s="3"/>
      <c r="O247" s="3"/>
      <c r="P247" s="3"/>
      <c r="Q247" s="3"/>
      <c r="R247" s="3"/>
      <c r="AE247" s="14"/>
    </row>
    <row r="248" spans="10:31">
      <c r="J248" s="3"/>
      <c r="K248" s="3"/>
      <c r="L248" s="3"/>
      <c r="M248" s="3"/>
      <c r="N248" s="3"/>
      <c r="O248" s="3"/>
      <c r="P248" s="3"/>
      <c r="Q248" s="3"/>
      <c r="R248" s="3"/>
      <c r="AE248" s="14"/>
    </row>
    <row r="249" spans="10:31">
      <c r="J249" s="3"/>
      <c r="K249" s="3"/>
      <c r="L249" s="3"/>
      <c r="M249" s="3"/>
      <c r="N249" s="3"/>
      <c r="O249" s="3"/>
      <c r="P249" s="3"/>
      <c r="Q249" s="3"/>
      <c r="R249" s="3"/>
      <c r="AE249" s="14"/>
    </row>
    <row r="250" spans="10:31">
      <c r="J250" s="3"/>
      <c r="K250" s="3"/>
      <c r="L250" s="3"/>
      <c r="M250" s="3"/>
      <c r="N250" s="3"/>
      <c r="O250" s="3"/>
      <c r="P250" s="3"/>
      <c r="Q250" s="3"/>
      <c r="R250" s="3"/>
      <c r="AE250" s="14"/>
    </row>
    <row r="251" spans="10:31">
      <c r="J251" s="3"/>
      <c r="K251" s="3"/>
      <c r="L251" s="3"/>
      <c r="M251" s="3"/>
      <c r="N251" s="3"/>
      <c r="O251" s="3"/>
      <c r="P251" s="3"/>
      <c r="Q251" s="3"/>
      <c r="R251" s="3"/>
      <c r="AE251" s="14"/>
    </row>
    <row r="252" spans="10:31">
      <c r="J252" s="3"/>
      <c r="K252" s="3"/>
      <c r="L252" s="3"/>
      <c r="M252" s="3"/>
      <c r="N252" s="3"/>
      <c r="O252" s="3"/>
      <c r="P252" s="3"/>
      <c r="Q252" s="3"/>
      <c r="R252" s="3"/>
      <c r="AE252" s="14"/>
    </row>
    <row r="253" spans="10:31">
      <c r="J253" s="3"/>
      <c r="K253" s="3"/>
      <c r="L253" s="3"/>
      <c r="M253" s="3"/>
      <c r="N253" s="3"/>
      <c r="O253" s="3"/>
      <c r="P253" s="3"/>
      <c r="Q253" s="3"/>
      <c r="R253" s="3"/>
      <c r="AE253" s="14"/>
    </row>
    <row r="254" spans="10:31">
      <c r="J254" s="3"/>
      <c r="K254" s="3"/>
      <c r="L254" s="3"/>
      <c r="M254" s="3"/>
      <c r="N254" s="3"/>
      <c r="O254" s="3"/>
      <c r="P254" s="3"/>
      <c r="Q254" s="3"/>
      <c r="R254" s="3"/>
      <c r="AE254" s="14"/>
    </row>
    <row r="255" spans="10:31">
      <c r="J255" s="3"/>
      <c r="K255" s="3"/>
      <c r="L255" s="3"/>
      <c r="M255" s="3"/>
      <c r="N255" s="3"/>
      <c r="O255" s="3"/>
      <c r="P255" s="3"/>
      <c r="Q255" s="3"/>
      <c r="R255" s="3"/>
      <c r="AE255" s="14"/>
    </row>
    <row r="256" spans="10:31">
      <c r="J256" s="3"/>
      <c r="K256" s="3"/>
      <c r="L256" s="3"/>
      <c r="M256" s="3"/>
      <c r="N256" s="3"/>
      <c r="O256" s="3"/>
      <c r="P256" s="3"/>
      <c r="Q256" s="3"/>
      <c r="R256" s="3"/>
      <c r="AE256" s="14"/>
    </row>
    <row r="257" spans="10:31">
      <c r="J257" s="3"/>
      <c r="K257" s="3"/>
      <c r="L257" s="3"/>
      <c r="M257" s="3"/>
      <c r="N257" s="3"/>
      <c r="O257" s="3"/>
      <c r="P257" s="3"/>
      <c r="Q257" s="3"/>
      <c r="R257" s="3"/>
      <c r="AE257" s="14"/>
    </row>
    <row r="258" spans="10:31">
      <c r="J258" s="3"/>
      <c r="K258" s="3"/>
      <c r="L258" s="3"/>
      <c r="M258" s="3"/>
      <c r="N258" s="3"/>
      <c r="O258" s="3"/>
      <c r="P258" s="3"/>
      <c r="Q258" s="3"/>
      <c r="R258" s="3"/>
      <c r="AE258" s="14"/>
    </row>
    <row r="259" spans="10:31">
      <c r="J259" s="3"/>
      <c r="K259" s="3"/>
      <c r="L259" s="3"/>
      <c r="M259" s="3"/>
      <c r="N259" s="3"/>
      <c r="O259" s="3"/>
      <c r="P259" s="3"/>
      <c r="Q259" s="3"/>
      <c r="R259" s="3"/>
      <c r="AE259" s="14"/>
    </row>
    <row r="260" spans="10:31">
      <c r="J260" s="3"/>
      <c r="K260" s="3"/>
      <c r="L260" s="3"/>
      <c r="M260" s="3"/>
      <c r="N260" s="3"/>
      <c r="O260" s="3"/>
      <c r="P260" s="3"/>
      <c r="Q260" s="3"/>
      <c r="R260" s="3"/>
      <c r="AE260" s="14"/>
    </row>
    <row r="261" spans="10:31">
      <c r="J261" s="3"/>
      <c r="K261" s="3"/>
      <c r="L261" s="3"/>
      <c r="M261" s="3"/>
      <c r="N261" s="3"/>
      <c r="O261" s="3"/>
      <c r="P261" s="3"/>
      <c r="Q261" s="3"/>
      <c r="R261" s="3"/>
      <c r="AE261" s="14"/>
    </row>
    <row r="262" spans="10:31">
      <c r="AE262" s="14"/>
    </row>
    <row r="263" spans="10:31">
      <c r="AE263" s="14"/>
    </row>
    <row r="264" spans="10:31">
      <c r="AE264" s="14"/>
    </row>
    <row r="265" spans="10:31">
      <c r="AE265" s="14"/>
    </row>
    <row r="266" spans="10:31">
      <c r="AE266" s="14"/>
    </row>
    <row r="267" spans="10:31">
      <c r="AE267" s="14"/>
    </row>
    <row r="268" spans="10:31">
      <c r="AE268" s="14"/>
    </row>
    <row r="269" spans="10:31">
      <c r="AE269" s="14"/>
    </row>
    <row r="270" spans="10:31">
      <c r="AE270" s="14"/>
    </row>
    <row r="271" spans="10:31">
      <c r="AE271" s="14"/>
    </row>
    <row r="272" spans="10:31">
      <c r="AE272" s="14"/>
    </row>
    <row r="273" spans="31:31">
      <c r="AE273" s="14"/>
    </row>
    <row r="274" spans="31:31">
      <c r="AE274" s="14"/>
    </row>
    <row r="275" spans="31:31">
      <c r="AE275" s="14"/>
    </row>
    <row r="276" spans="31:31">
      <c r="AE276" s="14"/>
    </row>
    <row r="277" spans="31:31">
      <c r="AE277" s="14"/>
    </row>
    <row r="278" spans="31:31">
      <c r="AE278" s="14"/>
    </row>
    <row r="279" spans="31:31">
      <c r="AE279" s="14"/>
    </row>
    <row r="280" spans="31:31">
      <c r="AE280" s="14"/>
    </row>
    <row r="281" spans="31:31">
      <c r="AE281" s="14"/>
    </row>
    <row r="282" spans="31:31">
      <c r="AE282" s="14"/>
    </row>
    <row r="283" spans="31:31">
      <c r="AE283" s="14"/>
    </row>
    <row r="284" spans="31:31">
      <c r="AE284" s="14"/>
    </row>
    <row r="285" spans="31:31">
      <c r="AE285" s="14"/>
    </row>
    <row r="286" spans="31:31">
      <c r="AE286" s="14"/>
    </row>
    <row r="287" spans="31:31">
      <c r="AE287" s="14"/>
    </row>
    <row r="288" spans="31:31">
      <c r="AE288" s="14"/>
    </row>
    <row r="289" spans="31:31">
      <c r="AE289" s="14"/>
    </row>
    <row r="290" spans="31:31">
      <c r="AE290" s="14"/>
    </row>
    <row r="291" spans="31:31">
      <c r="AE291" s="14"/>
    </row>
    <row r="292" spans="31:31">
      <c r="AE292" s="14"/>
    </row>
    <row r="293" spans="31:31">
      <c r="AE293" s="14"/>
    </row>
    <row r="294" spans="31:31">
      <c r="AE294" s="14"/>
    </row>
    <row r="295" spans="31:31">
      <c r="AE295" s="14"/>
    </row>
    <row r="296" spans="31:31">
      <c r="AE296" s="14"/>
    </row>
    <row r="297" spans="31:31">
      <c r="AE297" s="14"/>
    </row>
    <row r="298" spans="31:31">
      <c r="AE298" s="14"/>
    </row>
    <row r="299" spans="31:31">
      <c r="AE299" s="14"/>
    </row>
    <row r="300" spans="31:31">
      <c r="AE300" s="14"/>
    </row>
    <row r="301" spans="31:31">
      <c r="AE301" s="14"/>
    </row>
    <row r="302" spans="31:31">
      <c r="AE302" s="14"/>
    </row>
    <row r="303" spans="31:31">
      <c r="AE303" s="14"/>
    </row>
    <row r="304" spans="31:31">
      <c r="AE304" s="14"/>
    </row>
    <row r="305" spans="31:31">
      <c r="AE305" s="14"/>
    </row>
    <row r="306" spans="31:31">
      <c r="AE306" s="14"/>
    </row>
    <row r="307" spans="31:31">
      <c r="AE307" s="14"/>
    </row>
  </sheetData>
  <mergeCells count="8">
    <mergeCell ref="A1:M1"/>
    <mergeCell ref="AE1:AG1"/>
    <mergeCell ref="B2:D2"/>
    <mergeCell ref="E2:I2"/>
    <mergeCell ref="J2:K2"/>
    <mergeCell ref="L2:M2"/>
    <mergeCell ref="N2:O2"/>
    <mergeCell ref="AF2:AG2"/>
  </mergeCells>
  <phoneticPr fontId="1"/>
  <pageMargins left="0.7" right="0.7" top="0.75" bottom="0.75" header="0.3" footer="0.3"/>
  <pageSetup paperSize="9" orientation="portrait" horizontalDpi="4294967293" r:id="rId1"/>
  <drawing r:id="rId2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FD2FA06-2E92-42F9-A80D-F6EB22894139}">
  <dimension ref="A1:AI316"/>
  <sheetViews>
    <sheetView topLeftCell="H1" zoomScale="70" zoomScaleNormal="70" workbookViewId="0">
      <selection activeCell="AE3" sqref="AE3"/>
    </sheetView>
  </sheetViews>
  <sheetFormatPr defaultRowHeight="18.75"/>
  <cols>
    <col min="1" max="1" width="24.25" style="3" bestFit="1" customWidth="1"/>
    <col min="2" max="2" width="13.25" style="3" bestFit="1" customWidth="1"/>
    <col min="3" max="3" width="19" style="3" bestFit="1" customWidth="1"/>
    <col min="4" max="4" width="13.125" style="3" bestFit="1" customWidth="1"/>
    <col min="5" max="5" width="9.5" style="3" bestFit="1" customWidth="1"/>
    <col min="6" max="6" width="8.75" style="3" bestFit="1" customWidth="1"/>
    <col min="7" max="8" width="19.25" style="3" bestFit="1" customWidth="1"/>
    <col min="9" max="9" width="7.75" style="3" bestFit="1" customWidth="1"/>
    <col min="10" max="10" width="10.5" bestFit="1" customWidth="1"/>
    <col min="11" max="11" width="10.75" bestFit="1" customWidth="1"/>
    <col min="12" max="12" width="10.5" bestFit="1" customWidth="1"/>
    <col min="13" max="13" width="10.75" bestFit="1" customWidth="1"/>
    <col min="14" max="15" width="9.375" customWidth="1"/>
    <col min="16" max="16" width="13.25" bestFit="1" customWidth="1"/>
    <col min="17" max="17" width="12.625" bestFit="1" customWidth="1"/>
    <col min="30" max="30" width="8.75" style="2"/>
    <col min="31" max="31" width="22.25" style="8" customWidth="1"/>
    <col min="32" max="32" width="25.75" bestFit="1" customWidth="1"/>
    <col min="33" max="33" width="26.75" bestFit="1" customWidth="1"/>
  </cols>
  <sheetData>
    <row r="1" spans="1:35">
      <c r="A1" s="16" t="s">
        <v>0</v>
      </c>
      <c r="B1" s="16"/>
      <c r="C1" s="16"/>
      <c r="D1" s="16"/>
      <c r="E1" s="16"/>
      <c r="F1" s="16"/>
      <c r="G1" s="16"/>
      <c r="H1" s="16"/>
      <c r="I1" s="16"/>
      <c r="J1" s="16"/>
      <c r="K1" s="16"/>
      <c r="L1" s="16"/>
      <c r="M1" s="16"/>
      <c r="N1" s="1"/>
      <c r="O1" s="1"/>
      <c r="P1" s="1"/>
      <c r="Q1" s="1"/>
      <c r="R1" s="1"/>
      <c r="AE1" s="17"/>
      <c r="AF1" s="17"/>
      <c r="AG1" s="17"/>
    </row>
    <row r="2" spans="1:35">
      <c r="B2" s="16" t="s">
        <v>1</v>
      </c>
      <c r="C2" s="16"/>
      <c r="D2" s="16"/>
      <c r="E2" s="16" t="s">
        <v>2</v>
      </c>
      <c r="F2" s="16"/>
      <c r="G2" s="16"/>
      <c r="H2" s="16"/>
      <c r="I2" s="16"/>
      <c r="J2" s="17" t="s">
        <v>3</v>
      </c>
      <c r="K2" s="17"/>
      <c r="L2" s="17" t="s">
        <v>4</v>
      </c>
      <c r="M2" s="17"/>
      <c r="N2" s="17" t="s">
        <v>5</v>
      </c>
      <c r="O2" s="17"/>
      <c r="P2" s="4"/>
      <c r="Q2" s="4"/>
      <c r="R2" s="4"/>
      <c r="AE2" s="5"/>
      <c r="AF2" s="17" t="s">
        <v>6</v>
      </c>
      <c r="AG2" s="17"/>
    </row>
    <row r="3" spans="1:35">
      <c r="A3" s="6" t="s">
        <v>7</v>
      </c>
      <c r="B3" s="6" t="s">
        <v>8</v>
      </c>
      <c r="C3" s="6" t="s">
        <v>9</v>
      </c>
      <c r="D3" s="6" t="s">
        <v>10</v>
      </c>
      <c r="E3" s="6" t="s">
        <v>11</v>
      </c>
      <c r="F3" s="6" t="s">
        <v>12</v>
      </c>
      <c r="G3" s="6" t="s">
        <v>13</v>
      </c>
      <c r="H3" s="6" t="s">
        <v>14</v>
      </c>
      <c r="I3" s="6" t="s">
        <v>15</v>
      </c>
      <c r="J3" s="6" t="s">
        <v>16</v>
      </c>
      <c r="K3" s="6" t="s">
        <v>17</v>
      </c>
      <c r="L3" s="6" t="s">
        <v>18</v>
      </c>
      <c r="M3" s="6" t="s">
        <v>19</v>
      </c>
      <c r="N3" s="3" t="s">
        <v>20</v>
      </c>
      <c r="O3" s="3" t="s">
        <v>21</v>
      </c>
      <c r="P3" s="3" t="s">
        <v>2321</v>
      </c>
      <c r="Q3" s="3" t="s">
        <v>2322</v>
      </c>
      <c r="R3" s="3"/>
      <c r="AE3" s="6" t="s">
        <v>10</v>
      </c>
      <c r="AF3" s="7" t="s">
        <v>22</v>
      </c>
      <c r="AG3" s="7" t="s">
        <v>23</v>
      </c>
      <c r="AH3" t="s">
        <v>24</v>
      </c>
      <c r="AI3" t="s">
        <v>25</v>
      </c>
    </row>
    <row r="4" spans="1:35">
      <c r="A4" s="10" t="s">
        <v>1334</v>
      </c>
      <c r="B4" s="3" t="str">
        <f>MID(A4,12,8)&amp;"."&amp;RIGHT(A4,3)</f>
        <v>15:05:18.466</v>
      </c>
      <c r="C4" s="3">
        <f>LEFT(B4,2)*3600+MID(B4,4,2)*60+RIGHT(B4,6)</f>
        <v>54318.466</v>
      </c>
      <c r="D4" s="3">
        <f>C4-$C$4</f>
        <v>0</v>
      </c>
      <c r="E4" s="3">
        <v>806.64800000000002</v>
      </c>
      <c r="F4" s="3">
        <v>1438.35</v>
      </c>
      <c r="G4" s="3">
        <v>15802</v>
      </c>
      <c r="H4" s="3">
        <v>690</v>
      </c>
      <c r="I4" s="11">
        <v>-1.38839E+62</v>
      </c>
      <c r="J4">
        <f>ROUND(E4*COS(-1.3*PI()/180)-F4*SIN(-1.3*PI()/180),3)</f>
        <v>839.07299999999998</v>
      </c>
      <c r="K4">
        <f>ROUND(E4*SIN(-1.3*PI()/180)+F4*COS(-1.3*PI()/180),3)</f>
        <v>1419.6790000000001</v>
      </c>
      <c r="L4">
        <f>J4-$J$4</f>
        <v>0</v>
      </c>
      <c r="M4">
        <f>K4-$K$4</f>
        <v>0</v>
      </c>
      <c r="N4">
        <f>L4*0.001</f>
        <v>0</v>
      </c>
      <c r="O4">
        <f>M4*0.001</f>
        <v>0</v>
      </c>
      <c r="P4">
        <f>IF(O4&gt;15,"",N4)</f>
        <v>0</v>
      </c>
      <c r="Q4" t="str">
        <f>IF(O4&lt;15,"",N4)</f>
        <v/>
      </c>
      <c r="AE4" s="14">
        <v>0</v>
      </c>
      <c r="AF4">
        <v>25.559999465942383</v>
      </c>
      <c r="AG4">
        <v>-7.6999998092651367</v>
      </c>
      <c r="AH4">
        <f>AF4</f>
        <v>25.559999465942383</v>
      </c>
      <c r="AI4">
        <f>AG4</f>
        <v>-7.6999998092651367</v>
      </c>
    </row>
    <row r="5" spans="1:35">
      <c r="A5" s="3" t="s">
        <v>1335</v>
      </c>
      <c r="B5" s="3" t="str">
        <f t="shared" ref="B5:B68" si="0">MID(A5,12,8)&amp;"."&amp;RIGHT(A5,3)</f>
        <v>15:05:18.556</v>
      </c>
      <c r="C5" s="3">
        <f t="shared" ref="C5:C68" si="1">LEFT(B5,2)*3600+MID(B5,4,2)*60+RIGHT(B5,6)</f>
        <v>54318.555999999997</v>
      </c>
      <c r="D5" s="3">
        <f t="shared" ref="D5:D68" si="2">C5-$C$4</f>
        <v>8.999999999650754E-2</v>
      </c>
      <c r="E5" s="3">
        <v>799.57899999999995</v>
      </c>
      <c r="F5" s="3">
        <v>1428.04</v>
      </c>
      <c r="G5" s="3">
        <v>15814.5</v>
      </c>
      <c r="H5" s="3">
        <v>697.5</v>
      </c>
      <c r="I5" s="11">
        <v>-4.6279800000000002E+61</v>
      </c>
      <c r="J5">
        <f t="shared" ref="J5:J68" si="3">ROUND(E5*COS(-1.3*PI()/180)-F5*SIN(-1.3*PI()/180),3)</f>
        <v>831.77200000000005</v>
      </c>
      <c r="K5">
        <f t="shared" ref="K5:K68" si="4">ROUND(E5*SIN(-1.3*PI()/180)+F5*COS(-1.3*PI()/180),3)</f>
        <v>1409.5319999999999</v>
      </c>
      <c r="L5">
        <f t="shared" ref="L5:L68" si="5">J5-$J$4</f>
        <v>-7.3009999999999309</v>
      </c>
      <c r="M5">
        <f t="shared" ref="M5:M68" si="6">K5-$K$4</f>
        <v>-10.147000000000162</v>
      </c>
      <c r="N5">
        <f t="shared" ref="N5:O68" si="7">L5*0.001</f>
        <v>-7.3009999999999308E-3</v>
      </c>
      <c r="O5">
        <f t="shared" si="7"/>
        <v>-1.0147000000000163E-2</v>
      </c>
      <c r="P5">
        <f t="shared" ref="P5:P68" si="8">IF(O5&gt;15,"",N5)</f>
        <v>-7.3009999999999308E-3</v>
      </c>
      <c r="Q5" t="str">
        <f t="shared" ref="Q5:Q68" si="9">IF(O5&lt;15,"",N5)</f>
        <v/>
      </c>
      <c r="AE5" s="14">
        <v>7.0000000000000007E-2</v>
      </c>
      <c r="AF5">
        <v>26.180000305175781</v>
      </c>
      <c r="AG5">
        <v>-11.930000305175781</v>
      </c>
      <c r="AH5">
        <f t="shared" ref="AH5:AH68" si="10">AF5</f>
        <v>26.180000305175781</v>
      </c>
      <c r="AI5">
        <f t="shared" ref="AI5:AI68" si="11">AG5</f>
        <v>-11.930000305175781</v>
      </c>
    </row>
    <row r="6" spans="1:35">
      <c r="A6" s="3" t="s">
        <v>1336</v>
      </c>
      <c r="B6" s="3" t="str">
        <f t="shared" si="0"/>
        <v>15:05:18.652</v>
      </c>
      <c r="C6" s="3">
        <f t="shared" si="1"/>
        <v>54318.652000000002</v>
      </c>
      <c r="D6" s="3">
        <f t="shared" si="2"/>
        <v>0.1860000000015134</v>
      </c>
      <c r="E6" s="3">
        <v>801.55399999999997</v>
      </c>
      <c r="F6" s="3">
        <v>1430.93</v>
      </c>
      <c r="G6" s="3">
        <v>15811</v>
      </c>
      <c r="H6" s="3">
        <v>698.5</v>
      </c>
      <c r="I6" s="3">
        <v>476.75</v>
      </c>
      <c r="J6">
        <f t="shared" si="3"/>
        <v>833.81200000000001</v>
      </c>
      <c r="K6">
        <f t="shared" si="4"/>
        <v>1412.377</v>
      </c>
      <c r="L6">
        <f t="shared" si="5"/>
        <v>-5.2609999999999673</v>
      </c>
      <c r="M6">
        <f t="shared" si="6"/>
        <v>-7.3020000000001346</v>
      </c>
      <c r="N6">
        <f t="shared" si="7"/>
        <v>-5.2609999999999671E-3</v>
      </c>
      <c r="O6">
        <f t="shared" si="7"/>
        <v>-7.3020000000001348E-3</v>
      </c>
      <c r="P6">
        <f t="shared" si="8"/>
        <v>-5.2609999999999671E-3</v>
      </c>
      <c r="Q6" t="str">
        <f t="shared" si="9"/>
        <v/>
      </c>
      <c r="AE6" s="14">
        <v>0.13400000000000001</v>
      </c>
      <c r="AF6">
        <v>30.870000839233398</v>
      </c>
      <c r="AG6">
        <v>-9.8199996948242188</v>
      </c>
      <c r="AH6">
        <f t="shared" si="10"/>
        <v>30.870000839233398</v>
      </c>
      <c r="AI6">
        <f t="shared" si="11"/>
        <v>-9.8199996948242188</v>
      </c>
    </row>
    <row r="7" spans="1:35">
      <c r="A7" s="3" t="s">
        <v>1337</v>
      </c>
      <c r="B7" s="3" t="str">
        <f t="shared" si="0"/>
        <v>15:05:18.745</v>
      </c>
      <c r="C7" s="3">
        <f t="shared" si="1"/>
        <v>54318.745000000003</v>
      </c>
      <c r="D7" s="3">
        <f t="shared" si="2"/>
        <v>0.2790000000022701</v>
      </c>
      <c r="E7" s="3">
        <v>804.65200000000004</v>
      </c>
      <c r="F7" s="3">
        <v>1435.47</v>
      </c>
      <c r="G7" s="3">
        <v>15805.5</v>
      </c>
      <c r="H7" s="3">
        <v>698.5</v>
      </c>
      <c r="I7" s="3">
        <v>476.75</v>
      </c>
      <c r="J7">
        <f t="shared" si="3"/>
        <v>837.01199999999994</v>
      </c>
      <c r="K7">
        <f t="shared" si="4"/>
        <v>1416.845</v>
      </c>
      <c r="L7">
        <f t="shared" si="5"/>
        <v>-2.0610000000000355</v>
      </c>
      <c r="M7">
        <f t="shared" si="6"/>
        <v>-2.83400000000006</v>
      </c>
      <c r="N7">
        <f t="shared" si="7"/>
        <v>-2.0610000000000355E-3</v>
      </c>
      <c r="O7">
        <f t="shared" si="7"/>
        <v>-2.83400000000006E-3</v>
      </c>
      <c r="P7">
        <f t="shared" si="8"/>
        <v>-2.0610000000000355E-3</v>
      </c>
      <c r="Q7" t="str">
        <f t="shared" si="9"/>
        <v/>
      </c>
      <c r="AE7" s="14">
        <v>0.19400000000000001</v>
      </c>
      <c r="AF7">
        <v>22.360000610351563</v>
      </c>
      <c r="AG7">
        <v>-12.819999694824219</v>
      </c>
      <c r="AH7">
        <f t="shared" si="10"/>
        <v>22.360000610351563</v>
      </c>
      <c r="AI7">
        <f t="shared" si="11"/>
        <v>-12.819999694824219</v>
      </c>
    </row>
    <row r="8" spans="1:35">
      <c r="A8" s="3" t="s">
        <v>1338</v>
      </c>
      <c r="B8" s="3" t="str">
        <f t="shared" si="0"/>
        <v>15:05:18.840</v>
      </c>
      <c r="C8" s="3">
        <f t="shared" si="1"/>
        <v>54318.84</v>
      </c>
      <c r="D8" s="3">
        <f t="shared" si="2"/>
        <v>0.37399999999615829</v>
      </c>
      <c r="E8" s="3">
        <v>805.20399999999995</v>
      </c>
      <c r="F8" s="3">
        <v>1436.31</v>
      </c>
      <c r="G8" s="3">
        <v>15804.5</v>
      </c>
      <c r="H8" s="3">
        <v>690</v>
      </c>
      <c r="I8" s="3">
        <v>476.75</v>
      </c>
      <c r="J8">
        <f t="shared" si="3"/>
        <v>837.58299999999997</v>
      </c>
      <c r="K8">
        <f t="shared" si="4"/>
        <v>1417.672</v>
      </c>
      <c r="L8">
        <f t="shared" si="5"/>
        <v>-1.4900000000000091</v>
      </c>
      <c r="M8">
        <f t="shared" si="6"/>
        <v>-2.0070000000000618</v>
      </c>
      <c r="N8">
        <f t="shared" si="7"/>
        <v>-1.4900000000000091E-3</v>
      </c>
      <c r="O8">
        <f t="shared" si="7"/>
        <v>-2.0070000000000617E-3</v>
      </c>
      <c r="P8">
        <f t="shared" si="8"/>
        <v>-1.4900000000000091E-3</v>
      </c>
      <c r="Q8" t="str">
        <f t="shared" si="9"/>
        <v/>
      </c>
      <c r="AE8" s="14">
        <v>0.25700000000000001</v>
      </c>
      <c r="AF8">
        <v>23.75</v>
      </c>
      <c r="AG8">
        <v>-5.2800002098083496</v>
      </c>
      <c r="AH8">
        <f t="shared" si="10"/>
        <v>23.75</v>
      </c>
      <c r="AI8">
        <f t="shared" si="11"/>
        <v>-5.2800002098083496</v>
      </c>
    </row>
    <row r="9" spans="1:35">
      <c r="A9" s="3" t="s">
        <v>1339</v>
      </c>
      <c r="B9" s="3" t="str">
        <f t="shared" si="0"/>
        <v>15:05:18.935</v>
      </c>
      <c r="C9" s="3">
        <f t="shared" si="1"/>
        <v>54318.934999999998</v>
      </c>
      <c r="D9" s="3">
        <f t="shared" si="2"/>
        <v>0.46899999999732245</v>
      </c>
      <c r="E9" s="3">
        <v>810.87099999999998</v>
      </c>
      <c r="F9" s="3">
        <v>1444.55</v>
      </c>
      <c r="G9" s="3">
        <v>15794.5</v>
      </c>
      <c r="H9" s="3">
        <v>686.5</v>
      </c>
      <c r="I9" s="3">
        <v>476.75</v>
      </c>
      <c r="J9">
        <f t="shared" si="3"/>
        <v>843.43499999999995</v>
      </c>
      <c r="K9">
        <f t="shared" si="4"/>
        <v>1425.7819999999999</v>
      </c>
      <c r="L9">
        <f t="shared" si="5"/>
        <v>4.3619999999999663</v>
      </c>
      <c r="M9">
        <f t="shared" si="6"/>
        <v>6.1029999999998381</v>
      </c>
      <c r="N9">
        <f t="shared" si="7"/>
        <v>4.3619999999999666E-3</v>
      </c>
      <c r="O9">
        <f t="shared" si="7"/>
        <v>6.1029999999998386E-3</v>
      </c>
      <c r="P9">
        <f t="shared" si="8"/>
        <v>4.3619999999999666E-3</v>
      </c>
      <c r="Q9" t="str">
        <f t="shared" si="9"/>
        <v/>
      </c>
      <c r="AE9" s="14">
        <v>0.32700000000000001</v>
      </c>
      <c r="AF9">
        <v>20.780000686645508</v>
      </c>
      <c r="AG9">
        <v>-7.5300002098083496</v>
      </c>
      <c r="AH9">
        <f t="shared" si="10"/>
        <v>20.780000686645508</v>
      </c>
      <c r="AI9">
        <f t="shared" si="11"/>
        <v>-7.5300002098083496</v>
      </c>
    </row>
    <row r="10" spans="1:35">
      <c r="A10" s="3" t="s">
        <v>1340</v>
      </c>
      <c r="B10" s="3" t="str">
        <f t="shared" si="0"/>
        <v>15:05:19.030</v>
      </c>
      <c r="C10" s="3">
        <f t="shared" si="1"/>
        <v>54319.03</v>
      </c>
      <c r="D10" s="3">
        <f t="shared" si="2"/>
        <v>0.5639999999984866</v>
      </c>
      <c r="E10" s="3">
        <v>754.18</v>
      </c>
      <c r="F10" s="3">
        <v>1483.75</v>
      </c>
      <c r="G10" s="3">
        <v>15794</v>
      </c>
      <c r="H10" s="3">
        <v>797</v>
      </c>
      <c r="I10" s="3">
        <v>953.5</v>
      </c>
      <c r="J10">
        <f t="shared" si="3"/>
        <v>787.64800000000002</v>
      </c>
      <c r="K10">
        <f t="shared" si="4"/>
        <v>1466.258</v>
      </c>
      <c r="L10">
        <f t="shared" si="5"/>
        <v>-51.424999999999955</v>
      </c>
      <c r="M10">
        <f t="shared" si="6"/>
        <v>46.578999999999951</v>
      </c>
      <c r="N10">
        <f t="shared" si="7"/>
        <v>-5.1424999999999957E-2</v>
      </c>
      <c r="O10">
        <f t="shared" si="7"/>
        <v>4.6578999999999954E-2</v>
      </c>
      <c r="P10">
        <f t="shared" si="8"/>
        <v>-5.1424999999999957E-2</v>
      </c>
      <c r="Q10" t="str">
        <f t="shared" si="9"/>
        <v/>
      </c>
      <c r="AE10" s="14">
        <v>0.39200000000000002</v>
      </c>
      <c r="AF10">
        <v>16.969999313354492</v>
      </c>
      <c r="AG10">
        <v>-11.079999923706055</v>
      </c>
      <c r="AH10">
        <f t="shared" si="10"/>
        <v>16.969999313354492</v>
      </c>
      <c r="AI10">
        <f t="shared" si="11"/>
        <v>-11.079999923706055</v>
      </c>
    </row>
    <row r="11" spans="1:35">
      <c r="A11" s="3" t="s">
        <v>1341</v>
      </c>
      <c r="B11" s="3" t="str">
        <f t="shared" si="0"/>
        <v>15:05:19.122</v>
      </c>
      <c r="C11" s="3">
        <f t="shared" si="1"/>
        <v>54319.122000000003</v>
      </c>
      <c r="D11" s="3">
        <f t="shared" si="2"/>
        <v>0.65600000000267755</v>
      </c>
      <c r="E11" s="3">
        <v>754.18</v>
      </c>
      <c r="F11" s="3">
        <v>1483.75</v>
      </c>
      <c r="G11" s="3">
        <v>15794</v>
      </c>
      <c r="H11" s="3">
        <v>796</v>
      </c>
      <c r="I11" s="3">
        <v>953</v>
      </c>
      <c r="J11">
        <f t="shared" si="3"/>
        <v>787.64800000000002</v>
      </c>
      <c r="K11">
        <f t="shared" si="4"/>
        <v>1466.258</v>
      </c>
      <c r="L11">
        <f t="shared" si="5"/>
        <v>-51.424999999999955</v>
      </c>
      <c r="M11">
        <f t="shared" si="6"/>
        <v>46.578999999999951</v>
      </c>
      <c r="N11">
        <f t="shared" si="7"/>
        <v>-5.1424999999999957E-2</v>
      </c>
      <c r="O11">
        <f t="shared" si="7"/>
        <v>4.6578999999999954E-2</v>
      </c>
      <c r="P11">
        <f t="shared" si="8"/>
        <v>-5.1424999999999957E-2</v>
      </c>
      <c r="Q11" t="str">
        <f t="shared" si="9"/>
        <v/>
      </c>
      <c r="AE11" s="14">
        <v>0.45900000000000002</v>
      </c>
      <c r="AF11">
        <v>27.559999465942383</v>
      </c>
      <c r="AG11">
        <v>-11.439999580383301</v>
      </c>
      <c r="AH11">
        <f t="shared" si="10"/>
        <v>27.559999465942383</v>
      </c>
      <c r="AI11">
        <f t="shared" si="11"/>
        <v>-11.439999580383301</v>
      </c>
    </row>
    <row r="12" spans="1:35">
      <c r="A12" s="3" t="s">
        <v>1342</v>
      </c>
      <c r="B12" s="3" t="str">
        <f t="shared" si="0"/>
        <v>15:05:19.217</v>
      </c>
      <c r="C12" s="3">
        <f t="shared" si="1"/>
        <v>54319.216999999997</v>
      </c>
      <c r="D12" s="3">
        <f t="shared" si="2"/>
        <v>0.75099999999656575</v>
      </c>
      <c r="E12" s="3">
        <v>764.94200000000001</v>
      </c>
      <c r="F12" s="3">
        <v>1499.41</v>
      </c>
      <c r="G12" s="3">
        <v>15775</v>
      </c>
      <c r="H12" s="3">
        <v>796</v>
      </c>
      <c r="I12" s="3">
        <v>953</v>
      </c>
      <c r="J12">
        <f t="shared" si="3"/>
        <v>798.76300000000003</v>
      </c>
      <c r="K12">
        <f t="shared" si="4"/>
        <v>1481.67</v>
      </c>
      <c r="L12">
        <f t="shared" si="5"/>
        <v>-40.309999999999945</v>
      </c>
      <c r="M12">
        <f t="shared" si="6"/>
        <v>61.990999999999985</v>
      </c>
      <c r="N12">
        <f t="shared" si="7"/>
        <v>-4.0309999999999943E-2</v>
      </c>
      <c r="O12">
        <f t="shared" si="7"/>
        <v>6.1990999999999984E-2</v>
      </c>
      <c r="P12">
        <f t="shared" si="8"/>
        <v>-4.0309999999999943E-2</v>
      </c>
      <c r="Q12" t="str">
        <f t="shared" si="9"/>
        <v/>
      </c>
      <c r="AE12" s="14">
        <v>0.52500000000000002</v>
      </c>
      <c r="AF12">
        <v>19.440000534057617</v>
      </c>
      <c r="AG12">
        <v>-8.3199996948242188</v>
      </c>
      <c r="AH12">
        <f t="shared" si="10"/>
        <v>19.440000534057617</v>
      </c>
      <c r="AI12">
        <f t="shared" si="11"/>
        <v>-8.3199996948242188</v>
      </c>
    </row>
    <row r="13" spans="1:35">
      <c r="A13" s="3" t="s">
        <v>1343</v>
      </c>
      <c r="B13" s="3" t="str">
        <f t="shared" si="0"/>
        <v>15:05:19.311</v>
      </c>
      <c r="C13" s="3">
        <f t="shared" si="1"/>
        <v>54319.311000000002</v>
      </c>
      <c r="D13" s="3">
        <f t="shared" si="2"/>
        <v>0.84500000000116415</v>
      </c>
      <c r="E13" s="3">
        <v>766.64099999999996</v>
      </c>
      <c r="F13" s="3">
        <v>1501.88</v>
      </c>
      <c r="G13" s="3">
        <v>15772</v>
      </c>
      <c r="H13" s="3">
        <v>799</v>
      </c>
      <c r="I13" s="3">
        <v>952.5</v>
      </c>
      <c r="J13">
        <f t="shared" si="3"/>
        <v>800.51700000000005</v>
      </c>
      <c r="K13">
        <f t="shared" si="4"/>
        <v>1484.1</v>
      </c>
      <c r="L13">
        <f t="shared" si="5"/>
        <v>-38.555999999999926</v>
      </c>
      <c r="M13">
        <f t="shared" si="6"/>
        <v>64.420999999999822</v>
      </c>
      <c r="N13">
        <f t="shared" si="7"/>
        <v>-3.8555999999999924E-2</v>
      </c>
      <c r="O13">
        <f t="shared" si="7"/>
        <v>6.4420999999999826E-2</v>
      </c>
      <c r="P13">
        <f t="shared" si="8"/>
        <v>-3.8555999999999924E-2</v>
      </c>
      <c r="Q13" t="str">
        <f t="shared" si="9"/>
        <v/>
      </c>
      <c r="AE13" s="14">
        <v>0.59</v>
      </c>
      <c r="AF13">
        <v>19.049999237060547</v>
      </c>
      <c r="AG13">
        <v>-9.5600004196166992</v>
      </c>
      <c r="AH13">
        <f t="shared" si="10"/>
        <v>19.049999237060547</v>
      </c>
      <c r="AI13">
        <f t="shared" si="11"/>
        <v>-9.5600004196166992</v>
      </c>
    </row>
    <row r="14" spans="1:35">
      <c r="A14" s="3" t="s">
        <v>1344</v>
      </c>
      <c r="B14" s="3" t="str">
        <f t="shared" si="0"/>
        <v>15:05:19.404</v>
      </c>
      <c r="C14" s="3">
        <f t="shared" si="1"/>
        <v>54319.404000000002</v>
      </c>
      <c r="D14" s="3">
        <f t="shared" si="2"/>
        <v>0.93800000000192085</v>
      </c>
      <c r="E14" s="3">
        <v>771.17200000000003</v>
      </c>
      <c r="F14" s="3">
        <v>1508.47</v>
      </c>
      <c r="G14" s="3">
        <v>15764</v>
      </c>
      <c r="H14" s="3">
        <v>803</v>
      </c>
      <c r="I14" s="3">
        <v>952.5</v>
      </c>
      <c r="J14">
        <f t="shared" si="3"/>
        <v>805.197</v>
      </c>
      <c r="K14">
        <f t="shared" si="4"/>
        <v>1490.586</v>
      </c>
      <c r="L14">
        <f t="shared" si="5"/>
        <v>-33.875999999999976</v>
      </c>
      <c r="M14">
        <f t="shared" si="6"/>
        <v>70.906999999999925</v>
      </c>
      <c r="N14">
        <f t="shared" si="7"/>
        <v>-3.3875999999999976E-2</v>
      </c>
      <c r="O14">
        <f t="shared" si="7"/>
        <v>7.0906999999999928E-2</v>
      </c>
      <c r="P14">
        <f t="shared" si="8"/>
        <v>-3.3875999999999976E-2</v>
      </c>
      <c r="Q14" t="str">
        <f t="shared" si="9"/>
        <v/>
      </c>
      <c r="AE14" s="14">
        <v>0.65400000000000003</v>
      </c>
      <c r="AF14">
        <v>17.360000610351563</v>
      </c>
      <c r="AG14">
        <v>-11.659999847412109</v>
      </c>
      <c r="AH14">
        <f t="shared" si="10"/>
        <v>17.360000610351563</v>
      </c>
      <c r="AI14">
        <f t="shared" si="11"/>
        <v>-11.659999847412109</v>
      </c>
    </row>
    <row r="15" spans="1:35">
      <c r="A15" s="3" t="s">
        <v>1345</v>
      </c>
      <c r="B15" s="3" t="str">
        <f t="shared" si="0"/>
        <v>15:05:19.497</v>
      </c>
      <c r="C15" s="3">
        <f t="shared" si="1"/>
        <v>54319.497000000003</v>
      </c>
      <c r="D15" s="3">
        <f t="shared" si="2"/>
        <v>1.0310000000026776</v>
      </c>
      <c r="E15" s="3">
        <v>771.17200000000003</v>
      </c>
      <c r="F15" s="3">
        <v>1508.47</v>
      </c>
      <c r="G15" s="3">
        <v>15764</v>
      </c>
      <c r="H15" s="3">
        <v>800</v>
      </c>
      <c r="I15" s="3">
        <v>952.5</v>
      </c>
      <c r="J15">
        <f t="shared" si="3"/>
        <v>805.197</v>
      </c>
      <c r="K15">
        <f t="shared" si="4"/>
        <v>1490.586</v>
      </c>
      <c r="L15">
        <f t="shared" si="5"/>
        <v>-33.875999999999976</v>
      </c>
      <c r="M15">
        <f t="shared" si="6"/>
        <v>70.906999999999925</v>
      </c>
      <c r="N15">
        <f t="shared" si="7"/>
        <v>-3.3875999999999976E-2</v>
      </c>
      <c r="O15">
        <f t="shared" si="7"/>
        <v>7.0906999999999928E-2</v>
      </c>
      <c r="P15">
        <f t="shared" si="8"/>
        <v>-3.3875999999999976E-2</v>
      </c>
      <c r="Q15" t="str">
        <f t="shared" si="9"/>
        <v/>
      </c>
      <c r="AE15" s="14">
        <v>0.72</v>
      </c>
      <c r="AF15">
        <v>19.770000457763672</v>
      </c>
      <c r="AG15">
        <v>-6.4000000953674316</v>
      </c>
      <c r="AH15">
        <f t="shared" si="10"/>
        <v>19.770000457763672</v>
      </c>
      <c r="AI15">
        <f t="shared" si="11"/>
        <v>-6.4000000953674316</v>
      </c>
    </row>
    <row r="16" spans="1:35">
      <c r="A16" s="3" t="s">
        <v>1346</v>
      </c>
      <c r="B16" s="3" t="str">
        <f t="shared" si="0"/>
        <v>15:05:19.589</v>
      </c>
      <c r="C16" s="3">
        <f t="shared" si="1"/>
        <v>54319.589</v>
      </c>
      <c r="D16" s="3">
        <f t="shared" si="2"/>
        <v>1.1229999999995925</v>
      </c>
      <c r="E16" s="3">
        <v>779.66800000000001</v>
      </c>
      <c r="F16" s="3">
        <v>1520.84</v>
      </c>
      <c r="G16" s="3">
        <v>15749</v>
      </c>
      <c r="H16" s="3">
        <v>803</v>
      </c>
      <c r="I16" s="3">
        <v>952.5</v>
      </c>
      <c r="J16">
        <f t="shared" si="3"/>
        <v>813.971</v>
      </c>
      <c r="K16">
        <f t="shared" si="4"/>
        <v>1502.76</v>
      </c>
      <c r="L16">
        <f t="shared" si="5"/>
        <v>-25.101999999999975</v>
      </c>
      <c r="M16">
        <f t="shared" si="6"/>
        <v>83.080999999999904</v>
      </c>
      <c r="N16">
        <f t="shared" si="7"/>
        <v>-2.5101999999999975E-2</v>
      </c>
      <c r="O16">
        <f t="shared" si="7"/>
        <v>8.3080999999999905E-2</v>
      </c>
      <c r="P16">
        <f t="shared" si="8"/>
        <v>-2.5101999999999975E-2</v>
      </c>
      <c r="Q16" t="str">
        <f t="shared" si="9"/>
        <v/>
      </c>
      <c r="AE16" s="14">
        <v>0.77900000000000003</v>
      </c>
      <c r="AF16">
        <v>16.360000610351563</v>
      </c>
      <c r="AG16">
        <v>-12.670000076293945</v>
      </c>
      <c r="AH16">
        <f t="shared" si="10"/>
        <v>16.360000610351563</v>
      </c>
      <c r="AI16">
        <f t="shared" si="11"/>
        <v>-12.670000076293945</v>
      </c>
    </row>
    <row r="17" spans="1:35">
      <c r="A17" s="3" t="s">
        <v>1347</v>
      </c>
      <c r="B17" s="3" t="str">
        <f t="shared" si="0"/>
        <v>15:05:19.699</v>
      </c>
      <c r="C17" s="3">
        <f t="shared" si="1"/>
        <v>54319.699000000001</v>
      </c>
      <c r="D17" s="3">
        <f t="shared" si="2"/>
        <v>1.2330000000001746</v>
      </c>
      <c r="E17" s="3">
        <v>723.49300000000005</v>
      </c>
      <c r="F17" s="3">
        <v>1560.42</v>
      </c>
      <c r="G17" s="3">
        <v>15748.5</v>
      </c>
      <c r="H17" s="3">
        <v>692</v>
      </c>
      <c r="I17" s="3">
        <v>476</v>
      </c>
      <c r="J17">
        <f t="shared" si="3"/>
        <v>758.70899999999995</v>
      </c>
      <c r="K17">
        <f t="shared" si="4"/>
        <v>1543.604</v>
      </c>
      <c r="L17">
        <f t="shared" si="5"/>
        <v>-80.364000000000033</v>
      </c>
      <c r="M17">
        <f t="shared" si="6"/>
        <v>123.92499999999995</v>
      </c>
      <c r="N17">
        <f t="shared" si="7"/>
        <v>-8.0364000000000033E-2</v>
      </c>
      <c r="O17">
        <f t="shared" si="7"/>
        <v>0.12392499999999995</v>
      </c>
      <c r="P17">
        <f t="shared" si="8"/>
        <v>-8.0364000000000033E-2</v>
      </c>
      <c r="Q17" t="str">
        <f t="shared" si="9"/>
        <v/>
      </c>
      <c r="AE17" s="14">
        <v>0.85</v>
      </c>
      <c r="AF17">
        <v>13.529999732971191</v>
      </c>
      <c r="AG17">
        <v>-8.369999885559082</v>
      </c>
      <c r="AH17">
        <f t="shared" si="10"/>
        <v>13.529999732971191</v>
      </c>
      <c r="AI17">
        <f t="shared" si="11"/>
        <v>-8.369999885559082</v>
      </c>
    </row>
    <row r="18" spans="1:35">
      <c r="A18" s="3" t="s">
        <v>1348</v>
      </c>
      <c r="B18" s="3" t="str">
        <f t="shared" si="0"/>
        <v>15:05:19.792</v>
      </c>
      <c r="C18" s="3">
        <f t="shared" si="1"/>
        <v>54319.792000000001</v>
      </c>
      <c r="D18" s="3">
        <f t="shared" si="2"/>
        <v>1.3260000000009313</v>
      </c>
      <c r="E18" s="3">
        <v>730.61599999999999</v>
      </c>
      <c r="F18" s="3">
        <v>1570.69</v>
      </c>
      <c r="G18" s="3">
        <v>15736</v>
      </c>
      <c r="H18" s="3">
        <v>702.5</v>
      </c>
      <c r="I18" s="3">
        <v>475.75</v>
      </c>
      <c r="J18">
        <f t="shared" si="3"/>
        <v>766.06299999999999</v>
      </c>
      <c r="K18">
        <f t="shared" si="4"/>
        <v>1553.71</v>
      </c>
      <c r="L18">
        <f t="shared" si="5"/>
        <v>-73.009999999999991</v>
      </c>
      <c r="M18">
        <f t="shared" si="6"/>
        <v>134.03099999999995</v>
      </c>
      <c r="N18">
        <f t="shared" si="7"/>
        <v>-7.3009999999999992E-2</v>
      </c>
      <c r="O18">
        <f t="shared" si="7"/>
        <v>0.13403099999999996</v>
      </c>
      <c r="P18">
        <f t="shared" si="8"/>
        <v>-7.3009999999999992E-2</v>
      </c>
      <c r="Q18" t="str">
        <f t="shared" si="9"/>
        <v/>
      </c>
      <c r="AE18" s="14">
        <v>0.91900000000000004</v>
      </c>
      <c r="AF18">
        <v>7.8499999046325684</v>
      </c>
      <c r="AG18">
        <v>-8.2700004577636719</v>
      </c>
      <c r="AH18">
        <f t="shared" si="10"/>
        <v>7.8499999046325684</v>
      </c>
      <c r="AI18">
        <f t="shared" si="11"/>
        <v>-8.2700004577636719</v>
      </c>
    </row>
    <row r="19" spans="1:35">
      <c r="A19" s="3" t="s">
        <v>1349</v>
      </c>
      <c r="B19" s="3" t="str">
        <f t="shared" si="0"/>
        <v>15:05:19.886</v>
      </c>
      <c r="C19" s="3">
        <f t="shared" si="1"/>
        <v>54319.885999999999</v>
      </c>
      <c r="D19" s="3">
        <f t="shared" si="2"/>
        <v>1.4199999999982538</v>
      </c>
      <c r="E19" s="3">
        <v>731.52</v>
      </c>
      <c r="F19" s="3">
        <v>1571.89</v>
      </c>
      <c r="G19" s="3">
        <v>15734.5</v>
      </c>
      <c r="H19" s="3">
        <v>712</v>
      </c>
      <c r="I19" s="3">
        <v>475.75</v>
      </c>
      <c r="J19">
        <f t="shared" si="3"/>
        <v>766.99400000000003</v>
      </c>
      <c r="K19">
        <f t="shared" si="4"/>
        <v>1554.8889999999999</v>
      </c>
      <c r="L19">
        <f t="shared" si="5"/>
        <v>-72.078999999999951</v>
      </c>
      <c r="M19">
        <f t="shared" si="6"/>
        <v>135.20999999999981</v>
      </c>
      <c r="N19">
        <f t="shared" si="7"/>
        <v>-7.2078999999999949E-2</v>
      </c>
      <c r="O19">
        <f t="shared" si="7"/>
        <v>0.1352099999999998</v>
      </c>
      <c r="P19">
        <f t="shared" si="8"/>
        <v>-7.2078999999999949E-2</v>
      </c>
      <c r="Q19" t="str">
        <f t="shared" si="9"/>
        <v/>
      </c>
      <c r="AE19" s="14">
        <v>0.98799999999999999</v>
      </c>
      <c r="AF19">
        <v>3.0499999523162842</v>
      </c>
      <c r="AG19">
        <v>-6.3299999237060547</v>
      </c>
      <c r="AH19">
        <f t="shared" si="10"/>
        <v>3.0499999523162842</v>
      </c>
      <c r="AI19">
        <f t="shared" si="11"/>
        <v>-6.3299999237060547</v>
      </c>
    </row>
    <row r="20" spans="1:35">
      <c r="A20" s="3" t="s">
        <v>1350</v>
      </c>
      <c r="B20" s="3" t="str">
        <f t="shared" si="0"/>
        <v>15:05:19.977</v>
      </c>
      <c r="C20" s="3">
        <f t="shared" si="1"/>
        <v>54319.976999999999</v>
      </c>
      <c r="D20" s="3">
        <f t="shared" si="2"/>
        <v>1.510999999998603</v>
      </c>
      <c r="E20" s="3">
        <v>732.351</v>
      </c>
      <c r="F20" s="3">
        <v>1573.13</v>
      </c>
      <c r="G20" s="3">
        <v>15733</v>
      </c>
      <c r="H20" s="3">
        <v>714</v>
      </c>
      <c r="I20" s="3">
        <v>475.75</v>
      </c>
      <c r="J20">
        <f t="shared" si="3"/>
        <v>767.85299999999995</v>
      </c>
      <c r="K20">
        <f t="shared" si="4"/>
        <v>1556.11</v>
      </c>
      <c r="L20">
        <f t="shared" si="5"/>
        <v>-71.220000000000027</v>
      </c>
      <c r="M20">
        <f t="shared" si="6"/>
        <v>136.43099999999981</v>
      </c>
      <c r="N20">
        <f t="shared" si="7"/>
        <v>-7.1220000000000033E-2</v>
      </c>
      <c r="O20">
        <f t="shared" si="7"/>
        <v>0.1364309999999998</v>
      </c>
      <c r="P20">
        <f t="shared" si="8"/>
        <v>-7.1220000000000033E-2</v>
      </c>
      <c r="Q20" t="str">
        <f t="shared" si="9"/>
        <v/>
      </c>
      <c r="AE20" s="14">
        <v>1.0580000000000001</v>
      </c>
      <c r="AF20">
        <v>0.95999997854232788</v>
      </c>
      <c r="AG20">
        <v>-5.5100002288818359</v>
      </c>
      <c r="AH20">
        <f t="shared" si="10"/>
        <v>0.95999997854232788</v>
      </c>
      <c r="AI20">
        <f t="shared" si="11"/>
        <v>-5.5100002288818359</v>
      </c>
    </row>
    <row r="21" spans="1:35">
      <c r="A21" s="3" t="s">
        <v>1351</v>
      </c>
      <c r="B21" s="3" t="str">
        <f t="shared" si="0"/>
        <v>15:05:20.069</v>
      </c>
      <c r="C21" s="3">
        <f t="shared" si="1"/>
        <v>54320.069000000003</v>
      </c>
      <c r="D21" s="3">
        <f t="shared" si="2"/>
        <v>1.603000000002794</v>
      </c>
      <c r="E21" s="3">
        <v>731.79200000000003</v>
      </c>
      <c r="F21" s="3">
        <v>1572.31</v>
      </c>
      <c r="G21" s="3">
        <v>15734</v>
      </c>
      <c r="H21" s="3">
        <v>714.5</v>
      </c>
      <c r="I21" s="3">
        <v>475.75</v>
      </c>
      <c r="J21">
        <f t="shared" si="3"/>
        <v>767.27499999999998</v>
      </c>
      <c r="K21">
        <f t="shared" si="4"/>
        <v>1555.3030000000001</v>
      </c>
      <c r="L21">
        <f t="shared" si="5"/>
        <v>-71.798000000000002</v>
      </c>
      <c r="M21">
        <f t="shared" si="6"/>
        <v>135.62400000000002</v>
      </c>
      <c r="N21">
        <f t="shared" si="7"/>
        <v>-7.1798000000000001E-2</v>
      </c>
      <c r="O21">
        <f t="shared" si="7"/>
        <v>0.13562400000000002</v>
      </c>
      <c r="P21">
        <f t="shared" si="8"/>
        <v>-7.1798000000000001E-2</v>
      </c>
      <c r="Q21" t="str">
        <f t="shared" si="9"/>
        <v/>
      </c>
      <c r="AE21" s="14">
        <v>1.133</v>
      </c>
      <c r="AF21">
        <v>-1.2100000381469727</v>
      </c>
      <c r="AG21">
        <v>-5.5100002288818359</v>
      </c>
      <c r="AH21">
        <f t="shared" si="10"/>
        <v>-1.2100000381469727</v>
      </c>
      <c r="AI21">
        <f t="shared" si="11"/>
        <v>-5.5100002288818359</v>
      </c>
    </row>
    <row r="22" spans="1:35">
      <c r="A22" s="3" t="s">
        <v>1352</v>
      </c>
      <c r="B22" s="3" t="str">
        <f t="shared" si="0"/>
        <v>15:05:20.163</v>
      </c>
      <c r="C22" s="3">
        <f t="shared" si="1"/>
        <v>54320.163</v>
      </c>
      <c r="D22" s="3">
        <f t="shared" si="2"/>
        <v>1.6970000000001164</v>
      </c>
      <c r="E22" s="3">
        <v>730.65899999999999</v>
      </c>
      <c r="F22" s="3">
        <v>1570.66</v>
      </c>
      <c r="G22" s="3">
        <v>15736</v>
      </c>
      <c r="H22" s="3">
        <v>714.5</v>
      </c>
      <c r="I22" s="3">
        <v>475.75</v>
      </c>
      <c r="J22">
        <f t="shared" si="3"/>
        <v>766.10500000000002</v>
      </c>
      <c r="K22">
        <f t="shared" si="4"/>
        <v>1553.6790000000001</v>
      </c>
      <c r="L22">
        <f t="shared" si="5"/>
        <v>-72.967999999999961</v>
      </c>
      <c r="M22">
        <f t="shared" si="6"/>
        <v>134</v>
      </c>
      <c r="N22">
        <f t="shared" si="7"/>
        <v>-7.2967999999999963E-2</v>
      </c>
      <c r="O22">
        <f t="shared" si="7"/>
        <v>0.13400000000000001</v>
      </c>
      <c r="P22">
        <f t="shared" si="8"/>
        <v>-7.2967999999999963E-2</v>
      </c>
      <c r="Q22" t="str">
        <f t="shared" si="9"/>
        <v/>
      </c>
      <c r="AE22" s="14">
        <v>1.2</v>
      </c>
      <c r="AF22">
        <v>-2</v>
      </c>
      <c r="AG22">
        <v>-3.0299999713897705</v>
      </c>
      <c r="AH22">
        <f t="shared" si="10"/>
        <v>-2</v>
      </c>
      <c r="AI22">
        <f t="shared" si="11"/>
        <v>-3.0299999713897705</v>
      </c>
    </row>
    <row r="23" spans="1:35">
      <c r="A23" s="3" t="s">
        <v>1353</v>
      </c>
      <c r="B23" s="3" t="str">
        <f t="shared" si="0"/>
        <v>15:05:20.257</v>
      </c>
      <c r="C23" s="3">
        <f t="shared" si="1"/>
        <v>54320.256999999998</v>
      </c>
      <c r="D23" s="3">
        <f t="shared" si="2"/>
        <v>1.7909999999974389</v>
      </c>
      <c r="E23" s="3">
        <v>736.875</v>
      </c>
      <c r="F23" s="3">
        <v>1579.73</v>
      </c>
      <c r="G23" s="3">
        <v>15725</v>
      </c>
      <c r="H23" s="3">
        <v>720</v>
      </c>
      <c r="I23" s="3">
        <v>475.75</v>
      </c>
      <c r="J23">
        <f t="shared" si="3"/>
        <v>772.52499999999998</v>
      </c>
      <c r="K23">
        <f t="shared" si="4"/>
        <v>1562.606</v>
      </c>
      <c r="L23">
        <f t="shared" si="5"/>
        <v>-66.548000000000002</v>
      </c>
      <c r="M23">
        <f t="shared" si="6"/>
        <v>142.92699999999991</v>
      </c>
      <c r="N23">
        <f t="shared" si="7"/>
        <v>-6.654800000000001E-2</v>
      </c>
      <c r="O23">
        <f t="shared" si="7"/>
        <v>0.14292699999999992</v>
      </c>
      <c r="P23">
        <f t="shared" si="8"/>
        <v>-6.654800000000001E-2</v>
      </c>
      <c r="Q23" t="str">
        <f t="shared" si="9"/>
        <v/>
      </c>
      <c r="AE23" s="14">
        <v>1.2629999999999999</v>
      </c>
      <c r="AF23">
        <v>-3.6700000762939453</v>
      </c>
      <c r="AG23">
        <v>-1.5199999809265137</v>
      </c>
      <c r="AH23">
        <f t="shared" si="10"/>
        <v>-3.6700000762939453</v>
      </c>
      <c r="AI23">
        <f t="shared" si="11"/>
        <v>-1.5199999809265137</v>
      </c>
    </row>
    <row r="24" spans="1:35">
      <c r="A24" s="3" t="s">
        <v>1354</v>
      </c>
      <c r="B24" s="3" t="str">
        <f t="shared" si="0"/>
        <v>15:05:20.350</v>
      </c>
      <c r="C24" s="3">
        <f t="shared" si="1"/>
        <v>54320.35</v>
      </c>
      <c r="D24" s="3">
        <f t="shared" si="2"/>
        <v>1.8839999999981956</v>
      </c>
      <c r="E24" s="3">
        <v>731.18299999999999</v>
      </c>
      <c r="F24" s="3">
        <v>1571.51</v>
      </c>
      <c r="G24" s="3">
        <v>15735</v>
      </c>
      <c r="H24" s="3">
        <v>714</v>
      </c>
      <c r="I24" s="3">
        <v>475.75</v>
      </c>
      <c r="J24">
        <f t="shared" si="3"/>
        <v>766.64800000000002</v>
      </c>
      <c r="K24">
        <f t="shared" si="4"/>
        <v>1554.5170000000001</v>
      </c>
      <c r="L24">
        <f t="shared" si="5"/>
        <v>-72.424999999999955</v>
      </c>
      <c r="M24">
        <f t="shared" si="6"/>
        <v>134.83799999999997</v>
      </c>
      <c r="N24">
        <f t="shared" si="7"/>
        <v>-7.2424999999999962E-2</v>
      </c>
      <c r="O24">
        <f t="shared" si="7"/>
        <v>0.13483799999999996</v>
      </c>
      <c r="P24">
        <f t="shared" si="8"/>
        <v>-7.2424999999999962E-2</v>
      </c>
      <c r="Q24" t="str">
        <f t="shared" si="9"/>
        <v/>
      </c>
      <c r="AE24" s="14">
        <v>1.335</v>
      </c>
      <c r="AF24">
        <v>-5.5300002098083496</v>
      </c>
      <c r="AG24">
        <v>0.2800000011920929</v>
      </c>
      <c r="AH24">
        <f t="shared" si="10"/>
        <v>-5.5300002098083496</v>
      </c>
      <c r="AI24">
        <f t="shared" si="11"/>
        <v>0.2800000011920929</v>
      </c>
    </row>
    <row r="25" spans="1:35">
      <c r="A25" s="3" t="s">
        <v>1355</v>
      </c>
      <c r="B25" s="3" t="str">
        <f t="shared" si="0"/>
        <v>15:05:20.443</v>
      </c>
      <c r="C25" s="3">
        <f t="shared" si="1"/>
        <v>54320.442999999999</v>
      </c>
      <c r="D25" s="3">
        <f t="shared" si="2"/>
        <v>1.9769999999989523</v>
      </c>
      <c r="E25" s="3">
        <v>729.17899999999997</v>
      </c>
      <c r="F25" s="3">
        <v>1568.64</v>
      </c>
      <c r="G25" s="3">
        <v>15738.5</v>
      </c>
      <c r="H25" s="3">
        <v>719</v>
      </c>
      <c r="I25" s="3">
        <v>475.75</v>
      </c>
      <c r="J25">
        <f t="shared" si="3"/>
        <v>764.58</v>
      </c>
      <c r="K25">
        <f t="shared" si="4"/>
        <v>1551.693</v>
      </c>
      <c r="L25">
        <f t="shared" si="5"/>
        <v>-74.492999999999938</v>
      </c>
      <c r="M25">
        <f t="shared" si="6"/>
        <v>132.0139999999999</v>
      </c>
      <c r="N25">
        <f t="shared" si="7"/>
        <v>-7.4492999999999934E-2</v>
      </c>
      <c r="O25">
        <f t="shared" si="7"/>
        <v>0.13201399999999991</v>
      </c>
      <c r="P25">
        <f t="shared" si="8"/>
        <v>-7.4492999999999934E-2</v>
      </c>
      <c r="Q25" t="str">
        <f t="shared" si="9"/>
        <v/>
      </c>
      <c r="AE25" s="14">
        <v>1.403</v>
      </c>
      <c r="AF25">
        <v>-5.6100001335144043</v>
      </c>
      <c r="AG25">
        <v>-3.6800000667572021</v>
      </c>
      <c r="AH25">
        <f t="shared" si="10"/>
        <v>-5.6100001335144043</v>
      </c>
      <c r="AI25">
        <f t="shared" si="11"/>
        <v>-3.6800000667572021</v>
      </c>
    </row>
    <row r="26" spans="1:35">
      <c r="A26" s="3" t="s">
        <v>1356</v>
      </c>
      <c r="B26" s="3" t="str">
        <f t="shared" si="0"/>
        <v>15:05:20.537</v>
      </c>
      <c r="C26" s="3">
        <f t="shared" si="1"/>
        <v>54320.536999999997</v>
      </c>
      <c r="D26" s="3">
        <f t="shared" si="2"/>
        <v>2.0709999999962747</v>
      </c>
      <c r="E26" s="3">
        <v>734.06100000000004</v>
      </c>
      <c r="F26" s="3">
        <v>1575.6</v>
      </c>
      <c r="G26" s="3">
        <v>15730</v>
      </c>
      <c r="H26" s="3">
        <v>720.5</v>
      </c>
      <c r="I26" s="3">
        <v>475.75</v>
      </c>
      <c r="J26">
        <f t="shared" si="3"/>
        <v>769.61800000000005</v>
      </c>
      <c r="K26">
        <f t="shared" si="4"/>
        <v>1558.5409999999999</v>
      </c>
      <c r="L26">
        <f t="shared" si="5"/>
        <v>-69.454999999999927</v>
      </c>
      <c r="M26">
        <f t="shared" si="6"/>
        <v>138.86199999999985</v>
      </c>
      <c r="N26">
        <f t="shared" si="7"/>
        <v>-6.9454999999999933E-2</v>
      </c>
      <c r="O26">
        <f t="shared" si="7"/>
        <v>0.13886199999999985</v>
      </c>
      <c r="P26">
        <f t="shared" si="8"/>
        <v>-6.9454999999999933E-2</v>
      </c>
      <c r="Q26" t="str">
        <f t="shared" si="9"/>
        <v/>
      </c>
      <c r="AE26" s="14">
        <v>1.4690000000000001</v>
      </c>
      <c r="AF26">
        <v>-6.690000057220459</v>
      </c>
      <c r="AG26">
        <v>0.34000000357627869</v>
      </c>
      <c r="AH26">
        <f t="shared" si="10"/>
        <v>-6.690000057220459</v>
      </c>
      <c r="AI26">
        <f t="shared" si="11"/>
        <v>0.34000000357627869</v>
      </c>
    </row>
    <row r="27" spans="1:35">
      <c r="A27" s="3" t="s">
        <v>1357</v>
      </c>
      <c r="B27" s="3" t="str">
        <f t="shared" si="0"/>
        <v>15:05:20.630</v>
      </c>
      <c r="C27" s="3">
        <f t="shared" si="1"/>
        <v>54320.63</v>
      </c>
      <c r="D27" s="3">
        <f t="shared" si="2"/>
        <v>2.1639999999970314</v>
      </c>
      <c r="E27" s="3">
        <v>742.59</v>
      </c>
      <c r="F27" s="3">
        <v>1587.94</v>
      </c>
      <c r="G27" s="3">
        <v>15715</v>
      </c>
      <c r="H27" s="3">
        <v>734.5</v>
      </c>
      <c r="I27" s="3">
        <v>475.75</v>
      </c>
      <c r="J27">
        <f t="shared" si="3"/>
        <v>778.42499999999995</v>
      </c>
      <c r="K27">
        <f t="shared" si="4"/>
        <v>1570.684</v>
      </c>
      <c r="L27">
        <f t="shared" si="5"/>
        <v>-60.648000000000025</v>
      </c>
      <c r="M27">
        <f t="shared" si="6"/>
        <v>151.00499999999988</v>
      </c>
      <c r="N27">
        <f t="shared" si="7"/>
        <v>-6.0648000000000028E-2</v>
      </c>
      <c r="O27">
        <f t="shared" si="7"/>
        <v>0.15100499999999989</v>
      </c>
      <c r="P27">
        <f t="shared" si="8"/>
        <v>-6.0648000000000028E-2</v>
      </c>
      <c r="Q27" t="str">
        <f t="shared" si="9"/>
        <v/>
      </c>
      <c r="AE27" s="14">
        <v>1.526</v>
      </c>
      <c r="AF27">
        <v>-6.690000057220459</v>
      </c>
      <c r="AG27">
        <v>0.34000000357627869</v>
      </c>
      <c r="AH27">
        <f t="shared" si="10"/>
        <v>-6.690000057220459</v>
      </c>
      <c r="AI27">
        <f t="shared" si="11"/>
        <v>0.34000000357627869</v>
      </c>
    </row>
    <row r="28" spans="1:35">
      <c r="A28" s="3" t="s">
        <v>1358</v>
      </c>
      <c r="B28" s="3" t="str">
        <f t="shared" si="0"/>
        <v>15:05:20.724</v>
      </c>
      <c r="C28" s="3">
        <f t="shared" si="1"/>
        <v>54320.724000000002</v>
      </c>
      <c r="D28" s="3">
        <f t="shared" si="2"/>
        <v>2.2580000000016298</v>
      </c>
      <c r="E28" s="3">
        <v>739.16600000000005</v>
      </c>
      <c r="F28" s="3">
        <v>1583.01</v>
      </c>
      <c r="G28" s="3">
        <v>15721</v>
      </c>
      <c r="H28" s="3">
        <v>740.5</v>
      </c>
      <c r="I28" s="3">
        <v>475.75</v>
      </c>
      <c r="J28">
        <f t="shared" si="3"/>
        <v>774.89</v>
      </c>
      <c r="K28">
        <f t="shared" si="4"/>
        <v>1565.8330000000001</v>
      </c>
      <c r="L28">
        <f t="shared" si="5"/>
        <v>-64.182999999999993</v>
      </c>
      <c r="M28">
        <f t="shared" si="6"/>
        <v>146.154</v>
      </c>
      <c r="N28">
        <f t="shared" si="7"/>
        <v>-6.418299999999999E-2</v>
      </c>
      <c r="O28">
        <f t="shared" si="7"/>
        <v>0.14615400000000001</v>
      </c>
      <c r="P28">
        <f t="shared" si="8"/>
        <v>-6.418299999999999E-2</v>
      </c>
      <c r="Q28" t="str">
        <f t="shared" si="9"/>
        <v/>
      </c>
      <c r="AE28" s="14">
        <v>1.58</v>
      </c>
      <c r="AF28">
        <v>-6.9099998474121094</v>
      </c>
      <c r="AG28">
        <v>-4.6599998474121094</v>
      </c>
      <c r="AH28">
        <f t="shared" si="10"/>
        <v>-6.9099998474121094</v>
      </c>
      <c r="AI28">
        <f t="shared" si="11"/>
        <v>-4.6599998474121094</v>
      </c>
    </row>
    <row r="29" spans="1:35">
      <c r="A29" s="3" t="s">
        <v>1359</v>
      </c>
      <c r="B29" s="3" t="str">
        <f t="shared" si="0"/>
        <v>15:05:20.817</v>
      </c>
      <c r="C29" s="3">
        <f t="shared" si="1"/>
        <v>54320.817000000003</v>
      </c>
      <c r="D29" s="3">
        <f t="shared" si="2"/>
        <v>2.3510000000023865</v>
      </c>
      <c r="E29" s="3">
        <v>757.46</v>
      </c>
      <c r="F29" s="3">
        <v>1609.27</v>
      </c>
      <c r="G29" s="3">
        <v>15689</v>
      </c>
      <c r="H29" s="3">
        <v>755</v>
      </c>
      <c r="I29" s="3">
        <v>475.75</v>
      </c>
      <c r="J29">
        <f t="shared" si="3"/>
        <v>793.77499999999998</v>
      </c>
      <c r="K29">
        <f t="shared" si="4"/>
        <v>1591.671</v>
      </c>
      <c r="L29">
        <f t="shared" si="5"/>
        <v>-45.298000000000002</v>
      </c>
      <c r="M29">
        <f t="shared" si="6"/>
        <v>171.99199999999996</v>
      </c>
      <c r="N29">
        <f t="shared" si="7"/>
        <v>-4.5298000000000005E-2</v>
      </c>
      <c r="O29">
        <f t="shared" si="7"/>
        <v>0.17199199999999998</v>
      </c>
      <c r="P29">
        <f t="shared" si="8"/>
        <v>-4.5298000000000005E-2</v>
      </c>
      <c r="Q29" t="str">
        <f t="shared" si="9"/>
        <v/>
      </c>
      <c r="AE29" s="14">
        <v>1.6459999999999999</v>
      </c>
      <c r="AF29">
        <v>-3.380000114440918</v>
      </c>
      <c r="AG29">
        <v>-5.690000057220459</v>
      </c>
      <c r="AH29">
        <f t="shared" si="10"/>
        <v>-3.380000114440918</v>
      </c>
      <c r="AI29">
        <f t="shared" si="11"/>
        <v>-5.690000057220459</v>
      </c>
    </row>
    <row r="30" spans="1:35">
      <c r="A30" s="3" t="s">
        <v>1360</v>
      </c>
      <c r="B30" s="3" t="str">
        <f t="shared" si="0"/>
        <v>15:05:20.909</v>
      </c>
      <c r="C30" s="3">
        <f t="shared" si="1"/>
        <v>54320.909</v>
      </c>
      <c r="D30" s="3">
        <f t="shared" si="2"/>
        <v>2.4429999999993015</v>
      </c>
      <c r="E30" s="3">
        <v>765.42899999999997</v>
      </c>
      <c r="F30" s="3">
        <v>1620.78</v>
      </c>
      <c r="G30" s="3">
        <v>15675</v>
      </c>
      <c r="H30" s="3">
        <v>763.5</v>
      </c>
      <c r="I30" s="3">
        <v>475.75</v>
      </c>
      <c r="J30">
        <f t="shared" si="3"/>
        <v>802.00300000000004</v>
      </c>
      <c r="K30">
        <f t="shared" si="4"/>
        <v>1602.9970000000001</v>
      </c>
      <c r="L30">
        <f t="shared" si="5"/>
        <v>-37.069999999999936</v>
      </c>
      <c r="M30">
        <f t="shared" si="6"/>
        <v>183.31799999999998</v>
      </c>
      <c r="N30">
        <f t="shared" si="7"/>
        <v>-3.7069999999999936E-2</v>
      </c>
      <c r="O30">
        <f t="shared" si="7"/>
        <v>0.18331799999999998</v>
      </c>
      <c r="P30">
        <f t="shared" si="8"/>
        <v>-3.7069999999999936E-2</v>
      </c>
      <c r="Q30" t="str">
        <f t="shared" si="9"/>
        <v/>
      </c>
      <c r="AE30" s="14">
        <v>1.71</v>
      </c>
      <c r="AF30">
        <v>-5.0900001525878906</v>
      </c>
      <c r="AG30">
        <v>-9.8400001525878906</v>
      </c>
      <c r="AH30">
        <f t="shared" si="10"/>
        <v>-5.0900001525878906</v>
      </c>
      <c r="AI30">
        <f t="shared" si="11"/>
        <v>-9.8400001525878906</v>
      </c>
    </row>
    <row r="31" spans="1:35">
      <c r="A31" s="3" t="s">
        <v>1361</v>
      </c>
      <c r="B31" s="3" t="str">
        <f t="shared" si="0"/>
        <v>15:05:21.005</v>
      </c>
      <c r="C31" s="3">
        <f t="shared" si="1"/>
        <v>54321.004999999997</v>
      </c>
      <c r="D31" s="3">
        <f t="shared" si="2"/>
        <v>2.5389999999970314</v>
      </c>
      <c r="E31" s="3">
        <v>787.31799999999998</v>
      </c>
      <c r="F31" s="3">
        <v>1652.45</v>
      </c>
      <c r="G31" s="3">
        <v>15636.5</v>
      </c>
      <c r="H31" s="3">
        <v>758.5</v>
      </c>
      <c r="I31" s="3">
        <v>475.75</v>
      </c>
      <c r="J31">
        <f t="shared" si="3"/>
        <v>824.60500000000002</v>
      </c>
      <c r="K31">
        <f t="shared" si="4"/>
        <v>1634.163</v>
      </c>
      <c r="L31">
        <f t="shared" si="5"/>
        <v>-14.467999999999961</v>
      </c>
      <c r="M31">
        <f t="shared" si="6"/>
        <v>214.48399999999992</v>
      </c>
      <c r="N31">
        <f t="shared" si="7"/>
        <v>-1.4467999999999962E-2</v>
      </c>
      <c r="O31">
        <f t="shared" si="7"/>
        <v>0.21448399999999992</v>
      </c>
      <c r="P31">
        <f t="shared" si="8"/>
        <v>-1.4467999999999962E-2</v>
      </c>
      <c r="Q31" t="str">
        <f t="shared" si="9"/>
        <v/>
      </c>
      <c r="AE31" s="14">
        <v>1.7789999999999999</v>
      </c>
      <c r="AF31">
        <v>-3.869999885559082</v>
      </c>
      <c r="AG31">
        <v>-9.4499998092651367</v>
      </c>
      <c r="AH31">
        <f t="shared" si="10"/>
        <v>-3.869999885559082</v>
      </c>
      <c r="AI31">
        <f t="shared" si="11"/>
        <v>-9.4499998092651367</v>
      </c>
    </row>
    <row r="32" spans="1:35">
      <c r="A32" s="3" t="s">
        <v>1362</v>
      </c>
      <c r="B32" s="3" t="str">
        <f t="shared" si="0"/>
        <v>15:05:21.097</v>
      </c>
      <c r="C32" s="3">
        <f t="shared" si="1"/>
        <v>54321.097000000002</v>
      </c>
      <c r="D32" s="3">
        <f t="shared" si="2"/>
        <v>2.6310000000012224</v>
      </c>
      <c r="E32" s="3">
        <v>813.28700000000003</v>
      </c>
      <c r="F32" s="3">
        <v>1689.81</v>
      </c>
      <c r="G32" s="3">
        <v>15591</v>
      </c>
      <c r="H32" s="3">
        <v>729</v>
      </c>
      <c r="I32" s="3">
        <v>475.75</v>
      </c>
      <c r="J32">
        <f t="shared" si="3"/>
        <v>851.41499999999996</v>
      </c>
      <c r="K32">
        <f t="shared" si="4"/>
        <v>1670.924</v>
      </c>
      <c r="L32">
        <f t="shared" si="5"/>
        <v>12.341999999999985</v>
      </c>
      <c r="M32">
        <f t="shared" si="6"/>
        <v>251.24499999999989</v>
      </c>
      <c r="N32">
        <f t="shared" si="7"/>
        <v>1.2341999999999985E-2</v>
      </c>
      <c r="O32">
        <f t="shared" si="7"/>
        <v>0.25124499999999989</v>
      </c>
      <c r="P32">
        <f t="shared" si="8"/>
        <v>1.2341999999999985E-2</v>
      </c>
      <c r="Q32" t="str">
        <f t="shared" si="9"/>
        <v/>
      </c>
      <c r="AE32" s="14">
        <v>1.847</v>
      </c>
      <c r="AF32">
        <v>-4.7100000381469727</v>
      </c>
      <c r="AG32">
        <v>-11.550000190734863</v>
      </c>
      <c r="AH32">
        <f t="shared" si="10"/>
        <v>-4.7100000381469727</v>
      </c>
      <c r="AI32">
        <f t="shared" si="11"/>
        <v>-11.550000190734863</v>
      </c>
    </row>
    <row r="33" spans="1:35">
      <c r="A33" s="3" t="s">
        <v>1363</v>
      </c>
      <c r="B33" s="3" t="str">
        <f t="shared" si="0"/>
        <v>15:05:21.189</v>
      </c>
      <c r="C33" s="3">
        <f t="shared" si="1"/>
        <v>54321.188999999998</v>
      </c>
      <c r="D33" s="3">
        <f t="shared" si="2"/>
        <v>2.7229999999981374</v>
      </c>
      <c r="E33" s="3">
        <v>751.75400000000002</v>
      </c>
      <c r="F33" s="3">
        <v>1838.49</v>
      </c>
      <c r="G33" s="3">
        <v>15504.5</v>
      </c>
      <c r="H33" s="3">
        <v>733</v>
      </c>
      <c r="I33" s="3">
        <v>475</v>
      </c>
      <c r="J33">
        <f t="shared" si="3"/>
        <v>793.27099999999996</v>
      </c>
      <c r="K33">
        <f t="shared" si="4"/>
        <v>1820.961</v>
      </c>
      <c r="L33">
        <f t="shared" si="5"/>
        <v>-45.802000000000021</v>
      </c>
      <c r="M33">
        <f t="shared" si="6"/>
        <v>401.28199999999993</v>
      </c>
      <c r="N33">
        <f t="shared" si="7"/>
        <v>-4.5802000000000023E-2</v>
      </c>
      <c r="O33">
        <f t="shared" si="7"/>
        <v>0.40128199999999992</v>
      </c>
      <c r="P33">
        <f t="shared" si="8"/>
        <v>-4.5802000000000023E-2</v>
      </c>
      <c r="Q33" t="str">
        <f t="shared" si="9"/>
        <v/>
      </c>
      <c r="AE33" s="14">
        <v>1.909</v>
      </c>
      <c r="AF33">
        <v>-5.9499998092651367</v>
      </c>
      <c r="AG33">
        <v>-14.090000152587891</v>
      </c>
      <c r="AH33">
        <f t="shared" si="10"/>
        <v>-5.9499998092651367</v>
      </c>
      <c r="AI33">
        <f t="shared" si="11"/>
        <v>-14.090000152587891</v>
      </c>
    </row>
    <row r="34" spans="1:35">
      <c r="A34" s="3" t="s">
        <v>1364</v>
      </c>
      <c r="B34" s="3" t="str">
        <f t="shared" si="0"/>
        <v>15:05:21.286</v>
      </c>
      <c r="C34" s="3">
        <f t="shared" si="1"/>
        <v>54321.286</v>
      </c>
      <c r="D34" s="3">
        <f t="shared" si="2"/>
        <v>2.819999999999709</v>
      </c>
      <c r="E34" s="3">
        <v>776.00800000000004</v>
      </c>
      <c r="F34" s="3">
        <v>1872.78</v>
      </c>
      <c r="G34" s="3">
        <v>15462.5</v>
      </c>
      <c r="H34" s="3">
        <v>766.5</v>
      </c>
      <c r="I34" s="3">
        <v>474.5</v>
      </c>
      <c r="J34">
        <f t="shared" si="3"/>
        <v>818.29700000000003</v>
      </c>
      <c r="K34">
        <f t="shared" si="4"/>
        <v>1854.692</v>
      </c>
      <c r="L34">
        <f t="shared" si="5"/>
        <v>-20.775999999999954</v>
      </c>
      <c r="M34">
        <f t="shared" si="6"/>
        <v>435.01299999999992</v>
      </c>
      <c r="N34">
        <f t="shared" si="7"/>
        <v>-2.0775999999999954E-2</v>
      </c>
      <c r="O34">
        <f t="shared" si="7"/>
        <v>0.43501299999999993</v>
      </c>
      <c r="P34">
        <f t="shared" si="8"/>
        <v>-2.0775999999999954E-2</v>
      </c>
      <c r="Q34" t="str">
        <f t="shared" si="9"/>
        <v/>
      </c>
      <c r="AE34" s="14">
        <v>1.988</v>
      </c>
      <c r="AF34">
        <v>-9.869999885559082</v>
      </c>
      <c r="AG34">
        <v>-16.940000534057617</v>
      </c>
      <c r="AH34">
        <f t="shared" si="10"/>
        <v>-9.869999885559082</v>
      </c>
      <c r="AI34">
        <f t="shared" si="11"/>
        <v>-16.940000534057617</v>
      </c>
    </row>
    <row r="35" spans="1:35">
      <c r="A35" s="3" t="s">
        <v>1365</v>
      </c>
      <c r="B35" s="3" t="str">
        <f t="shared" si="0"/>
        <v>15:05:21.379</v>
      </c>
      <c r="C35" s="3">
        <f t="shared" si="1"/>
        <v>54321.379000000001</v>
      </c>
      <c r="D35" s="3">
        <f t="shared" si="2"/>
        <v>2.9130000000004657</v>
      </c>
      <c r="E35" s="3">
        <v>822.14700000000005</v>
      </c>
      <c r="F35" s="3">
        <v>1938.13</v>
      </c>
      <c r="G35" s="3">
        <v>15382.5</v>
      </c>
      <c r="H35" s="3">
        <v>739</v>
      </c>
      <c r="I35" s="3">
        <v>474.5</v>
      </c>
      <c r="J35">
        <f t="shared" si="3"/>
        <v>865.90599999999995</v>
      </c>
      <c r="K35">
        <f t="shared" si="4"/>
        <v>1918.979</v>
      </c>
      <c r="L35">
        <f t="shared" si="5"/>
        <v>26.83299999999997</v>
      </c>
      <c r="M35">
        <f t="shared" si="6"/>
        <v>499.29999999999995</v>
      </c>
      <c r="N35">
        <f t="shared" si="7"/>
        <v>2.6832999999999971E-2</v>
      </c>
      <c r="O35">
        <f t="shared" si="7"/>
        <v>0.49929999999999997</v>
      </c>
      <c r="P35">
        <f t="shared" si="8"/>
        <v>2.6832999999999971E-2</v>
      </c>
      <c r="Q35" t="str">
        <f t="shared" si="9"/>
        <v/>
      </c>
      <c r="AE35" s="14">
        <v>2.0459999999999998</v>
      </c>
      <c r="AF35">
        <v>-14.340000152587891</v>
      </c>
      <c r="AG35">
        <v>-19.139999389648438</v>
      </c>
      <c r="AH35">
        <f t="shared" si="10"/>
        <v>-14.340000152587891</v>
      </c>
      <c r="AI35">
        <f t="shared" si="11"/>
        <v>-19.139999389648438</v>
      </c>
    </row>
    <row r="36" spans="1:35">
      <c r="A36" s="3" t="s">
        <v>1366</v>
      </c>
      <c r="B36" s="3" t="str">
        <f t="shared" si="0"/>
        <v>15:05:21.472</v>
      </c>
      <c r="C36" s="3">
        <f t="shared" si="1"/>
        <v>54321.472000000002</v>
      </c>
      <c r="D36" s="3">
        <f t="shared" si="2"/>
        <v>3.0060000000012224</v>
      </c>
      <c r="E36" s="3">
        <v>787.952</v>
      </c>
      <c r="F36" s="3">
        <v>2005.77</v>
      </c>
      <c r="G36" s="3">
        <v>15347</v>
      </c>
      <c r="H36" s="3">
        <v>818</v>
      </c>
      <c r="I36" s="3">
        <v>948.5</v>
      </c>
      <c r="J36">
        <f t="shared" si="3"/>
        <v>833.255</v>
      </c>
      <c r="K36">
        <f t="shared" si="4"/>
        <v>1987.377</v>
      </c>
      <c r="L36">
        <f t="shared" si="5"/>
        <v>-5.8179999999999836</v>
      </c>
      <c r="M36">
        <f t="shared" si="6"/>
        <v>567.69799999999987</v>
      </c>
      <c r="N36">
        <f t="shared" si="7"/>
        <v>-5.8179999999999838E-3</v>
      </c>
      <c r="O36">
        <f t="shared" si="7"/>
        <v>0.56769799999999992</v>
      </c>
      <c r="P36">
        <f t="shared" si="8"/>
        <v>-5.8179999999999838E-3</v>
      </c>
      <c r="Q36" t="str">
        <f t="shared" si="9"/>
        <v/>
      </c>
      <c r="AE36" s="14">
        <v>2.1110000000000002</v>
      </c>
      <c r="AF36">
        <v>-13.810000419616699</v>
      </c>
      <c r="AG36">
        <v>-15.479999542236328</v>
      </c>
      <c r="AH36">
        <f t="shared" si="10"/>
        <v>-13.810000419616699</v>
      </c>
      <c r="AI36">
        <f t="shared" si="11"/>
        <v>-15.479999542236328</v>
      </c>
    </row>
    <row r="37" spans="1:35">
      <c r="A37" s="3" t="s">
        <v>1367</v>
      </c>
      <c r="B37" s="3" t="str">
        <f t="shared" si="0"/>
        <v>15:05:21.566</v>
      </c>
      <c r="C37" s="3">
        <f t="shared" si="1"/>
        <v>54321.565999999999</v>
      </c>
      <c r="D37" s="3">
        <f t="shared" si="2"/>
        <v>3.0999999999985448</v>
      </c>
      <c r="E37" s="3">
        <v>788.822</v>
      </c>
      <c r="F37" s="3">
        <v>2121.58</v>
      </c>
      <c r="G37" s="3">
        <v>15252.5</v>
      </c>
      <c r="H37" s="3">
        <v>773.5</v>
      </c>
      <c r="I37" s="3">
        <v>473.75</v>
      </c>
      <c r="J37">
        <f t="shared" si="3"/>
        <v>836.75199999999995</v>
      </c>
      <c r="K37">
        <f t="shared" si="4"/>
        <v>2103.1379999999999</v>
      </c>
      <c r="L37">
        <f t="shared" si="5"/>
        <v>-2.3210000000000264</v>
      </c>
      <c r="M37">
        <f t="shared" si="6"/>
        <v>683.45899999999983</v>
      </c>
      <c r="N37">
        <f t="shared" si="7"/>
        <v>-2.3210000000000266E-3</v>
      </c>
      <c r="O37">
        <f t="shared" si="7"/>
        <v>0.68345899999999982</v>
      </c>
      <c r="P37">
        <f t="shared" si="8"/>
        <v>-2.3210000000000266E-3</v>
      </c>
      <c r="Q37" t="str">
        <f t="shared" si="9"/>
        <v/>
      </c>
      <c r="AE37" s="14">
        <v>2.181</v>
      </c>
      <c r="AF37">
        <v>-14.920000076293945</v>
      </c>
      <c r="AG37">
        <v>-17.139999389648438</v>
      </c>
      <c r="AH37">
        <f t="shared" si="10"/>
        <v>-14.920000076293945</v>
      </c>
      <c r="AI37">
        <f t="shared" si="11"/>
        <v>-17.139999389648438</v>
      </c>
    </row>
    <row r="38" spans="1:35">
      <c r="A38" s="3" t="s">
        <v>1368</v>
      </c>
      <c r="B38" s="3" t="str">
        <f t="shared" si="0"/>
        <v>15:05:21.658</v>
      </c>
      <c r="C38" s="3">
        <f t="shared" si="1"/>
        <v>54321.658000000003</v>
      </c>
      <c r="D38" s="3">
        <f t="shared" si="2"/>
        <v>3.1920000000027358</v>
      </c>
      <c r="E38" s="3">
        <v>807.79399999999998</v>
      </c>
      <c r="F38" s="3">
        <v>2147.9699999999998</v>
      </c>
      <c r="G38" s="3">
        <v>15220</v>
      </c>
      <c r="H38" s="3">
        <v>773</v>
      </c>
      <c r="I38" s="3">
        <v>473.25</v>
      </c>
      <c r="J38">
        <f t="shared" si="3"/>
        <v>856.31799999999998</v>
      </c>
      <c r="K38">
        <f t="shared" si="4"/>
        <v>2129.09</v>
      </c>
      <c r="L38">
        <f t="shared" si="5"/>
        <v>17.245000000000005</v>
      </c>
      <c r="M38">
        <f t="shared" si="6"/>
        <v>709.41100000000006</v>
      </c>
      <c r="N38">
        <f t="shared" si="7"/>
        <v>1.7245000000000003E-2</v>
      </c>
      <c r="O38">
        <f t="shared" si="7"/>
        <v>0.70941100000000012</v>
      </c>
      <c r="P38">
        <f t="shared" si="8"/>
        <v>1.7245000000000003E-2</v>
      </c>
      <c r="Q38" t="str">
        <f t="shared" si="9"/>
        <v/>
      </c>
      <c r="AE38" s="14">
        <v>2.2480000000000002</v>
      </c>
      <c r="AF38">
        <v>-19.010000228881836</v>
      </c>
      <c r="AG38">
        <v>-19.319999694824219</v>
      </c>
      <c r="AH38">
        <f t="shared" si="10"/>
        <v>-19.010000228881836</v>
      </c>
      <c r="AI38">
        <f t="shared" si="11"/>
        <v>-19.319999694824219</v>
      </c>
    </row>
    <row r="39" spans="1:35">
      <c r="A39" s="3" t="s">
        <v>1369</v>
      </c>
      <c r="B39" s="3" t="str">
        <f t="shared" si="0"/>
        <v>15:05:21.752</v>
      </c>
      <c r="C39" s="3">
        <f t="shared" si="1"/>
        <v>54321.752</v>
      </c>
      <c r="D39" s="3">
        <f t="shared" si="2"/>
        <v>3.2860000000000582</v>
      </c>
      <c r="E39" s="3">
        <v>801.51900000000001</v>
      </c>
      <c r="F39" s="3">
        <v>2252.29</v>
      </c>
      <c r="G39" s="3">
        <v>15139</v>
      </c>
      <c r="H39" s="3">
        <v>828</v>
      </c>
      <c r="I39" s="3">
        <v>946</v>
      </c>
      <c r="J39">
        <f t="shared" si="3"/>
        <v>852.41099999999994</v>
      </c>
      <c r="K39">
        <f t="shared" si="4"/>
        <v>2233.5259999999998</v>
      </c>
      <c r="L39">
        <f t="shared" si="5"/>
        <v>13.337999999999965</v>
      </c>
      <c r="M39">
        <f t="shared" si="6"/>
        <v>813.84699999999975</v>
      </c>
      <c r="N39">
        <f t="shared" si="7"/>
        <v>1.3337999999999966E-2</v>
      </c>
      <c r="O39">
        <f t="shared" si="7"/>
        <v>0.81384699999999977</v>
      </c>
      <c r="P39">
        <f t="shared" si="8"/>
        <v>1.3337999999999966E-2</v>
      </c>
      <c r="Q39" t="str">
        <f t="shared" si="9"/>
        <v/>
      </c>
      <c r="AE39" s="14">
        <v>2.3090000000000002</v>
      </c>
      <c r="AF39">
        <v>-16.450000762939453</v>
      </c>
      <c r="AG39">
        <v>-20.340000152587891</v>
      </c>
      <c r="AH39">
        <f t="shared" si="10"/>
        <v>-16.450000762939453</v>
      </c>
      <c r="AI39">
        <f t="shared" si="11"/>
        <v>-20.340000152587891</v>
      </c>
    </row>
    <row r="40" spans="1:35">
      <c r="A40" s="3" t="s">
        <v>1370</v>
      </c>
      <c r="B40" s="3" t="str">
        <f t="shared" si="0"/>
        <v>15:05:21.845</v>
      </c>
      <c r="C40" s="3">
        <f t="shared" si="1"/>
        <v>54321.845000000001</v>
      </c>
      <c r="D40" s="3">
        <f t="shared" si="2"/>
        <v>3.3790000000008149</v>
      </c>
      <c r="E40" s="3">
        <v>782.55499999999995</v>
      </c>
      <c r="F40" s="3">
        <v>2338.12</v>
      </c>
      <c r="G40" s="3">
        <v>15081</v>
      </c>
      <c r="H40" s="3">
        <v>767.5</v>
      </c>
      <c r="I40" s="3">
        <v>472.5</v>
      </c>
      <c r="J40">
        <f t="shared" si="3"/>
        <v>835.399</v>
      </c>
      <c r="K40">
        <f t="shared" si="4"/>
        <v>2319.7640000000001</v>
      </c>
      <c r="L40">
        <f t="shared" si="5"/>
        <v>-3.6739999999999782</v>
      </c>
      <c r="M40">
        <f t="shared" si="6"/>
        <v>900.08500000000004</v>
      </c>
      <c r="N40">
        <f t="shared" si="7"/>
        <v>-3.6739999999999781E-3</v>
      </c>
      <c r="O40">
        <f t="shared" si="7"/>
        <v>0.90008500000000002</v>
      </c>
      <c r="P40">
        <f t="shared" si="8"/>
        <v>-3.6739999999999781E-3</v>
      </c>
      <c r="Q40" t="str">
        <f t="shared" si="9"/>
        <v/>
      </c>
      <c r="AE40" s="14">
        <v>2.38</v>
      </c>
      <c r="AF40">
        <v>-18.969999313354492</v>
      </c>
      <c r="AG40">
        <v>-21.100000381469727</v>
      </c>
      <c r="AH40">
        <f t="shared" si="10"/>
        <v>-18.969999313354492</v>
      </c>
      <c r="AI40">
        <f t="shared" si="11"/>
        <v>-21.100000381469727</v>
      </c>
    </row>
    <row r="41" spans="1:35">
      <c r="A41" s="3" t="s">
        <v>1371</v>
      </c>
      <c r="B41" s="3" t="str">
        <f t="shared" si="0"/>
        <v>15:05:21.937</v>
      </c>
      <c r="C41" s="3">
        <f t="shared" si="1"/>
        <v>54321.936999999998</v>
      </c>
      <c r="D41" s="3">
        <f t="shared" si="2"/>
        <v>3.4709999999977299</v>
      </c>
      <c r="E41" s="3">
        <v>834.92899999999997</v>
      </c>
      <c r="F41" s="3">
        <v>2409.4499999999998</v>
      </c>
      <c r="G41" s="3">
        <v>14992.5</v>
      </c>
      <c r="H41" s="3">
        <v>719</v>
      </c>
      <c r="I41" s="3">
        <v>472</v>
      </c>
      <c r="J41">
        <f t="shared" si="3"/>
        <v>889.37800000000004</v>
      </c>
      <c r="K41">
        <f t="shared" si="4"/>
        <v>2389.8879999999999</v>
      </c>
      <c r="L41">
        <f t="shared" si="5"/>
        <v>50.305000000000064</v>
      </c>
      <c r="M41">
        <f t="shared" si="6"/>
        <v>970.20899999999983</v>
      </c>
      <c r="N41">
        <f t="shared" si="7"/>
        <v>5.0305000000000065E-2</v>
      </c>
      <c r="O41">
        <f t="shared" si="7"/>
        <v>0.97020899999999988</v>
      </c>
      <c r="P41">
        <f t="shared" si="8"/>
        <v>5.0305000000000065E-2</v>
      </c>
      <c r="Q41" t="str">
        <f t="shared" si="9"/>
        <v/>
      </c>
      <c r="AE41" s="14">
        <v>2.448</v>
      </c>
      <c r="AF41">
        <v>-16.940000534057617</v>
      </c>
      <c r="AG41">
        <v>-18.399999618530273</v>
      </c>
      <c r="AH41">
        <f t="shared" si="10"/>
        <v>-16.940000534057617</v>
      </c>
      <c r="AI41">
        <f t="shared" si="11"/>
        <v>-18.399999618530273</v>
      </c>
    </row>
    <row r="42" spans="1:35">
      <c r="A42" s="3" t="s">
        <v>1372</v>
      </c>
      <c r="B42" s="3" t="str">
        <f t="shared" si="0"/>
        <v>15:05:22.030</v>
      </c>
      <c r="C42" s="3">
        <f t="shared" si="1"/>
        <v>54322.03</v>
      </c>
      <c r="D42" s="3">
        <f t="shared" si="2"/>
        <v>3.5639999999984866</v>
      </c>
      <c r="E42" s="3">
        <v>768.88</v>
      </c>
      <c r="F42" s="3">
        <v>2539.81</v>
      </c>
      <c r="G42" s="3">
        <v>14927</v>
      </c>
      <c r="H42" s="3">
        <v>728.5</v>
      </c>
      <c r="I42" s="3">
        <v>471.5</v>
      </c>
      <c r="J42">
        <f t="shared" si="3"/>
        <v>826.30399999999997</v>
      </c>
      <c r="K42">
        <f t="shared" si="4"/>
        <v>2521.712</v>
      </c>
      <c r="L42">
        <f t="shared" si="5"/>
        <v>-12.769000000000005</v>
      </c>
      <c r="M42">
        <f t="shared" si="6"/>
        <v>1102.0329999999999</v>
      </c>
      <c r="N42">
        <f t="shared" si="7"/>
        <v>-1.2769000000000006E-2</v>
      </c>
      <c r="O42">
        <f t="shared" si="7"/>
        <v>1.1020329999999998</v>
      </c>
      <c r="P42">
        <f t="shared" si="8"/>
        <v>-1.2769000000000006E-2</v>
      </c>
      <c r="Q42" t="str">
        <f t="shared" si="9"/>
        <v/>
      </c>
      <c r="AE42" s="14">
        <v>2.5169999999999999</v>
      </c>
      <c r="AF42">
        <v>-15.939999580383301</v>
      </c>
      <c r="AG42">
        <v>-17.190000534057617</v>
      </c>
      <c r="AH42">
        <f t="shared" si="10"/>
        <v>-15.939999580383301</v>
      </c>
      <c r="AI42">
        <f t="shared" si="11"/>
        <v>-17.190000534057617</v>
      </c>
    </row>
    <row r="43" spans="1:35">
      <c r="A43" s="3" t="s">
        <v>1373</v>
      </c>
      <c r="B43" s="3" t="str">
        <f t="shared" si="0"/>
        <v>15:05:22.122</v>
      </c>
      <c r="C43" s="3">
        <f t="shared" si="1"/>
        <v>54322.122000000003</v>
      </c>
      <c r="D43" s="3">
        <f t="shared" si="2"/>
        <v>3.6560000000026776</v>
      </c>
      <c r="E43" s="3">
        <v>833.79600000000005</v>
      </c>
      <c r="F43" s="3">
        <v>2626.75</v>
      </c>
      <c r="G43" s="3">
        <v>14818.5</v>
      </c>
      <c r="H43" s="3">
        <v>782</v>
      </c>
      <c r="I43" s="3">
        <v>470.75</v>
      </c>
      <c r="J43">
        <f t="shared" si="3"/>
        <v>893.17499999999995</v>
      </c>
      <c r="K43">
        <f t="shared" si="4"/>
        <v>2607.1570000000002</v>
      </c>
      <c r="L43">
        <f t="shared" si="5"/>
        <v>54.101999999999975</v>
      </c>
      <c r="M43">
        <f t="shared" si="6"/>
        <v>1187.4780000000001</v>
      </c>
      <c r="N43">
        <f t="shared" si="7"/>
        <v>5.4101999999999976E-2</v>
      </c>
      <c r="O43">
        <f t="shared" si="7"/>
        <v>1.187478</v>
      </c>
      <c r="P43">
        <f t="shared" si="8"/>
        <v>5.4101999999999976E-2</v>
      </c>
      <c r="Q43" t="str">
        <f t="shared" si="9"/>
        <v/>
      </c>
      <c r="AE43" s="14">
        <v>2.5739999999999998</v>
      </c>
      <c r="AF43">
        <v>-19.940000534057617</v>
      </c>
      <c r="AG43">
        <v>-19.069999694824219</v>
      </c>
      <c r="AH43">
        <f t="shared" si="10"/>
        <v>-19.940000534057617</v>
      </c>
      <c r="AI43">
        <f t="shared" si="11"/>
        <v>-19.069999694824219</v>
      </c>
    </row>
    <row r="44" spans="1:35">
      <c r="A44" s="3" t="s">
        <v>1374</v>
      </c>
      <c r="B44" s="3" t="str">
        <f t="shared" si="0"/>
        <v>15:05:22.216</v>
      </c>
      <c r="C44" s="3">
        <f t="shared" si="1"/>
        <v>54322.216</v>
      </c>
      <c r="D44" s="3">
        <f t="shared" si="2"/>
        <v>3.75</v>
      </c>
      <c r="E44" s="3">
        <v>809.98800000000006</v>
      </c>
      <c r="F44" s="3">
        <v>2702.56</v>
      </c>
      <c r="G44" s="3">
        <v>14772</v>
      </c>
      <c r="H44" s="3">
        <v>836</v>
      </c>
      <c r="I44" s="3">
        <v>941</v>
      </c>
      <c r="J44">
        <f t="shared" si="3"/>
        <v>871.09299999999996</v>
      </c>
      <c r="K44">
        <f t="shared" si="4"/>
        <v>2683.4879999999998</v>
      </c>
      <c r="L44">
        <f t="shared" si="5"/>
        <v>32.019999999999982</v>
      </c>
      <c r="M44">
        <f t="shared" si="6"/>
        <v>1263.8089999999997</v>
      </c>
      <c r="N44">
        <f t="shared" si="7"/>
        <v>3.2019999999999979E-2</v>
      </c>
      <c r="O44">
        <f t="shared" si="7"/>
        <v>1.2638089999999997</v>
      </c>
      <c r="P44">
        <f t="shared" si="8"/>
        <v>3.2019999999999979E-2</v>
      </c>
      <c r="Q44" t="str">
        <f t="shared" si="9"/>
        <v/>
      </c>
      <c r="AE44" s="14">
        <v>2.6509999999999998</v>
      </c>
      <c r="AF44">
        <v>-20.709999084472656</v>
      </c>
      <c r="AG44">
        <v>-19.489999771118164</v>
      </c>
      <c r="AH44">
        <f t="shared" si="10"/>
        <v>-20.709999084472656</v>
      </c>
      <c r="AI44">
        <f t="shared" si="11"/>
        <v>-19.489999771118164</v>
      </c>
    </row>
    <row r="45" spans="1:35">
      <c r="A45" s="3" t="s">
        <v>1375</v>
      </c>
      <c r="B45" s="3" t="str">
        <f t="shared" si="0"/>
        <v>15:05:22.309</v>
      </c>
      <c r="C45" s="3">
        <f t="shared" si="1"/>
        <v>54322.309000000001</v>
      </c>
      <c r="D45" s="3">
        <f t="shared" si="2"/>
        <v>3.8430000000007567</v>
      </c>
      <c r="E45" s="3">
        <v>815.95</v>
      </c>
      <c r="F45" s="3">
        <v>2816.74</v>
      </c>
      <c r="G45" s="3">
        <v>14677.5</v>
      </c>
      <c r="H45" s="3">
        <v>792</v>
      </c>
      <c r="I45" s="3">
        <v>470</v>
      </c>
      <c r="J45">
        <f t="shared" si="3"/>
        <v>879.64400000000001</v>
      </c>
      <c r="K45">
        <f t="shared" si="4"/>
        <v>2797.5030000000002</v>
      </c>
      <c r="L45">
        <f t="shared" si="5"/>
        <v>40.571000000000026</v>
      </c>
      <c r="M45">
        <f t="shared" si="6"/>
        <v>1377.8240000000001</v>
      </c>
      <c r="N45">
        <f t="shared" si="7"/>
        <v>4.0571000000000031E-2</v>
      </c>
      <c r="O45">
        <f t="shared" si="7"/>
        <v>1.3778240000000002</v>
      </c>
      <c r="P45">
        <f t="shared" si="8"/>
        <v>4.0571000000000031E-2</v>
      </c>
      <c r="Q45" t="str">
        <f t="shared" si="9"/>
        <v/>
      </c>
      <c r="AE45" s="14">
        <v>2.7109999999999999</v>
      </c>
      <c r="AF45">
        <v>-20.069999694824219</v>
      </c>
      <c r="AG45">
        <v>-17.590000152587891</v>
      </c>
      <c r="AH45">
        <f t="shared" si="10"/>
        <v>-20.069999694824219</v>
      </c>
      <c r="AI45">
        <f t="shared" si="11"/>
        <v>-17.590000152587891</v>
      </c>
    </row>
    <row r="46" spans="1:35">
      <c r="A46" s="3" t="s">
        <v>1376</v>
      </c>
      <c r="B46" s="3" t="str">
        <f t="shared" si="0"/>
        <v>15:05:22.403</v>
      </c>
      <c r="C46" s="3">
        <f t="shared" si="1"/>
        <v>54322.402999999998</v>
      </c>
      <c r="D46" s="3">
        <f t="shared" si="2"/>
        <v>3.9369999999980791</v>
      </c>
      <c r="E46" s="3">
        <v>856.428</v>
      </c>
      <c r="F46" s="3">
        <v>2870.13</v>
      </c>
      <c r="G46" s="3">
        <v>14610.5</v>
      </c>
      <c r="H46" s="3">
        <v>731.5</v>
      </c>
      <c r="I46" s="3">
        <v>469.5</v>
      </c>
      <c r="J46">
        <f t="shared" si="3"/>
        <v>921.32299999999998</v>
      </c>
      <c r="K46">
        <f t="shared" si="4"/>
        <v>2849.9609999999998</v>
      </c>
      <c r="L46">
        <f t="shared" si="5"/>
        <v>82.25</v>
      </c>
      <c r="M46">
        <f t="shared" si="6"/>
        <v>1430.2819999999997</v>
      </c>
      <c r="N46">
        <f t="shared" si="7"/>
        <v>8.2250000000000004E-2</v>
      </c>
      <c r="O46">
        <f t="shared" si="7"/>
        <v>1.4302819999999998</v>
      </c>
      <c r="P46">
        <f t="shared" si="8"/>
        <v>8.2250000000000004E-2</v>
      </c>
      <c r="Q46" t="str">
        <f t="shared" si="9"/>
        <v/>
      </c>
      <c r="AE46" s="14">
        <v>2.7749999999999999</v>
      </c>
      <c r="AF46">
        <v>-18.200000762939453</v>
      </c>
      <c r="AG46">
        <v>-15.960000038146973</v>
      </c>
      <c r="AH46">
        <f t="shared" si="10"/>
        <v>-18.200000762939453</v>
      </c>
      <c r="AI46">
        <f t="shared" si="11"/>
        <v>-15.960000038146973</v>
      </c>
    </row>
    <row r="47" spans="1:35">
      <c r="A47" s="3" t="s">
        <v>1377</v>
      </c>
      <c r="B47" s="3" t="str">
        <f t="shared" si="0"/>
        <v>15:05:22.498</v>
      </c>
      <c r="C47" s="3">
        <f t="shared" si="1"/>
        <v>54322.498</v>
      </c>
      <c r="D47" s="3">
        <f t="shared" si="2"/>
        <v>4.0319999999992433</v>
      </c>
      <c r="E47" s="3">
        <v>819.89700000000005</v>
      </c>
      <c r="F47" s="3">
        <v>3031.14</v>
      </c>
      <c r="G47" s="3">
        <v>14505</v>
      </c>
      <c r="H47" s="3">
        <v>795.5</v>
      </c>
      <c r="I47" s="3">
        <v>468.75</v>
      </c>
      <c r="J47">
        <f t="shared" si="3"/>
        <v>888.45399999999995</v>
      </c>
      <c r="K47">
        <f t="shared" si="4"/>
        <v>3011.759</v>
      </c>
      <c r="L47">
        <f t="shared" si="5"/>
        <v>49.380999999999972</v>
      </c>
      <c r="M47">
        <f t="shared" si="6"/>
        <v>1592.08</v>
      </c>
      <c r="N47">
        <f t="shared" si="7"/>
        <v>4.9380999999999974E-2</v>
      </c>
      <c r="O47">
        <f t="shared" si="7"/>
        <v>1.5920799999999999</v>
      </c>
      <c r="P47">
        <f t="shared" si="8"/>
        <v>4.9380999999999974E-2</v>
      </c>
      <c r="Q47" t="str">
        <f t="shared" si="9"/>
        <v/>
      </c>
      <c r="AE47" s="14">
        <v>2.8490000000000002</v>
      </c>
      <c r="AF47">
        <v>-18.350000381469727</v>
      </c>
      <c r="AG47">
        <v>-14.470000267028809</v>
      </c>
      <c r="AH47">
        <f t="shared" si="10"/>
        <v>-18.350000381469727</v>
      </c>
      <c r="AI47">
        <f t="shared" si="11"/>
        <v>-14.470000267028809</v>
      </c>
    </row>
    <row r="48" spans="1:35">
      <c r="A48" s="3" t="s">
        <v>1378</v>
      </c>
      <c r="B48" s="3" t="str">
        <f t="shared" si="0"/>
        <v>15:05:22.589</v>
      </c>
      <c r="C48" s="3">
        <f t="shared" si="1"/>
        <v>54322.589</v>
      </c>
      <c r="D48" s="3">
        <f t="shared" si="2"/>
        <v>4.1229999999995925</v>
      </c>
      <c r="E48" s="3">
        <v>819.08299999999997</v>
      </c>
      <c r="F48" s="3">
        <v>3132.94</v>
      </c>
      <c r="G48" s="3">
        <v>14425</v>
      </c>
      <c r="H48" s="3">
        <v>849</v>
      </c>
      <c r="I48" s="3">
        <v>937</v>
      </c>
      <c r="J48">
        <f t="shared" si="3"/>
        <v>889.95</v>
      </c>
      <c r="K48">
        <f t="shared" si="4"/>
        <v>3113.5509999999999</v>
      </c>
      <c r="L48">
        <f t="shared" si="5"/>
        <v>50.877000000000066</v>
      </c>
      <c r="M48">
        <f t="shared" si="6"/>
        <v>1693.8719999999998</v>
      </c>
      <c r="N48">
        <f t="shared" si="7"/>
        <v>5.0877000000000068E-2</v>
      </c>
      <c r="O48">
        <f t="shared" si="7"/>
        <v>1.6938719999999998</v>
      </c>
      <c r="P48">
        <f t="shared" si="8"/>
        <v>5.0877000000000068E-2</v>
      </c>
      <c r="Q48" t="str">
        <f t="shared" si="9"/>
        <v/>
      </c>
      <c r="AE48" s="14">
        <v>2.91</v>
      </c>
      <c r="AF48">
        <v>-15.579999923706055</v>
      </c>
      <c r="AG48">
        <v>-11.159999847412109</v>
      </c>
      <c r="AH48">
        <f t="shared" si="10"/>
        <v>-15.579999923706055</v>
      </c>
      <c r="AI48">
        <f t="shared" si="11"/>
        <v>-11.159999847412109</v>
      </c>
    </row>
    <row r="49" spans="1:35">
      <c r="A49" s="3" t="s">
        <v>1379</v>
      </c>
      <c r="B49" s="3" t="str">
        <f t="shared" si="0"/>
        <v>15:05:22.683</v>
      </c>
      <c r="C49" s="3">
        <f t="shared" si="1"/>
        <v>54322.682999999997</v>
      </c>
      <c r="D49" s="3">
        <f t="shared" si="2"/>
        <v>4.216999999996915</v>
      </c>
      <c r="E49" s="3">
        <v>855.42399999999998</v>
      </c>
      <c r="F49" s="3">
        <v>3280.66</v>
      </c>
      <c r="G49" s="3">
        <v>14286.5</v>
      </c>
      <c r="H49" s="3">
        <v>761.5</v>
      </c>
      <c r="I49" s="3">
        <v>467.5</v>
      </c>
      <c r="J49">
        <f t="shared" si="3"/>
        <v>929.63300000000004</v>
      </c>
      <c r="K49">
        <f t="shared" si="4"/>
        <v>3260.4079999999999</v>
      </c>
      <c r="L49">
        <f t="shared" si="5"/>
        <v>90.560000000000059</v>
      </c>
      <c r="M49">
        <f t="shared" si="6"/>
        <v>1840.7289999999998</v>
      </c>
      <c r="N49">
        <f t="shared" si="7"/>
        <v>9.0560000000000057E-2</v>
      </c>
      <c r="O49">
        <f t="shared" si="7"/>
        <v>1.8407289999999998</v>
      </c>
      <c r="P49">
        <f t="shared" si="8"/>
        <v>9.0560000000000057E-2</v>
      </c>
      <c r="Q49" t="str">
        <f t="shared" si="9"/>
        <v/>
      </c>
      <c r="AE49" s="14">
        <v>2.972</v>
      </c>
      <c r="AF49">
        <v>-15.819999694824219</v>
      </c>
      <c r="AG49">
        <v>-10.890000343322754</v>
      </c>
      <c r="AH49">
        <f t="shared" si="10"/>
        <v>-15.819999694824219</v>
      </c>
      <c r="AI49">
        <f t="shared" si="11"/>
        <v>-10.890000343322754</v>
      </c>
    </row>
    <row r="50" spans="1:35">
      <c r="A50" s="3" t="s">
        <v>1380</v>
      </c>
      <c r="B50" s="3" t="str">
        <f t="shared" si="0"/>
        <v>15:05:22.777</v>
      </c>
      <c r="C50" s="3">
        <f t="shared" si="1"/>
        <v>54322.777000000002</v>
      </c>
      <c r="D50" s="3">
        <f t="shared" si="2"/>
        <v>4.3110000000015134</v>
      </c>
      <c r="E50" s="3">
        <v>793.79899999999998</v>
      </c>
      <c r="F50" s="3">
        <v>3403.15</v>
      </c>
      <c r="G50" s="3">
        <v>14229</v>
      </c>
      <c r="H50" s="3">
        <v>767</v>
      </c>
      <c r="I50" s="3">
        <v>466.5</v>
      </c>
      <c r="J50">
        <f t="shared" si="3"/>
        <v>870.803</v>
      </c>
      <c r="K50">
        <f t="shared" si="4"/>
        <v>3384.2649999999999</v>
      </c>
      <c r="L50">
        <f t="shared" si="5"/>
        <v>31.730000000000018</v>
      </c>
      <c r="M50">
        <f t="shared" si="6"/>
        <v>1964.5859999999998</v>
      </c>
      <c r="N50">
        <f t="shared" si="7"/>
        <v>3.1730000000000022E-2</v>
      </c>
      <c r="O50">
        <f t="shared" si="7"/>
        <v>1.9645859999999997</v>
      </c>
      <c r="P50">
        <f t="shared" si="8"/>
        <v>3.1730000000000022E-2</v>
      </c>
      <c r="Q50" t="str">
        <f t="shared" si="9"/>
        <v/>
      </c>
      <c r="AE50" s="14">
        <v>3.036</v>
      </c>
      <c r="AF50">
        <v>-19.399999618530273</v>
      </c>
      <c r="AG50">
        <v>-13.289999961853027</v>
      </c>
      <c r="AH50">
        <f t="shared" si="10"/>
        <v>-19.399999618530273</v>
      </c>
      <c r="AI50">
        <f t="shared" si="11"/>
        <v>-13.289999961853027</v>
      </c>
    </row>
    <row r="51" spans="1:35">
      <c r="A51" s="3" t="s">
        <v>1381</v>
      </c>
      <c r="B51" s="3" t="str">
        <f t="shared" si="0"/>
        <v>15:05:22.870</v>
      </c>
      <c r="C51" s="3">
        <f t="shared" si="1"/>
        <v>54322.87</v>
      </c>
      <c r="D51" s="3">
        <f t="shared" si="2"/>
        <v>4.4040000000022701</v>
      </c>
      <c r="E51" s="3">
        <v>822.80700000000002</v>
      </c>
      <c r="F51" s="3">
        <v>3537.58</v>
      </c>
      <c r="G51" s="3">
        <v>14106</v>
      </c>
      <c r="H51" s="3">
        <v>860</v>
      </c>
      <c r="I51" s="3">
        <v>932</v>
      </c>
      <c r="J51">
        <f t="shared" si="3"/>
        <v>902.85299999999995</v>
      </c>
      <c r="K51">
        <f t="shared" si="4"/>
        <v>3518.002</v>
      </c>
      <c r="L51">
        <f t="shared" si="5"/>
        <v>63.779999999999973</v>
      </c>
      <c r="M51">
        <f t="shared" si="6"/>
        <v>2098.3229999999999</v>
      </c>
      <c r="N51">
        <f t="shared" si="7"/>
        <v>6.3779999999999976E-2</v>
      </c>
      <c r="O51">
        <f t="shared" si="7"/>
        <v>2.0983229999999997</v>
      </c>
      <c r="P51">
        <f t="shared" si="8"/>
        <v>6.3779999999999976E-2</v>
      </c>
      <c r="Q51" t="str">
        <f t="shared" si="9"/>
        <v/>
      </c>
      <c r="AE51" s="14">
        <v>3.105</v>
      </c>
      <c r="AF51">
        <v>-18.799999237060547</v>
      </c>
      <c r="AG51">
        <v>-12.239999771118164</v>
      </c>
      <c r="AH51">
        <f t="shared" si="10"/>
        <v>-18.799999237060547</v>
      </c>
      <c r="AI51">
        <f t="shared" si="11"/>
        <v>-12.239999771118164</v>
      </c>
    </row>
    <row r="52" spans="1:35">
      <c r="A52" s="3" t="s">
        <v>1382</v>
      </c>
      <c r="B52" s="3" t="str">
        <f t="shared" si="0"/>
        <v>15:05:22.962</v>
      </c>
      <c r="C52" s="3">
        <f t="shared" si="1"/>
        <v>54322.962</v>
      </c>
      <c r="D52" s="3">
        <f t="shared" si="2"/>
        <v>4.4959999999991851</v>
      </c>
      <c r="E52" s="3">
        <v>807.75599999999997</v>
      </c>
      <c r="F52" s="3">
        <v>3616.38</v>
      </c>
      <c r="G52" s="3">
        <v>14054.5</v>
      </c>
      <c r="H52" s="3">
        <v>802</v>
      </c>
      <c r="I52" s="3">
        <v>465</v>
      </c>
      <c r="J52">
        <f t="shared" si="3"/>
        <v>889.59400000000005</v>
      </c>
      <c r="K52">
        <f t="shared" si="4"/>
        <v>3597.123</v>
      </c>
      <c r="L52">
        <f t="shared" si="5"/>
        <v>50.521000000000072</v>
      </c>
      <c r="M52">
        <f t="shared" si="6"/>
        <v>2177.444</v>
      </c>
      <c r="N52">
        <f t="shared" si="7"/>
        <v>5.0521000000000073E-2</v>
      </c>
      <c r="O52">
        <f t="shared" si="7"/>
        <v>2.1774439999999999</v>
      </c>
      <c r="P52">
        <f t="shared" si="8"/>
        <v>5.0521000000000073E-2</v>
      </c>
      <c r="Q52" t="str">
        <f t="shared" si="9"/>
        <v/>
      </c>
      <c r="AE52" s="14">
        <v>3.1669999999999998</v>
      </c>
      <c r="AF52">
        <v>-17.709999084472656</v>
      </c>
      <c r="AG52">
        <v>-11.699999809265137</v>
      </c>
      <c r="AH52">
        <f t="shared" si="10"/>
        <v>-17.709999084472656</v>
      </c>
      <c r="AI52">
        <f t="shared" si="11"/>
        <v>-11.699999809265137</v>
      </c>
    </row>
    <row r="53" spans="1:35">
      <c r="A53" s="3" t="s">
        <v>1383</v>
      </c>
      <c r="B53" s="3" t="str">
        <f t="shared" si="0"/>
        <v>15:05:23.055</v>
      </c>
      <c r="C53" s="3">
        <f t="shared" si="1"/>
        <v>54323.055</v>
      </c>
      <c r="D53" s="3">
        <f t="shared" si="2"/>
        <v>4.5889999999999418</v>
      </c>
      <c r="E53" s="3">
        <v>796.21799999999996</v>
      </c>
      <c r="F53" s="3">
        <v>3794.36</v>
      </c>
      <c r="G53" s="3">
        <v>13924.5</v>
      </c>
      <c r="H53" s="3">
        <v>774</v>
      </c>
      <c r="I53" s="3">
        <v>464</v>
      </c>
      <c r="J53">
        <f t="shared" si="3"/>
        <v>882.09699999999998</v>
      </c>
      <c r="K53">
        <f t="shared" si="4"/>
        <v>3775.319</v>
      </c>
      <c r="L53">
        <f t="shared" si="5"/>
        <v>43.024000000000001</v>
      </c>
      <c r="M53">
        <f t="shared" si="6"/>
        <v>2355.64</v>
      </c>
      <c r="N53">
        <f t="shared" si="7"/>
        <v>4.3024E-2</v>
      </c>
      <c r="O53">
        <f t="shared" si="7"/>
        <v>2.3556399999999997</v>
      </c>
      <c r="P53">
        <f t="shared" si="8"/>
        <v>4.3024E-2</v>
      </c>
      <c r="Q53" t="str">
        <f t="shared" si="9"/>
        <v/>
      </c>
      <c r="AE53" s="14">
        <v>3.2480000000000002</v>
      </c>
      <c r="AF53">
        <v>-16.760000228881836</v>
      </c>
      <c r="AG53">
        <v>-14.180000305175781</v>
      </c>
      <c r="AH53">
        <f t="shared" si="10"/>
        <v>-16.760000228881836</v>
      </c>
      <c r="AI53">
        <f t="shared" si="11"/>
        <v>-14.180000305175781</v>
      </c>
    </row>
    <row r="54" spans="1:35">
      <c r="A54" s="3" t="s">
        <v>1384</v>
      </c>
      <c r="B54" s="3" t="str">
        <f t="shared" si="0"/>
        <v>15:05:23.149</v>
      </c>
      <c r="C54" s="3">
        <f t="shared" si="1"/>
        <v>54323.148999999998</v>
      </c>
      <c r="D54" s="3">
        <f t="shared" si="2"/>
        <v>4.6829999999972642</v>
      </c>
      <c r="E54" s="3">
        <v>828.80899999999997</v>
      </c>
      <c r="F54" s="3">
        <v>3833.59</v>
      </c>
      <c r="G54" s="3">
        <v>13873.5</v>
      </c>
      <c r="H54" s="3">
        <v>802</v>
      </c>
      <c r="I54" s="3">
        <v>463.5</v>
      </c>
      <c r="J54">
        <f t="shared" si="3"/>
        <v>915.57</v>
      </c>
      <c r="K54">
        <f t="shared" si="4"/>
        <v>3813.8</v>
      </c>
      <c r="L54">
        <f t="shared" si="5"/>
        <v>76.497000000000071</v>
      </c>
      <c r="M54">
        <f t="shared" si="6"/>
        <v>2394.1210000000001</v>
      </c>
      <c r="N54">
        <f t="shared" si="7"/>
        <v>7.6497000000000079E-2</v>
      </c>
      <c r="O54">
        <f t="shared" si="7"/>
        <v>2.3941210000000002</v>
      </c>
      <c r="P54">
        <f t="shared" si="8"/>
        <v>7.6497000000000079E-2</v>
      </c>
      <c r="Q54" t="str">
        <f t="shared" si="9"/>
        <v/>
      </c>
      <c r="AE54" s="14">
        <v>3.3069999999999999</v>
      </c>
      <c r="AF54">
        <v>-17.579999923706055</v>
      </c>
      <c r="AG54">
        <v>-12.880000114440918</v>
      </c>
      <c r="AH54">
        <f t="shared" si="10"/>
        <v>-17.579999923706055</v>
      </c>
      <c r="AI54">
        <f t="shared" si="11"/>
        <v>-12.880000114440918</v>
      </c>
    </row>
    <row r="55" spans="1:35">
      <c r="A55" s="3" t="s">
        <v>1385</v>
      </c>
      <c r="B55" s="3" t="str">
        <f t="shared" si="0"/>
        <v>15:05:23.241</v>
      </c>
      <c r="C55" s="3">
        <f t="shared" si="1"/>
        <v>54323.241000000002</v>
      </c>
      <c r="D55" s="3">
        <f t="shared" si="2"/>
        <v>4.7750000000014552</v>
      </c>
      <c r="E55" s="3">
        <v>804.56100000000004</v>
      </c>
      <c r="F55" s="3">
        <v>3992.31</v>
      </c>
      <c r="G55" s="3">
        <v>13767.5</v>
      </c>
      <c r="H55" s="3">
        <v>809</v>
      </c>
      <c r="I55" s="3">
        <v>462.75</v>
      </c>
      <c r="J55">
        <f t="shared" si="3"/>
        <v>894.92899999999997</v>
      </c>
      <c r="K55">
        <f t="shared" si="4"/>
        <v>3973.029</v>
      </c>
      <c r="L55">
        <f t="shared" si="5"/>
        <v>55.855999999999995</v>
      </c>
      <c r="M55">
        <f t="shared" si="6"/>
        <v>2553.35</v>
      </c>
      <c r="N55">
        <f t="shared" si="7"/>
        <v>5.5855999999999996E-2</v>
      </c>
      <c r="O55">
        <f t="shared" si="7"/>
        <v>2.55335</v>
      </c>
      <c r="P55">
        <f t="shared" si="8"/>
        <v>5.5855999999999996E-2</v>
      </c>
      <c r="Q55" t="str">
        <f t="shared" si="9"/>
        <v/>
      </c>
      <c r="AE55" s="14">
        <v>3.3660000000000001</v>
      </c>
      <c r="AF55">
        <v>-17.270000457763672</v>
      </c>
      <c r="AG55">
        <v>-12</v>
      </c>
      <c r="AH55">
        <f t="shared" si="10"/>
        <v>-17.270000457763672</v>
      </c>
      <c r="AI55">
        <f t="shared" si="11"/>
        <v>-12</v>
      </c>
    </row>
    <row r="56" spans="1:35">
      <c r="A56" s="3" t="s">
        <v>1386</v>
      </c>
      <c r="B56" s="3" t="str">
        <f t="shared" si="0"/>
        <v>15:05:23.333</v>
      </c>
      <c r="C56" s="3">
        <f t="shared" si="1"/>
        <v>54323.332999999999</v>
      </c>
      <c r="D56" s="3">
        <f t="shared" si="2"/>
        <v>4.8669999999983702</v>
      </c>
      <c r="E56" s="3">
        <v>813.60199999999998</v>
      </c>
      <c r="F56" s="3">
        <v>4095.37</v>
      </c>
      <c r="G56" s="3">
        <v>13683</v>
      </c>
      <c r="H56" s="3">
        <v>862</v>
      </c>
      <c r="I56" s="3">
        <v>924.5</v>
      </c>
      <c r="J56">
        <f t="shared" si="3"/>
        <v>906.30600000000004</v>
      </c>
      <c r="K56">
        <f t="shared" si="4"/>
        <v>4075.857</v>
      </c>
      <c r="L56">
        <f t="shared" si="5"/>
        <v>67.233000000000061</v>
      </c>
      <c r="M56">
        <f t="shared" si="6"/>
        <v>2656.1779999999999</v>
      </c>
      <c r="N56">
        <f t="shared" si="7"/>
        <v>6.7233000000000057E-2</v>
      </c>
      <c r="O56">
        <f t="shared" si="7"/>
        <v>2.6561780000000002</v>
      </c>
      <c r="P56">
        <f t="shared" si="8"/>
        <v>6.7233000000000057E-2</v>
      </c>
      <c r="Q56" t="str">
        <f t="shared" si="9"/>
        <v/>
      </c>
      <c r="AE56" s="14">
        <v>3.4350000000000001</v>
      </c>
      <c r="AF56">
        <v>-17.270000457763672</v>
      </c>
      <c r="AG56">
        <v>-12</v>
      </c>
      <c r="AH56">
        <f t="shared" si="10"/>
        <v>-17.270000457763672</v>
      </c>
      <c r="AI56">
        <f t="shared" si="11"/>
        <v>-12</v>
      </c>
    </row>
    <row r="57" spans="1:35">
      <c r="A57" s="3" t="s">
        <v>1387</v>
      </c>
      <c r="B57" s="3" t="str">
        <f t="shared" si="0"/>
        <v>15:05:23.426</v>
      </c>
      <c r="C57" s="3">
        <f t="shared" si="1"/>
        <v>54323.425999999999</v>
      </c>
      <c r="D57" s="3">
        <f t="shared" si="2"/>
        <v>4.9599999999991269</v>
      </c>
      <c r="E57" s="3">
        <v>793.99900000000002</v>
      </c>
      <c r="F57" s="3">
        <v>4254.82</v>
      </c>
      <c r="G57" s="3">
        <v>13575</v>
      </c>
      <c r="H57" s="3">
        <v>866</v>
      </c>
      <c r="I57" s="3">
        <v>923</v>
      </c>
      <c r="J57">
        <f t="shared" si="3"/>
        <v>890.32500000000005</v>
      </c>
      <c r="K57">
        <f t="shared" si="4"/>
        <v>4235.7110000000002</v>
      </c>
      <c r="L57">
        <f t="shared" si="5"/>
        <v>51.252000000000066</v>
      </c>
      <c r="M57">
        <f t="shared" si="6"/>
        <v>2816.0320000000002</v>
      </c>
      <c r="N57">
        <f t="shared" si="7"/>
        <v>5.1252000000000068E-2</v>
      </c>
      <c r="O57">
        <f t="shared" si="7"/>
        <v>2.8160320000000003</v>
      </c>
      <c r="P57">
        <f t="shared" si="8"/>
        <v>5.1252000000000068E-2</v>
      </c>
      <c r="Q57" t="str">
        <f t="shared" si="9"/>
        <v/>
      </c>
      <c r="AE57" s="14">
        <v>3.5</v>
      </c>
      <c r="AF57">
        <v>-17.639999389648438</v>
      </c>
      <c r="AG57">
        <v>-10.659999847412109</v>
      </c>
      <c r="AH57">
        <f t="shared" si="10"/>
        <v>-17.639999389648438</v>
      </c>
      <c r="AI57">
        <f t="shared" si="11"/>
        <v>-10.659999847412109</v>
      </c>
    </row>
    <row r="58" spans="1:35">
      <c r="A58" s="3" t="s">
        <v>1388</v>
      </c>
      <c r="B58" s="3" t="str">
        <f t="shared" si="0"/>
        <v>15:05:23.519</v>
      </c>
      <c r="C58" s="3">
        <f t="shared" si="1"/>
        <v>54323.519</v>
      </c>
      <c r="D58" s="3">
        <f t="shared" si="2"/>
        <v>5.0529999999998836</v>
      </c>
      <c r="E58" s="3">
        <v>801.86500000000001</v>
      </c>
      <c r="F58" s="3">
        <v>4353.66</v>
      </c>
      <c r="G58" s="3">
        <v>13495.5</v>
      </c>
      <c r="H58" s="3">
        <v>809</v>
      </c>
      <c r="I58" s="3">
        <v>460.5</v>
      </c>
      <c r="J58">
        <f t="shared" si="3"/>
        <v>900.43200000000002</v>
      </c>
      <c r="K58">
        <f t="shared" si="4"/>
        <v>4334.3469999999998</v>
      </c>
      <c r="L58">
        <f t="shared" si="5"/>
        <v>61.359000000000037</v>
      </c>
      <c r="M58">
        <f t="shared" si="6"/>
        <v>2914.6679999999997</v>
      </c>
      <c r="N58">
        <f t="shared" si="7"/>
        <v>6.1359000000000039E-2</v>
      </c>
      <c r="O58">
        <f t="shared" si="7"/>
        <v>2.9146679999999998</v>
      </c>
      <c r="P58">
        <f t="shared" si="8"/>
        <v>6.1359000000000039E-2</v>
      </c>
      <c r="Q58" t="str">
        <f t="shared" si="9"/>
        <v/>
      </c>
      <c r="AE58" s="14">
        <v>3.5640000000000001</v>
      </c>
      <c r="AF58">
        <v>-17.399999618530273</v>
      </c>
      <c r="AG58">
        <v>-10.460000038146973</v>
      </c>
      <c r="AH58">
        <f t="shared" si="10"/>
        <v>-17.399999618530273</v>
      </c>
      <c r="AI58">
        <f t="shared" si="11"/>
        <v>-10.460000038146973</v>
      </c>
    </row>
    <row r="59" spans="1:35">
      <c r="A59" s="3" t="s">
        <v>1389</v>
      </c>
      <c r="B59" s="3" t="str">
        <f t="shared" si="0"/>
        <v>15:05:23.613</v>
      </c>
      <c r="C59" s="3">
        <f t="shared" si="1"/>
        <v>54323.612999999998</v>
      </c>
      <c r="D59" s="3">
        <f t="shared" si="2"/>
        <v>5.146999999997206</v>
      </c>
      <c r="E59" s="3">
        <v>800.904</v>
      </c>
      <c r="F59" s="3">
        <v>4529.42</v>
      </c>
      <c r="G59" s="3">
        <v>13364.5</v>
      </c>
      <c r="H59" s="3">
        <v>809.5</v>
      </c>
      <c r="I59" s="3">
        <v>459</v>
      </c>
      <c r="J59">
        <f t="shared" si="3"/>
        <v>903.45799999999997</v>
      </c>
      <c r="K59">
        <f t="shared" si="4"/>
        <v>4510.0839999999998</v>
      </c>
      <c r="L59">
        <f t="shared" si="5"/>
        <v>64.384999999999991</v>
      </c>
      <c r="M59">
        <f t="shared" si="6"/>
        <v>3090.4049999999997</v>
      </c>
      <c r="N59">
        <f t="shared" si="7"/>
        <v>6.4384999999999998E-2</v>
      </c>
      <c r="O59">
        <f t="shared" si="7"/>
        <v>3.0904049999999996</v>
      </c>
      <c r="P59">
        <f t="shared" si="8"/>
        <v>6.4384999999999998E-2</v>
      </c>
      <c r="Q59" t="str">
        <f t="shared" si="9"/>
        <v/>
      </c>
      <c r="AE59" s="14">
        <v>3.649</v>
      </c>
      <c r="AF59">
        <v>-15.130000114440918</v>
      </c>
      <c r="AG59">
        <v>-13.470000267028809</v>
      </c>
      <c r="AH59">
        <f t="shared" si="10"/>
        <v>-15.130000114440918</v>
      </c>
      <c r="AI59">
        <f t="shared" si="11"/>
        <v>-13.470000267028809</v>
      </c>
    </row>
    <row r="60" spans="1:35">
      <c r="A60" s="3" t="s">
        <v>1390</v>
      </c>
      <c r="B60" s="3" t="str">
        <f t="shared" si="0"/>
        <v>15:05:23.705</v>
      </c>
      <c r="C60" s="3">
        <f t="shared" si="1"/>
        <v>54323.705000000002</v>
      </c>
      <c r="D60" s="3">
        <f t="shared" si="2"/>
        <v>5.239000000001397</v>
      </c>
      <c r="E60" s="3">
        <v>806.58500000000004</v>
      </c>
      <c r="F60" s="3">
        <v>4622.8599999999997</v>
      </c>
      <c r="G60" s="3">
        <v>13291</v>
      </c>
      <c r="H60" s="3">
        <v>870</v>
      </c>
      <c r="I60" s="3">
        <v>917</v>
      </c>
      <c r="J60">
        <f t="shared" si="3"/>
        <v>911.25800000000004</v>
      </c>
      <c r="K60">
        <f t="shared" si="4"/>
        <v>4603.3710000000001</v>
      </c>
      <c r="L60">
        <f t="shared" si="5"/>
        <v>72.185000000000059</v>
      </c>
      <c r="M60">
        <f t="shared" si="6"/>
        <v>3183.692</v>
      </c>
      <c r="N60">
        <f t="shared" si="7"/>
        <v>7.2185000000000055E-2</v>
      </c>
      <c r="O60">
        <f t="shared" si="7"/>
        <v>3.1836920000000002</v>
      </c>
      <c r="P60">
        <f t="shared" si="8"/>
        <v>7.2185000000000055E-2</v>
      </c>
      <c r="Q60" t="str">
        <f t="shared" si="9"/>
        <v/>
      </c>
      <c r="AE60" s="14">
        <v>3.7090000000000001</v>
      </c>
      <c r="AF60">
        <v>-17.180000305175781</v>
      </c>
      <c r="AG60">
        <v>-10.520000457763672</v>
      </c>
      <c r="AH60">
        <f t="shared" si="10"/>
        <v>-17.180000305175781</v>
      </c>
      <c r="AI60">
        <f t="shared" si="11"/>
        <v>-10.520000457763672</v>
      </c>
    </row>
    <row r="61" spans="1:35">
      <c r="A61" s="3" t="s">
        <v>1391</v>
      </c>
      <c r="B61" s="3" t="str">
        <f t="shared" si="0"/>
        <v>15:05:23.801</v>
      </c>
      <c r="C61" s="3">
        <f t="shared" si="1"/>
        <v>54323.800999999999</v>
      </c>
      <c r="D61" s="3">
        <f t="shared" si="2"/>
        <v>5.3349999999991269</v>
      </c>
      <c r="E61" s="3">
        <v>811.26</v>
      </c>
      <c r="F61" s="3">
        <v>4799.6400000000003</v>
      </c>
      <c r="G61" s="3">
        <v>13157</v>
      </c>
      <c r="H61" s="3">
        <v>877</v>
      </c>
      <c r="I61" s="3">
        <v>916</v>
      </c>
      <c r="J61">
        <f t="shared" si="3"/>
        <v>919.94200000000001</v>
      </c>
      <c r="K61">
        <f t="shared" si="4"/>
        <v>4779.9989999999998</v>
      </c>
      <c r="L61">
        <f t="shared" si="5"/>
        <v>80.869000000000028</v>
      </c>
      <c r="M61">
        <f t="shared" si="6"/>
        <v>3360.3199999999997</v>
      </c>
      <c r="N61">
        <f t="shared" si="7"/>
        <v>8.0869000000000024E-2</v>
      </c>
      <c r="O61">
        <f t="shared" si="7"/>
        <v>3.3603199999999998</v>
      </c>
      <c r="P61">
        <f t="shared" si="8"/>
        <v>8.0869000000000024E-2</v>
      </c>
      <c r="Q61" t="str">
        <f t="shared" si="9"/>
        <v/>
      </c>
      <c r="AE61" s="14">
        <v>3.77</v>
      </c>
      <c r="AF61">
        <v>-18.190000534057617</v>
      </c>
      <c r="AG61">
        <v>-10.739999771118164</v>
      </c>
      <c r="AH61">
        <f t="shared" si="10"/>
        <v>-18.190000534057617</v>
      </c>
      <c r="AI61">
        <f t="shared" si="11"/>
        <v>-10.739999771118164</v>
      </c>
    </row>
    <row r="62" spans="1:35">
      <c r="A62" s="3" t="s">
        <v>1392</v>
      </c>
      <c r="B62" s="3" t="str">
        <f t="shared" si="0"/>
        <v>15:05:23.893</v>
      </c>
      <c r="C62" s="3">
        <f t="shared" si="1"/>
        <v>54323.892999999996</v>
      </c>
      <c r="D62" s="3">
        <f t="shared" si="2"/>
        <v>5.4269999999960419</v>
      </c>
      <c r="E62" s="3">
        <v>804.39800000000002</v>
      </c>
      <c r="F62" s="3">
        <v>4876.8</v>
      </c>
      <c r="G62" s="3">
        <v>13105</v>
      </c>
      <c r="H62" s="3">
        <v>821.5</v>
      </c>
      <c r="I62" s="3">
        <v>456.75</v>
      </c>
      <c r="J62">
        <f t="shared" si="3"/>
        <v>914.83299999999997</v>
      </c>
      <c r="K62">
        <f t="shared" si="4"/>
        <v>4857.2950000000001</v>
      </c>
      <c r="L62">
        <f t="shared" si="5"/>
        <v>75.759999999999991</v>
      </c>
      <c r="M62">
        <f t="shared" si="6"/>
        <v>3437.616</v>
      </c>
      <c r="N62">
        <f t="shared" si="7"/>
        <v>7.5759999999999994E-2</v>
      </c>
      <c r="O62">
        <f t="shared" si="7"/>
        <v>3.4376160000000002</v>
      </c>
      <c r="P62">
        <f t="shared" si="8"/>
        <v>7.5759999999999994E-2</v>
      </c>
      <c r="Q62" t="str">
        <f t="shared" si="9"/>
        <v/>
      </c>
      <c r="AE62" s="14">
        <v>3.84</v>
      </c>
      <c r="AF62">
        <v>-17.639999389648438</v>
      </c>
      <c r="AG62">
        <v>-8.7700004577636719</v>
      </c>
      <c r="AH62">
        <f t="shared" si="10"/>
        <v>-17.639999389648438</v>
      </c>
      <c r="AI62">
        <f t="shared" si="11"/>
        <v>-8.7700004577636719</v>
      </c>
    </row>
    <row r="63" spans="1:35">
      <c r="A63" s="3" t="s">
        <v>1393</v>
      </c>
      <c r="B63" s="3" t="str">
        <f t="shared" si="0"/>
        <v>15:05:23.988</v>
      </c>
      <c r="C63" s="3">
        <f t="shared" si="1"/>
        <v>54323.987999999998</v>
      </c>
      <c r="D63" s="3">
        <f t="shared" si="2"/>
        <v>5.521999999997206</v>
      </c>
      <c r="E63" s="3">
        <v>807.44200000000001</v>
      </c>
      <c r="F63" s="3">
        <v>5046.92</v>
      </c>
      <c r="G63" s="3">
        <v>12978.5</v>
      </c>
      <c r="H63" s="3">
        <v>824</v>
      </c>
      <c r="I63" s="3">
        <v>455.25</v>
      </c>
      <c r="J63">
        <f t="shared" si="3"/>
        <v>921.73500000000001</v>
      </c>
      <c r="K63">
        <f t="shared" si="4"/>
        <v>5027.3019999999997</v>
      </c>
      <c r="L63">
        <f t="shared" si="5"/>
        <v>82.662000000000035</v>
      </c>
      <c r="M63">
        <f t="shared" si="6"/>
        <v>3607.6229999999996</v>
      </c>
      <c r="N63">
        <f t="shared" si="7"/>
        <v>8.2662000000000041E-2</v>
      </c>
      <c r="O63">
        <f t="shared" si="7"/>
        <v>3.6076229999999998</v>
      </c>
      <c r="P63">
        <f t="shared" si="8"/>
        <v>8.2662000000000041E-2</v>
      </c>
      <c r="Q63" t="str">
        <f t="shared" si="9"/>
        <v/>
      </c>
      <c r="AE63" s="14">
        <v>3.9020000000000001</v>
      </c>
      <c r="AF63">
        <v>-18.020000457763672</v>
      </c>
      <c r="AG63">
        <v>-8.7299995422363281</v>
      </c>
      <c r="AH63">
        <f t="shared" si="10"/>
        <v>-18.020000457763672</v>
      </c>
      <c r="AI63">
        <f t="shared" si="11"/>
        <v>-8.7299995422363281</v>
      </c>
    </row>
    <row r="64" spans="1:35">
      <c r="A64" s="3" t="s">
        <v>1394</v>
      </c>
      <c r="B64" s="3" t="str">
        <f t="shared" si="0"/>
        <v>15:05:24.079</v>
      </c>
      <c r="C64" s="3">
        <f t="shared" si="1"/>
        <v>54324.078999999998</v>
      </c>
      <c r="D64" s="3">
        <f t="shared" si="2"/>
        <v>5.6129999999975553</v>
      </c>
      <c r="E64" s="3">
        <v>792.34799999999996</v>
      </c>
      <c r="F64" s="3">
        <v>5194.97</v>
      </c>
      <c r="G64" s="3">
        <v>12881.5</v>
      </c>
      <c r="H64" s="3">
        <v>812.5</v>
      </c>
      <c r="I64" s="3">
        <v>454.25</v>
      </c>
      <c r="J64">
        <f t="shared" si="3"/>
        <v>910.00400000000002</v>
      </c>
      <c r="K64">
        <f t="shared" si="4"/>
        <v>5175.6570000000002</v>
      </c>
      <c r="L64">
        <f t="shared" si="5"/>
        <v>70.93100000000004</v>
      </c>
      <c r="M64">
        <f t="shared" si="6"/>
        <v>3755.9780000000001</v>
      </c>
      <c r="N64">
        <f t="shared" si="7"/>
        <v>7.0931000000000036E-2</v>
      </c>
      <c r="O64">
        <f t="shared" si="7"/>
        <v>3.7559780000000003</v>
      </c>
      <c r="P64">
        <f t="shared" si="8"/>
        <v>7.0931000000000036E-2</v>
      </c>
      <c r="Q64" t="str">
        <f t="shared" si="9"/>
        <v/>
      </c>
      <c r="AE64" s="14">
        <v>3.98</v>
      </c>
      <c r="AF64">
        <v>-19.690000534057617</v>
      </c>
      <c r="AG64">
        <v>-12.579999923706055</v>
      </c>
      <c r="AH64">
        <f t="shared" si="10"/>
        <v>-19.690000534057617</v>
      </c>
      <c r="AI64">
        <f t="shared" si="11"/>
        <v>-12.579999923706055</v>
      </c>
    </row>
    <row r="65" spans="1:35">
      <c r="A65" s="3" t="s">
        <v>1395</v>
      </c>
      <c r="B65" s="3" t="str">
        <f t="shared" si="0"/>
        <v>15:05:24.173</v>
      </c>
      <c r="C65" s="3">
        <f t="shared" si="1"/>
        <v>54324.173000000003</v>
      </c>
      <c r="D65" s="3">
        <f t="shared" si="2"/>
        <v>5.7070000000021537</v>
      </c>
      <c r="E65" s="3">
        <v>800.10199999999998</v>
      </c>
      <c r="F65" s="3">
        <v>5364.03</v>
      </c>
      <c r="G65" s="3">
        <v>12754.5</v>
      </c>
      <c r="H65" s="3">
        <v>823.5</v>
      </c>
      <c r="I65" s="3">
        <v>452.75</v>
      </c>
      <c r="J65">
        <f t="shared" si="3"/>
        <v>921.59199999999998</v>
      </c>
      <c r="K65">
        <f t="shared" si="4"/>
        <v>5344.4970000000003</v>
      </c>
      <c r="L65">
        <f t="shared" si="5"/>
        <v>82.519000000000005</v>
      </c>
      <c r="M65">
        <f t="shared" si="6"/>
        <v>3924.8180000000002</v>
      </c>
      <c r="N65">
        <f t="shared" si="7"/>
        <v>8.2519000000000009E-2</v>
      </c>
      <c r="O65">
        <f t="shared" si="7"/>
        <v>3.9248180000000001</v>
      </c>
      <c r="P65">
        <f t="shared" si="8"/>
        <v>8.2519000000000009E-2</v>
      </c>
      <c r="Q65" t="str">
        <f t="shared" si="9"/>
        <v/>
      </c>
      <c r="AE65" s="14">
        <v>4.0380000000000003</v>
      </c>
      <c r="AF65">
        <v>-19.399999618530273</v>
      </c>
      <c r="AG65">
        <v>-12.680000305175781</v>
      </c>
      <c r="AH65">
        <f t="shared" si="10"/>
        <v>-19.399999618530273</v>
      </c>
      <c r="AI65">
        <f t="shared" si="11"/>
        <v>-12.680000305175781</v>
      </c>
    </row>
    <row r="66" spans="1:35">
      <c r="A66" s="3" t="s">
        <v>1396</v>
      </c>
      <c r="B66" s="3" t="str">
        <f t="shared" si="0"/>
        <v>15:05:24.266</v>
      </c>
      <c r="C66" s="3">
        <f t="shared" si="1"/>
        <v>54324.266000000003</v>
      </c>
      <c r="D66" s="3">
        <f t="shared" si="2"/>
        <v>5.8000000000029104</v>
      </c>
      <c r="E66" s="3">
        <v>804.76099999999997</v>
      </c>
      <c r="F66" s="3">
        <v>5448.14</v>
      </c>
      <c r="G66" s="3">
        <v>12691</v>
      </c>
      <c r="H66" s="3">
        <v>886</v>
      </c>
      <c r="I66" s="3">
        <v>904.5</v>
      </c>
      <c r="J66">
        <f t="shared" si="3"/>
        <v>928.15800000000002</v>
      </c>
      <c r="K66">
        <f t="shared" si="4"/>
        <v>5428.48</v>
      </c>
      <c r="L66">
        <f t="shared" si="5"/>
        <v>89.085000000000036</v>
      </c>
      <c r="M66">
        <f t="shared" si="6"/>
        <v>4008.8009999999995</v>
      </c>
      <c r="N66">
        <f t="shared" si="7"/>
        <v>8.9085000000000039E-2</v>
      </c>
      <c r="O66">
        <f t="shared" si="7"/>
        <v>4.0088009999999992</v>
      </c>
      <c r="P66">
        <f t="shared" si="8"/>
        <v>8.9085000000000039E-2</v>
      </c>
      <c r="Q66" t="str">
        <f t="shared" si="9"/>
        <v/>
      </c>
      <c r="AE66" s="14">
        <v>4.1020000000000003</v>
      </c>
      <c r="AF66">
        <v>-18.399999618530273</v>
      </c>
      <c r="AG66">
        <v>-11.060000419616699</v>
      </c>
      <c r="AH66">
        <f t="shared" si="10"/>
        <v>-18.399999618530273</v>
      </c>
      <c r="AI66">
        <f t="shared" si="11"/>
        <v>-11.060000419616699</v>
      </c>
    </row>
    <row r="67" spans="1:35">
      <c r="A67" s="3" t="s">
        <v>1397</v>
      </c>
      <c r="B67" s="3" t="str">
        <f t="shared" si="0"/>
        <v>15:05:24.358</v>
      </c>
      <c r="C67" s="3">
        <f t="shared" si="1"/>
        <v>54324.358</v>
      </c>
      <c r="D67" s="3">
        <f t="shared" si="2"/>
        <v>5.8919999999998254</v>
      </c>
      <c r="E67" s="3">
        <v>817.32500000000005</v>
      </c>
      <c r="F67" s="3">
        <v>5617.32</v>
      </c>
      <c r="G67" s="3">
        <v>12562</v>
      </c>
      <c r="H67" s="3">
        <v>890</v>
      </c>
      <c r="I67" s="3">
        <v>903.5</v>
      </c>
      <c r="J67">
        <f t="shared" si="3"/>
        <v>944.55700000000002</v>
      </c>
      <c r="K67">
        <f t="shared" si="4"/>
        <v>5597.3310000000001</v>
      </c>
      <c r="L67">
        <f t="shared" si="5"/>
        <v>105.48400000000004</v>
      </c>
      <c r="M67">
        <f t="shared" si="6"/>
        <v>4177.652</v>
      </c>
      <c r="N67">
        <f t="shared" si="7"/>
        <v>0.10548400000000004</v>
      </c>
      <c r="O67">
        <f t="shared" si="7"/>
        <v>4.1776520000000001</v>
      </c>
      <c r="P67">
        <f t="shared" si="8"/>
        <v>0.10548400000000004</v>
      </c>
      <c r="Q67" t="str">
        <f t="shared" si="9"/>
        <v/>
      </c>
      <c r="AE67" s="14">
        <v>4.1740000000000004</v>
      </c>
      <c r="AF67">
        <v>-21.100000381469727</v>
      </c>
      <c r="AG67">
        <v>-14.729999542236328</v>
      </c>
      <c r="AH67">
        <f t="shared" si="10"/>
        <v>-21.100000381469727</v>
      </c>
      <c r="AI67">
        <f t="shared" si="11"/>
        <v>-14.729999542236328</v>
      </c>
    </row>
    <row r="68" spans="1:35">
      <c r="A68" s="3" t="s">
        <v>1398</v>
      </c>
      <c r="B68" s="3" t="str">
        <f t="shared" si="0"/>
        <v>15:05:24.453</v>
      </c>
      <c r="C68" s="3">
        <f t="shared" si="1"/>
        <v>54324.453000000001</v>
      </c>
      <c r="D68" s="3">
        <f t="shared" si="2"/>
        <v>5.9870000000009895</v>
      </c>
      <c r="E68" s="3">
        <v>821.71900000000005</v>
      </c>
      <c r="F68" s="3">
        <v>5698.83</v>
      </c>
      <c r="G68" s="3">
        <v>12501.5</v>
      </c>
      <c r="H68" s="3">
        <v>828.5</v>
      </c>
      <c r="I68" s="3">
        <v>450.5</v>
      </c>
      <c r="J68">
        <f t="shared" si="3"/>
        <v>950.79899999999998</v>
      </c>
      <c r="K68">
        <f t="shared" si="4"/>
        <v>5678.7209999999995</v>
      </c>
      <c r="L68">
        <f t="shared" si="5"/>
        <v>111.726</v>
      </c>
      <c r="M68">
        <f t="shared" si="6"/>
        <v>4259.0419999999995</v>
      </c>
      <c r="N68">
        <f t="shared" si="7"/>
        <v>0.11172600000000001</v>
      </c>
      <c r="O68">
        <f t="shared" si="7"/>
        <v>4.2590419999999991</v>
      </c>
      <c r="P68">
        <f t="shared" si="8"/>
        <v>0.11172600000000001</v>
      </c>
      <c r="Q68" t="str">
        <f t="shared" si="9"/>
        <v/>
      </c>
      <c r="AE68" s="14">
        <v>4.2359999999999998</v>
      </c>
      <c r="AF68">
        <v>-23.819999694824219</v>
      </c>
      <c r="AG68">
        <v>-9.9799995422363281</v>
      </c>
      <c r="AH68">
        <f t="shared" si="10"/>
        <v>-23.819999694824219</v>
      </c>
      <c r="AI68">
        <f t="shared" si="11"/>
        <v>-9.9799995422363281</v>
      </c>
    </row>
    <row r="69" spans="1:35">
      <c r="A69" s="3" t="s">
        <v>1399</v>
      </c>
      <c r="B69" s="3" t="str">
        <f t="shared" ref="B69:B132" si="12">MID(A69,12,8)&amp;"."&amp;RIGHT(A69,3)</f>
        <v>15:05:24.545</v>
      </c>
      <c r="C69" s="3">
        <f t="shared" ref="C69:C132" si="13">LEFT(B69,2)*3600+MID(B69,4,2)*60+RIGHT(B69,6)</f>
        <v>54324.544999999998</v>
      </c>
      <c r="D69" s="3">
        <f t="shared" ref="D69:D132" si="14">C69-$C$4</f>
        <v>6.0789999999979045</v>
      </c>
      <c r="E69" s="3">
        <v>848.39700000000005</v>
      </c>
      <c r="F69" s="3">
        <v>5877.12</v>
      </c>
      <c r="G69" s="3">
        <v>12357.5</v>
      </c>
      <c r="H69" s="3">
        <v>796</v>
      </c>
      <c r="I69" s="3">
        <v>449</v>
      </c>
      <c r="J69">
        <f t="shared" ref="J69:J132" si="15">ROUND(E69*COS(-1.3*PI()/180)-F69*SIN(-1.3*PI()/180),3)</f>
        <v>981.51499999999999</v>
      </c>
      <c r="K69">
        <f t="shared" ref="K69:K132" si="16">ROUND(E69*SIN(-1.3*PI()/180)+F69*COS(-1.3*PI()/180),3)</f>
        <v>5856.3590000000004</v>
      </c>
      <c r="L69">
        <f t="shared" ref="L69:L132" si="17">J69-$J$4</f>
        <v>142.44200000000001</v>
      </c>
      <c r="M69">
        <f t="shared" ref="M69:M132" si="18">K69-$K$4</f>
        <v>4436.68</v>
      </c>
      <c r="N69">
        <f t="shared" ref="N69:O132" si="19">L69*0.001</f>
        <v>0.14244200000000001</v>
      </c>
      <c r="O69">
        <f t="shared" si="19"/>
        <v>4.43668</v>
      </c>
      <c r="P69">
        <f t="shared" ref="P69:P132" si="20">IF(O69&gt;15,"",N69)</f>
        <v>0.14244200000000001</v>
      </c>
      <c r="Q69" t="str">
        <f t="shared" ref="Q69:Q132" si="21">IF(O69&lt;15,"",N69)</f>
        <v/>
      </c>
      <c r="AE69" s="14">
        <v>4.3</v>
      </c>
      <c r="AF69">
        <v>-24.270000457763672</v>
      </c>
      <c r="AG69">
        <v>-10.630000114440918</v>
      </c>
      <c r="AH69">
        <f t="shared" ref="AH69:AH132" si="22">AF69</f>
        <v>-24.270000457763672</v>
      </c>
      <c r="AI69">
        <f t="shared" ref="AI69:AI132" si="23">AG69</f>
        <v>-10.630000114440918</v>
      </c>
    </row>
    <row r="70" spans="1:35">
      <c r="A70" s="3" t="s">
        <v>1400</v>
      </c>
      <c r="B70" s="3" t="str">
        <f t="shared" si="12"/>
        <v>15:05:24.638</v>
      </c>
      <c r="C70" s="3">
        <f t="shared" si="13"/>
        <v>54324.637999999999</v>
      </c>
      <c r="D70" s="3">
        <f t="shared" si="14"/>
        <v>6.1719999999986612</v>
      </c>
      <c r="E70" s="3">
        <v>824.39200000000005</v>
      </c>
      <c r="F70" s="3">
        <v>6003.47</v>
      </c>
      <c r="G70" s="3">
        <v>12287</v>
      </c>
      <c r="H70" s="3">
        <v>837.5</v>
      </c>
      <c r="I70" s="3">
        <v>447.75</v>
      </c>
      <c r="J70">
        <f t="shared" si="15"/>
        <v>960.38300000000004</v>
      </c>
      <c r="K70">
        <f t="shared" si="16"/>
        <v>5983.2219999999998</v>
      </c>
      <c r="L70">
        <f t="shared" si="17"/>
        <v>121.31000000000006</v>
      </c>
      <c r="M70">
        <f t="shared" si="18"/>
        <v>4563.5429999999997</v>
      </c>
      <c r="N70">
        <f t="shared" si="19"/>
        <v>0.12131000000000006</v>
      </c>
      <c r="O70">
        <f t="shared" si="19"/>
        <v>4.5635430000000001</v>
      </c>
      <c r="P70">
        <f t="shared" si="20"/>
        <v>0.12131000000000006</v>
      </c>
      <c r="Q70" t="str">
        <f t="shared" si="21"/>
        <v/>
      </c>
      <c r="AE70" s="14">
        <v>4.3810000000000002</v>
      </c>
      <c r="AF70">
        <v>-18.909999847412109</v>
      </c>
      <c r="AG70">
        <v>-9.6899995803833008</v>
      </c>
      <c r="AH70">
        <f t="shared" si="22"/>
        <v>-18.909999847412109</v>
      </c>
      <c r="AI70">
        <f t="shared" si="23"/>
        <v>-9.6899995803833008</v>
      </c>
    </row>
    <row r="71" spans="1:35">
      <c r="A71" s="3" t="s">
        <v>1401</v>
      </c>
      <c r="B71" s="3" t="str">
        <f t="shared" si="12"/>
        <v>15:05:24.730</v>
      </c>
      <c r="C71" s="3">
        <f t="shared" si="13"/>
        <v>54324.73</v>
      </c>
      <c r="D71" s="3">
        <f t="shared" si="14"/>
        <v>6.2640000000028522</v>
      </c>
      <c r="E71" s="3">
        <v>848.94100000000003</v>
      </c>
      <c r="F71" s="3">
        <v>6173.71</v>
      </c>
      <c r="G71" s="3">
        <v>12152</v>
      </c>
      <c r="H71" s="3">
        <v>813</v>
      </c>
      <c r="I71" s="3">
        <v>446.5</v>
      </c>
      <c r="J71">
        <f t="shared" si="15"/>
        <v>988.78800000000001</v>
      </c>
      <c r="K71">
        <f t="shared" si="16"/>
        <v>6152.8609999999999</v>
      </c>
      <c r="L71">
        <f t="shared" si="17"/>
        <v>149.71500000000003</v>
      </c>
      <c r="M71">
        <f t="shared" si="18"/>
        <v>4733.1819999999998</v>
      </c>
      <c r="N71">
        <f t="shared" si="19"/>
        <v>0.14971500000000004</v>
      </c>
      <c r="O71">
        <f t="shared" si="19"/>
        <v>4.7331820000000002</v>
      </c>
      <c r="P71">
        <f t="shared" si="20"/>
        <v>0.14971500000000004</v>
      </c>
      <c r="Q71" t="str">
        <f t="shared" si="21"/>
        <v/>
      </c>
      <c r="AE71" s="14">
        <v>4.4409999999999998</v>
      </c>
      <c r="AF71">
        <v>-19.069999694824219</v>
      </c>
      <c r="AG71">
        <v>-9.9399995803833008</v>
      </c>
      <c r="AH71">
        <f t="shared" si="22"/>
        <v>-19.069999694824219</v>
      </c>
      <c r="AI71">
        <f t="shared" si="23"/>
        <v>-9.9399995803833008</v>
      </c>
    </row>
    <row r="72" spans="1:35">
      <c r="A72" s="3" t="s">
        <v>1402</v>
      </c>
      <c r="B72" s="3" t="str">
        <f t="shared" si="12"/>
        <v>15:05:24.823</v>
      </c>
      <c r="C72" s="3">
        <f t="shared" si="13"/>
        <v>54324.822999999997</v>
      </c>
      <c r="D72" s="3">
        <f t="shared" si="14"/>
        <v>6.3569999999963329</v>
      </c>
      <c r="E72" s="3">
        <v>832.39700000000005</v>
      </c>
      <c r="F72" s="3">
        <v>6302.89</v>
      </c>
      <c r="G72" s="3">
        <v>12076</v>
      </c>
      <c r="H72" s="3">
        <v>843.5</v>
      </c>
      <c r="I72" s="3">
        <v>445.5</v>
      </c>
      <c r="J72">
        <f t="shared" si="15"/>
        <v>975.17899999999997</v>
      </c>
      <c r="K72">
        <f t="shared" si="16"/>
        <v>6282.3829999999998</v>
      </c>
      <c r="L72">
        <f t="shared" si="17"/>
        <v>136.10599999999999</v>
      </c>
      <c r="M72">
        <f t="shared" si="18"/>
        <v>4862.7039999999997</v>
      </c>
      <c r="N72">
        <f t="shared" si="19"/>
        <v>0.136106</v>
      </c>
      <c r="O72">
        <f t="shared" si="19"/>
        <v>4.8627039999999999</v>
      </c>
      <c r="P72">
        <f t="shared" si="20"/>
        <v>0.136106</v>
      </c>
      <c r="Q72" t="str">
        <f t="shared" si="21"/>
        <v/>
      </c>
      <c r="AE72" s="14">
        <v>4.5179999999999998</v>
      </c>
      <c r="AF72">
        <v>-20.639999389648438</v>
      </c>
      <c r="AG72">
        <v>-10.300000190734863</v>
      </c>
      <c r="AH72">
        <f t="shared" si="22"/>
        <v>-20.639999389648438</v>
      </c>
      <c r="AI72">
        <f t="shared" si="23"/>
        <v>-10.300000190734863</v>
      </c>
    </row>
    <row r="73" spans="1:35">
      <c r="A73" s="3" t="s">
        <v>1403</v>
      </c>
      <c r="B73" s="3" t="str">
        <f t="shared" si="12"/>
        <v>15:05:24.917</v>
      </c>
      <c r="C73" s="3">
        <f t="shared" si="13"/>
        <v>54324.917000000001</v>
      </c>
      <c r="D73" s="3">
        <f t="shared" si="14"/>
        <v>6.4510000000009313</v>
      </c>
      <c r="E73" s="3">
        <v>850.63099999999997</v>
      </c>
      <c r="F73" s="3">
        <v>6531.99</v>
      </c>
      <c r="G73" s="3">
        <v>11908</v>
      </c>
      <c r="H73" s="3">
        <v>906</v>
      </c>
      <c r="I73" s="3">
        <v>889</v>
      </c>
      <c r="J73">
        <f t="shared" si="15"/>
        <v>998.60500000000002</v>
      </c>
      <c r="K73">
        <f t="shared" si="16"/>
        <v>6511.01</v>
      </c>
      <c r="L73">
        <f t="shared" si="17"/>
        <v>159.53200000000004</v>
      </c>
      <c r="M73">
        <f t="shared" si="18"/>
        <v>5091.3310000000001</v>
      </c>
      <c r="N73">
        <f t="shared" si="19"/>
        <v>0.15953200000000003</v>
      </c>
      <c r="O73">
        <f t="shared" si="19"/>
        <v>5.0913310000000003</v>
      </c>
      <c r="P73">
        <f t="shared" si="20"/>
        <v>0.15953200000000003</v>
      </c>
      <c r="Q73" t="str">
        <f t="shared" si="21"/>
        <v/>
      </c>
      <c r="AE73" s="14">
        <v>4.5750000000000002</v>
      </c>
      <c r="AF73">
        <v>-21.620000839233398</v>
      </c>
      <c r="AG73">
        <v>-11.189999580383301</v>
      </c>
      <c r="AH73">
        <f t="shared" si="22"/>
        <v>-21.620000839233398</v>
      </c>
      <c r="AI73">
        <f t="shared" si="23"/>
        <v>-11.189999580383301</v>
      </c>
    </row>
    <row r="74" spans="1:35">
      <c r="A74" s="3" t="s">
        <v>1404</v>
      </c>
      <c r="B74" s="3" t="str">
        <f t="shared" si="12"/>
        <v>15:05:25.009</v>
      </c>
      <c r="C74" s="3">
        <f t="shared" si="13"/>
        <v>54325.008999999998</v>
      </c>
      <c r="D74" s="3">
        <f t="shared" si="14"/>
        <v>6.5429999999978463</v>
      </c>
      <c r="E74" s="3">
        <v>863.41800000000001</v>
      </c>
      <c r="F74" s="3">
        <v>6613.03</v>
      </c>
      <c r="G74" s="3">
        <v>11844.5</v>
      </c>
      <c r="H74" s="3">
        <v>814</v>
      </c>
      <c r="I74" s="3">
        <v>443</v>
      </c>
      <c r="J74">
        <f t="shared" si="15"/>
        <v>1013.228</v>
      </c>
      <c r="K74">
        <f t="shared" si="16"/>
        <v>6591.7389999999996</v>
      </c>
      <c r="L74">
        <f t="shared" si="17"/>
        <v>174.15499999999997</v>
      </c>
      <c r="M74">
        <f t="shared" si="18"/>
        <v>5172.0599999999995</v>
      </c>
      <c r="N74">
        <f t="shared" si="19"/>
        <v>0.17415499999999998</v>
      </c>
      <c r="O74">
        <f t="shared" si="19"/>
        <v>5.1720599999999992</v>
      </c>
      <c r="P74">
        <f t="shared" si="20"/>
        <v>0.17415499999999998</v>
      </c>
      <c r="Q74" t="str">
        <f t="shared" si="21"/>
        <v/>
      </c>
      <c r="AE74" s="14">
        <v>4.6390000000000002</v>
      </c>
      <c r="AF74">
        <v>-21.430000305175781</v>
      </c>
      <c r="AG74">
        <v>-12.029999732971191</v>
      </c>
      <c r="AH74">
        <f t="shared" si="22"/>
        <v>-21.430000305175781</v>
      </c>
      <c r="AI74">
        <f t="shared" si="23"/>
        <v>-12.029999732971191</v>
      </c>
    </row>
    <row r="75" spans="1:35">
      <c r="A75" s="3" t="s">
        <v>1405</v>
      </c>
      <c r="B75" s="3" t="str">
        <f t="shared" si="12"/>
        <v>15:05:25.105</v>
      </c>
      <c r="C75" s="3">
        <f t="shared" si="13"/>
        <v>54325.105000000003</v>
      </c>
      <c r="D75" s="3">
        <f t="shared" si="14"/>
        <v>6.6390000000028522</v>
      </c>
      <c r="E75" s="3">
        <v>830.90499999999997</v>
      </c>
      <c r="F75" s="3">
        <v>6857.87</v>
      </c>
      <c r="G75" s="3">
        <v>11707.5</v>
      </c>
      <c r="H75" s="3">
        <v>830</v>
      </c>
      <c r="I75" s="3">
        <v>441</v>
      </c>
      <c r="J75">
        <f t="shared" si="15"/>
        <v>986.27800000000002</v>
      </c>
      <c r="K75">
        <f t="shared" si="16"/>
        <v>6837.2539999999999</v>
      </c>
      <c r="L75">
        <f t="shared" si="17"/>
        <v>147.20500000000004</v>
      </c>
      <c r="M75">
        <f t="shared" si="18"/>
        <v>5417.5749999999998</v>
      </c>
      <c r="N75">
        <f t="shared" si="19"/>
        <v>0.14720500000000003</v>
      </c>
      <c r="O75">
        <f t="shared" si="19"/>
        <v>5.4175750000000003</v>
      </c>
      <c r="P75">
        <f t="shared" si="20"/>
        <v>0.14720500000000003</v>
      </c>
      <c r="Q75" t="str">
        <f t="shared" si="21"/>
        <v/>
      </c>
      <c r="AE75" s="14">
        <v>4.7039999999999997</v>
      </c>
      <c r="AF75">
        <v>-23.780000686645508</v>
      </c>
      <c r="AG75">
        <v>-11.930000305175781</v>
      </c>
      <c r="AH75">
        <f t="shared" si="22"/>
        <v>-23.780000686645508</v>
      </c>
      <c r="AI75">
        <f t="shared" si="23"/>
        <v>-11.930000305175781</v>
      </c>
    </row>
    <row r="76" spans="1:35">
      <c r="A76" s="3" t="s">
        <v>1406</v>
      </c>
      <c r="B76" s="3" t="str">
        <f t="shared" si="12"/>
        <v>15:05:25.196</v>
      </c>
      <c r="C76" s="3">
        <f t="shared" si="13"/>
        <v>54325.196000000004</v>
      </c>
      <c r="D76" s="3">
        <f t="shared" si="14"/>
        <v>6.7300000000032014</v>
      </c>
      <c r="E76" s="3">
        <v>849.63499999999999</v>
      </c>
      <c r="F76" s="3">
        <v>6941.07</v>
      </c>
      <c r="G76" s="3">
        <v>11639</v>
      </c>
      <c r="H76" s="3">
        <v>912</v>
      </c>
      <c r="I76" s="3">
        <v>880.5</v>
      </c>
      <c r="J76">
        <f t="shared" si="15"/>
        <v>1006.891</v>
      </c>
      <c r="K76">
        <f t="shared" si="16"/>
        <v>6920.0069999999996</v>
      </c>
      <c r="L76">
        <f t="shared" si="17"/>
        <v>167.81799999999998</v>
      </c>
      <c r="M76">
        <f t="shared" si="18"/>
        <v>5500.3279999999995</v>
      </c>
      <c r="N76">
        <f t="shared" si="19"/>
        <v>0.16781799999999999</v>
      </c>
      <c r="O76">
        <f t="shared" si="19"/>
        <v>5.5003279999999997</v>
      </c>
      <c r="P76">
        <f t="shared" si="20"/>
        <v>0.16781799999999999</v>
      </c>
      <c r="Q76" t="str">
        <f t="shared" si="21"/>
        <v/>
      </c>
      <c r="AE76" s="14">
        <v>4.774</v>
      </c>
      <c r="AF76">
        <v>-22.299999237060547</v>
      </c>
      <c r="AG76">
        <v>-11.329999923706055</v>
      </c>
      <c r="AH76">
        <f t="shared" si="22"/>
        <v>-22.299999237060547</v>
      </c>
      <c r="AI76">
        <f t="shared" si="23"/>
        <v>-11.329999923706055</v>
      </c>
    </row>
    <row r="77" spans="1:35">
      <c r="A77" s="3" t="s">
        <v>1407</v>
      </c>
      <c r="B77" s="3" t="str">
        <f t="shared" si="12"/>
        <v>15:05:25.289</v>
      </c>
      <c r="C77" s="3">
        <f t="shared" si="13"/>
        <v>54325.288999999997</v>
      </c>
      <c r="D77" s="3">
        <f t="shared" si="14"/>
        <v>6.8229999999966822</v>
      </c>
      <c r="E77" s="3">
        <v>859.94399999999996</v>
      </c>
      <c r="F77" s="3">
        <v>7147.8</v>
      </c>
      <c r="G77" s="3">
        <v>11498</v>
      </c>
      <c r="H77" s="3">
        <v>857</v>
      </c>
      <c r="I77" s="3">
        <v>438.25</v>
      </c>
      <c r="J77">
        <f t="shared" si="15"/>
        <v>1021.8869999999999</v>
      </c>
      <c r="K77">
        <f t="shared" si="16"/>
        <v>7126.45</v>
      </c>
      <c r="L77">
        <f t="shared" si="17"/>
        <v>182.81399999999996</v>
      </c>
      <c r="M77">
        <f t="shared" si="18"/>
        <v>5706.7709999999997</v>
      </c>
      <c r="N77">
        <f t="shared" si="19"/>
        <v>0.18281399999999998</v>
      </c>
      <c r="O77">
        <f t="shared" si="19"/>
        <v>5.7067709999999998</v>
      </c>
      <c r="P77">
        <f t="shared" si="20"/>
        <v>0.18281399999999998</v>
      </c>
      <c r="Q77" t="str">
        <f t="shared" si="21"/>
        <v/>
      </c>
      <c r="AE77" s="14">
        <v>4.8639999999999999</v>
      </c>
      <c r="AF77">
        <v>-19.969999313354492</v>
      </c>
      <c r="AG77">
        <v>-11.319999694824219</v>
      </c>
      <c r="AH77">
        <f t="shared" si="22"/>
        <v>-19.969999313354492</v>
      </c>
      <c r="AI77">
        <f t="shared" si="23"/>
        <v>-11.319999694824219</v>
      </c>
    </row>
    <row r="78" spans="1:35">
      <c r="A78" s="3" t="s">
        <v>1408</v>
      </c>
      <c r="B78" s="3" t="str">
        <f t="shared" si="12"/>
        <v>15:05:25.383</v>
      </c>
      <c r="C78" s="3">
        <f t="shared" si="13"/>
        <v>54325.383000000002</v>
      </c>
      <c r="D78" s="3">
        <f t="shared" si="14"/>
        <v>6.9170000000012806</v>
      </c>
      <c r="E78" s="3">
        <v>848.37699999999995</v>
      </c>
      <c r="F78" s="3">
        <v>7267.95</v>
      </c>
      <c r="G78" s="3">
        <v>11430.5</v>
      </c>
      <c r="H78" s="3">
        <v>838</v>
      </c>
      <c r="I78" s="3">
        <v>436.75</v>
      </c>
      <c r="J78">
        <f t="shared" si="15"/>
        <v>1013.049</v>
      </c>
      <c r="K78">
        <f t="shared" si="16"/>
        <v>7246.8320000000003</v>
      </c>
      <c r="L78">
        <f t="shared" si="17"/>
        <v>173.976</v>
      </c>
      <c r="M78">
        <f t="shared" si="18"/>
        <v>5827.1530000000002</v>
      </c>
      <c r="N78">
        <f t="shared" si="19"/>
        <v>0.17397599999999999</v>
      </c>
      <c r="O78">
        <f t="shared" si="19"/>
        <v>5.827153</v>
      </c>
      <c r="P78">
        <f t="shared" si="20"/>
        <v>0.17397599999999999</v>
      </c>
      <c r="Q78" t="str">
        <f t="shared" si="21"/>
        <v/>
      </c>
      <c r="AE78" s="14">
        <v>4.9290000000000003</v>
      </c>
      <c r="AF78">
        <v>-22.010000228881836</v>
      </c>
      <c r="AG78">
        <v>-12.609999656677246</v>
      </c>
      <c r="AH78">
        <f t="shared" si="22"/>
        <v>-22.010000228881836</v>
      </c>
      <c r="AI78">
        <f t="shared" si="23"/>
        <v>-12.609999656677246</v>
      </c>
    </row>
    <row r="79" spans="1:35">
      <c r="A79" s="3" t="s">
        <v>1409</v>
      </c>
      <c r="B79" s="3" t="str">
        <f t="shared" si="12"/>
        <v>15:05:25.476</v>
      </c>
      <c r="C79" s="3">
        <f t="shared" si="13"/>
        <v>54325.476000000002</v>
      </c>
      <c r="D79" s="3">
        <f t="shared" si="14"/>
        <v>7.0100000000020373</v>
      </c>
      <c r="E79" s="3">
        <v>875.31</v>
      </c>
      <c r="F79" s="3">
        <v>7480.52</v>
      </c>
      <c r="G79" s="3">
        <v>11276</v>
      </c>
      <c r="H79" s="3">
        <v>924</v>
      </c>
      <c r="I79" s="3">
        <v>871.5</v>
      </c>
      <c r="J79">
        <f t="shared" si="15"/>
        <v>1044.798</v>
      </c>
      <c r="K79">
        <f t="shared" si="16"/>
        <v>7458.7359999999999</v>
      </c>
      <c r="L79">
        <f t="shared" si="17"/>
        <v>205.72500000000002</v>
      </c>
      <c r="M79">
        <f t="shared" si="18"/>
        <v>6039.0569999999998</v>
      </c>
      <c r="N79">
        <f t="shared" si="19"/>
        <v>0.20572500000000002</v>
      </c>
      <c r="O79">
        <f t="shared" si="19"/>
        <v>6.0390569999999997</v>
      </c>
      <c r="P79">
        <f t="shared" si="20"/>
        <v>0.20572500000000002</v>
      </c>
      <c r="Q79" t="str">
        <f t="shared" si="21"/>
        <v/>
      </c>
      <c r="AE79" s="14">
        <v>4.99</v>
      </c>
      <c r="AF79">
        <v>-18.799999237060547</v>
      </c>
      <c r="AG79">
        <v>-14.430000305175781</v>
      </c>
      <c r="AH79">
        <f t="shared" si="22"/>
        <v>-18.799999237060547</v>
      </c>
      <c r="AI79">
        <f t="shared" si="23"/>
        <v>-14.430000305175781</v>
      </c>
    </row>
    <row r="80" spans="1:35">
      <c r="A80" s="3" t="s">
        <v>1410</v>
      </c>
      <c r="B80" s="3" t="str">
        <f t="shared" si="12"/>
        <v>15:05:25.569</v>
      </c>
      <c r="C80" s="3">
        <f t="shared" si="13"/>
        <v>54325.569000000003</v>
      </c>
      <c r="D80" s="3">
        <f t="shared" si="14"/>
        <v>7.103000000002794</v>
      </c>
      <c r="E80" s="3">
        <v>868.76300000000003</v>
      </c>
      <c r="F80" s="3">
        <v>7600.28</v>
      </c>
      <c r="G80" s="3">
        <v>11207</v>
      </c>
      <c r="H80" s="3">
        <v>923</v>
      </c>
      <c r="I80" s="3">
        <v>870</v>
      </c>
      <c r="J80">
        <f t="shared" si="15"/>
        <v>1040.9690000000001</v>
      </c>
      <c r="K80">
        <f t="shared" si="16"/>
        <v>7578.6139999999996</v>
      </c>
      <c r="L80">
        <f t="shared" si="17"/>
        <v>201.89600000000007</v>
      </c>
      <c r="M80">
        <f t="shared" si="18"/>
        <v>6158.9349999999995</v>
      </c>
      <c r="N80">
        <f t="shared" si="19"/>
        <v>0.20189600000000008</v>
      </c>
      <c r="O80">
        <f t="shared" si="19"/>
        <v>6.1589349999999996</v>
      </c>
      <c r="P80">
        <f t="shared" si="20"/>
        <v>0.20189600000000008</v>
      </c>
      <c r="Q80" t="str">
        <f t="shared" si="21"/>
        <v/>
      </c>
      <c r="AE80" s="14">
        <v>5.0540000000000003</v>
      </c>
      <c r="AF80">
        <v>-18.040000915527344</v>
      </c>
      <c r="AG80">
        <v>-15.310000419616699</v>
      </c>
      <c r="AH80">
        <f t="shared" si="22"/>
        <v>-18.040000915527344</v>
      </c>
      <c r="AI80">
        <f t="shared" si="23"/>
        <v>-15.310000419616699</v>
      </c>
    </row>
    <row r="81" spans="1:35">
      <c r="A81" s="3" t="s">
        <v>1411</v>
      </c>
      <c r="B81" s="3" t="str">
        <f t="shared" si="12"/>
        <v>15:05:25.662</v>
      </c>
      <c r="C81" s="3">
        <f t="shared" si="13"/>
        <v>54325.661999999997</v>
      </c>
      <c r="D81" s="3">
        <f t="shared" si="14"/>
        <v>7.1959999999962747</v>
      </c>
      <c r="E81" s="3">
        <v>880.78399999999999</v>
      </c>
      <c r="F81" s="3">
        <v>7793.7</v>
      </c>
      <c r="G81" s="3">
        <v>11079.5</v>
      </c>
      <c r="H81" s="3">
        <v>864</v>
      </c>
      <c r="I81" s="3">
        <v>432.75</v>
      </c>
      <c r="J81">
        <f t="shared" si="15"/>
        <v>1057.376</v>
      </c>
      <c r="K81">
        <f t="shared" si="16"/>
        <v>7771.7110000000002</v>
      </c>
      <c r="L81">
        <f t="shared" si="17"/>
        <v>218.303</v>
      </c>
      <c r="M81">
        <f t="shared" si="18"/>
        <v>6352.0320000000002</v>
      </c>
      <c r="N81">
        <f t="shared" si="19"/>
        <v>0.218303</v>
      </c>
      <c r="O81">
        <f t="shared" si="19"/>
        <v>6.3520320000000003</v>
      </c>
      <c r="P81">
        <f t="shared" si="20"/>
        <v>0.218303</v>
      </c>
      <c r="Q81" t="str">
        <f t="shared" si="21"/>
        <v/>
      </c>
      <c r="AE81" s="14">
        <v>5.1150000000000002</v>
      </c>
      <c r="AF81">
        <v>-22.430000305175781</v>
      </c>
      <c r="AG81">
        <v>-10.699999809265137</v>
      </c>
      <c r="AH81">
        <f t="shared" si="22"/>
        <v>-22.430000305175781</v>
      </c>
      <c r="AI81">
        <f t="shared" si="23"/>
        <v>-10.699999809265137</v>
      </c>
    </row>
    <row r="82" spans="1:35">
      <c r="A82" s="3" t="s">
        <v>1412</v>
      </c>
      <c r="B82" s="3" t="str">
        <f t="shared" si="12"/>
        <v>15:05:25.757</v>
      </c>
      <c r="C82" s="3">
        <f t="shared" si="13"/>
        <v>54325.756999999998</v>
      </c>
      <c r="D82" s="3">
        <f t="shared" si="14"/>
        <v>7.2909999999974389</v>
      </c>
      <c r="E82" s="3">
        <v>873.06700000000001</v>
      </c>
      <c r="F82" s="3">
        <v>7908.63</v>
      </c>
      <c r="G82" s="3">
        <v>11016.5</v>
      </c>
      <c r="H82" s="3">
        <v>869.5</v>
      </c>
      <c r="I82" s="3">
        <v>430.5</v>
      </c>
      <c r="J82">
        <f t="shared" si="15"/>
        <v>1052.268</v>
      </c>
      <c r="K82">
        <f t="shared" si="16"/>
        <v>7886.7870000000003</v>
      </c>
      <c r="L82">
        <f t="shared" si="17"/>
        <v>213.19500000000005</v>
      </c>
      <c r="M82">
        <f t="shared" si="18"/>
        <v>6467.1080000000002</v>
      </c>
      <c r="N82">
        <f t="shared" si="19"/>
        <v>0.21319500000000005</v>
      </c>
      <c r="O82">
        <f t="shared" si="19"/>
        <v>6.4671080000000005</v>
      </c>
      <c r="P82">
        <f t="shared" si="20"/>
        <v>0.21319500000000005</v>
      </c>
      <c r="Q82" t="str">
        <f t="shared" si="21"/>
        <v/>
      </c>
      <c r="AE82" s="14">
        <v>5.1749999999999998</v>
      </c>
      <c r="AF82">
        <v>-22.469999313354492</v>
      </c>
      <c r="AG82">
        <v>-10</v>
      </c>
      <c r="AH82">
        <f t="shared" si="22"/>
        <v>-22.469999313354492</v>
      </c>
      <c r="AI82">
        <f t="shared" si="23"/>
        <v>-10</v>
      </c>
    </row>
    <row r="83" spans="1:35">
      <c r="A83" s="3" t="s">
        <v>1413</v>
      </c>
      <c r="B83" s="3" t="str">
        <f t="shared" si="12"/>
        <v>15:05:25.849</v>
      </c>
      <c r="C83" s="3">
        <f t="shared" si="13"/>
        <v>54325.849000000002</v>
      </c>
      <c r="D83" s="3">
        <f t="shared" si="14"/>
        <v>7.3830000000016298</v>
      </c>
      <c r="E83" s="3">
        <v>866.50599999999997</v>
      </c>
      <c r="F83" s="3">
        <v>8140.8</v>
      </c>
      <c r="G83" s="3">
        <v>10884.5</v>
      </c>
      <c r="H83" s="3">
        <v>845.5</v>
      </c>
      <c r="I83" s="3">
        <v>428.5</v>
      </c>
      <c r="J83">
        <f t="shared" si="15"/>
        <v>1050.9760000000001</v>
      </c>
      <c r="K83">
        <f t="shared" si="16"/>
        <v>8119.0460000000003</v>
      </c>
      <c r="L83">
        <f t="shared" si="17"/>
        <v>211.90300000000013</v>
      </c>
      <c r="M83">
        <f t="shared" si="18"/>
        <v>6699.3670000000002</v>
      </c>
      <c r="N83">
        <f t="shared" si="19"/>
        <v>0.21190300000000015</v>
      </c>
      <c r="O83">
        <f t="shared" si="19"/>
        <v>6.6993670000000005</v>
      </c>
      <c r="P83">
        <f t="shared" si="20"/>
        <v>0.21190300000000015</v>
      </c>
      <c r="Q83" t="str">
        <f t="shared" si="21"/>
        <v/>
      </c>
      <c r="AE83" s="14">
        <v>5.2370000000000001</v>
      </c>
      <c r="AF83">
        <v>-22.25</v>
      </c>
      <c r="AG83">
        <v>-10.939999580383301</v>
      </c>
      <c r="AH83">
        <f t="shared" si="22"/>
        <v>-22.25</v>
      </c>
      <c r="AI83">
        <f t="shared" si="23"/>
        <v>-10.939999580383301</v>
      </c>
    </row>
    <row r="84" spans="1:35">
      <c r="A84" s="3" t="s">
        <v>1414</v>
      </c>
      <c r="B84" s="3" t="str">
        <f t="shared" si="12"/>
        <v>15:05:25.942</v>
      </c>
      <c r="C84" s="3">
        <f t="shared" si="13"/>
        <v>54325.942000000003</v>
      </c>
      <c r="D84" s="3">
        <f t="shared" si="14"/>
        <v>7.4760000000023865</v>
      </c>
      <c r="E84" s="3">
        <v>893.71199999999999</v>
      </c>
      <c r="F84" s="3">
        <v>8218.5400000000009</v>
      </c>
      <c r="G84" s="3">
        <v>10817</v>
      </c>
      <c r="H84" s="3">
        <v>933</v>
      </c>
      <c r="I84" s="3">
        <v>855.5</v>
      </c>
      <c r="J84">
        <f t="shared" si="15"/>
        <v>1079.9390000000001</v>
      </c>
      <c r="K84">
        <f t="shared" si="16"/>
        <v>8196.1489999999994</v>
      </c>
      <c r="L84">
        <f t="shared" si="17"/>
        <v>240.8660000000001</v>
      </c>
      <c r="M84">
        <f t="shared" si="18"/>
        <v>6776.4699999999993</v>
      </c>
      <c r="N84">
        <f t="shared" si="19"/>
        <v>0.24086600000000011</v>
      </c>
      <c r="O84">
        <f t="shared" si="19"/>
        <v>6.7764699999999998</v>
      </c>
      <c r="P84">
        <f t="shared" si="20"/>
        <v>0.24086600000000011</v>
      </c>
      <c r="Q84" t="str">
        <f t="shared" si="21"/>
        <v/>
      </c>
      <c r="AE84" s="14">
        <v>5.2939999999999996</v>
      </c>
      <c r="AF84">
        <v>-24.329999923706055</v>
      </c>
      <c r="AG84">
        <v>-9.75</v>
      </c>
      <c r="AH84">
        <f t="shared" si="22"/>
        <v>-24.329999923706055</v>
      </c>
      <c r="AI84">
        <f t="shared" si="23"/>
        <v>-9.75</v>
      </c>
    </row>
    <row r="85" spans="1:35">
      <c r="A85" s="3" t="s">
        <v>1415</v>
      </c>
      <c r="B85" s="3" t="str">
        <f t="shared" si="12"/>
        <v>15:05:26.037</v>
      </c>
      <c r="C85" s="3">
        <f t="shared" si="13"/>
        <v>54326.036999999997</v>
      </c>
      <c r="D85" s="3">
        <f t="shared" si="14"/>
        <v>7.5709999999962747</v>
      </c>
      <c r="E85" s="3">
        <v>882.01</v>
      </c>
      <c r="F85" s="3">
        <v>8496.08</v>
      </c>
      <c r="G85" s="3">
        <v>10668</v>
      </c>
      <c r="H85" s="3">
        <v>867</v>
      </c>
      <c r="I85" s="3">
        <v>425.25</v>
      </c>
      <c r="J85">
        <f t="shared" si="15"/>
        <v>1074.5360000000001</v>
      </c>
      <c r="K85">
        <f t="shared" si="16"/>
        <v>8473.8829999999998</v>
      </c>
      <c r="L85">
        <f t="shared" si="17"/>
        <v>235.46300000000008</v>
      </c>
      <c r="M85">
        <f t="shared" si="18"/>
        <v>7054.2039999999997</v>
      </c>
      <c r="N85">
        <f t="shared" si="19"/>
        <v>0.23546300000000009</v>
      </c>
      <c r="O85">
        <f t="shared" si="19"/>
        <v>7.0542039999999995</v>
      </c>
      <c r="P85">
        <f t="shared" si="20"/>
        <v>0.23546300000000009</v>
      </c>
      <c r="Q85" t="str">
        <f t="shared" si="21"/>
        <v/>
      </c>
      <c r="AE85" s="14">
        <v>5.3659999999999997</v>
      </c>
      <c r="AF85">
        <v>-25.610000610351563</v>
      </c>
      <c r="AG85">
        <v>-8.3199996948242188</v>
      </c>
      <c r="AH85">
        <f t="shared" si="22"/>
        <v>-25.610000610351563</v>
      </c>
      <c r="AI85">
        <f t="shared" si="23"/>
        <v>-8.3199996948242188</v>
      </c>
    </row>
    <row r="86" spans="1:35">
      <c r="A86" s="3" t="s">
        <v>1416</v>
      </c>
      <c r="B86" s="3" t="str">
        <f t="shared" si="12"/>
        <v>15:05:26.129</v>
      </c>
      <c r="C86" s="3">
        <f t="shared" si="13"/>
        <v>54326.129000000001</v>
      </c>
      <c r="D86" s="3">
        <f t="shared" si="14"/>
        <v>7.6630000000004657</v>
      </c>
      <c r="E86" s="3">
        <v>876.09500000000003</v>
      </c>
      <c r="F86" s="3">
        <v>8604.09</v>
      </c>
      <c r="G86" s="3">
        <v>10612.5</v>
      </c>
      <c r="H86" s="3">
        <v>862</v>
      </c>
      <c r="I86" s="3">
        <v>423.25</v>
      </c>
      <c r="J86">
        <f t="shared" si="15"/>
        <v>1071.0730000000001</v>
      </c>
      <c r="K86">
        <f t="shared" si="16"/>
        <v>8581.9989999999998</v>
      </c>
      <c r="L86">
        <f t="shared" si="17"/>
        <v>232.00000000000011</v>
      </c>
      <c r="M86">
        <f t="shared" si="18"/>
        <v>7162.32</v>
      </c>
      <c r="N86">
        <f t="shared" si="19"/>
        <v>0.23200000000000012</v>
      </c>
      <c r="O86">
        <f t="shared" si="19"/>
        <v>7.1623200000000002</v>
      </c>
      <c r="P86">
        <f t="shared" si="20"/>
        <v>0.23200000000000012</v>
      </c>
      <c r="Q86" t="str">
        <f t="shared" si="21"/>
        <v/>
      </c>
      <c r="AE86" s="14">
        <v>5.43</v>
      </c>
      <c r="AF86">
        <v>-24.680000305175781</v>
      </c>
      <c r="AG86">
        <v>-9.130000114440918</v>
      </c>
      <c r="AH86">
        <f t="shared" si="22"/>
        <v>-24.680000305175781</v>
      </c>
      <c r="AI86">
        <f t="shared" si="23"/>
        <v>-9.130000114440918</v>
      </c>
    </row>
    <row r="87" spans="1:35">
      <c r="A87" s="3" t="s">
        <v>1417</v>
      </c>
      <c r="B87" s="3" t="str">
        <f t="shared" si="12"/>
        <v>15:05:26.222</v>
      </c>
      <c r="C87" s="3">
        <f t="shared" si="13"/>
        <v>54326.222000000002</v>
      </c>
      <c r="D87" s="3">
        <f t="shared" si="14"/>
        <v>7.7560000000012224</v>
      </c>
      <c r="E87" s="3">
        <v>888.51099999999997</v>
      </c>
      <c r="F87" s="3">
        <v>8832.2800000000007</v>
      </c>
      <c r="G87" s="3">
        <v>10477</v>
      </c>
      <c r="H87" s="3">
        <v>852</v>
      </c>
      <c r="I87" s="3">
        <v>421.25</v>
      </c>
      <c r="J87">
        <f t="shared" si="15"/>
        <v>1088.663</v>
      </c>
      <c r="K87">
        <f t="shared" si="16"/>
        <v>8809.8490000000002</v>
      </c>
      <c r="L87">
        <f t="shared" si="17"/>
        <v>249.59000000000003</v>
      </c>
      <c r="M87">
        <f t="shared" si="18"/>
        <v>7390.17</v>
      </c>
      <c r="N87">
        <f t="shared" si="19"/>
        <v>0.24959000000000003</v>
      </c>
      <c r="O87">
        <f t="shared" si="19"/>
        <v>7.3901700000000003</v>
      </c>
      <c r="P87">
        <f t="shared" si="20"/>
        <v>0.24959000000000003</v>
      </c>
      <c r="Q87" t="str">
        <f t="shared" si="21"/>
        <v/>
      </c>
      <c r="AE87" s="14">
        <v>5.4960000000000004</v>
      </c>
      <c r="AF87">
        <v>-24.180000305175781</v>
      </c>
      <c r="AG87">
        <v>-9.0699996948242188</v>
      </c>
      <c r="AH87">
        <f t="shared" si="22"/>
        <v>-24.180000305175781</v>
      </c>
      <c r="AI87">
        <f t="shared" si="23"/>
        <v>-9.0699996948242188</v>
      </c>
    </row>
    <row r="88" spans="1:35">
      <c r="A88" s="3" t="s">
        <v>1418</v>
      </c>
      <c r="B88" s="3" t="str">
        <f t="shared" si="12"/>
        <v>15:05:26.315</v>
      </c>
      <c r="C88" s="3">
        <f t="shared" si="13"/>
        <v>54326.315000000002</v>
      </c>
      <c r="D88" s="3">
        <f t="shared" si="14"/>
        <v>7.8490000000019791</v>
      </c>
      <c r="E88" s="3">
        <v>896.06200000000001</v>
      </c>
      <c r="F88" s="3">
        <v>8945.1200000000008</v>
      </c>
      <c r="G88" s="3">
        <v>10410</v>
      </c>
      <c r="H88" s="3">
        <v>857.5</v>
      </c>
      <c r="I88" s="3">
        <v>419.5</v>
      </c>
      <c r="J88">
        <f t="shared" si="15"/>
        <v>1098.7719999999999</v>
      </c>
      <c r="K88">
        <f t="shared" si="16"/>
        <v>8922.4879999999994</v>
      </c>
      <c r="L88">
        <f t="shared" si="17"/>
        <v>259.69899999999996</v>
      </c>
      <c r="M88">
        <f t="shared" si="18"/>
        <v>7502.8089999999993</v>
      </c>
      <c r="N88">
        <f t="shared" si="19"/>
        <v>0.25969899999999996</v>
      </c>
      <c r="O88">
        <f t="shared" si="19"/>
        <v>7.5028089999999992</v>
      </c>
      <c r="P88">
        <f t="shared" si="20"/>
        <v>0.25969899999999996</v>
      </c>
      <c r="Q88" t="str">
        <f t="shared" si="21"/>
        <v/>
      </c>
      <c r="AE88" s="14">
        <v>5.56</v>
      </c>
      <c r="AF88">
        <v>-28.299999237060547</v>
      </c>
      <c r="AG88">
        <v>-9.5200004577636719</v>
      </c>
      <c r="AH88">
        <f t="shared" si="22"/>
        <v>-28.299999237060547</v>
      </c>
      <c r="AI88">
        <f t="shared" si="23"/>
        <v>-9.5200004577636719</v>
      </c>
    </row>
    <row r="89" spans="1:35">
      <c r="A89" s="3" t="s">
        <v>1419</v>
      </c>
      <c r="B89" s="3" t="str">
        <f t="shared" si="12"/>
        <v>15:05:26.409</v>
      </c>
      <c r="C89" s="3">
        <f t="shared" si="13"/>
        <v>54326.409</v>
      </c>
      <c r="D89" s="3">
        <f t="shared" si="14"/>
        <v>7.9429999999993015</v>
      </c>
      <c r="E89" s="3">
        <v>905.154</v>
      </c>
      <c r="F89" s="3">
        <v>9163.2099999999991</v>
      </c>
      <c r="G89" s="3">
        <v>10287.5</v>
      </c>
      <c r="H89" s="3">
        <v>865</v>
      </c>
      <c r="I89" s="3">
        <v>417.5</v>
      </c>
      <c r="J89">
        <f t="shared" si="15"/>
        <v>1112.81</v>
      </c>
      <c r="K89">
        <f t="shared" si="16"/>
        <v>9140.3160000000007</v>
      </c>
      <c r="L89">
        <f t="shared" si="17"/>
        <v>273.73699999999997</v>
      </c>
      <c r="M89">
        <f t="shared" si="18"/>
        <v>7720.6370000000006</v>
      </c>
      <c r="N89">
        <f t="shared" si="19"/>
        <v>0.27373699999999995</v>
      </c>
      <c r="O89">
        <f t="shared" si="19"/>
        <v>7.7206370000000009</v>
      </c>
      <c r="P89">
        <f t="shared" si="20"/>
        <v>0.27373699999999995</v>
      </c>
      <c r="Q89" t="str">
        <f t="shared" si="21"/>
        <v/>
      </c>
      <c r="AE89" s="14">
        <v>5.63</v>
      </c>
      <c r="AF89">
        <v>-27.299999237060547</v>
      </c>
      <c r="AG89">
        <v>-10.270000457763672</v>
      </c>
      <c r="AH89">
        <f t="shared" si="22"/>
        <v>-27.299999237060547</v>
      </c>
      <c r="AI89">
        <f t="shared" si="23"/>
        <v>-10.270000457763672</v>
      </c>
    </row>
    <row r="90" spans="1:35">
      <c r="A90" s="3" t="s">
        <v>1420</v>
      </c>
      <c r="B90" s="3" t="str">
        <f t="shared" si="12"/>
        <v>15:05:26.502</v>
      </c>
      <c r="C90" s="3">
        <f t="shared" si="13"/>
        <v>54326.502</v>
      </c>
      <c r="D90" s="3">
        <f t="shared" si="14"/>
        <v>8.0360000000000582</v>
      </c>
      <c r="E90" s="3">
        <v>901.46500000000003</v>
      </c>
      <c r="F90" s="3">
        <v>9265.4599999999991</v>
      </c>
      <c r="G90" s="3">
        <v>10238</v>
      </c>
      <c r="H90" s="3">
        <v>871.5</v>
      </c>
      <c r="I90" s="3">
        <v>415.75</v>
      </c>
      <c r="J90">
        <f t="shared" si="15"/>
        <v>1111.442</v>
      </c>
      <c r="K90">
        <f t="shared" si="16"/>
        <v>9242.6229999999996</v>
      </c>
      <c r="L90">
        <f t="shared" si="17"/>
        <v>272.36900000000003</v>
      </c>
      <c r="M90">
        <f t="shared" si="18"/>
        <v>7822.9439999999995</v>
      </c>
      <c r="N90">
        <f t="shared" si="19"/>
        <v>0.27236900000000003</v>
      </c>
      <c r="O90">
        <f t="shared" si="19"/>
        <v>7.8229439999999997</v>
      </c>
      <c r="P90">
        <f t="shared" si="20"/>
        <v>0.27236900000000003</v>
      </c>
      <c r="Q90" t="str">
        <f t="shared" si="21"/>
        <v/>
      </c>
      <c r="AE90" s="14">
        <v>5.69</v>
      </c>
      <c r="AF90">
        <v>-25.620000839233398</v>
      </c>
      <c r="AG90">
        <v>-9.5200004577636719</v>
      </c>
      <c r="AH90">
        <f t="shared" si="22"/>
        <v>-25.620000839233398</v>
      </c>
      <c r="AI90">
        <f t="shared" si="23"/>
        <v>-9.5200004577636719</v>
      </c>
    </row>
    <row r="91" spans="1:35">
      <c r="A91" s="3" t="s">
        <v>1421</v>
      </c>
      <c r="B91" s="3" t="str">
        <f t="shared" si="12"/>
        <v>15:05:26.597</v>
      </c>
      <c r="C91" s="3">
        <f t="shared" si="13"/>
        <v>54326.597000000002</v>
      </c>
      <c r="D91" s="3">
        <f t="shared" si="14"/>
        <v>8.1310000000012224</v>
      </c>
      <c r="E91" s="3">
        <v>937.79200000000003</v>
      </c>
      <c r="F91" s="3">
        <v>9491.9699999999993</v>
      </c>
      <c r="G91" s="3">
        <v>10092.5</v>
      </c>
      <c r="H91" s="3">
        <v>876</v>
      </c>
      <c r="I91" s="3">
        <v>413.75</v>
      </c>
      <c r="J91">
        <f t="shared" si="15"/>
        <v>1152.8979999999999</v>
      </c>
      <c r="K91">
        <f t="shared" si="16"/>
        <v>9468.2510000000002</v>
      </c>
      <c r="L91">
        <f t="shared" si="17"/>
        <v>313.82499999999993</v>
      </c>
      <c r="M91">
        <f t="shared" si="18"/>
        <v>8048.5720000000001</v>
      </c>
      <c r="N91">
        <f t="shared" si="19"/>
        <v>0.31382499999999997</v>
      </c>
      <c r="O91">
        <f t="shared" si="19"/>
        <v>8.0485720000000001</v>
      </c>
      <c r="P91">
        <f t="shared" si="20"/>
        <v>0.31382499999999997</v>
      </c>
      <c r="Q91" t="str">
        <f t="shared" si="21"/>
        <v/>
      </c>
      <c r="AE91" s="14">
        <v>5.7590000000000003</v>
      </c>
      <c r="AF91">
        <v>-24.110000610351563</v>
      </c>
      <c r="AG91">
        <v>-15.590000152587891</v>
      </c>
      <c r="AH91">
        <f t="shared" si="22"/>
        <v>-24.110000610351563</v>
      </c>
      <c r="AI91">
        <f t="shared" si="23"/>
        <v>-15.590000152587891</v>
      </c>
    </row>
    <row r="92" spans="1:35">
      <c r="A92" s="3" t="s">
        <v>1422</v>
      </c>
      <c r="B92" s="3" t="str">
        <f t="shared" si="12"/>
        <v>15:05:26.688</v>
      </c>
      <c r="C92" s="3">
        <f t="shared" si="13"/>
        <v>54326.688000000002</v>
      </c>
      <c r="D92" s="3">
        <f t="shared" si="14"/>
        <v>8.2220000000015716</v>
      </c>
      <c r="E92" s="3">
        <v>923.19100000000003</v>
      </c>
      <c r="F92" s="3">
        <v>9634.94</v>
      </c>
      <c r="G92" s="3">
        <v>10035</v>
      </c>
      <c r="H92" s="3">
        <v>951</v>
      </c>
      <c r="I92" s="3">
        <v>825</v>
      </c>
      <c r="J92">
        <f t="shared" si="15"/>
        <v>1141.5440000000001</v>
      </c>
      <c r="K92">
        <f t="shared" si="16"/>
        <v>9611.5149999999994</v>
      </c>
      <c r="L92">
        <f t="shared" si="17"/>
        <v>302.47100000000012</v>
      </c>
      <c r="M92">
        <f t="shared" si="18"/>
        <v>8191.8359999999993</v>
      </c>
      <c r="N92">
        <f t="shared" si="19"/>
        <v>0.3024710000000001</v>
      </c>
      <c r="O92">
        <f t="shared" si="19"/>
        <v>8.1918360000000003</v>
      </c>
      <c r="P92">
        <f t="shared" si="20"/>
        <v>0.3024710000000001</v>
      </c>
      <c r="Q92" t="str">
        <f t="shared" si="21"/>
        <v/>
      </c>
      <c r="AE92" s="14">
        <v>5.83</v>
      </c>
      <c r="AF92">
        <v>-25.559999465942383</v>
      </c>
      <c r="AG92">
        <v>-14</v>
      </c>
      <c r="AH92">
        <f t="shared" si="22"/>
        <v>-25.559999465942383</v>
      </c>
      <c r="AI92">
        <f t="shared" si="23"/>
        <v>-14</v>
      </c>
    </row>
    <row r="93" spans="1:35">
      <c r="A93" s="3" t="s">
        <v>1423</v>
      </c>
      <c r="B93" s="3" t="str">
        <f t="shared" si="12"/>
        <v>15:05:26.782</v>
      </c>
      <c r="C93" s="3">
        <f t="shared" si="13"/>
        <v>54326.781999999999</v>
      </c>
      <c r="D93" s="3">
        <f t="shared" si="14"/>
        <v>8.3159999999988941</v>
      </c>
      <c r="E93" s="3">
        <v>928.79899999999998</v>
      </c>
      <c r="F93" s="3">
        <v>9836.27</v>
      </c>
      <c r="G93" s="3">
        <v>9934</v>
      </c>
      <c r="H93" s="3">
        <v>958</v>
      </c>
      <c r="I93" s="3">
        <v>822.5</v>
      </c>
      <c r="J93">
        <f t="shared" si="15"/>
        <v>1151.7190000000001</v>
      </c>
      <c r="K93">
        <f t="shared" si="16"/>
        <v>9812.6659999999993</v>
      </c>
      <c r="L93">
        <f t="shared" si="17"/>
        <v>312.64600000000007</v>
      </c>
      <c r="M93">
        <f t="shared" si="18"/>
        <v>8392.9869999999992</v>
      </c>
      <c r="N93">
        <f t="shared" si="19"/>
        <v>0.31264600000000009</v>
      </c>
      <c r="O93">
        <f t="shared" si="19"/>
        <v>8.3929869999999998</v>
      </c>
      <c r="P93">
        <f t="shared" si="20"/>
        <v>0.31264600000000009</v>
      </c>
      <c r="Q93" t="str">
        <f t="shared" si="21"/>
        <v/>
      </c>
      <c r="AE93" s="14">
        <v>5.8959999999999999</v>
      </c>
      <c r="AF93">
        <v>-25.479999542236328</v>
      </c>
      <c r="AG93">
        <v>-13.670000076293945</v>
      </c>
      <c r="AH93">
        <f t="shared" si="22"/>
        <v>-25.479999542236328</v>
      </c>
      <c r="AI93">
        <f t="shared" si="23"/>
        <v>-13.670000076293945</v>
      </c>
    </row>
    <row r="94" spans="1:35">
      <c r="A94" s="3" t="s">
        <v>1424</v>
      </c>
      <c r="B94" s="3" t="str">
        <f t="shared" si="12"/>
        <v>15:05:26.874</v>
      </c>
      <c r="C94" s="3">
        <f t="shared" si="13"/>
        <v>54326.874000000003</v>
      </c>
      <c r="D94" s="3">
        <f t="shared" si="14"/>
        <v>8.408000000003085</v>
      </c>
      <c r="E94" s="3">
        <v>942.54200000000003</v>
      </c>
      <c r="F94" s="3">
        <v>9941.16</v>
      </c>
      <c r="G94" s="3">
        <v>9873</v>
      </c>
      <c r="H94" s="3">
        <v>954</v>
      </c>
      <c r="I94" s="3">
        <v>819</v>
      </c>
      <c r="J94">
        <f t="shared" si="15"/>
        <v>1167.838</v>
      </c>
      <c r="K94">
        <f t="shared" si="16"/>
        <v>9917.2170000000006</v>
      </c>
      <c r="L94">
        <f t="shared" si="17"/>
        <v>328.76499999999999</v>
      </c>
      <c r="M94">
        <f t="shared" si="18"/>
        <v>8497.5380000000005</v>
      </c>
      <c r="N94">
        <f t="shared" si="19"/>
        <v>0.32876499999999997</v>
      </c>
      <c r="O94">
        <f t="shared" si="19"/>
        <v>8.4975380000000005</v>
      </c>
      <c r="P94">
        <f t="shared" si="20"/>
        <v>0.32876499999999997</v>
      </c>
      <c r="Q94" t="str">
        <f t="shared" si="21"/>
        <v/>
      </c>
      <c r="AE94" s="14">
        <v>5.9589999999999996</v>
      </c>
      <c r="AF94">
        <v>-25.020000457763672</v>
      </c>
      <c r="AG94">
        <v>-13.689999580383301</v>
      </c>
      <c r="AH94">
        <f t="shared" si="22"/>
        <v>-25.020000457763672</v>
      </c>
      <c r="AI94">
        <f t="shared" si="23"/>
        <v>-13.689999580383301</v>
      </c>
    </row>
    <row r="95" spans="1:35">
      <c r="A95" s="3" t="s">
        <v>1425</v>
      </c>
      <c r="B95" s="3" t="str">
        <f t="shared" si="12"/>
        <v>15:05:26.968</v>
      </c>
      <c r="C95" s="3">
        <f t="shared" si="13"/>
        <v>54326.968000000001</v>
      </c>
      <c r="D95" s="3">
        <f t="shared" si="14"/>
        <v>8.5020000000004075</v>
      </c>
      <c r="E95" s="3">
        <v>950.64599999999996</v>
      </c>
      <c r="F95" s="3">
        <v>10185.299999999999</v>
      </c>
      <c r="G95" s="3">
        <v>9755.5</v>
      </c>
      <c r="H95" s="3">
        <v>896</v>
      </c>
      <c r="I95" s="3">
        <v>406</v>
      </c>
      <c r="J95">
        <f t="shared" si="15"/>
        <v>1181.479</v>
      </c>
      <c r="K95">
        <f t="shared" si="16"/>
        <v>10161.111000000001</v>
      </c>
      <c r="L95">
        <f t="shared" si="17"/>
        <v>342.40600000000006</v>
      </c>
      <c r="M95">
        <f t="shared" si="18"/>
        <v>8741.4320000000007</v>
      </c>
      <c r="N95">
        <f t="shared" si="19"/>
        <v>0.34240600000000004</v>
      </c>
      <c r="O95">
        <f t="shared" si="19"/>
        <v>8.7414320000000014</v>
      </c>
      <c r="P95">
        <f t="shared" si="20"/>
        <v>0.34240600000000004</v>
      </c>
      <c r="Q95" t="str">
        <f t="shared" si="21"/>
        <v/>
      </c>
      <c r="AE95" s="14">
        <v>6.02</v>
      </c>
      <c r="AF95">
        <v>-27.969999313354492</v>
      </c>
      <c r="AG95">
        <v>-8.6099996566772461</v>
      </c>
      <c r="AH95">
        <f t="shared" si="22"/>
        <v>-27.969999313354492</v>
      </c>
      <c r="AI95">
        <f t="shared" si="23"/>
        <v>-8.6099996566772461</v>
      </c>
    </row>
    <row r="96" spans="1:35">
      <c r="A96" s="3" t="s">
        <v>1426</v>
      </c>
      <c r="B96" s="3" t="str">
        <f t="shared" si="12"/>
        <v>15:05:27.061</v>
      </c>
      <c r="C96" s="3">
        <f t="shared" si="13"/>
        <v>54327.061000000002</v>
      </c>
      <c r="D96" s="3">
        <f t="shared" si="14"/>
        <v>8.5950000000011642</v>
      </c>
      <c r="E96" s="3">
        <v>952.05600000000004</v>
      </c>
      <c r="F96" s="3">
        <v>10280.5</v>
      </c>
      <c r="G96" s="3">
        <v>9712.5</v>
      </c>
      <c r="H96" s="3">
        <v>880</v>
      </c>
      <c r="I96" s="3">
        <v>403.25</v>
      </c>
      <c r="J96">
        <f t="shared" si="15"/>
        <v>1185.048</v>
      </c>
      <c r="K96">
        <f t="shared" si="16"/>
        <v>10256.254000000001</v>
      </c>
      <c r="L96">
        <f t="shared" si="17"/>
        <v>345.97500000000002</v>
      </c>
      <c r="M96">
        <f t="shared" si="18"/>
        <v>8836.5750000000007</v>
      </c>
      <c r="N96">
        <f t="shared" si="19"/>
        <v>0.34597500000000003</v>
      </c>
      <c r="O96">
        <f t="shared" si="19"/>
        <v>8.8365750000000016</v>
      </c>
      <c r="P96">
        <f t="shared" si="20"/>
        <v>0.34597500000000003</v>
      </c>
      <c r="Q96" t="str">
        <f t="shared" si="21"/>
        <v/>
      </c>
      <c r="AE96" s="14">
        <v>6.0960000000000001</v>
      </c>
      <c r="AF96">
        <v>-26.909999847412109</v>
      </c>
      <c r="AG96">
        <v>-8.0399999618530273</v>
      </c>
      <c r="AH96">
        <f t="shared" si="22"/>
        <v>-26.909999847412109</v>
      </c>
      <c r="AI96">
        <f t="shared" si="23"/>
        <v>-8.0399999618530273</v>
      </c>
    </row>
    <row r="97" spans="1:35">
      <c r="A97" s="3" t="s">
        <v>1427</v>
      </c>
      <c r="B97" s="3" t="str">
        <f t="shared" si="12"/>
        <v>15:05:27.155</v>
      </c>
      <c r="C97" s="3">
        <f t="shared" si="13"/>
        <v>54327.154999999999</v>
      </c>
      <c r="D97" s="3">
        <f t="shared" si="14"/>
        <v>8.6889999999984866</v>
      </c>
      <c r="E97" s="3">
        <v>955.27200000000005</v>
      </c>
      <c r="F97" s="3">
        <v>10514.8</v>
      </c>
      <c r="G97" s="3">
        <v>9610</v>
      </c>
      <c r="H97" s="3">
        <v>959</v>
      </c>
      <c r="I97" s="3">
        <v>803.5</v>
      </c>
      <c r="J97">
        <f t="shared" si="15"/>
        <v>1193.579</v>
      </c>
      <c r="K97">
        <f t="shared" si="16"/>
        <v>10490.421</v>
      </c>
      <c r="L97">
        <f t="shared" si="17"/>
        <v>354.50599999999997</v>
      </c>
      <c r="M97">
        <f t="shared" si="18"/>
        <v>9070.7420000000002</v>
      </c>
      <c r="N97">
        <f t="shared" si="19"/>
        <v>0.35450599999999999</v>
      </c>
      <c r="O97">
        <f t="shared" si="19"/>
        <v>9.070742000000001</v>
      </c>
      <c r="P97">
        <f t="shared" si="20"/>
        <v>0.35450599999999999</v>
      </c>
      <c r="Q97" t="str">
        <f t="shared" si="21"/>
        <v/>
      </c>
      <c r="AE97" s="14">
        <v>6.1710000000000003</v>
      </c>
      <c r="AF97">
        <v>-25.450000762939453</v>
      </c>
      <c r="AG97">
        <v>-8.4600000381469727</v>
      </c>
      <c r="AH97">
        <f t="shared" si="22"/>
        <v>-25.450000762939453</v>
      </c>
      <c r="AI97">
        <f t="shared" si="23"/>
        <v>-8.4600000381469727</v>
      </c>
    </row>
    <row r="98" spans="1:35">
      <c r="A98" s="3" t="s">
        <v>1428</v>
      </c>
      <c r="B98" s="3" t="str">
        <f t="shared" si="12"/>
        <v>15:05:27.247</v>
      </c>
      <c r="C98" s="3">
        <f t="shared" si="13"/>
        <v>54327.247000000003</v>
      </c>
      <c r="D98" s="3">
        <f t="shared" si="14"/>
        <v>8.7810000000026776</v>
      </c>
      <c r="E98" s="3">
        <v>950.17100000000005</v>
      </c>
      <c r="F98" s="3">
        <v>10650</v>
      </c>
      <c r="G98" s="3">
        <v>9559.5</v>
      </c>
      <c r="H98" s="3">
        <v>902</v>
      </c>
      <c r="I98" s="3">
        <v>399.25</v>
      </c>
      <c r="J98">
        <f t="shared" si="15"/>
        <v>1191.547</v>
      </c>
      <c r="K98">
        <f t="shared" si="16"/>
        <v>10625.701999999999</v>
      </c>
      <c r="L98">
        <f t="shared" si="17"/>
        <v>352.47400000000005</v>
      </c>
      <c r="M98">
        <f t="shared" si="18"/>
        <v>9206.0229999999992</v>
      </c>
      <c r="N98">
        <f t="shared" si="19"/>
        <v>0.35247400000000007</v>
      </c>
      <c r="O98">
        <f t="shared" si="19"/>
        <v>9.2060230000000001</v>
      </c>
      <c r="P98">
        <f t="shared" si="20"/>
        <v>0.35247400000000007</v>
      </c>
      <c r="Q98" t="str">
        <f t="shared" si="21"/>
        <v/>
      </c>
      <c r="AE98" s="14">
        <v>6.2549999999999999</v>
      </c>
      <c r="AF98">
        <v>-24.520000457763672</v>
      </c>
      <c r="AG98">
        <v>-8.6000003814697266</v>
      </c>
      <c r="AH98">
        <f t="shared" si="22"/>
        <v>-24.520000457763672</v>
      </c>
      <c r="AI98">
        <f t="shared" si="23"/>
        <v>-8.6000003814697266</v>
      </c>
    </row>
    <row r="99" spans="1:35">
      <c r="A99" s="3" t="s">
        <v>1429</v>
      </c>
      <c r="B99" s="3" t="str">
        <f t="shared" si="12"/>
        <v>15:05:27.338</v>
      </c>
      <c r="C99" s="3">
        <f t="shared" si="13"/>
        <v>54327.338000000003</v>
      </c>
      <c r="D99" s="3">
        <f t="shared" si="14"/>
        <v>8.8720000000030268</v>
      </c>
      <c r="E99" s="3">
        <v>962.05200000000002</v>
      </c>
      <c r="F99" s="3">
        <v>10925.2</v>
      </c>
      <c r="G99" s="3">
        <v>9441</v>
      </c>
      <c r="H99" s="3">
        <v>904</v>
      </c>
      <c r="I99" s="3">
        <v>395.75</v>
      </c>
      <c r="J99">
        <f t="shared" si="15"/>
        <v>1209.6679999999999</v>
      </c>
      <c r="K99">
        <f t="shared" si="16"/>
        <v>10900.562</v>
      </c>
      <c r="L99">
        <f t="shared" si="17"/>
        <v>370.59499999999991</v>
      </c>
      <c r="M99">
        <f t="shared" si="18"/>
        <v>9480.8829999999998</v>
      </c>
      <c r="N99">
        <f t="shared" si="19"/>
        <v>0.3705949999999999</v>
      </c>
      <c r="O99">
        <f t="shared" si="19"/>
        <v>9.4808830000000004</v>
      </c>
      <c r="P99">
        <f t="shared" si="20"/>
        <v>0.3705949999999999</v>
      </c>
      <c r="Q99" t="str">
        <f t="shared" si="21"/>
        <v/>
      </c>
      <c r="AE99" s="14">
        <v>6.3159999999999998</v>
      </c>
      <c r="AF99">
        <v>-24.530000686645508</v>
      </c>
      <c r="AG99">
        <v>-10.430000305175781</v>
      </c>
      <c r="AH99">
        <f t="shared" si="22"/>
        <v>-24.530000686645508</v>
      </c>
      <c r="AI99">
        <f t="shared" si="23"/>
        <v>-10.430000305175781</v>
      </c>
    </row>
    <row r="100" spans="1:35">
      <c r="A100" s="3" t="s">
        <v>1430</v>
      </c>
      <c r="B100" s="3" t="str">
        <f t="shared" si="12"/>
        <v>15:05:27.432</v>
      </c>
      <c r="C100" s="3">
        <f t="shared" si="13"/>
        <v>54327.432000000001</v>
      </c>
      <c r="D100" s="3">
        <f t="shared" si="14"/>
        <v>8.9660000000003492</v>
      </c>
      <c r="E100" s="3">
        <v>954.07500000000005</v>
      </c>
      <c r="F100" s="3">
        <v>11054.9</v>
      </c>
      <c r="G100" s="3">
        <v>9400</v>
      </c>
      <c r="H100" s="3">
        <v>960</v>
      </c>
      <c r="I100" s="3">
        <v>788.5</v>
      </c>
      <c r="J100">
        <f t="shared" si="15"/>
        <v>1204.636</v>
      </c>
      <c r="K100">
        <f t="shared" si="16"/>
        <v>11030.409</v>
      </c>
      <c r="L100">
        <f t="shared" si="17"/>
        <v>365.56299999999999</v>
      </c>
      <c r="M100">
        <f t="shared" si="18"/>
        <v>9610.73</v>
      </c>
      <c r="N100">
        <f t="shared" si="19"/>
        <v>0.36556299999999997</v>
      </c>
      <c r="O100">
        <f t="shared" si="19"/>
        <v>9.6107300000000002</v>
      </c>
      <c r="P100">
        <f t="shared" si="20"/>
        <v>0.36556299999999997</v>
      </c>
      <c r="Q100" t="str">
        <f t="shared" si="21"/>
        <v/>
      </c>
      <c r="AE100" s="14">
        <v>6.3780000000000001</v>
      </c>
      <c r="AF100">
        <v>-26.100000381469727</v>
      </c>
      <c r="AG100">
        <v>-10.199999809265137</v>
      </c>
      <c r="AH100">
        <f t="shared" si="22"/>
        <v>-26.100000381469727</v>
      </c>
      <c r="AI100">
        <f t="shared" si="23"/>
        <v>-10.199999809265137</v>
      </c>
    </row>
    <row r="101" spans="1:35">
      <c r="A101" s="3" t="s">
        <v>1431</v>
      </c>
      <c r="B101" s="3" t="str">
        <f t="shared" si="12"/>
        <v>15:05:27.524</v>
      </c>
      <c r="C101" s="3">
        <f t="shared" si="13"/>
        <v>54327.523999999998</v>
      </c>
      <c r="D101" s="3">
        <f t="shared" si="14"/>
        <v>9.0579999999972642</v>
      </c>
      <c r="E101" s="3">
        <v>967.39700000000005</v>
      </c>
      <c r="F101" s="3">
        <v>11278.4</v>
      </c>
      <c r="G101" s="3">
        <v>9308</v>
      </c>
      <c r="H101" s="3">
        <v>905</v>
      </c>
      <c r="I101" s="3">
        <v>390.75</v>
      </c>
      <c r="J101">
        <f t="shared" si="15"/>
        <v>1223.0250000000001</v>
      </c>
      <c r="K101">
        <f t="shared" si="16"/>
        <v>11253.549000000001</v>
      </c>
      <c r="L101">
        <f t="shared" si="17"/>
        <v>383.95200000000011</v>
      </c>
      <c r="M101">
        <f t="shared" si="18"/>
        <v>9833.8700000000008</v>
      </c>
      <c r="N101">
        <f t="shared" si="19"/>
        <v>0.38395200000000013</v>
      </c>
      <c r="O101">
        <f t="shared" si="19"/>
        <v>9.833870000000001</v>
      </c>
      <c r="P101">
        <f t="shared" si="20"/>
        <v>0.38395200000000013</v>
      </c>
      <c r="Q101" t="str">
        <f t="shared" si="21"/>
        <v/>
      </c>
      <c r="AE101" s="14">
        <v>6.444</v>
      </c>
      <c r="AF101">
        <v>-28.520000457763672</v>
      </c>
      <c r="AG101">
        <v>-10.039999961853027</v>
      </c>
      <c r="AH101">
        <f t="shared" si="22"/>
        <v>-28.520000457763672</v>
      </c>
      <c r="AI101">
        <f t="shared" si="23"/>
        <v>-10.039999961853027</v>
      </c>
    </row>
    <row r="102" spans="1:35">
      <c r="A102" s="3" t="s">
        <v>1432</v>
      </c>
      <c r="B102" s="3" t="str">
        <f t="shared" si="12"/>
        <v>15:05:27.617</v>
      </c>
      <c r="C102" s="3">
        <f t="shared" si="13"/>
        <v>54327.616999999998</v>
      </c>
      <c r="D102" s="3">
        <f t="shared" si="14"/>
        <v>9.1509999999980209</v>
      </c>
      <c r="E102" s="3">
        <v>962.65599999999995</v>
      </c>
      <c r="F102" s="3">
        <v>11405.9</v>
      </c>
      <c r="G102" s="3">
        <v>9269</v>
      </c>
      <c r="H102" s="3">
        <v>959</v>
      </c>
      <c r="I102" s="3">
        <v>779</v>
      </c>
      <c r="J102">
        <f t="shared" si="15"/>
        <v>1221.1780000000001</v>
      </c>
      <c r="K102">
        <f t="shared" si="16"/>
        <v>11381.124</v>
      </c>
      <c r="L102">
        <f t="shared" si="17"/>
        <v>382.10500000000013</v>
      </c>
      <c r="M102">
        <f t="shared" si="18"/>
        <v>9961.4449999999997</v>
      </c>
      <c r="N102">
        <f t="shared" si="19"/>
        <v>0.38210500000000014</v>
      </c>
      <c r="O102">
        <f t="shared" si="19"/>
        <v>9.9614449999999994</v>
      </c>
      <c r="P102">
        <f t="shared" si="20"/>
        <v>0.38210500000000014</v>
      </c>
      <c r="Q102" t="str">
        <f t="shared" si="21"/>
        <v/>
      </c>
      <c r="AE102" s="14">
        <v>6.5119999999999996</v>
      </c>
      <c r="AF102">
        <v>-27.819999694824219</v>
      </c>
      <c r="AG102">
        <v>-9.6899995803833008</v>
      </c>
      <c r="AH102">
        <f t="shared" si="22"/>
        <v>-27.819999694824219</v>
      </c>
      <c r="AI102">
        <f t="shared" si="23"/>
        <v>-9.6899995803833008</v>
      </c>
    </row>
    <row r="103" spans="1:35">
      <c r="A103" s="3" t="s">
        <v>1433</v>
      </c>
      <c r="B103" s="3" t="str">
        <f t="shared" si="12"/>
        <v>15:05:27.710</v>
      </c>
      <c r="C103" s="3">
        <f t="shared" si="13"/>
        <v>54327.71</v>
      </c>
      <c r="D103" s="3">
        <f t="shared" si="14"/>
        <v>9.2439999999987776</v>
      </c>
      <c r="E103" s="3">
        <v>980.423</v>
      </c>
      <c r="F103" s="3">
        <v>11624.7</v>
      </c>
      <c r="G103" s="3">
        <v>9181.5</v>
      </c>
      <c r="H103" s="3">
        <v>907</v>
      </c>
      <c r="I103" s="3">
        <v>385.75</v>
      </c>
      <c r="J103">
        <f t="shared" si="15"/>
        <v>1243.904</v>
      </c>
      <c r="K103">
        <f t="shared" si="16"/>
        <v>11599.465</v>
      </c>
      <c r="L103">
        <f t="shared" si="17"/>
        <v>404.83100000000002</v>
      </c>
      <c r="M103">
        <f t="shared" si="18"/>
        <v>10179.786</v>
      </c>
      <c r="N103">
        <f t="shared" si="19"/>
        <v>0.40483100000000005</v>
      </c>
      <c r="O103">
        <f t="shared" si="19"/>
        <v>10.179786</v>
      </c>
      <c r="P103">
        <f t="shared" si="20"/>
        <v>0.40483100000000005</v>
      </c>
      <c r="Q103" t="str">
        <f t="shared" si="21"/>
        <v/>
      </c>
      <c r="AE103" s="14">
        <v>6.5789999999999997</v>
      </c>
      <c r="AF103">
        <v>-28.579999923706055</v>
      </c>
      <c r="AG103">
        <v>-8.2799997329711914</v>
      </c>
      <c r="AH103">
        <f t="shared" si="22"/>
        <v>-28.579999923706055</v>
      </c>
      <c r="AI103">
        <f t="shared" si="23"/>
        <v>-8.2799997329711914</v>
      </c>
    </row>
    <row r="104" spans="1:35">
      <c r="A104" s="3" t="s">
        <v>1434</v>
      </c>
      <c r="B104" s="3" t="str">
        <f t="shared" si="12"/>
        <v>15:05:27.804</v>
      </c>
      <c r="C104" s="3">
        <f t="shared" si="13"/>
        <v>54327.803999999996</v>
      </c>
      <c r="D104" s="3">
        <f t="shared" si="14"/>
        <v>9.3379999999961001</v>
      </c>
      <c r="E104" s="3">
        <v>958.23</v>
      </c>
      <c r="F104" s="3">
        <v>11743.7</v>
      </c>
      <c r="G104" s="3">
        <v>9166</v>
      </c>
      <c r="H104" s="3">
        <v>969</v>
      </c>
      <c r="I104" s="3">
        <v>769</v>
      </c>
      <c r="J104">
        <f t="shared" si="15"/>
        <v>1224.4169999999999</v>
      </c>
      <c r="K104">
        <f t="shared" si="16"/>
        <v>11718.938</v>
      </c>
      <c r="L104">
        <f t="shared" si="17"/>
        <v>385.34399999999994</v>
      </c>
      <c r="M104">
        <f t="shared" si="18"/>
        <v>10299.259</v>
      </c>
      <c r="N104">
        <f t="shared" si="19"/>
        <v>0.38534399999999996</v>
      </c>
      <c r="O104">
        <f t="shared" si="19"/>
        <v>10.299259000000001</v>
      </c>
      <c r="P104">
        <f t="shared" si="20"/>
        <v>0.38534399999999996</v>
      </c>
      <c r="Q104" t="str">
        <f t="shared" si="21"/>
        <v/>
      </c>
      <c r="AE104" s="14">
        <v>6.6379999999999999</v>
      </c>
      <c r="AF104">
        <v>-27.610000610351563</v>
      </c>
      <c r="AG104">
        <v>-9.3199996948242188</v>
      </c>
      <c r="AH104">
        <f t="shared" si="22"/>
        <v>-27.610000610351563</v>
      </c>
      <c r="AI104">
        <f t="shared" si="23"/>
        <v>-9.3199996948242188</v>
      </c>
    </row>
    <row r="105" spans="1:35">
      <c r="A105" s="3" t="s">
        <v>1435</v>
      </c>
      <c r="B105" s="3" t="str">
        <f t="shared" si="12"/>
        <v>15:05:27.897</v>
      </c>
      <c r="C105" s="3">
        <f t="shared" si="13"/>
        <v>54327.896999999997</v>
      </c>
      <c r="D105" s="3">
        <f t="shared" si="14"/>
        <v>9.4309999999968568</v>
      </c>
      <c r="E105" s="3">
        <v>981.86300000000006</v>
      </c>
      <c r="F105" s="3">
        <v>11958.9</v>
      </c>
      <c r="G105" s="3">
        <v>9081</v>
      </c>
      <c r="H105" s="3">
        <v>899</v>
      </c>
      <c r="I105" s="3">
        <v>380.75</v>
      </c>
      <c r="J105">
        <f t="shared" si="15"/>
        <v>1252.9259999999999</v>
      </c>
      <c r="K105">
        <f t="shared" si="16"/>
        <v>11933.546</v>
      </c>
      <c r="L105">
        <f t="shared" si="17"/>
        <v>413.85299999999995</v>
      </c>
      <c r="M105">
        <f t="shared" si="18"/>
        <v>10513.867</v>
      </c>
      <c r="N105">
        <f t="shared" si="19"/>
        <v>0.41385299999999997</v>
      </c>
      <c r="O105">
        <f t="shared" si="19"/>
        <v>10.513867000000001</v>
      </c>
      <c r="P105">
        <f t="shared" si="20"/>
        <v>0.41385299999999997</v>
      </c>
      <c r="Q105" t="str">
        <f t="shared" si="21"/>
        <v/>
      </c>
      <c r="AE105" s="14">
        <v>6.7</v>
      </c>
      <c r="AF105">
        <v>-26.75</v>
      </c>
      <c r="AG105">
        <v>-7.8600001335144043</v>
      </c>
      <c r="AH105">
        <f t="shared" si="22"/>
        <v>-26.75</v>
      </c>
      <c r="AI105">
        <f t="shared" si="23"/>
        <v>-7.8600001335144043</v>
      </c>
    </row>
    <row r="106" spans="1:35">
      <c r="A106" s="3" t="s">
        <v>1436</v>
      </c>
      <c r="B106" s="3" t="str">
        <f t="shared" si="12"/>
        <v>15:05:27.991</v>
      </c>
      <c r="C106" s="3">
        <f t="shared" si="13"/>
        <v>54327.991000000002</v>
      </c>
      <c r="D106" s="3">
        <f t="shared" si="14"/>
        <v>9.5250000000014552</v>
      </c>
      <c r="E106" s="3">
        <v>986.85299999999995</v>
      </c>
      <c r="F106" s="3">
        <v>12083.6</v>
      </c>
      <c r="G106" s="3">
        <v>9042</v>
      </c>
      <c r="H106" s="3">
        <v>960</v>
      </c>
      <c r="I106" s="3">
        <v>759</v>
      </c>
      <c r="J106">
        <f t="shared" si="15"/>
        <v>1260.7439999999999</v>
      </c>
      <c r="K106">
        <f t="shared" si="16"/>
        <v>12058.101000000001</v>
      </c>
      <c r="L106">
        <f t="shared" si="17"/>
        <v>421.67099999999994</v>
      </c>
      <c r="M106">
        <f t="shared" si="18"/>
        <v>10638.422</v>
      </c>
      <c r="N106">
        <f t="shared" si="19"/>
        <v>0.42167099999999996</v>
      </c>
      <c r="O106">
        <f t="shared" si="19"/>
        <v>10.638422</v>
      </c>
      <c r="P106">
        <f t="shared" si="20"/>
        <v>0.42167099999999996</v>
      </c>
      <c r="Q106" t="str">
        <f t="shared" si="21"/>
        <v/>
      </c>
      <c r="AE106" s="14">
        <v>6.7629999999999999</v>
      </c>
      <c r="AF106">
        <v>-23.799999237060547</v>
      </c>
      <c r="AG106">
        <v>-11.729999542236328</v>
      </c>
      <c r="AH106">
        <f t="shared" si="22"/>
        <v>-23.799999237060547</v>
      </c>
      <c r="AI106">
        <f t="shared" si="23"/>
        <v>-11.729999542236328</v>
      </c>
    </row>
    <row r="107" spans="1:35">
      <c r="A107" s="3" t="s">
        <v>1437</v>
      </c>
      <c r="B107" s="3" t="str">
        <f t="shared" si="12"/>
        <v>15:05:28.084</v>
      </c>
      <c r="C107" s="3">
        <f t="shared" si="13"/>
        <v>54328.084000000003</v>
      </c>
      <c r="D107" s="3">
        <f t="shared" si="14"/>
        <v>9.6180000000022119</v>
      </c>
      <c r="E107" s="3">
        <v>992.00400000000002</v>
      </c>
      <c r="F107" s="3">
        <v>12369.2</v>
      </c>
      <c r="G107" s="3">
        <v>8965</v>
      </c>
      <c r="H107" s="3">
        <v>893</v>
      </c>
      <c r="I107" s="3">
        <v>375.25</v>
      </c>
      <c r="J107">
        <f t="shared" si="15"/>
        <v>1272.373</v>
      </c>
      <c r="K107">
        <f t="shared" si="16"/>
        <v>12343.51</v>
      </c>
      <c r="L107">
        <f t="shared" si="17"/>
        <v>433.30000000000007</v>
      </c>
      <c r="M107">
        <f t="shared" si="18"/>
        <v>10923.831</v>
      </c>
      <c r="N107">
        <f t="shared" si="19"/>
        <v>0.43330000000000007</v>
      </c>
      <c r="O107">
        <f t="shared" si="19"/>
        <v>10.923831</v>
      </c>
      <c r="P107">
        <f t="shared" si="20"/>
        <v>0.43330000000000007</v>
      </c>
      <c r="Q107" t="str">
        <f t="shared" si="21"/>
        <v/>
      </c>
      <c r="AE107" s="14">
        <v>6.8339999999999996</v>
      </c>
      <c r="AF107">
        <v>-27.780000686645508</v>
      </c>
      <c r="AG107">
        <v>-7.1700000762939453</v>
      </c>
      <c r="AH107">
        <f t="shared" si="22"/>
        <v>-27.780000686645508</v>
      </c>
      <c r="AI107">
        <f t="shared" si="23"/>
        <v>-7.1700000762939453</v>
      </c>
    </row>
    <row r="108" spans="1:35">
      <c r="A108" s="3" t="s">
        <v>1438</v>
      </c>
      <c r="B108" s="3" t="str">
        <f t="shared" si="12"/>
        <v>15:05:28.177</v>
      </c>
      <c r="C108" s="3">
        <f t="shared" si="13"/>
        <v>54328.177000000003</v>
      </c>
      <c r="D108" s="3">
        <f t="shared" si="14"/>
        <v>9.7110000000029686</v>
      </c>
      <c r="E108" s="3">
        <v>986.20899999999995</v>
      </c>
      <c r="F108" s="3">
        <v>12488.3</v>
      </c>
      <c r="G108" s="3">
        <v>8943</v>
      </c>
      <c r="H108" s="3">
        <v>958</v>
      </c>
      <c r="I108" s="3">
        <v>747</v>
      </c>
      <c r="J108">
        <f t="shared" si="15"/>
        <v>1269.2809999999999</v>
      </c>
      <c r="K108">
        <f t="shared" si="16"/>
        <v>12462.710999999999</v>
      </c>
      <c r="L108">
        <f t="shared" si="17"/>
        <v>430.20799999999997</v>
      </c>
      <c r="M108">
        <f t="shared" si="18"/>
        <v>11043.031999999999</v>
      </c>
      <c r="N108">
        <f t="shared" si="19"/>
        <v>0.43020799999999998</v>
      </c>
      <c r="O108">
        <f t="shared" si="19"/>
        <v>11.043032</v>
      </c>
      <c r="P108">
        <f t="shared" si="20"/>
        <v>0.43020799999999998</v>
      </c>
      <c r="Q108" t="str">
        <f t="shared" si="21"/>
        <v/>
      </c>
      <c r="AE108" s="14">
        <v>6.8929999999999998</v>
      </c>
      <c r="AF108">
        <v>-27.180000305175781</v>
      </c>
      <c r="AG108">
        <v>-10.930000305175781</v>
      </c>
      <c r="AH108">
        <f t="shared" si="22"/>
        <v>-27.180000305175781</v>
      </c>
      <c r="AI108">
        <f t="shared" si="23"/>
        <v>-10.930000305175781</v>
      </c>
    </row>
    <row r="109" spans="1:35">
      <c r="A109" s="3" t="s">
        <v>1439</v>
      </c>
      <c r="B109" s="3" t="str">
        <f t="shared" si="12"/>
        <v>15:05:28.271</v>
      </c>
      <c r="C109" s="3">
        <f t="shared" si="13"/>
        <v>54328.271000000001</v>
      </c>
      <c r="D109" s="3">
        <f t="shared" si="14"/>
        <v>9.805000000000291</v>
      </c>
      <c r="E109" s="3">
        <v>991.40899999999999</v>
      </c>
      <c r="F109" s="3">
        <v>12728.2</v>
      </c>
      <c r="G109" s="3">
        <v>8887</v>
      </c>
      <c r="H109" s="3">
        <v>946</v>
      </c>
      <c r="I109" s="3">
        <v>742.5</v>
      </c>
      <c r="J109">
        <f t="shared" si="15"/>
        <v>1279.923</v>
      </c>
      <c r="K109">
        <f t="shared" si="16"/>
        <v>12702.431</v>
      </c>
      <c r="L109">
        <f t="shared" si="17"/>
        <v>440.85</v>
      </c>
      <c r="M109">
        <f t="shared" si="18"/>
        <v>11282.752</v>
      </c>
      <c r="N109">
        <f t="shared" si="19"/>
        <v>0.44085000000000002</v>
      </c>
      <c r="O109">
        <f t="shared" si="19"/>
        <v>11.282752</v>
      </c>
      <c r="P109">
        <f t="shared" si="20"/>
        <v>0.44085000000000002</v>
      </c>
      <c r="Q109" t="str">
        <f t="shared" si="21"/>
        <v/>
      </c>
      <c r="AE109" s="14">
        <v>6.9649999999999999</v>
      </c>
      <c r="AF109">
        <v>-29.829999923706055</v>
      </c>
      <c r="AG109">
        <v>-10.289999961853027</v>
      </c>
      <c r="AH109">
        <f t="shared" si="22"/>
        <v>-29.829999923706055</v>
      </c>
      <c r="AI109">
        <f t="shared" si="23"/>
        <v>-10.289999961853027</v>
      </c>
    </row>
    <row r="110" spans="1:35">
      <c r="A110" s="3" t="s">
        <v>1440</v>
      </c>
      <c r="B110" s="3" t="str">
        <f t="shared" si="12"/>
        <v>15:05:28.364</v>
      </c>
      <c r="C110" s="3">
        <f t="shared" si="13"/>
        <v>54328.364000000001</v>
      </c>
      <c r="D110" s="3">
        <f t="shared" si="14"/>
        <v>9.8980000000010477</v>
      </c>
      <c r="E110" s="3">
        <v>997.04700000000003</v>
      </c>
      <c r="F110" s="3">
        <v>12847.7</v>
      </c>
      <c r="G110" s="3">
        <v>8858.5</v>
      </c>
      <c r="H110" s="3">
        <v>884.5</v>
      </c>
      <c r="I110" s="3">
        <v>367.5</v>
      </c>
      <c r="J110">
        <f t="shared" si="15"/>
        <v>1288.27</v>
      </c>
      <c r="K110">
        <f t="shared" si="16"/>
        <v>12821.772999999999</v>
      </c>
      <c r="L110">
        <f t="shared" si="17"/>
        <v>449.197</v>
      </c>
      <c r="M110">
        <f t="shared" si="18"/>
        <v>11402.093999999999</v>
      </c>
      <c r="N110">
        <f t="shared" si="19"/>
        <v>0.44919700000000001</v>
      </c>
      <c r="O110">
        <f t="shared" si="19"/>
        <v>11.402094</v>
      </c>
      <c r="P110">
        <f t="shared" si="20"/>
        <v>0.44919700000000001</v>
      </c>
      <c r="Q110" t="str">
        <f t="shared" si="21"/>
        <v/>
      </c>
      <c r="AE110" s="14">
        <v>7.0289999999999999</v>
      </c>
      <c r="AF110">
        <v>-30.860000610351563</v>
      </c>
      <c r="AG110">
        <v>-5.3000001907348633</v>
      </c>
      <c r="AH110">
        <f t="shared" si="22"/>
        <v>-30.860000610351563</v>
      </c>
      <c r="AI110">
        <f t="shared" si="23"/>
        <v>-5.3000001907348633</v>
      </c>
    </row>
    <row r="111" spans="1:35">
      <c r="A111" s="3" t="s">
        <v>1441</v>
      </c>
      <c r="B111" s="3" t="str">
        <f t="shared" si="12"/>
        <v>15:05:28.456</v>
      </c>
      <c r="C111" s="3">
        <f t="shared" si="13"/>
        <v>54328.455999999998</v>
      </c>
      <c r="D111" s="3">
        <f t="shared" si="14"/>
        <v>9.9899999999979627</v>
      </c>
      <c r="E111" s="3">
        <v>995.76300000000003</v>
      </c>
      <c r="F111" s="3">
        <v>13082.4</v>
      </c>
      <c r="G111" s="3">
        <v>8819</v>
      </c>
      <c r="H111" s="3">
        <v>874.5</v>
      </c>
      <c r="I111" s="3">
        <v>363.25</v>
      </c>
      <c r="J111">
        <f t="shared" si="15"/>
        <v>1292.3109999999999</v>
      </c>
      <c r="K111">
        <f t="shared" si="16"/>
        <v>13056.441999999999</v>
      </c>
      <c r="L111">
        <f t="shared" si="17"/>
        <v>453.23799999999994</v>
      </c>
      <c r="M111">
        <f t="shared" si="18"/>
        <v>11636.762999999999</v>
      </c>
      <c r="N111">
        <f t="shared" si="19"/>
        <v>0.45323799999999997</v>
      </c>
      <c r="O111">
        <f t="shared" si="19"/>
        <v>11.636762999999998</v>
      </c>
      <c r="P111">
        <f t="shared" si="20"/>
        <v>0.45323799999999997</v>
      </c>
      <c r="Q111" t="str">
        <f t="shared" si="21"/>
        <v/>
      </c>
      <c r="AE111" s="14">
        <v>7.093</v>
      </c>
      <c r="AF111">
        <v>-28.760000228881836</v>
      </c>
      <c r="AG111">
        <v>-8.5200004577636719</v>
      </c>
      <c r="AH111">
        <f t="shared" si="22"/>
        <v>-28.760000228881836</v>
      </c>
      <c r="AI111">
        <f t="shared" si="23"/>
        <v>-8.5200004577636719</v>
      </c>
    </row>
    <row r="112" spans="1:35">
      <c r="A112" s="3" t="s">
        <v>1442</v>
      </c>
      <c r="B112" s="3" t="str">
        <f t="shared" si="12"/>
        <v>15:05:28.551</v>
      </c>
      <c r="C112" s="3">
        <f t="shared" si="13"/>
        <v>54328.550999999999</v>
      </c>
      <c r="D112" s="3">
        <f t="shared" si="14"/>
        <v>10.084999999999127</v>
      </c>
      <c r="E112" s="3">
        <v>1005.56</v>
      </c>
      <c r="F112" s="3">
        <v>13200.6</v>
      </c>
      <c r="G112" s="3">
        <v>8791</v>
      </c>
      <c r="H112" s="3">
        <v>921</v>
      </c>
      <c r="I112" s="3">
        <v>723.5</v>
      </c>
      <c r="J112">
        <f t="shared" si="15"/>
        <v>1304.788</v>
      </c>
      <c r="K112">
        <f t="shared" si="16"/>
        <v>13174.388999999999</v>
      </c>
      <c r="L112">
        <f t="shared" si="17"/>
        <v>465.71500000000003</v>
      </c>
      <c r="M112">
        <f t="shared" si="18"/>
        <v>11754.71</v>
      </c>
      <c r="N112">
        <f t="shared" si="19"/>
        <v>0.46571500000000005</v>
      </c>
      <c r="O112">
        <f t="shared" si="19"/>
        <v>11.754709999999999</v>
      </c>
      <c r="P112">
        <f t="shared" si="20"/>
        <v>0.46571500000000005</v>
      </c>
      <c r="Q112" t="str">
        <f t="shared" si="21"/>
        <v/>
      </c>
      <c r="AE112" s="14">
        <v>7.16</v>
      </c>
      <c r="AF112">
        <v>-29.670000076293945</v>
      </c>
      <c r="AG112">
        <v>-7.4200000762939453</v>
      </c>
      <c r="AH112">
        <f t="shared" si="22"/>
        <v>-29.670000076293945</v>
      </c>
      <c r="AI112">
        <f t="shared" si="23"/>
        <v>-7.4200000762939453</v>
      </c>
    </row>
    <row r="113" spans="1:35">
      <c r="A113" s="3" t="s">
        <v>1443</v>
      </c>
      <c r="B113" s="3" t="str">
        <f t="shared" si="12"/>
        <v>15:05:28.641</v>
      </c>
      <c r="C113" s="3">
        <f t="shared" si="13"/>
        <v>54328.641000000003</v>
      </c>
      <c r="D113" s="3">
        <f t="shared" si="14"/>
        <v>10.17500000000291</v>
      </c>
      <c r="E113" s="3">
        <v>996.31100000000004</v>
      </c>
      <c r="F113" s="3">
        <v>13508.3</v>
      </c>
      <c r="G113" s="3">
        <v>8760</v>
      </c>
      <c r="H113" s="3">
        <v>885</v>
      </c>
      <c r="I113" s="3">
        <v>719.5</v>
      </c>
      <c r="J113">
        <f t="shared" si="15"/>
        <v>1302.5219999999999</v>
      </c>
      <c r="K113">
        <f t="shared" si="16"/>
        <v>13482.218999999999</v>
      </c>
      <c r="L113">
        <f t="shared" si="17"/>
        <v>463.44899999999996</v>
      </c>
      <c r="M113">
        <f t="shared" si="18"/>
        <v>12062.539999999999</v>
      </c>
      <c r="N113">
        <f t="shared" si="19"/>
        <v>0.46344899999999994</v>
      </c>
      <c r="O113">
        <f t="shared" si="19"/>
        <v>12.062539999999998</v>
      </c>
      <c r="P113">
        <f t="shared" si="20"/>
        <v>0.46344899999999994</v>
      </c>
      <c r="Q113" t="str">
        <f t="shared" si="21"/>
        <v/>
      </c>
      <c r="AE113" s="14">
        <v>7.2270000000000003</v>
      </c>
      <c r="AF113">
        <v>-30.700000762939453</v>
      </c>
      <c r="AG113">
        <v>-5.619999885559082</v>
      </c>
      <c r="AH113">
        <f t="shared" si="22"/>
        <v>-30.700000762939453</v>
      </c>
      <c r="AI113">
        <f t="shared" si="23"/>
        <v>-5.619999885559082</v>
      </c>
    </row>
    <row r="114" spans="1:35">
      <c r="A114" s="3" t="s">
        <v>1444</v>
      </c>
      <c r="B114" s="3" t="str">
        <f t="shared" si="12"/>
        <v>15:05:28.733</v>
      </c>
      <c r="C114" s="3">
        <f t="shared" si="13"/>
        <v>54328.733</v>
      </c>
      <c r="D114" s="3">
        <f t="shared" si="14"/>
        <v>10.266999999999825</v>
      </c>
      <c r="E114" s="3">
        <v>998.928</v>
      </c>
      <c r="F114" s="3">
        <v>13585.5</v>
      </c>
      <c r="G114" s="3">
        <v>8749</v>
      </c>
      <c r="H114" s="3">
        <v>877</v>
      </c>
      <c r="I114" s="3">
        <v>714.5</v>
      </c>
      <c r="J114">
        <f t="shared" si="15"/>
        <v>1306.8900000000001</v>
      </c>
      <c r="K114">
        <f t="shared" si="16"/>
        <v>13559.34</v>
      </c>
      <c r="L114">
        <f t="shared" si="17"/>
        <v>467.81700000000012</v>
      </c>
      <c r="M114">
        <f t="shared" si="18"/>
        <v>12139.661</v>
      </c>
      <c r="N114">
        <f t="shared" si="19"/>
        <v>0.46781700000000015</v>
      </c>
      <c r="O114">
        <f t="shared" si="19"/>
        <v>12.139661</v>
      </c>
      <c r="P114">
        <f t="shared" si="20"/>
        <v>0.46781700000000015</v>
      </c>
      <c r="Q114" t="str">
        <f t="shared" si="21"/>
        <v/>
      </c>
      <c r="AE114" s="14">
        <v>7.2910000000000004</v>
      </c>
      <c r="AF114">
        <v>-29.139999389648438</v>
      </c>
      <c r="AG114">
        <v>-7.0900001525878906</v>
      </c>
      <c r="AH114">
        <f t="shared" si="22"/>
        <v>-29.139999389648438</v>
      </c>
      <c r="AI114">
        <f t="shared" si="23"/>
        <v>-7.0900001525878906</v>
      </c>
    </row>
    <row r="115" spans="1:35">
      <c r="A115" s="3" t="s">
        <v>1445</v>
      </c>
      <c r="B115" s="3" t="str">
        <f t="shared" si="12"/>
        <v>15:05:28.921</v>
      </c>
      <c r="C115" s="3">
        <f t="shared" si="13"/>
        <v>54328.921000000002</v>
      </c>
      <c r="D115" s="3">
        <f t="shared" si="14"/>
        <v>10.455000000001746</v>
      </c>
      <c r="E115" s="3">
        <v>1005.25</v>
      </c>
      <c r="F115" s="3">
        <v>13968.2</v>
      </c>
      <c r="G115" s="3">
        <v>8711</v>
      </c>
      <c r="H115" s="3">
        <v>891</v>
      </c>
      <c r="I115" s="3">
        <v>708.5</v>
      </c>
      <c r="J115">
        <f t="shared" si="15"/>
        <v>1321.8920000000001</v>
      </c>
      <c r="K115">
        <f t="shared" si="16"/>
        <v>13941.798000000001</v>
      </c>
      <c r="L115">
        <f t="shared" si="17"/>
        <v>482.81900000000007</v>
      </c>
      <c r="M115">
        <f t="shared" si="18"/>
        <v>12522.119000000001</v>
      </c>
      <c r="N115">
        <f t="shared" si="19"/>
        <v>0.48281900000000011</v>
      </c>
      <c r="O115">
        <f t="shared" si="19"/>
        <v>12.522119</v>
      </c>
      <c r="P115">
        <f t="shared" si="20"/>
        <v>0.48281900000000011</v>
      </c>
      <c r="Q115" t="str">
        <f t="shared" si="21"/>
        <v/>
      </c>
      <c r="AE115" s="14">
        <v>7.3620000000000001</v>
      </c>
      <c r="AF115">
        <v>-31.030000686645508</v>
      </c>
      <c r="AG115">
        <v>-6.0799999237060547</v>
      </c>
      <c r="AH115">
        <f t="shared" si="22"/>
        <v>-31.030000686645508</v>
      </c>
      <c r="AI115">
        <f t="shared" si="23"/>
        <v>-6.0799999237060547</v>
      </c>
    </row>
    <row r="116" spans="1:35">
      <c r="A116" s="3" t="s">
        <v>1446</v>
      </c>
      <c r="B116" s="3" t="str">
        <f t="shared" si="12"/>
        <v>15:05:29.014</v>
      </c>
      <c r="C116" s="3">
        <f t="shared" si="13"/>
        <v>54329.014000000003</v>
      </c>
      <c r="D116" s="3">
        <f t="shared" si="14"/>
        <v>10.548000000002503</v>
      </c>
      <c r="E116" s="3">
        <v>1009.3</v>
      </c>
      <c r="F116" s="3">
        <v>14196.5</v>
      </c>
      <c r="G116" s="3">
        <v>8696</v>
      </c>
      <c r="H116" s="3">
        <v>877</v>
      </c>
      <c r="I116" s="3">
        <v>701.5</v>
      </c>
      <c r="J116">
        <f t="shared" si="15"/>
        <v>1331.1210000000001</v>
      </c>
      <c r="K116">
        <f t="shared" si="16"/>
        <v>14169.948</v>
      </c>
      <c r="L116">
        <f t="shared" si="17"/>
        <v>492.04800000000012</v>
      </c>
      <c r="M116">
        <f t="shared" si="18"/>
        <v>12750.269</v>
      </c>
      <c r="N116">
        <f t="shared" si="19"/>
        <v>0.49204800000000015</v>
      </c>
      <c r="O116">
        <f t="shared" si="19"/>
        <v>12.750269000000001</v>
      </c>
      <c r="P116">
        <f t="shared" si="20"/>
        <v>0.49204800000000015</v>
      </c>
      <c r="Q116" t="str">
        <f t="shared" si="21"/>
        <v/>
      </c>
      <c r="AE116" s="14">
        <v>7.4269999999999996</v>
      </c>
      <c r="AF116">
        <v>-29.649999618530273</v>
      </c>
      <c r="AG116">
        <v>-7.1700000762939453</v>
      </c>
      <c r="AH116">
        <f t="shared" si="22"/>
        <v>-29.649999618530273</v>
      </c>
      <c r="AI116">
        <f t="shared" si="23"/>
        <v>-7.1700000762939453</v>
      </c>
    </row>
    <row r="117" spans="1:35">
      <c r="A117" s="3" t="s">
        <v>1447</v>
      </c>
      <c r="B117" s="3" t="str">
        <f t="shared" si="12"/>
        <v>15:05:29.107</v>
      </c>
      <c r="C117" s="3">
        <f t="shared" si="13"/>
        <v>54329.107000000004</v>
      </c>
      <c r="D117" s="3">
        <f t="shared" si="14"/>
        <v>10.64100000000326</v>
      </c>
      <c r="E117" s="3">
        <v>1008.32</v>
      </c>
      <c r="F117" s="3">
        <v>14348.3</v>
      </c>
      <c r="G117" s="3">
        <v>8693</v>
      </c>
      <c r="H117" s="3">
        <v>881</v>
      </c>
      <c r="I117" s="3">
        <v>694</v>
      </c>
      <c r="J117">
        <f t="shared" si="15"/>
        <v>1333.585</v>
      </c>
      <c r="K117">
        <f t="shared" si="16"/>
        <v>14321.731</v>
      </c>
      <c r="L117">
        <f t="shared" si="17"/>
        <v>494.51200000000006</v>
      </c>
      <c r="M117">
        <f t="shared" si="18"/>
        <v>12902.052</v>
      </c>
      <c r="N117">
        <f t="shared" si="19"/>
        <v>0.49451200000000006</v>
      </c>
      <c r="O117">
        <f t="shared" si="19"/>
        <v>12.902051999999999</v>
      </c>
      <c r="P117">
        <f t="shared" si="20"/>
        <v>0.49451200000000006</v>
      </c>
      <c r="Q117" t="str">
        <f t="shared" si="21"/>
        <v/>
      </c>
      <c r="AE117" s="14">
        <v>7.4950000000000001</v>
      </c>
      <c r="AF117">
        <v>-30.520000457763672</v>
      </c>
      <c r="AG117">
        <v>-5.2899999618530273</v>
      </c>
      <c r="AH117">
        <f t="shared" si="22"/>
        <v>-30.520000457763672</v>
      </c>
      <c r="AI117">
        <f t="shared" si="23"/>
        <v>-5.2899999618530273</v>
      </c>
    </row>
    <row r="118" spans="1:35">
      <c r="A118" s="3" t="s">
        <v>1448</v>
      </c>
      <c r="B118" s="3" t="str">
        <f t="shared" si="12"/>
        <v>15:05:29.200</v>
      </c>
      <c r="C118" s="3">
        <f t="shared" si="13"/>
        <v>54329.2</v>
      </c>
      <c r="D118" s="3">
        <f t="shared" si="14"/>
        <v>10.73399999999674</v>
      </c>
      <c r="E118" s="3">
        <v>1013.32</v>
      </c>
      <c r="F118" s="3">
        <v>14651.6</v>
      </c>
      <c r="G118" s="3">
        <v>8688</v>
      </c>
      <c r="H118" s="3">
        <v>848</v>
      </c>
      <c r="I118" s="3">
        <v>686.5</v>
      </c>
      <c r="J118">
        <f t="shared" si="15"/>
        <v>1345.4649999999999</v>
      </c>
      <c r="K118">
        <f t="shared" si="16"/>
        <v>14624.839</v>
      </c>
      <c r="L118">
        <f t="shared" si="17"/>
        <v>506.39199999999994</v>
      </c>
      <c r="M118">
        <f t="shared" si="18"/>
        <v>13205.16</v>
      </c>
      <c r="N118">
        <f t="shared" si="19"/>
        <v>0.50639199999999995</v>
      </c>
      <c r="O118">
        <f t="shared" si="19"/>
        <v>13.205159999999999</v>
      </c>
      <c r="P118">
        <f t="shared" si="20"/>
        <v>0.50639199999999995</v>
      </c>
      <c r="Q118" t="str">
        <f t="shared" si="21"/>
        <v/>
      </c>
      <c r="AE118" s="14">
        <v>7.5549999999999997</v>
      </c>
      <c r="AF118">
        <v>-31.260000228881836</v>
      </c>
      <c r="AG118">
        <v>-6.9099998474121094</v>
      </c>
      <c r="AH118">
        <f t="shared" si="22"/>
        <v>-31.260000228881836</v>
      </c>
      <c r="AI118">
        <f t="shared" si="23"/>
        <v>-6.9099998474121094</v>
      </c>
    </row>
    <row r="119" spans="1:35">
      <c r="A119" s="3" t="s">
        <v>1449</v>
      </c>
      <c r="B119" s="3" t="str">
        <f t="shared" si="12"/>
        <v>15:05:29.293</v>
      </c>
      <c r="C119" s="3">
        <f t="shared" si="13"/>
        <v>54329.292999999998</v>
      </c>
      <c r="D119" s="3">
        <f t="shared" si="14"/>
        <v>10.826999999997497</v>
      </c>
      <c r="E119" s="3">
        <v>1006.98</v>
      </c>
      <c r="F119" s="3">
        <v>14727.6</v>
      </c>
      <c r="G119" s="3">
        <v>8696</v>
      </c>
      <c r="H119" s="3">
        <v>879</v>
      </c>
      <c r="I119" s="3">
        <v>679</v>
      </c>
      <c r="J119">
        <f t="shared" si="15"/>
        <v>1340.8510000000001</v>
      </c>
      <c r="K119">
        <f t="shared" si="16"/>
        <v>14700.964</v>
      </c>
      <c r="L119">
        <f t="shared" si="17"/>
        <v>501.77800000000013</v>
      </c>
      <c r="M119">
        <f t="shared" si="18"/>
        <v>13281.285</v>
      </c>
      <c r="N119">
        <f t="shared" si="19"/>
        <v>0.50177800000000017</v>
      </c>
      <c r="O119">
        <f t="shared" si="19"/>
        <v>13.281285</v>
      </c>
      <c r="P119">
        <f t="shared" si="20"/>
        <v>0.50177800000000017</v>
      </c>
      <c r="Q119" t="str">
        <f t="shared" si="21"/>
        <v/>
      </c>
      <c r="AE119" s="14">
        <v>7.6230000000000002</v>
      </c>
      <c r="AF119">
        <v>-31.510000228881836</v>
      </c>
      <c r="AG119">
        <v>-6.7100000381469727</v>
      </c>
      <c r="AH119">
        <f t="shared" si="22"/>
        <v>-31.510000228881836</v>
      </c>
      <c r="AI119">
        <f t="shared" si="23"/>
        <v>-6.7100000381469727</v>
      </c>
    </row>
    <row r="120" spans="1:35">
      <c r="A120" s="3" t="s">
        <v>1450</v>
      </c>
      <c r="B120" s="3" t="str">
        <f t="shared" si="12"/>
        <v>15:05:29.480</v>
      </c>
      <c r="C120" s="3">
        <f t="shared" si="13"/>
        <v>54329.48</v>
      </c>
      <c r="D120" s="3">
        <f t="shared" si="14"/>
        <v>11.014000000002852</v>
      </c>
      <c r="E120" s="3">
        <v>1009.22</v>
      </c>
      <c r="F120" s="3">
        <v>15107.7</v>
      </c>
      <c r="G120" s="3">
        <v>8712</v>
      </c>
      <c r="H120" s="3">
        <v>894</v>
      </c>
      <c r="I120" s="3">
        <v>671.5</v>
      </c>
      <c r="J120">
        <f t="shared" si="15"/>
        <v>1351.7139999999999</v>
      </c>
      <c r="K120">
        <f t="shared" si="16"/>
        <v>15080.915000000001</v>
      </c>
      <c r="L120">
        <f t="shared" si="17"/>
        <v>512.64099999999996</v>
      </c>
      <c r="M120">
        <f t="shared" si="18"/>
        <v>13661.236000000001</v>
      </c>
      <c r="N120">
        <f t="shared" si="19"/>
        <v>0.51264100000000001</v>
      </c>
      <c r="O120">
        <f t="shared" si="19"/>
        <v>13.661236000000001</v>
      </c>
      <c r="P120">
        <f t="shared" si="20"/>
        <v>0.51264100000000001</v>
      </c>
      <c r="Q120" t="str">
        <f t="shared" si="21"/>
        <v/>
      </c>
      <c r="AE120" s="14">
        <v>7.6929999999999996</v>
      </c>
      <c r="AF120">
        <v>-31.270000457763672</v>
      </c>
      <c r="AG120">
        <v>-5.929999828338623</v>
      </c>
      <c r="AH120">
        <f t="shared" si="22"/>
        <v>-31.270000457763672</v>
      </c>
      <c r="AI120">
        <f t="shared" si="23"/>
        <v>-5.929999828338623</v>
      </c>
    </row>
    <row r="121" spans="1:35">
      <c r="A121" s="3" t="s">
        <v>1451</v>
      </c>
      <c r="B121" s="3" t="str">
        <f t="shared" si="12"/>
        <v>15:05:29.574</v>
      </c>
      <c r="C121" s="3">
        <f t="shared" si="13"/>
        <v>54329.574000000001</v>
      </c>
      <c r="D121" s="3">
        <f t="shared" si="14"/>
        <v>11.108000000000175</v>
      </c>
      <c r="E121" s="3">
        <v>1018.15</v>
      </c>
      <c r="F121" s="3">
        <v>15336</v>
      </c>
      <c r="G121" s="3">
        <v>8722</v>
      </c>
      <c r="H121" s="3">
        <v>874</v>
      </c>
      <c r="I121" s="3">
        <v>664</v>
      </c>
      <c r="J121">
        <f t="shared" si="15"/>
        <v>1365.8209999999999</v>
      </c>
      <c r="K121">
        <f t="shared" si="16"/>
        <v>15308.954</v>
      </c>
      <c r="L121">
        <f t="shared" si="17"/>
        <v>526.74799999999993</v>
      </c>
      <c r="M121">
        <f t="shared" si="18"/>
        <v>13889.275</v>
      </c>
      <c r="N121">
        <f t="shared" si="19"/>
        <v>0.52674799999999999</v>
      </c>
      <c r="O121">
        <f t="shared" si="19"/>
        <v>13.889275</v>
      </c>
      <c r="P121">
        <f t="shared" si="20"/>
        <v>0.52674799999999999</v>
      </c>
      <c r="Q121" t="str">
        <f t="shared" si="21"/>
        <v/>
      </c>
      <c r="AE121" s="14">
        <v>7.7519999999999998</v>
      </c>
      <c r="AF121">
        <v>-31.270000457763672</v>
      </c>
      <c r="AG121">
        <v>-5.929999828338623</v>
      </c>
      <c r="AH121">
        <f t="shared" si="22"/>
        <v>-31.270000457763672</v>
      </c>
      <c r="AI121">
        <f t="shared" si="23"/>
        <v>-5.929999828338623</v>
      </c>
    </row>
    <row r="122" spans="1:35">
      <c r="A122" s="3" t="s">
        <v>1452</v>
      </c>
      <c r="B122" s="3" t="str">
        <f t="shared" si="12"/>
        <v>15:05:29.668</v>
      </c>
      <c r="C122" s="3">
        <f t="shared" si="13"/>
        <v>54329.667999999998</v>
      </c>
      <c r="D122" s="3">
        <f t="shared" si="14"/>
        <v>11.201999999997497</v>
      </c>
      <c r="E122" s="3">
        <v>999.29100000000005</v>
      </c>
      <c r="F122" s="3">
        <v>15491.3</v>
      </c>
      <c r="G122" s="3">
        <v>8757</v>
      </c>
      <c r="H122" s="3">
        <v>904</v>
      </c>
      <c r="I122" s="3">
        <v>656.5</v>
      </c>
      <c r="J122">
        <f t="shared" si="15"/>
        <v>1350.49</v>
      </c>
      <c r="K122">
        <f t="shared" si="16"/>
        <v>15464.641</v>
      </c>
      <c r="L122">
        <f t="shared" si="17"/>
        <v>511.41700000000003</v>
      </c>
      <c r="M122">
        <f t="shared" si="18"/>
        <v>14044.962</v>
      </c>
      <c r="N122">
        <f t="shared" si="19"/>
        <v>0.51141700000000001</v>
      </c>
      <c r="O122">
        <f t="shared" si="19"/>
        <v>14.044962</v>
      </c>
      <c r="P122">
        <f t="shared" si="20"/>
        <v>0.51141700000000001</v>
      </c>
      <c r="Q122" t="str">
        <f t="shared" si="21"/>
        <v/>
      </c>
      <c r="AE122" s="14">
        <v>7.83</v>
      </c>
      <c r="AF122">
        <v>-30.950000762939453</v>
      </c>
      <c r="AG122">
        <v>-7.5900001525878906</v>
      </c>
      <c r="AH122">
        <f t="shared" si="22"/>
        <v>-30.950000762939453</v>
      </c>
      <c r="AI122">
        <f t="shared" si="23"/>
        <v>-7.5900001525878906</v>
      </c>
    </row>
    <row r="123" spans="1:35">
      <c r="A123" s="3" t="s">
        <v>1453</v>
      </c>
      <c r="B123" s="3" t="str">
        <f t="shared" si="12"/>
        <v>15:05:29.761</v>
      </c>
      <c r="C123" s="3">
        <f t="shared" si="13"/>
        <v>54329.760999999999</v>
      </c>
      <c r="D123" s="3">
        <f t="shared" si="14"/>
        <v>11.294999999998254</v>
      </c>
      <c r="E123" s="3">
        <v>1015.45</v>
      </c>
      <c r="F123" s="3">
        <v>15797.9</v>
      </c>
      <c r="G123" s="3">
        <v>8781</v>
      </c>
      <c r="H123" s="3">
        <v>897</v>
      </c>
      <c r="I123" s="3">
        <v>649</v>
      </c>
      <c r="J123">
        <f t="shared" si="15"/>
        <v>1373.6010000000001</v>
      </c>
      <c r="K123">
        <f t="shared" si="16"/>
        <v>15770.796</v>
      </c>
      <c r="L123">
        <f t="shared" si="17"/>
        <v>534.52800000000013</v>
      </c>
      <c r="M123">
        <f t="shared" si="18"/>
        <v>14351.117</v>
      </c>
      <c r="N123">
        <f t="shared" si="19"/>
        <v>0.53452800000000011</v>
      </c>
      <c r="O123">
        <f t="shared" si="19"/>
        <v>14.351117</v>
      </c>
      <c r="P123">
        <f t="shared" si="20"/>
        <v>0.53452800000000011</v>
      </c>
      <c r="Q123" t="str">
        <f t="shared" si="21"/>
        <v/>
      </c>
      <c r="AE123" s="14">
        <v>7.891</v>
      </c>
      <c r="AF123">
        <v>-29.950000762939453</v>
      </c>
      <c r="AG123">
        <v>-7.440000057220459</v>
      </c>
      <c r="AH123">
        <f t="shared" si="22"/>
        <v>-29.950000762939453</v>
      </c>
      <c r="AI123">
        <f t="shared" si="23"/>
        <v>-7.440000057220459</v>
      </c>
    </row>
    <row r="124" spans="1:35">
      <c r="A124" s="3" t="s">
        <v>1454</v>
      </c>
      <c r="B124" s="3" t="str">
        <f t="shared" si="12"/>
        <v>15:05:29.854</v>
      </c>
      <c r="C124" s="3">
        <f t="shared" si="13"/>
        <v>54329.853999999999</v>
      </c>
      <c r="D124" s="3">
        <f t="shared" si="14"/>
        <v>11.38799999999901</v>
      </c>
      <c r="E124" s="3">
        <v>1007.35</v>
      </c>
      <c r="F124" s="3">
        <v>15876.8</v>
      </c>
      <c r="G124" s="3">
        <v>8801</v>
      </c>
      <c r="H124" s="3">
        <v>883</v>
      </c>
      <c r="I124" s="3">
        <v>641.5</v>
      </c>
      <c r="J124">
        <f t="shared" si="15"/>
        <v>1367.2929999999999</v>
      </c>
      <c r="K124">
        <f t="shared" si="16"/>
        <v>15849.859</v>
      </c>
      <c r="L124">
        <f t="shared" si="17"/>
        <v>528.21999999999991</v>
      </c>
      <c r="M124">
        <f t="shared" si="18"/>
        <v>14430.18</v>
      </c>
      <c r="N124">
        <f t="shared" si="19"/>
        <v>0.52821999999999991</v>
      </c>
      <c r="O124">
        <f t="shared" si="19"/>
        <v>14.43018</v>
      </c>
      <c r="P124">
        <f t="shared" si="20"/>
        <v>0.52821999999999991</v>
      </c>
      <c r="Q124" t="str">
        <f t="shared" si="21"/>
        <v/>
      </c>
      <c r="AE124" s="14">
        <v>7.96</v>
      </c>
      <c r="AF124">
        <v>-34.520000457763672</v>
      </c>
      <c r="AG124">
        <v>-4.5799999237060547</v>
      </c>
      <c r="AH124">
        <f t="shared" si="22"/>
        <v>-34.520000457763672</v>
      </c>
      <c r="AI124">
        <f t="shared" si="23"/>
        <v>-4.5799999237060547</v>
      </c>
    </row>
    <row r="125" spans="1:35">
      <c r="A125" s="3" t="s">
        <v>1455</v>
      </c>
      <c r="B125" s="3" t="str">
        <f t="shared" si="12"/>
        <v>15:05:29.946</v>
      </c>
      <c r="C125" s="3">
        <f t="shared" si="13"/>
        <v>54329.946000000004</v>
      </c>
      <c r="D125" s="3">
        <f t="shared" si="14"/>
        <v>11.480000000003201</v>
      </c>
      <c r="E125" s="3">
        <v>998.02800000000002</v>
      </c>
      <c r="F125" s="3">
        <v>16152.1</v>
      </c>
      <c r="G125" s="3">
        <v>8857.5</v>
      </c>
      <c r="H125" s="3">
        <v>863</v>
      </c>
      <c r="I125" s="3">
        <v>314.75</v>
      </c>
      <c r="J125">
        <f t="shared" si="15"/>
        <v>1364.2190000000001</v>
      </c>
      <c r="K125">
        <f t="shared" si="16"/>
        <v>16125.3</v>
      </c>
      <c r="L125">
        <f t="shared" si="17"/>
        <v>525.14600000000007</v>
      </c>
      <c r="M125">
        <f t="shared" si="18"/>
        <v>14705.620999999999</v>
      </c>
      <c r="N125">
        <f t="shared" si="19"/>
        <v>0.52514600000000011</v>
      </c>
      <c r="O125">
        <f t="shared" si="19"/>
        <v>14.705620999999999</v>
      </c>
      <c r="P125">
        <f t="shared" si="20"/>
        <v>0.52514600000000011</v>
      </c>
      <c r="Q125" t="str">
        <f t="shared" si="21"/>
        <v/>
      </c>
      <c r="AE125" s="14">
        <v>8.0239999999999991</v>
      </c>
      <c r="AF125">
        <v>-34.729999542236328</v>
      </c>
      <c r="AG125">
        <v>-5.2699999809265137</v>
      </c>
      <c r="AH125">
        <f t="shared" si="22"/>
        <v>-34.729999542236328</v>
      </c>
      <c r="AI125">
        <f t="shared" si="23"/>
        <v>-5.2699999809265137</v>
      </c>
    </row>
    <row r="126" spans="1:35">
      <c r="A126" s="3" t="s">
        <v>1456</v>
      </c>
      <c r="B126" s="3" t="str">
        <f t="shared" si="12"/>
        <v>15:05:30.041</v>
      </c>
      <c r="C126" s="3">
        <f t="shared" si="13"/>
        <v>54330.040999999997</v>
      </c>
      <c r="D126" s="3">
        <f t="shared" si="14"/>
        <v>11.57499999999709</v>
      </c>
      <c r="E126" s="3">
        <v>1005.13</v>
      </c>
      <c r="F126" s="3">
        <v>16269</v>
      </c>
      <c r="G126" s="3">
        <v>8873</v>
      </c>
      <c r="H126" s="3">
        <v>931</v>
      </c>
      <c r="I126" s="3">
        <v>624.5</v>
      </c>
      <c r="J126">
        <f t="shared" si="15"/>
        <v>1373.972</v>
      </c>
      <c r="K126">
        <f t="shared" si="16"/>
        <v>16242.009</v>
      </c>
      <c r="L126">
        <f t="shared" si="17"/>
        <v>534.899</v>
      </c>
      <c r="M126">
        <f t="shared" si="18"/>
        <v>14822.33</v>
      </c>
      <c r="N126">
        <f t="shared" si="19"/>
        <v>0.53489900000000001</v>
      </c>
      <c r="O126">
        <f t="shared" si="19"/>
        <v>14.822330000000001</v>
      </c>
      <c r="P126">
        <f t="shared" si="20"/>
        <v>0.53489900000000001</v>
      </c>
      <c r="Q126" t="str">
        <f t="shared" si="21"/>
        <v/>
      </c>
      <c r="AE126" s="14">
        <v>8.0879999999999992</v>
      </c>
      <c r="AF126">
        <v>-36.310001373291016</v>
      </c>
      <c r="AG126">
        <v>-6.1999998092651367</v>
      </c>
      <c r="AH126">
        <f t="shared" si="22"/>
        <v>-36.310001373291016</v>
      </c>
      <c r="AI126">
        <f t="shared" si="23"/>
        <v>-6.1999998092651367</v>
      </c>
    </row>
    <row r="127" spans="1:35">
      <c r="A127" s="3" t="s">
        <v>1457</v>
      </c>
      <c r="B127" s="3" t="str">
        <f t="shared" si="12"/>
        <v>15:05:30.134</v>
      </c>
      <c r="C127" s="3">
        <f t="shared" si="13"/>
        <v>54330.133999999998</v>
      </c>
      <c r="D127" s="3">
        <f t="shared" si="14"/>
        <v>11.667999999997846</v>
      </c>
      <c r="E127" s="3">
        <v>998.55499999999995</v>
      </c>
      <c r="F127" s="3">
        <v>16548.900000000001</v>
      </c>
      <c r="G127" s="3">
        <v>8939.5</v>
      </c>
      <c r="H127" s="3">
        <v>876</v>
      </c>
      <c r="I127" s="3">
        <v>307.75</v>
      </c>
      <c r="J127">
        <f t="shared" si="15"/>
        <v>1373.748</v>
      </c>
      <c r="K127">
        <f t="shared" si="16"/>
        <v>16521.986000000001</v>
      </c>
      <c r="L127">
        <f t="shared" si="17"/>
        <v>534.67500000000007</v>
      </c>
      <c r="M127">
        <f t="shared" si="18"/>
        <v>15102.307000000001</v>
      </c>
      <c r="N127">
        <f t="shared" si="19"/>
        <v>0.53467500000000012</v>
      </c>
      <c r="O127">
        <f t="shared" si="19"/>
        <v>15.102307000000001</v>
      </c>
      <c r="P127" t="str">
        <f t="shared" si="20"/>
        <v/>
      </c>
      <c r="Q127">
        <f t="shared" si="21"/>
        <v>0.53467500000000012</v>
      </c>
      <c r="AE127" s="14">
        <v>8.1489999999999991</v>
      </c>
      <c r="AF127">
        <v>-38.639999389648438</v>
      </c>
      <c r="AG127">
        <v>-3.2899999618530273</v>
      </c>
      <c r="AH127">
        <f t="shared" si="22"/>
        <v>-38.639999389648438</v>
      </c>
      <c r="AI127">
        <f t="shared" si="23"/>
        <v>-3.2899999618530273</v>
      </c>
    </row>
    <row r="128" spans="1:35">
      <c r="A128" s="3" t="s">
        <v>1458</v>
      </c>
      <c r="B128" s="3" t="str">
        <f t="shared" si="12"/>
        <v>15:05:30.228</v>
      </c>
      <c r="C128" s="3">
        <f t="shared" si="13"/>
        <v>54330.228000000003</v>
      </c>
      <c r="D128" s="3">
        <f t="shared" si="14"/>
        <v>11.762000000002445</v>
      </c>
      <c r="E128" s="3">
        <v>1000.33</v>
      </c>
      <c r="F128" s="3">
        <v>16669.099999999999</v>
      </c>
      <c r="G128" s="3">
        <v>8966</v>
      </c>
      <c r="H128" s="3">
        <v>937</v>
      </c>
      <c r="I128" s="3">
        <v>612</v>
      </c>
      <c r="J128">
        <f t="shared" si="15"/>
        <v>1378.25</v>
      </c>
      <c r="K128">
        <f t="shared" si="16"/>
        <v>16642.115000000002</v>
      </c>
      <c r="L128">
        <f t="shared" si="17"/>
        <v>539.17700000000002</v>
      </c>
      <c r="M128">
        <f t="shared" si="18"/>
        <v>15222.436000000002</v>
      </c>
      <c r="N128">
        <f t="shared" si="19"/>
        <v>0.53917700000000002</v>
      </c>
      <c r="O128">
        <f t="shared" si="19"/>
        <v>15.222436000000002</v>
      </c>
      <c r="P128" t="str">
        <f t="shared" si="20"/>
        <v/>
      </c>
      <c r="Q128">
        <f t="shared" si="21"/>
        <v>0.53917700000000002</v>
      </c>
      <c r="AE128" s="14">
        <v>8.218</v>
      </c>
      <c r="AF128">
        <v>-37.340000152587891</v>
      </c>
      <c r="AG128">
        <v>-4.8600001335144043</v>
      </c>
      <c r="AH128">
        <f t="shared" si="22"/>
        <v>-37.340000152587891</v>
      </c>
      <c r="AI128">
        <f t="shared" si="23"/>
        <v>-4.8600001335144043</v>
      </c>
    </row>
    <row r="129" spans="1:35">
      <c r="A129" s="3" t="s">
        <v>1459</v>
      </c>
      <c r="B129" s="3" t="str">
        <f t="shared" si="12"/>
        <v>15:05:30.320</v>
      </c>
      <c r="C129" s="3">
        <f t="shared" si="13"/>
        <v>54330.32</v>
      </c>
      <c r="D129" s="3">
        <f t="shared" si="14"/>
        <v>11.85399999999936</v>
      </c>
      <c r="E129" s="3">
        <v>990.70799999999997</v>
      </c>
      <c r="F129" s="3">
        <v>16915.3</v>
      </c>
      <c r="G129" s="3">
        <v>9038</v>
      </c>
      <c r="H129" s="3">
        <v>951</v>
      </c>
      <c r="I129" s="3">
        <v>607.5</v>
      </c>
      <c r="J129">
        <f t="shared" si="15"/>
        <v>1374.2159999999999</v>
      </c>
      <c r="K129">
        <f t="shared" si="16"/>
        <v>16888.47</v>
      </c>
      <c r="L129">
        <f t="shared" si="17"/>
        <v>535.14299999999992</v>
      </c>
      <c r="M129">
        <f t="shared" si="18"/>
        <v>15468.791000000001</v>
      </c>
      <c r="N129">
        <f t="shared" si="19"/>
        <v>0.53514299999999992</v>
      </c>
      <c r="O129">
        <f t="shared" si="19"/>
        <v>15.468791000000001</v>
      </c>
      <c r="P129" t="str">
        <f t="shared" si="20"/>
        <v/>
      </c>
      <c r="Q129">
        <f t="shared" si="21"/>
        <v>0.53514299999999992</v>
      </c>
      <c r="AE129" s="14">
        <v>8.2880000000000003</v>
      </c>
      <c r="AF129">
        <v>-36.619998931884766</v>
      </c>
      <c r="AG129">
        <v>-5.7100000381469727</v>
      </c>
      <c r="AH129">
        <f t="shared" si="22"/>
        <v>-36.619998931884766</v>
      </c>
      <c r="AI129">
        <f t="shared" si="23"/>
        <v>-5.7100000381469727</v>
      </c>
    </row>
    <row r="130" spans="1:35">
      <c r="A130" s="3" t="s">
        <v>1460</v>
      </c>
      <c r="B130" s="3" t="str">
        <f t="shared" si="12"/>
        <v>15:05:30.414</v>
      </c>
      <c r="C130" s="3">
        <f t="shared" si="13"/>
        <v>54330.413999999997</v>
      </c>
      <c r="D130" s="3">
        <f t="shared" si="14"/>
        <v>11.947999999996682</v>
      </c>
      <c r="E130" s="3">
        <v>1002.04</v>
      </c>
      <c r="F130" s="3">
        <v>17035.3</v>
      </c>
      <c r="G130" s="3">
        <v>9060</v>
      </c>
      <c r="H130" s="3">
        <v>897.5</v>
      </c>
      <c r="I130" s="3">
        <v>300</v>
      </c>
      <c r="J130">
        <f t="shared" si="15"/>
        <v>1388.268</v>
      </c>
      <c r="K130">
        <f t="shared" si="16"/>
        <v>17008.182000000001</v>
      </c>
      <c r="L130">
        <f t="shared" si="17"/>
        <v>549.19500000000005</v>
      </c>
      <c r="M130">
        <f t="shared" si="18"/>
        <v>15588.503000000001</v>
      </c>
      <c r="N130">
        <f t="shared" si="19"/>
        <v>0.5491950000000001</v>
      </c>
      <c r="O130">
        <f t="shared" si="19"/>
        <v>15.588503000000001</v>
      </c>
      <c r="P130" t="str">
        <f t="shared" si="20"/>
        <v/>
      </c>
      <c r="Q130">
        <f t="shared" si="21"/>
        <v>0.5491950000000001</v>
      </c>
      <c r="AE130" s="14">
        <v>8.3520000000000003</v>
      </c>
      <c r="AF130">
        <v>-32.610000610351563</v>
      </c>
      <c r="AG130">
        <v>-6.0999999046325684</v>
      </c>
      <c r="AH130">
        <f t="shared" si="22"/>
        <v>-32.610000610351563</v>
      </c>
      <c r="AI130">
        <f t="shared" si="23"/>
        <v>-6.0999999046325684</v>
      </c>
    </row>
    <row r="131" spans="1:35">
      <c r="A131" s="3" t="s">
        <v>1461</v>
      </c>
      <c r="B131" s="3" t="str">
        <f t="shared" si="12"/>
        <v>15:05:30.507</v>
      </c>
      <c r="C131" s="3">
        <f t="shared" si="13"/>
        <v>54330.506999999998</v>
      </c>
      <c r="D131" s="3">
        <f t="shared" si="14"/>
        <v>12.040999999997439</v>
      </c>
      <c r="E131" s="3">
        <v>991.17499999999995</v>
      </c>
      <c r="F131" s="3">
        <v>17329.7</v>
      </c>
      <c r="G131" s="3">
        <v>9157</v>
      </c>
      <c r="H131" s="3">
        <v>962</v>
      </c>
      <c r="I131" s="3">
        <v>595</v>
      </c>
      <c r="J131">
        <f t="shared" si="15"/>
        <v>1384.085</v>
      </c>
      <c r="K131">
        <f t="shared" si="16"/>
        <v>17302.752</v>
      </c>
      <c r="L131">
        <f t="shared" si="17"/>
        <v>545.01200000000006</v>
      </c>
      <c r="M131">
        <f t="shared" si="18"/>
        <v>15883.073</v>
      </c>
      <c r="N131">
        <f t="shared" si="19"/>
        <v>0.54501200000000005</v>
      </c>
      <c r="O131">
        <f t="shared" si="19"/>
        <v>15.883073000000001</v>
      </c>
      <c r="P131" t="str">
        <f t="shared" si="20"/>
        <v/>
      </c>
      <c r="Q131">
        <f t="shared" si="21"/>
        <v>0.54501200000000005</v>
      </c>
      <c r="AE131" s="14">
        <v>8.4160000000000004</v>
      </c>
      <c r="AF131">
        <v>-35.470001220703125</v>
      </c>
      <c r="AG131">
        <v>-7.4000000953674316</v>
      </c>
      <c r="AH131">
        <f t="shared" si="22"/>
        <v>-35.470001220703125</v>
      </c>
      <c r="AI131">
        <f t="shared" si="23"/>
        <v>-7.4000000953674316</v>
      </c>
    </row>
    <row r="132" spans="1:35">
      <c r="A132" s="3" t="s">
        <v>1462</v>
      </c>
      <c r="B132" s="3" t="str">
        <f t="shared" si="12"/>
        <v>15:05:30.599</v>
      </c>
      <c r="C132" s="3">
        <f t="shared" si="13"/>
        <v>54330.599000000002</v>
      </c>
      <c r="D132" s="3">
        <f t="shared" si="14"/>
        <v>12.13300000000163</v>
      </c>
      <c r="E132" s="3">
        <v>998.27300000000002</v>
      </c>
      <c r="F132" s="3">
        <v>17453.900000000001</v>
      </c>
      <c r="G132" s="3">
        <v>9189.5</v>
      </c>
      <c r="H132" s="3">
        <v>902.5</v>
      </c>
      <c r="I132" s="3">
        <v>293.5</v>
      </c>
      <c r="J132">
        <f t="shared" si="15"/>
        <v>1393.999</v>
      </c>
      <c r="K132">
        <f t="shared" si="16"/>
        <v>17426.758999999998</v>
      </c>
      <c r="L132">
        <f t="shared" si="17"/>
        <v>554.92600000000004</v>
      </c>
      <c r="M132">
        <f t="shared" si="18"/>
        <v>16007.079999999998</v>
      </c>
      <c r="N132">
        <f t="shared" si="19"/>
        <v>0.55492600000000003</v>
      </c>
      <c r="O132">
        <f t="shared" si="19"/>
        <v>16.007079999999998</v>
      </c>
      <c r="P132" t="str">
        <f t="shared" si="20"/>
        <v/>
      </c>
      <c r="Q132">
        <f t="shared" si="21"/>
        <v>0.55492600000000003</v>
      </c>
      <c r="AE132" s="14">
        <v>8.4930000000000003</v>
      </c>
      <c r="AF132">
        <v>-30.309999465942383</v>
      </c>
      <c r="AG132">
        <v>-7.5300002098083496</v>
      </c>
      <c r="AH132">
        <f t="shared" si="22"/>
        <v>-30.309999465942383</v>
      </c>
      <c r="AI132">
        <f t="shared" si="23"/>
        <v>-7.5300002098083496</v>
      </c>
    </row>
    <row r="133" spans="1:35">
      <c r="A133" s="3" t="s">
        <v>1463</v>
      </c>
      <c r="B133" s="3" t="str">
        <f t="shared" ref="B133:B196" si="24">MID(A133,12,8)&amp;"."&amp;RIGHT(A133,3)</f>
        <v>15:05:30.692</v>
      </c>
      <c r="C133" s="3">
        <f t="shared" ref="C133:C196" si="25">LEFT(B133,2)*3600+MID(B133,4,2)*60+RIGHT(B133,6)</f>
        <v>54330.692000000003</v>
      </c>
      <c r="D133" s="3">
        <f t="shared" ref="D133:D196" si="26">C133-$C$4</f>
        <v>12.226000000002387</v>
      </c>
      <c r="E133" s="3">
        <v>992.726</v>
      </c>
      <c r="F133" s="3">
        <v>17712.3</v>
      </c>
      <c r="G133" s="3">
        <v>9281</v>
      </c>
      <c r="H133" s="3">
        <v>906.5</v>
      </c>
      <c r="I133" s="3">
        <v>289.5</v>
      </c>
      <c r="J133">
        <f t="shared" ref="J133:J196" si="27">ROUND(E133*COS(-1.3*PI()/180)-F133*SIN(-1.3*PI()/180),3)</f>
        <v>1394.3150000000001</v>
      </c>
      <c r="K133">
        <f t="shared" ref="K133:K196" si="28">ROUND(E133*SIN(-1.3*PI()/180)+F133*COS(-1.3*PI()/180),3)</f>
        <v>17685.219000000001</v>
      </c>
      <c r="L133">
        <f t="shared" ref="L133:L196" si="29">J133-$J$4</f>
        <v>555.24200000000008</v>
      </c>
      <c r="M133">
        <f t="shared" ref="M133:M196" si="30">K133-$K$4</f>
        <v>16265.54</v>
      </c>
      <c r="N133">
        <f t="shared" ref="N133:O196" si="31">L133*0.001</f>
        <v>0.55524200000000012</v>
      </c>
      <c r="O133">
        <f t="shared" si="31"/>
        <v>16.265540000000001</v>
      </c>
      <c r="P133" t="str">
        <f t="shared" ref="P133:P196" si="32">IF(O133&gt;15,"",N133)</f>
        <v/>
      </c>
      <c r="Q133">
        <f t="shared" ref="Q133:Q196" si="33">IF(O133&lt;15,"",N133)</f>
        <v>0.55524200000000012</v>
      </c>
      <c r="AE133" s="14">
        <v>8.5739999999999998</v>
      </c>
      <c r="AF133">
        <v>-30.719999313354492</v>
      </c>
      <c r="AG133">
        <v>-6.3499999046325684</v>
      </c>
      <c r="AH133">
        <f t="shared" ref="AH133:AH196" si="34">AF133</f>
        <v>-30.719999313354492</v>
      </c>
      <c r="AI133">
        <f t="shared" ref="AI133:AI196" si="35">AG133</f>
        <v>-6.3499999046325684</v>
      </c>
    </row>
    <row r="134" spans="1:35">
      <c r="A134" s="3" t="s">
        <v>1464</v>
      </c>
      <c r="B134" s="3" t="str">
        <f t="shared" si="24"/>
        <v>15:05:30.784</v>
      </c>
      <c r="C134" s="3">
        <f t="shared" si="25"/>
        <v>54330.784</v>
      </c>
      <c r="D134" s="3">
        <f t="shared" si="26"/>
        <v>12.317999999999302</v>
      </c>
      <c r="E134" s="3">
        <v>981.29200000000003</v>
      </c>
      <c r="F134" s="3">
        <v>17846.8</v>
      </c>
      <c r="G134" s="3">
        <v>9339</v>
      </c>
      <c r="H134" s="3">
        <v>972</v>
      </c>
      <c r="I134" s="3">
        <v>576</v>
      </c>
      <c r="J134">
        <f t="shared" si="27"/>
        <v>1385.9359999999999</v>
      </c>
      <c r="K134">
        <f t="shared" si="28"/>
        <v>17819.944</v>
      </c>
      <c r="L134">
        <f t="shared" si="29"/>
        <v>546.86299999999994</v>
      </c>
      <c r="M134">
        <f t="shared" si="30"/>
        <v>16400.264999999999</v>
      </c>
      <c r="N134">
        <f t="shared" si="31"/>
        <v>0.54686299999999999</v>
      </c>
      <c r="O134">
        <f t="shared" si="31"/>
        <v>16.400265000000001</v>
      </c>
      <c r="P134" t="str">
        <f t="shared" si="32"/>
        <v/>
      </c>
      <c r="Q134">
        <f t="shared" si="33"/>
        <v>0.54686299999999999</v>
      </c>
      <c r="AE134" s="14">
        <v>8.6449999999999996</v>
      </c>
      <c r="AF134">
        <v>-29.180000305175781</v>
      </c>
      <c r="AG134">
        <v>-6.7800002098083496</v>
      </c>
      <c r="AH134">
        <f t="shared" si="34"/>
        <v>-29.180000305175781</v>
      </c>
      <c r="AI134">
        <f t="shared" si="35"/>
        <v>-6.7800002098083496</v>
      </c>
    </row>
    <row r="135" spans="1:35">
      <c r="A135" s="3" t="s">
        <v>1465</v>
      </c>
      <c r="B135" s="3" t="str">
        <f t="shared" si="24"/>
        <v>15:05:30.878</v>
      </c>
      <c r="C135" s="3">
        <f t="shared" si="25"/>
        <v>54330.877999999997</v>
      </c>
      <c r="D135" s="3">
        <f t="shared" si="26"/>
        <v>12.411999999996624</v>
      </c>
      <c r="E135" s="3">
        <v>976.72900000000004</v>
      </c>
      <c r="F135" s="3">
        <v>18113.3</v>
      </c>
      <c r="G135" s="3">
        <v>9442</v>
      </c>
      <c r="H135" s="3">
        <v>967</v>
      </c>
      <c r="I135" s="3">
        <v>572</v>
      </c>
      <c r="J135">
        <f t="shared" si="27"/>
        <v>1387.42</v>
      </c>
      <c r="K135">
        <f t="shared" si="28"/>
        <v>18086.477999999999</v>
      </c>
      <c r="L135">
        <f t="shared" si="29"/>
        <v>548.34700000000009</v>
      </c>
      <c r="M135">
        <f t="shared" si="30"/>
        <v>16666.798999999999</v>
      </c>
      <c r="N135">
        <f t="shared" si="31"/>
        <v>0.54834700000000014</v>
      </c>
      <c r="O135">
        <f t="shared" si="31"/>
        <v>16.666799000000001</v>
      </c>
      <c r="P135" t="str">
        <f t="shared" si="32"/>
        <v/>
      </c>
      <c r="Q135">
        <f t="shared" si="33"/>
        <v>0.54834700000000014</v>
      </c>
      <c r="AE135" s="14">
        <v>8.73</v>
      </c>
      <c r="AF135">
        <v>-30.639999389648438</v>
      </c>
      <c r="AG135">
        <v>-6.8600001335144043</v>
      </c>
      <c r="AH135">
        <f t="shared" si="34"/>
        <v>-30.639999389648438</v>
      </c>
      <c r="AI135">
        <f t="shared" si="35"/>
        <v>-6.8600001335144043</v>
      </c>
    </row>
    <row r="136" spans="1:35">
      <c r="A136" s="3" t="s">
        <v>1466</v>
      </c>
      <c r="B136" s="3" t="str">
        <f t="shared" si="24"/>
        <v>15:05:30.972</v>
      </c>
      <c r="C136" s="3">
        <f t="shared" si="25"/>
        <v>54330.972000000002</v>
      </c>
      <c r="D136" s="3">
        <f t="shared" si="26"/>
        <v>12.506000000001222</v>
      </c>
      <c r="E136" s="3">
        <v>985.80899999999997</v>
      </c>
      <c r="F136" s="3">
        <v>18243.900000000001</v>
      </c>
      <c r="G136" s="3">
        <v>9484.5</v>
      </c>
      <c r="H136" s="3">
        <v>897</v>
      </c>
      <c r="I136" s="3">
        <v>282.25</v>
      </c>
      <c r="J136">
        <f t="shared" si="27"/>
        <v>1399.461</v>
      </c>
      <c r="K136">
        <f t="shared" si="28"/>
        <v>18216.839</v>
      </c>
      <c r="L136">
        <f t="shared" si="29"/>
        <v>560.38800000000003</v>
      </c>
      <c r="M136">
        <f t="shared" si="30"/>
        <v>16797.16</v>
      </c>
      <c r="N136">
        <f t="shared" si="31"/>
        <v>0.560388</v>
      </c>
      <c r="O136">
        <f t="shared" si="31"/>
        <v>16.797160000000002</v>
      </c>
      <c r="P136" t="str">
        <f t="shared" si="32"/>
        <v/>
      </c>
      <c r="Q136">
        <f t="shared" si="33"/>
        <v>0.560388</v>
      </c>
      <c r="AE136" s="14">
        <v>8.7959999999999994</v>
      </c>
      <c r="AF136">
        <v>-31.020000457763672</v>
      </c>
      <c r="AG136">
        <v>-7.4600000381469727</v>
      </c>
      <c r="AH136">
        <f t="shared" si="34"/>
        <v>-31.020000457763672</v>
      </c>
      <c r="AI136">
        <f t="shared" si="35"/>
        <v>-7.4600000381469727</v>
      </c>
    </row>
    <row r="137" spans="1:35">
      <c r="A137" s="3" t="s">
        <v>1467</v>
      </c>
      <c r="B137" s="3" t="str">
        <f t="shared" si="24"/>
        <v>15:05:31.065</v>
      </c>
      <c r="C137" s="3">
        <f t="shared" si="25"/>
        <v>54331.065000000002</v>
      </c>
      <c r="D137" s="3">
        <f t="shared" si="26"/>
        <v>12.599000000001979</v>
      </c>
      <c r="E137" s="3">
        <v>975.29100000000005</v>
      </c>
      <c r="F137" s="3">
        <v>18476.099999999999</v>
      </c>
      <c r="G137" s="3">
        <v>9588</v>
      </c>
      <c r="H137" s="3">
        <v>966</v>
      </c>
      <c r="I137" s="3">
        <v>560.5</v>
      </c>
      <c r="J137">
        <f t="shared" si="27"/>
        <v>1394.213</v>
      </c>
      <c r="K137">
        <f t="shared" si="28"/>
        <v>18449.218000000001</v>
      </c>
      <c r="L137">
        <f t="shared" si="29"/>
        <v>555.14</v>
      </c>
      <c r="M137">
        <f t="shared" si="30"/>
        <v>17029.539000000001</v>
      </c>
      <c r="N137">
        <f t="shared" si="31"/>
        <v>0.55513999999999997</v>
      </c>
      <c r="O137">
        <f t="shared" si="31"/>
        <v>17.029539</v>
      </c>
      <c r="P137" t="str">
        <f t="shared" si="32"/>
        <v/>
      </c>
      <c r="Q137">
        <f t="shared" si="33"/>
        <v>0.55513999999999997</v>
      </c>
      <c r="AE137" s="14">
        <v>8.8620000000000001</v>
      </c>
      <c r="AF137">
        <v>-30.920000076293945</v>
      </c>
      <c r="AG137">
        <v>-6.5</v>
      </c>
      <c r="AH137">
        <f t="shared" si="34"/>
        <v>-30.920000076293945</v>
      </c>
      <c r="AI137">
        <f t="shared" si="35"/>
        <v>-6.5</v>
      </c>
    </row>
    <row r="138" spans="1:35">
      <c r="A138" s="3" t="s">
        <v>1468</v>
      </c>
      <c r="B138" s="3" t="str">
        <f t="shared" si="24"/>
        <v>15:05:31.159</v>
      </c>
      <c r="C138" s="3">
        <f t="shared" si="25"/>
        <v>54331.159</v>
      </c>
      <c r="D138" s="3">
        <f t="shared" si="26"/>
        <v>12.692999999999302</v>
      </c>
      <c r="E138" s="3">
        <v>973.89800000000002</v>
      </c>
      <c r="F138" s="3">
        <v>18615.5</v>
      </c>
      <c r="G138" s="3">
        <v>9648</v>
      </c>
      <c r="H138" s="3">
        <v>895.5</v>
      </c>
      <c r="I138" s="3">
        <v>276.75</v>
      </c>
      <c r="J138">
        <f t="shared" si="27"/>
        <v>1395.9829999999999</v>
      </c>
      <c r="K138">
        <f t="shared" si="28"/>
        <v>18588.613000000001</v>
      </c>
      <c r="L138">
        <f t="shared" si="29"/>
        <v>556.91</v>
      </c>
      <c r="M138">
        <f t="shared" si="30"/>
        <v>17168.934000000001</v>
      </c>
      <c r="N138">
        <f t="shared" si="31"/>
        <v>0.55691000000000002</v>
      </c>
      <c r="O138">
        <f t="shared" si="31"/>
        <v>17.168934</v>
      </c>
      <c r="P138" t="str">
        <f t="shared" si="32"/>
        <v/>
      </c>
      <c r="Q138">
        <f t="shared" si="33"/>
        <v>0.55691000000000002</v>
      </c>
      <c r="AE138" s="14">
        <v>8.9190000000000005</v>
      </c>
      <c r="AF138">
        <v>-31.950000762939453</v>
      </c>
      <c r="AG138">
        <v>-7.2399997711181641</v>
      </c>
      <c r="AH138">
        <f t="shared" si="34"/>
        <v>-31.950000762939453</v>
      </c>
      <c r="AI138">
        <f t="shared" si="35"/>
        <v>-7.2399997711181641</v>
      </c>
    </row>
    <row r="139" spans="1:35">
      <c r="A139" s="3" t="s">
        <v>1469</v>
      </c>
      <c r="B139" s="3" t="str">
        <f t="shared" si="24"/>
        <v>15:05:31.253</v>
      </c>
      <c r="C139" s="3">
        <f t="shared" si="25"/>
        <v>54331.252999999997</v>
      </c>
      <c r="D139" s="3">
        <f t="shared" si="26"/>
        <v>12.786999999996624</v>
      </c>
      <c r="E139" s="3">
        <v>971.66300000000001</v>
      </c>
      <c r="F139" s="3">
        <v>18899.5</v>
      </c>
      <c r="G139" s="3">
        <v>9774.5</v>
      </c>
      <c r="H139" s="3">
        <v>881.5</v>
      </c>
      <c r="I139" s="3">
        <v>273.25</v>
      </c>
      <c r="J139">
        <f t="shared" si="27"/>
        <v>1400.192</v>
      </c>
      <c r="K139">
        <f t="shared" si="28"/>
        <v>18872.591</v>
      </c>
      <c r="L139">
        <f t="shared" si="29"/>
        <v>561.11900000000003</v>
      </c>
      <c r="M139">
        <f t="shared" si="30"/>
        <v>17452.912</v>
      </c>
      <c r="N139">
        <f t="shared" si="31"/>
        <v>0.56111900000000003</v>
      </c>
      <c r="O139">
        <f t="shared" si="31"/>
        <v>17.452912000000001</v>
      </c>
      <c r="P139" t="str">
        <f t="shared" si="32"/>
        <v/>
      </c>
      <c r="Q139">
        <f t="shared" si="33"/>
        <v>0.56111900000000003</v>
      </c>
      <c r="AE139" s="14">
        <v>8.9830000000000005</v>
      </c>
      <c r="AF139">
        <v>-33.029998779296875</v>
      </c>
      <c r="AG139">
        <v>-6.5</v>
      </c>
      <c r="AH139">
        <f t="shared" si="34"/>
        <v>-33.029998779296875</v>
      </c>
      <c r="AI139">
        <f t="shared" si="35"/>
        <v>-6.5</v>
      </c>
    </row>
    <row r="140" spans="1:35">
      <c r="A140" s="3" t="s">
        <v>1470</v>
      </c>
      <c r="B140" s="3" t="str">
        <f t="shared" si="24"/>
        <v>15:05:31.344</v>
      </c>
      <c r="C140" s="3">
        <f t="shared" si="25"/>
        <v>54331.343999999997</v>
      </c>
      <c r="D140" s="3">
        <f t="shared" si="26"/>
        <v>12.877999999996973</v>
      </c>
      <c r="E140" s="3">
        <v>962.05600000000004</v>
      </c>
      <c r="F140" s="3">
        <v>19048.7</v>
      </c>
      <c r="G140" s="3">
        <v>9851</v>
      </c>
      <c r="H140" s="3">
        <v>953</v>
      </c>
      <c r="I140" s="3">
        <v>543.5</v>
      </c>
      <c r="J140">
        <f t="shared" si="27"/>
        <v>1393.973</v>
      </c>
      <c r="K140">
        <f t="shared" si="28"/>
        <v>19021.971000000001</v>
      </c>
      <c r="L140">
        <f t="shared" si="29"/>
        <v>554.9</v>
      </c>
      <c r="M140">
        <f t="shared" si="30"/>
        <v>17602.292000000001</v>
      </c>
      <c r="N140">
        <f t="shared" si="31"/>
        <v>0.55489999999999995</v>
      </c>
      <c r="O140">
        <f t="shared" si="31"/>
        <v>17.602292000000002</v>
      </c>
      <c r="P140" t="str">
        <f t="shared" si="32"/>
        <v/>
      </c>
      <c r="Q140">
        <f t="shared" si="33"/>
        <v>0.55489999999999995</v>
      </c>
      <c r="AE140" s="14">
        <v>9.0459999999999994</v>
      </c>
      <c r="AF140">
        <v>-38.770000457763672</v>
      </c>
      <c r="AG140">
        <v>-7.9800000190734863</v>
      </c>
      <c r="AH140">
        <f t="shared" si="34"/>
        <v>-38.770000457763672</v>
      </c>
      <c r="AI140">
        <f t="shared" si="35"/>
        <v>-7.9800000190734863</v>
      </c>
    </row>
    <row r="141" spans="1:35">
      <c r="A141" s="3" t="s">
        <v>1471</v>
      </c>
      <c r="B141" s="3" t="str">
        <f t="shared" si="24"/>
        <v>15:05:31.437</v>
      </c>
      <c r="C141" s="3">
        <f t="shared" si="25"/>
        <v>54331.436999999998</v>
      </c>
      <c r="D141" s="3">
        <f t="shared" si="26"/>
        <v>12.97099999999773</v>
      </c>
      <c r="E141" s="3">
        <v>942.02</v>
      </c>
      <c r="F141" s="3">
        <v>19304.8</v>
      </c>
      <c r="G141" s="3">
        <v>9989.5</v>
      </c>
      <c r="H141" s="3">
        <v>866</v>
      </c>
      <c r="I141" s="3">
        <v>268.25</v>
      </c>
      <c r="J141">
        <f t="shared" si="27"/>
        <v>1379.752</v>
      </c>
      <c r="K141">
        <f t="shared" si="28"/>
        <v>19278.458999999999</v>
      </c>
      <c r="L141">
        <f t="shared" si="29"/>
        <v>540.67899999999997</v>
      </c>
      <c r="M141">
        <f t="shared" si="30"/>
        <v>17858.78</v>
      </c>
      <c r="N141">
        <f t="shared" si="31"/>
        <v>0.54067900000000002</v>
      </c>
      <c r="O141">
        <f t="shared" si="31"/>
        <v>17.858779999999999</v>
      </c>
      <c r="P141" t="str">
        <f t="shared" si="32"/>
        <v/>
      </c>
      <c r="Q141">
        <f t="shared" si="33"/>
        <v>0.54067900000000002</v>
      </c>
      <c r="AE141" s="14">
        <v>9.1080000000000005</v>
      </c>
      <c r="AF141">
        <v>-36.560001373291016</v>
      </c>
      <c r="AG141">
        <v>-6.5999999046325684</v>
      </c>
      <c r="AH141">
        <f t="shared" si="34"/>
        <v>-36.560001373291016</v>
      </c>
      <c r="AI141">
        <f t="shared" si="35"/>
        <v>-6.5999999046325684</v>
      </c>
    </row>
    <row r="142" spans="1:35">
      <c r="A142" s="3" t="s">
        <v>1472</v>
      </c>
      <c r="B142" s="3" t="str">
        <f t="shared" si="24"/>
        <v>15:05:31.531</v>
      </c>
      <c r="C142" s="3">
        <f t="shared" si="25"/>
        <v>54331.531000000003</v>
      </c>
      <c r="D142" s="3">
        <f t="shared" si="26"/>
        <v>13.065000000002328</v>
      </c>
      <c r="E142" s="3">
        <v>939.87</v>
      </c>
      <c r="F142" s="3">
        <v>19456.2</v>
      </c>
      <c r="G142" s="3">
        <v>10065</v>
      </c>
      <c r="H142" s="3">
        <v>946</v>
      </c>
      <c r="I142" s="3">
        <v>534</v>
      </c>
      <c r="J142">
        <f t="shared" si="27"/>
        <v>1381.037</v>
      </c>
      <c r="K142">
        <f t="shared" si="28"/>
        <v>19429.868999999999</v>
      </c>
      <c r="L142">
        <f t="shared" si="29"/>
        <v>541.96400000000006</v>
      </c>
      <c r="M142">
        <f t="shared" si="30"/>
        <v>18010.189999999999</v>
      </c>
      <c r="N142">
        <f t="shared" si="31"/>
        <v>0.54196400000000011</v>
      </c>
      <c r="O142">
        <f t="shared" si="31"/>
        <v>18.010189999999998</v>
      </c>
      <c r="P142" t="str">
        <f t="shared" si="32"/>
        <v/>
      </c>
      <c r="Q142">
        <f t="shared" si="33"/>
        <v>0.54196400000000011</v>
      </c>
      <c r="AE142" s="14">
        <v>9.1720000000000006</v>
      </c>
      <c r="AF142">
        <v>-35.779998779296875</v>
      </c>
      <c r="AG142">
        <v>-7.309999942779541</v>
      </c>
      <c r="AH142">
        <f t="shared" si="34"/>
        <v>-35.779998779296875</v>
      </c>
      <c r="AI142">
        <f t="shared" si="35"/>
        <v>-7.309999942779541</v>
      </c>
    </row>
    <row r="143" spans="1:35">
      <c r="A143" s="3" t="s">
        <v>1473</v>
      </c>
      <c r="B143" s="3" t="str">
        <f t="shared" si="24"/>
        <v>15:05:31.624</v>
      </c>
      <c r="C143" s="3">
        <f t="shared" si="25"/>
        <v>54331.624000000003</v>
      </c>
      <c r="D143" s="3">
        <f t="shared" si="26"/>
        <v>13.158000000003085</v>
      </c>
      <c r="E143" s="3">
        <v>955.625</v>
      </c>
      <c r="F143" s="3">
        <v>19702.400000000001</v>
      </c>
      <c r="G143" s="3">
        <v>10175</v>
      </c>
      <c r="H143" s="3">
        <v>873.5</v>
      </c>
      <c r="I143" s="3">
        <v>263.25</v>
      </c>
      <c r="J143">
        <f t="shared" si="27"/>
        <v>1402.374</v>
      </c>
      <c r="K143">
        <f t="shared" si="28"/>
        <v>19675.648000000001</v>
      </c>
      <c r="L143">
        <f t="shared" si="29"/>
        <v>563.30100000000004</v>
      </c>
      <c r="M143">
        <f t="shared" si="30"/>
        <v>18255.969000000001</v>
      </c>
      <c r="N143">
        <f t="shared" si="31"/>
        <v>0.56330100000000005</v>
      </c>
      <c r="O143">
        <f t="shared" si="31"/>
        <v>18.255969</v>
      </c>
      <c r="P143" t="str">
        <f t="shared" si="32"/>
        <v/>
      </c>
      <c r="Q143">
        <f t="shared" si="33"/>
        <v>0.56330100000000005</v>
      </c>
      <c r="AE143" s="14">
        <v>9.234</v>
      </c>
      <c r="AF143">
        <v>-36.790000915527344</v>
      </c>
      <c r="AG143">
        <v>-8.4700002670288086</v>
      </c>
      <c r="AH143">
        <f t="shared" si="34"/>
        <v>-36.790000915527344</v>
      </c>
      <c r="AI143">
        <f t="shared" si="35"/>
        <v>-8.4700002670288086</v>
      </c>
    </row>
    <row r="144" spans="1:35">
      <c r="A144" s="3" t="s">
        <v>1474</v>
      </c>
      <c r="B144" s="3" t="str">
        <f t="shared" si="24"/>
        <v>15:05:31.719</v>
      </c>
      <c r="C144" s="3">
        <f t="shared" si="25"/>
        <v>54331.718999999997</v>
      </c>
      <c r="D144" s="3">
        <f t="shared" si="26"/>
        <v>13.252999999996973</v>
      </c>
      <c r="E144" s="3">
        <v>935.96199999999999</v>
      </c>
      <c r="F144" s="3">
        <v>19818.2</v>
      </c>
      <c r="G144" s="3">
        <v>10251.5</v>
      </c>
      <c r="H144" s="3">
        <v>866.5</v>
      </c>
      <c r="I144" s="3">
        <v>260.75</v>
      </c>
      <c r="J144">
        <f t="shared" si="27"/>
        <v>1385.3430000000001</v>
      </c>
      <c r="K144">
        <f t="shared" si="28"/>
        <v>19791.864000000001</v>
      </c>
      <c r="L144">
        <f t="shared" si="29"/>
        <v>546.2700000000001</v>
      </c>
      <c r="M144">
        <f t="shared" si="30"/>
        <v>18372.185000000001</v>
      </c>
      <c r="N144">
        <f t="shared" si="31"/>
        <v>0.54627000000000014</v>
      </c>
      <c r="O144">
        <f t="shared" si="31"/>
        <v>18.372185000000002</v>
      </c>
      <c r="P144" t="str">
        <f t="shared" si="32"/>
        <v/>
      </c>
      <c r="Q144">
        <f t="shared" si="33"/>
        <v>0.54627000000000014</v>
      </c>
      <c r="AE144" s="14">
        <v>9.2970000000000006</v>
      </c>
      <c r="AF144">
        <v>-40.209999084472656</v>
      </c>
      <c r="AG144">
        <v>-8.1000003814697266</v>
      </c>
      <c r="AH144">
        <f t="shared" si="34"/>
        <v>-40.209999084472656</v>
      </c>
      <c r="AI144">
        <f t="shared" si="35"/>
        <v>-8.1000003814697266</v>
      </c>
    </row>
    <row r="145" spans="1:35">
      <c r="A145" s="3" t="s">
        <v>1475</v>
      </c>
      <c r="B145" s="3" t="str">
        <f t="shared" si="24"/>
        <v>15:05:31.811</v>
      </c>
      <c r="C145" s="3">
        <f t="shared" si="25"/>
        <v>54331.811000000002</v>
      </c>
      <c r="D145" s="3">
        <f t="shared" si="26"/>
        <v>13.345000000001164</v>
      </c>
      <c r="E145" s="3">
        <v>932.94600000000003</v>
      </c>
      <c r="F145" s="3">
        <v>20085.2</v>
      </c>
      <c r="G145" s="3">
        <v>10395</v>
      </c>
      <c r="H145" s="3">
        <v>929</v>
      </c>
      <c r="I145" s="3">
        <v>518.5</v>
      </c>
      <c r="J145">
        <f t="shared" si="27"/>
        <v>1388.386</v>
      </c>
      <c r="K145">
        <f t="shared" si="28"/>
        <v>20058.864000000001</v>
      </c>
      <c r="L145">
        <f t="shared" si="29"/>
        <v>549.31299999999999</v>
      </c>
      <c r="M145">
        <f t="shared" si="30"/>
        <v>18639.185000000001</v>
      </c>
      <c r="N145">
        <f t="shared" si="31"/>
        <v>0.54931300000000005</v>
      </c>
      <c r="O145">
        <f t="shared" si="31"/>
        <v>18.639185000000001</v>
      </c>
      <c r="P145" t="str">
        <f t="shared" si="32"/>
        <v/>
      </c>
      <c r="Q145">
        <f t="shared" si="33"/>
        <v>0.54931300000000005</v>
      </c>
      <c r="AE145" s="14">
        <v>9.3670000000000009</v>
      </c>
      <c r="AF145">
        <v>-44.409999847412109</v>
      </c>
      <c r="AG145">
        <v>-8.9799995422363281</v>
      </c>
      <c r="AH145">
        <f t="shared" si="34"/>
        <v>-44.409999847412109</v>
      </c>
      <c r="AI145">
        <f t="shared" si="35"/>
        <v>-8.9799995422363281</v>
      </c>
    </row>
    <row r="146" spans="1:35">
      <c r="A146" s="3" t="s">
        <v>1476</v>
      </c>
      <c r="B146" s="3" t="str">
        <f t="shared" si="24"/>
        <v>15:05:31.905</v>
      </c>
      <c r="C146" s="3">
        <f t="shared" si="25"/>
        <v>54331.904999999999</v>
      </c>
      <c r="D146" s="3">
        <f t="shared" si="26"/>
        <v>13.438999999998487</v>
      </c>
      <c r="E146" s="3">
        <v>927.50599999999997</v>
      </c>
      <c r="F146" s="3">
        <v>20196.900000000001</v>
      </c>
      <c r="G146" s="3">
        <v>10460</v>
      </c>
      <c r="H146" s="3">
        <v>921</v>
      </c>
      <c r="I146" s="3">
        <v>516.5</v>
      </c>
      <c r="J146">
        <f t="shared" si="27"/>
        <v>1385.481</v>
      </c>
      <c r="K146">
        <f t="shared" si="28"/>
        <v>20170.659</v>
      </c>
      <c r="L146">
        <f t="shared" si="29"/>
        <v>546.40800000000002</v>
      </c>
      <c r="M146">
        <f t="shared" si="30"/>
        <v>18750.98</v>
      </c>
      <c r="N146">
        <f t="shared" si="31"/>
        <v>0.546408</v>
      </c>
      <c r="O146">
        <f t="shared" si="31"/>
        <v>18.750979999999998</v>
      </c>
      <c r="P146" t="str">
        <f t="shared" si="32"/>
        <v/>
      </c>
      <c r="Q146">
        <f t="shared" si="33"/>
        <v>0.546408</v>
      </c>
      <c r="AE146" s="14">
        <v>9.4290000000000003</v>
      </c>
      <c r="AF146">
        <v>-43.479999542236328</v>
      </c>
      <c r="AG146">
        <v>-9.5200004577636719</v>
      </c>
      <c r="AH146">
        <f t="shared" si="34"/>
        <v>-43.479999542236328</v>
      </c>
      <c r="AI146">
        <f t="shared" si="35"/>
        <v>-9.5200004577636719</v>
      </c>
    </row>
    <row r="147" spans="1:35">
      <c r="A147" s="3" t="s">
        <v>1477</v>
      </c>
      <c r="B147" s="3" t="str">
        <f t="shared" si="24"/>
        <v>15:05:31.998</v>
      </c>
      <c r="C147" s="3">
        <f t="shared" si="25"/>
        <v>54331.998</v>
      </c>
      <c r="D147" s="3">
        <f t="shared" si="26"/>
        <v>13.531999999999243</v>
      </c>
      <c r="E147" s="3">
        <v>925.00699999999995</v>
      </c>
      <c r="F147" s="3">
        <v>20474.7</v>
      </c>
      <c r="G147" s="3">
        <v>10616</v>
      </c>
      <c r="H147" s="3">
        <v>855</v>
      </c>
      <c r="I147" s="3">
        <v>254.75</v>
      </c>
      <c r="J147">
        <f t="shared" si="27"/>
        <v>1389.2850000000001</v>
      </c>
      <c r="K147">
        <f t="shared" si="28"/>
        <v>20448.444</v>
      </c>
      <c r="L147">
        <f t="shared" si="29"/>
        <v>550.2120000000001</v>
      </c>
      <c r="M147">
        <f t="shared" si="30"/>
        <v>19028.764999999999</v>
      </c>
      <c r="N147">
        <f t="shared" si="31"/>
        <v>0.55021200000000015</v>
      </c>
      <c r="O147">
        <f t="shared" si="31"/>
        <v>19.028765</v>
      </c>
      <c r="P147" t="str">
        <f t="shared" si="32"/>
        <v/>
      </c>
      <c r="Q147">
        <f t="shared" si="33"/>
        <v>0.55021200000000015</v>
      </c>
      <c r="AE147" s="14">
        <v>9.4939999999999998</v>
      </c>
      <c r="AF147">
        <v>-41.349998474121094</v>
      </c>
      <c r="AG147">
        <v>-7.9099998474121094</v>
      </c>
      <c r="AH147">
        <f t="shared" si="34"/>
        <v>-41.349998474121094</v>
      </c>
      <c r="AI147">
        <f t="shared" si="35"/>
        <v>-7.9099998474121094</v>
      </c>
    </row>
    <row r="148" spans="1:35">
      <c r="A148" s="3" t="s">
        <v>1478</v>
      </c>
      <c r="B148" s="3" t="str">
        <f t="shared" si="24"/>
        <v>15:05:32.090</v>
      </c>
      <c r="C148" s="3">
        <f t="shared" si="25"/>
        <v>54332.09</v>
      </c>
      <c r="D148" s="3">
        <f t="shared" si="26"/>
        <v>13.623999999996158</v>
      </c>
      <c r="E148" s="3">
        <v>920.38400000000001</v>
      </c>
      <c r="F148" s="3">
        <v>20590.7</v>
      </c>
      <c r="G148" s="3">
        <v>10685.5</v>
      </c>
      <c r="H148" s="3">
        <v>856</v>
      </c>
      <c r="I148" s="3">
        <v>252</v>
      </c>
      <c r="J148">
        <f t="shared" si="27"/>
        <v>1387.2950000000001</v>
      </c>
      <c r="K148">
        <f t="shared" si="28"/>
        <v>20564.519</v>
      </c>
      <c r="L148">
        <f t="shared" si="29"/>
        <v>548.22200000000009</v>
      </c>
      <c r="M148">
        <f t="shared" si="30"/>
        <v>19144.84</v>
      </c>
      <c r="N148">
        <f t="shared" si="31"/>
        <v>0.5482220000000001</v>
      </c>
      <c r="O148">
        <f t="shared" si="31"/>
        <v>19.144840000000002</v>
      </c>
      <c r="P148" t="str">
        <f t="shared" si="32"/>
        <v/>
      </c>
      <c r="Q148">
        <f t="shared" si="33"/>
        <v>0.5482220000000001</v>
      </c>
      <c r="AE148" s="14">
        <v>9.5609999999999999</v>
      </c>
      <c r="AF148">
        <v>-41.080001831054688</v>
      </c>
      <c r="AG148">
        <v>-8.8999996185302734</v>
      </c>
      <c r="AH148">
        <f t="shared" si="34"/>
        <v>-41.080001831054688</v>
      </c>
      <c r="AI148">
        <f t="shared" si="35"/>
        <v>-8.8999996185302734</v>
      </c>
    </row>
    <row r="149" spans="1:35">
      <c r="A149" s="3" t="s">
        <v>1479</v>
      </c>
      <c r="B149" s="3" t="str">
        <f t="shared" si="24"/>
        <v>15:05:32.185</v>
      </c>
      <c r="C149" s="3">
        <f t="shared" si="25"/>
        <v>54332.184999999998</v>
      </c>
      <c r="D149" s="3">
        <f t="shared" si="26"/>
        <v>13.718999999997322</v>
      </c>
      <c r="E149" s="3">
        <v>900.322</v>
      </c>
      <c r="F149" s="3">
        <v>20893.3</v>
      </c>
      <c r="G149" s="3">
        <v>10877</v>
      </c>
      <c r="H149" s="3">
        <v>906</v>
      </c>
      <c r="I149" s="3">
        <v>501</v>
      </c>
      <c r="J149">
        <f t="shared" si="27"/>
        <v>1374.104</v>
      </c>
      <c r="K149">
        <f t="shared" si="28"/>
        <v>20867.495999999999</v>
      </c>
      <c r="L149">
        <f t="shared" si="29"/>
        <v>535.03100000000006</v>
      </c>
      <c r="M149">
        <f t="shared" si="30"/>
        <v>19447.816999999999</v>
      </c>
      <c r="N149">
        <f t="shared" si="31"/>
        <v>0.53503100000000003</v>
      </c>
      <c r="O149">
        <f t="shared" si="31"/>
        <v>19.447817000000001</v>
      </c>
      <c r="P149" t="str">
        <f t="shared" si="32"/>
        <v/>
      </c>
      <c r="Q149">
        <f t="shared" si="33"/>
        <v>0.53503100000000003</v>
      </c>
      <c r="AE149" s="14">
        <v>9.6310000000000002</v>
      </c>
      <c r="AF149">
        <v>-39.889999389648438</v>
      </c>
      <c r="AG149">
        <v>-8.0299997329711914</v>
      </c>
      <c r="AH149">
        <f t="shared" si="34"/>
        <v>-39.889999389648438</v>
      </c>
      <c r="AI149">
        <f t="shared" si="35"/>
        <v>-8.0299997329711914</v>
      </c>
    </row>
    <row r="150" spans="1:35">
      <c r="A150" s="3" t="s">
        <v>1480</v>
      </c>
      <c r="B150" s="3" t="str">
        <f t="shared" si="24"/>
        <v>15:05:32.278</v>
      </c>
      <c r="C150" s="3">
        <f t="shared" si="25"/>
        <v>54332.277999999998</v>
      </c>
      <c r="D150" s="3">
        <f t="shared" si="26"/>
        <v>13.811999999998079</v>
      </c>
      <c r="E150" s="3">
        <v>888.92499999999995</v>
      </c>
      <c r="F150" s="3">
        <v>21019.9</v>
      </c>
      <c r="G150" s="3">
        <v>10961</v>
      </c>
      <c r="H150" s="3">
        <v>899</v>
      </c>
      <c r="I150" s="3">
        <v>499</v>
      </c>
      <c r="J150">
        <f t="shared" si="27"/>
        <v>1365.5820000000001</v>
      </c>
      <c r="K150">
        <f t="shared" si="28"/>
        <v>20994.322</v>
      </c>
      <c r="L150">
        <f t="shared" si="29"/>
        <v>526.50900000000013</v>
      </c>
      <c r="M150">
        <f t="shared" si="30"/>
        <v>19574.643</v>
      </c>
      <c r="N150">
        <f t="shared" si="31"/>
        <v>0.52650900000000012</v>
      </c>
      <c r="O150">
        <f t="shared" si="31"/>
        <v>19.574643000000002</v>
      </c>
      <c r="P150" t="str">
        <f t="shared" si="32"/>
        <v/>
      </c>
      <c r="Q150">
        <f t="shared" si="33"/>
        <v>0.52650900000000012</v>
      </c>
      <c r="AE150" s="14">
        <v>9.6780000000000008</v>
      </c>
      <c r="AF150">
        <v>-41.939998626708984</v>
      </c>
      <c r="AG150">
        <v>-6.429999828338623</v>
      </c>
      <c r="AH150">
        <f t="shared" si="34"/>
        <v>-41.939998626708984</v>
      </c>
      <c r="AI150">
        <f t="shared" si="35"/>
        <v>-6.429999828338623</v>
      </c>
    </row>
    <row r="151" spans="1:35">
      <c r="A151" s="3" t="s">
        <v>1481</v>
      </c>
      <c r="B151" s="3" t="str">
        <f t="shared" si="24"/>
        <v>15:05:32.371</v>
      </c>
      <c r="C151" s="3">
        <f t="shared" si="25"/>
        <v>54332.370999999999</v>
      </c>
      <c r="D151" s="3">
        <f t="shared" si="26"/>
        <v>13.904999999998836</v>
      </c>
      <c r="E151" s="3">
        <v>869.18399999999997</v>
      </c>
      <c r="F151" s="3">
        <v>21276.1</v>
      </c>
      <c r="G151" s="3">
        <v>11131</v>
      </c>
      <c r="H151" s="3">
        <v>892</v>
      </c>
      <c r="I151" s="3">
        <v>495.5</v>
      </c>
      <c r="J151">
        <f t="shared" si="27"/>
        <v>1351.6579999999999</v>
      </c>
      <c r="K151">
        <f t="shared" si="28"/>
        <v>21250.903999999999</v>
      </c>
      <c r="L151">
        <f t="shared" si="29"/>
        <v>512.58499999999992</v>
      </c>
      <c r="M151">
        <f t="shared" si="30"/>
        <v>19831.224999999999</v>
      </c>
      <c r="N151">
        <f t="shared" si="31"/>
        <v>0.51258499999999996</v>
      </c>
      <c r="O151">
        <f t="shared" si="31"/>
        <v>19.831225</v>
      </c>
      <c r="P151" t="str">
        <f t="shared" si="32"/>
        <v/>
      </c>
      <c r="Q151">
        <f t="shared" si="33"/>
        <v>0.51258499999999996</v>
      </c>
      <c r="AE151" s="14">
        <v>9.7439999999999998</v>
      </c>
      <c r="AF151">
        <v>-44.569999694824219</v>
      </c>
      <c r="AG151">
        <v>-6.5999999046325684</v>
      </c>
      <c r="AH151">
        <f t="shared" si="34"/>
        <v>-44.569999694824219</v>
      </c>
      <c r="AI151">
        <f t="shared" si="35"/>
        <v>-6.5999999046325684</v>
      </c>
    </row>
    <row r="152" spans="1:35">
      <c r="A152" s="3" t="s">
        <v>1482</v>
      </c>
      <c r="B152" s="3" t="str">
        <f t="shared" si="24"/>
        <v>15:05:32.464</v>
      </c>
      <c r="C152" s="3">
        <f t="shared" si="25"/>
        <v>54332.464</v>
      </c>
      <c r="D152" s="3">
        <f t="shared" si="26"/>
        <v>13.997999999999593</v>
      </c>
      <c r="E152" s="3">
        <v>883.73599999999999</v>
      </c>
      <c r="F152" s="3">
        <v>21388</v>
      </c>
      <c r="G152" s="3">
        <v>11188</v>
      </c>
      <c r="H152" s="3">
        <v>885</v>
      </c>
      <c r="I152" s="3">
        <v>492</v>
      </c>
      <c r="J152">
        <f t="shared" si="27"/>
        <v>1368.7449999999999</v>
      </c>
      <c r="K152">
        <f t="shared" si="28"/>
        <v>21362.445</v>
      </c>
      <c r="L152">
        <f t="shared" si="29"/>
        <v>529.67199999999991</v>
      </c>
      <c r="M152">
        <f t="shared" si="30"/>
        <v>19942.766</v>
      </c>
      <c r="N152">
        <f t="shared" si="31"/>
        <v>0.52967199999999992</v>
      </c>
      <c r="O152">
        <f t="shared" si="31"/>
        <v>19.942765999999999</v>
      </c>
      <c r="P152" t="str">
        <f t="shared" si="32"/>
        <v/>
      </c>
      <c r="Q152">
        <f t="shared" si="33"/>
        <v>0.52967199999999992</v>
      </c>
      <c r="R152" s="3"/>
      <c r="AE152" s="14">
        <v>9.8290000000000006</v>
      </c>
      <c r="AF152">
        <v>-43.790000915527344</v>
      </c>
      <c r="AG152">
        <v>-6.6700000762939453</v>
      </c>
      <c r="AH152">
        <f t="shared" si="34"/>
        <v>-43.790000915527344</v>
      </c>
      <c r="AI152">
        <f t="shared" si="35"/>
        <v>-6.6700000762939453</v>
      </c>
    </row>
    <row r="153" spans="1:35">
      <c r="A153" s="3" t="s">
        <v>1483</v>
      </c>
      <c r="B153" s="3" t="str">
        <f t="shared" si="24"/>
        <v>15:05:32.560</v>
      </c>
      <c r="C153" s="3">
        <f t="shared" si="25"/>
        <v>54332.56</v>
      </c>
      <c r="D153" s="3">
        <f t="shared" si="26"/>
        <v>14.093999999997322</v>
      </c>
      <c r="E153" s="3">
        <v>859.96500000000003</v>
      </c>
      <c r="F153" s="3">
        <v>21658.5</v>
      </c>
      <c r="G153" s="3">
        <v>11375</v>
      </c>
      <c r="H153" s="3">
        <v>880</v>
      </c>
      <c r="I153" s="3">
        <v>488</v>
      </c>
      <c r="J153">
        <f t="shared" si="27"/>
        <v>1351.117</v>
      </c>
      <c r="K153">
        <f t="shared" si="28"/>
        <v>21633.415000000001</v>
      </c>
      <c r="L153">
        <f t="shared" si="29"/>
        <v>512.04399999999998</v>
      </c>
      <c r="M153">
        <f t="shared" si="30"/>
        <v>20213.736000000001</v>
      </c>
      <c r="N153">
        <f t="shared" si="31"/>
        <v>0.51204399999999994</v>
      </c>
      <c r="O153">
        <f t="shared" si="31"/>
        <v>20.213736000000001</v>
      </c>
      <c r="P153" t="str">
        <f t="shared" si="32"/>
        <v/>
      </c>
      <c r="Q153">
        <f t="shared" si="33"/>
        <v>0.51204399999999994</v>
      </c>
      <c r="R153" s="3"/>
      <c r="AE153" s="14">
        <v>9.8870000000000005</v>
      </c>
      <c r="AF153">
        <v>-46.720001220703125</v>
      </c>
      <c r="AG153">
        <v>-7.2199997901916504</v>
      </c>
      <c r="AH153">
        <f t="shared" si="34"/>
        <v>-46.720001220703125</v>
      </c>
      <c r="AI153">
        <f t="shared" si="35"/>
        <v>-7.2199997901916504</v>
      </c>
    </row>
    <row r="154" spans="1:35">
      <c r="A154" s="3" t="s">
        <v>1484</v>
      </c>
      <c r="B154" s="3" t="str">
        <f t="shared" si="24"/>
        <v>15:05:32.650</v>
      </c>
      <c r="C154" s="3">
        <f t="shared" si="25"/>
        <v>54332.65</v>
      </c>
      <c r="D154" s="3">
        <f t="shared" si="26"/>
        <v>14.184000000001106</v>
      </c>
      <c r="E154" s="3">
        <v>859.49699999999996</v>
      </c>
      <c r="F154" s="3">
        <v>21787.5</v>
      </c>
      <c r="G154" s="3">
        <v>11457</v>
      </c>
      <c r="H154" s="3">
        <v>876</v>
      </c>
      <c r="I154" s="3">
        <v>484.5</v>
      </c>
      <c r="J154">
        <f t="shared" si="27"/>
        <v>1353.576</v>
      </c>
      <c r="K154">
        <f t="shared" si="28"/>
        <v>21762.392</v>
      </c>
      <c r="L154">
        <f t="shared" si="29"/>
        <v>514.50300000000004</v>
      </c>
      <c r="M154">
        <f t="shared" si="30"/>
        <v>20342.713</v>
      </c>
      <c r="N154">
        <f t="shared" si="31"/>
        <v>0.51450300000000004</v>
      </c>
      <c r="O154">
        <f t="shared" si="31"/>
        <v>20.342713</v>
      </c>
      <c r="P154" t="str">
        <f t="shared" si="32"/>
        <v/>
      </c>
      <c r="Q154">
        <f t="shared" si="33"/>
        <v>0.51450300000000004</v>
      </c>
      <c r="R154" s="3"/>
      <c r="AE154" s="14">
        <v>9.9619999999999997</v>
      </c>
      <c r="AF154">
        <v>-47.169998168945313</v>
      </c>
      <c r="AG154">
        <v>-6.630000114440918</v>
      </c>
      <c r="AH154">
        <f t="shared" si="34"/>
        <v>-47.169998168945313</v>
      </c>
      <c r="AI154">
        <f t="shared" si="35"/>
        <v>-6.630000114440918</v>
      </c>
    </row>
    <row r="155" spans="1:35">
      <c r="A155" s="3" t="s">
        <v>1485</v>
      </c>
      <c r="B155" s="3" t="str">
        <f t="shared" si="24"/>
        <v>15:05:32.744</v>
      </c>
      <c r="C155" s="3">
        <f t="shared" si="25"/>
        <v>54332.743999999999</v>
      </c>
      <c r="D155" s="3">
        <f t="shared" si="26"/>
        <v>14.277999999998428</v>
      </c>
      <c r="E155" s="3">
        <v>854.95799999999997</v>
      </c>
      <c r="F155" s="3">
        <v>22054.400000000001</v>
      </c>
      <c r="G155" s="3">
        <v>11632</v>
      </c>
      <c r="H155" s="3">
        <v>880</v>
      </c>
      <c r="I155" s="3">
        <v>480.5</v>
      </c>
      <c r="J155">
        <f t="shared" si="27"/>
        <v>1355.0930000000001</v>
      </c>
      <c r="K155">
        <f t="shared" si="28"/>
        <v>22029.327000000001</v>
      </c>
      <c r="L155">
        <f t="shared" si="29"/>
        <v>516.0200000000001</v>
      </c>
      <c r="M155">
        <f t="shared" si="30"/>
        <v>20609.648000000001</v>
      </c>
      <c r="N155">
        <f t="shared" si="31"/>
        <v>0.51602000000000015</v>
      </c>
      <c r="O155">
        <f t="shared" si="31"/>
        <v>20.609648</v>
      </c>
      <c r="P155" t="str">
        <f t="shared" si="32"/>
        <v/>
      </c>
      <c r="Q155">
        <f t="shared" si="33"/>
        <v>0.51602000000000015</v>
      </c>
      <c r="R155" s="3"/>
      <c r="AE155" s="14">
        <v>10.029</v>
      </c>
      <c r="AF155">
        <v>-49.110000610351563</v>
      </c>
      <c r="AG155">
        <v>-5.9899997711181641</v>
      </c>
      <c r="AH155">
        <f t="shared" si="34"/>
        <v>-49.110000610351563</v>
      </c>
      <c r="AI155">
        <f t="shared" si="35"/>
        <v>-5.9899997711181641</v>
      </c>
    </row>
    <row r="156" spans="1:35">
      <c r="A156" s="3" t="s">
        <v>1486</v>
      </c>
      <c r="B156" s="3" t="str">
        <f t="shared" si="24"/>
        <v>15:05:32.838</v>
      </c>
      <c r="C156" s="3">
        <f t="shared" si="25"/>
        <v>54332.838000000003</v>
      </c>
      <c r="D156" s="3">
        <f t="shared" si="26"/>
        <v>14.372000000003027</v>
      </c>
      <c r="E156" s="3">
        <v>856.31299999999999</v>
      </c>
      <c r="F156" s="3">
        <v>22187.7</v>
      </c>
      <c r="G156" s="3">
        <v>11718</v>
      </c>
      <c r="H156" s="3">
        <v>880</v>
      </c>
      <c r="I156" s="3">
        <v>477</v>
      </c>
      <c r="J156">
        <f t="shared" si="27"/>
        <v>1359.472</v>
      </c>
      <c r="K156">
        <f t="shared" si="28"/>
        <v>22162.562000000002</v>
      </c>
      <c r="L156">
        <f t="shared" si="29"/>
        <v>520.399</v>
      </c>
      <c r="M156">
        <f t="shared" si="30"/>
        <v>20742.883000000002</v>
      </c>
      <c r="N156">
        <f t="shared" si="31"/>
        <v>0.52039900000000006</v>
      </c>
      <c r="O156">
        <f t="shared" si="31"/>
        <v>20.742883000000003</v>
      </c>
      <c r="P156" t="str">
        <f t="shared" si="32"/>
        <v/>
      </c>
      <c r="Q156">
        <f t="shared" si="33"/>
        <v>0.52039900000000006</v>
      </c>
      <c r="R156" s="3"/>
      <c r="AE156" s="14">
        <v>10.092000000000001</v>
      </c>
      <c r="AF156">
        <v>-47.950000762939453</v>
      </c>
      <c r="AG156">
        <v>-7.5</v>
      </c>
      <c r="AH156">
        <f t="shared" si="34"/>
        <v>-47.950000762939453</v>
      </c>
      <c r="AI156">
        <f t="shared" si="35"/>
        <v>-7.5</v>
      </c>
    </row>
    <row r="157" spans="1:35">
      <c r="A157" s="3" t="s">
        <v>1487</v>
      </c>
      <c r="B157" s="3" t="str">
        <f t="shared" si="24"/>
        <v>15:05:32.931</v>
      </c>
      <c r="C157" s="3">
        <f t="shared" si="25"/>
        <v>54332.930999999997</v>
      </c>
      <c r="D157" s="3">
        <f t="shared" si="26"/>
        <v>14.464999999996508</v>
      </c>
      <c r="E157" s="3">
        <v>854.34699999999998</v>
      </c>
      <c r="F157" s="3">
        <v>22464.7</v>
      </c>
      <c r="G157" s="3">
        <v>11903</v>
      </c>
      <c r="H157" s="3">
        <v>871</v>
      </c>
      <c r="I157" s="3">
        <v>473</v>
      </c>
      <c r="J157">
        <f t="shared" si="27"/>
        <v>1363.7909999999999</v>
      </c>
      <c r="K157">
        <f t="shared" si="28"/>
        <v>22439.535</v>
      </c>
      <c r="L157">
        <f t="shared" si="29"/>
        <v>524.71799999999996</v>
      </c>
      <c r="M157">
        <f t="shared" si="30"/>
        <v>21019.856</v>
      </c>
      <c r="N157">
        <f t="shared" si="31"/>
        <v>0.52471800000000002</v>
      </c>
      <c r="O157">
        <f t="shared" si="31"/>
        <v>21.019856000000001</v>
      </c>
      <c r="P157" t="str">
        <f t="shared" si="32"/>
        <v/>
      </c>
      <c r="Q157">
        <f t="shared" si="33"/>
        <v>0.52471800000000002</v>
      </c>
      <c r="R157" s="3"/>
      <c r="AE157" s="14">
        <v>10.154999999999999</v>
      </c>
      <c r="AF157">
        <v>-47.340000152587891</v>
      </c>
      <c r="AG157">
        <v>-10.25</v>
      </c>
      <c r="AH157">
        <f t="shared" si="34"/>
        <v>-47.340000152587891</v>
      </c>
      <c r="AI157">
        <f t="shared" si="35"/>
        <v>-10.25</v>
      </c>
    </row>
    <row r="158" spans="1:35">
      <c r="A158" s="3" t="s">
        <v>1488</v>
      </c>
      <c r="B158" s="3" t="str">
        <f t="shared" si="24"/>
        <v>15:05:33.023</v>
      </c>
      <c r="C158" s="3">
        <f t="shared" si="25"/>
        <v>54333.023000000001</v>
      </c>
      <c r="D158" s="3">
        <f t="shared" si="26"/>
        <v>14.557000000000698</v>
      </c>
      <c r="E158" s="3">
        <v>835.71500000000003</v>
      </c>
      <c r="F158" s="3">
        <v>22622.6</v>
      </c>
      <c r="G158" s="3">
        <v>12023</v>
      </c>
      <c r="H158" s="3">
        <v>868</v>
      </c>
      <c r="I158" s="3">
        <v>469.5</v>
      </c>
      <c r="J158">
        <f t="shared" si="27"/>
        <v>1348.7460000000001</v>
      </c>
      <c r="K158">
        <f t="shared" si="28"/>
        <v>22597.816999999999</v>
      </c>
      <c r="L158">
        <f t="shared" si="29"/>
        <v>509.67300000000012</v>
      </c>
      <c r="M158">
        <f t="shared" si="30"/>
        <v>21178.137999999999</v>
      </c>
      <c r="N158">
        <f t="shared" si="31"/>
        <v>0.50967300000000015</v>
      </c>
      <c r="O158">
        <f t="shared" si="31"/>
        <v>21.178138000000001</v>
      </c>
      <c r="P158" t="str">
        <f t="shared" si="32"/>
        <v/>
      </c>
      <c r="Q158">
        <f t="shared" si="33"/>
        <v>0.50967300000000015</v>
      </c>
      <c r="R158" s="3"/>
      <c r="AE158" s="14">
        <v>10.215999999999999</v>
      </c>
      <c r="AF158">
        <v>-47.380001068115234</v>
      </c>
      <c r="AG158">
        <v>-12.060000419616699</v>
      </c>
      <c r="AH158">
        <f t="shared" si="34"/>
        <v>-47.380001068115234</v>
      </c>
      <c r="AI158">
        <f t="shared" si="35"/>
        <v>-12.060000419616699</v>
      </c>
    </row>
    <row r="159" spans="1:35">
      <c r="A159" s="3" t="s">
        <v>1489</v>
      </c>
      <c r="B159" s="3" t="str">
        <f t="shared" si="24"/>
        <v>15:05:33.117</v>
      </c>
      <c r="C159" s="3">
        <f t="shared" si="25"/>
        <v>54333.116999999998</v>
      </c>
      <c r="D159" s="3">
        <f t="shared" si="26"/>
        <v>14.650999999998021</v>
      </c>
      <c r="E159" s="3">
        <v>813.98</v>
      </c>
      <c r="F159" s="3">
        <v>22859.200000000001</v>
      </c>
      <c r="G159" s="3">
        <v>12200</v>
      </c>
      <c r="H159" s="3">
        <v>809</v>
      </c>
      <c r="I159" s="3">
        <v>231.5</v>
      </c>
      <c r="J159">
        <f t="shared" si="27"/>
        <v>1332.385</v>
      </c>
      <c r="K159">
        <f t="shared" si="28"/>
        <v>22834.848999999998</v>
      </c>
      <c r="L159">
        <f t="shared" si="29"/>
        <v>493.31200000000001</v>
      </c>
      <c r="M159">
        <f t="shared" si="30"/>
        <v>21415.17</v>
      </c>
      <c r="N159">
        <f t="shared" si="31"/>
        <v>0.49331200000000003</v>
      </c>
      <c r="O159">
        <f t="shared" si="31"/>
        <v>21.41517</v>
      </c>
      <c r="P159" t="str">
        <f t="shared" si="32"/>
        <v/>
      </c>
      <c r="Q159">
        <f t="shared" si="33"/>
        <v>0.49331200000000003</v>
      </c>
      <c r="R159" s="3"/>
      <c r="AE159" s="14">
        <v>10.279</v>
      </c>
      <c r="AF159">
        <v>-55.200000762939453</v>
      </c>
      <c r="AG159">
        <v>-10.020000457763672</v>
      </c>
      <c r="AH159">
        <f t="shared" si="34"/>
        <v>-55.200000762939453</v>
      </c>
      <c r="AI159">
        <f t="shared" si="35"/>
        <v>-10.020000457763672</v>
      </c>
    </row>
    <row r="160" spans="1:35">
      <c r="A160" s="3" t="s">
        <v>1490</v>
      </c>
      <c r="B160" s="3" t="str">
        <f t="shared" si="24"/>
        <v>15:05:33.209</v>
      </c>
      <c r="C160" s="3">
        <f t="shared" si="25"/>
        <v>54333.209000000003</v>
      </c>
      <c r="D160" s="3">
        <f t="shared" si="26"/>
        <v>14.743000000002212</v>
      </c>
      <c r="E160" s="3">
        <v>819.74400000000003</v>
      </c>
      <c r="F160" s="3">
        <v>23001.1</v>
      </c>
      <c r="G160" s="3">
        <v>12293.5</v>
      </c>
      <c r="H160" s="3">
        <v>803</v>
      </c>
      <c r="I160" s="3">
        <v>229.25</v>
      </c>
      <c r="J160">
        <f t="shared" si="27"/>
        <v>1341.367</v>
      </c>
      <c r="K160">
        <f t="shared" si="28"/>
        <v>22976.581999999999</v>
      </c>
      <c r="L160">
        <f t="shared" si="29"/>
        <v>502.29399999999998</v>
      </c>
      <c r="M160">
        <f t="shared" si="30"/>
        <v>21556.902999999998</v>
      </c>
      <c r="N160">
        <f t="shared" si="31"/>
        <v>0.50229400000000002</v>
      </c>
      <c r="O160">
        <f t="shared" si="31"/>
        <v>21.556902999999998</v>
      </c>
      <c r="P160" t="str">
        <f t="shared" si="32"/>
        <v/>
      </c>
      <c r="Q160">
        <f t="shared" si="33"/>
        <v>0.50229400000000002</v>
      </c>
      <c r="R160" s="3"/>
      <c r="AE160" s="14">
        <v>10.343</v>
      </c>
      <c r="AF160">
        <v>-51.450000762939453</v>
      </c>
      <c r="AG160">
        <v>-8.4899997711181641</v>
      </c>
      <c r="AH160">
        <f t="shared" si="34"/>
        <v>-51.450000762939453</v>
      </c>
      <c r="AI160">
        <f t="shared" si="35"/>
        <v>-8.4899997711181641</v>
      </c>
    </row>
    <row r="161" spans="1:35">
      <c r="A161" s="3" t="s">
        <v>1491</v>
      </c>
      <c r="B161" s="3" t="str">
        <f t="shared" si="24"/>
        <v>15:05:33.304</v>
      </c>
      <c r="C161" s="3">
        <f t="shared" si="25"/>
        <v>54333.303999999996</v>
      </c>
      <c r="D161" s="3">
        <f t="shared" si="26"/>
        <v>14.8379999999961</v>
      </c>
      <c r="E161" s="3">
        <v>796.495</v>
      </c>
      <c r="F161" s="3">
        <v>23249.5</v>
      </c>
      <c r="G161" s="3">
        <v>12483</v>
      </c>
      <c r="H161" s="3">
        <v>855</v>
      </c>
      <c r="I161" s="3">
        <v>456.5</v>
      </c>
      <c r="J161">
        <f t="shared" si="27"/>
        <v>1323.759</v>
      </c>
      <c r="K161">
        <f t="shared" si="28"/>
        <v>23225.445</v>
      </c>
      <c r="L161">
        <f t="shared" si="29"/>
        <v>484.68600000000004</v>
      </c>
      <c r="M161">
        <f t="shared" si="30"/>
        <v>21805.766</v>
      </c>
      <c r="N161">
        <f t="shared" si="31"/>
        <v>0.48468600000000006</v>
      </c>
      <c r="O161">
        <f t="shared" si="31"/>
        <v>21.805765999999998</v>
      </c>
      <c r="P161" t="str">
        <f t="shared" si="32"/>
        <v/>
      </c>
      <c r="Q161">
        <f t="shared" si="33"/>
        <v>0.48468600000000006</v>
      </c>
      <c r="R161" s="3"/>
      <c r="AE161" s="14">
        <v>10.414999999999999</v>
      </c>
      <c r="AF161">
        <v>-51.590000152587891</v>
      </c>
      <c r="AG161">
        <v>-9.5200004577636719</v>
      </c>
      <c r="AH161">
        <f t="shared" si="34"/>
        <v>-51.590000152587891</v>
      </c>
      <c r="AI161">
        <f t="shared" si="35"/>
        <v>-9.5200004577636719</v>
      </c>
    </row>
    <row r="162" spans="1:35">
      <c r="A162" s="3" t="s">
        <v>1492</v>
      </c>
      <c r="B162" s="3" t="str">
        <f t="shared" si="24"/>
        <v>15:05:33.396</v>
      </c>
      <c r="C162" s="3">
        <f t="shared" si="25"/>
        <v>54333.396000000001</v>
      </c>
      <c r="D162" s="3">
        <f t="shared" si="26"/>
        <v>14.930000000000291</v>
      </c>
      <c r="E162" s="3">
        <v>768.08</v>
      </c>
      <c r="F162" s="3">
        <v>23354.3</v>
      </c>
      <c r="G162" s="3">
        <v>12577</v>
      </c>
      <c r="H162" s="3">
        <v>766</v>
      </c>
      <c r="I162" s="3">
        <v>226.75</v>
      </c>
      <c r="J162">
        <f t="shared" si="27"/>
        <v>1297.729</v>
      </c>
      <c r="K162">
        <f t="shared" si="28"/>
        <v>23330.863000000001</v>
      </c>
      <c r="L162">
        <f t="shared" si="29"/>
        <v>458.65600000000006</v>
      </c>
      <c r="M162">
        <f t="shared" si="30"/>
        <v>21911.184000000001</v>
      </c>
      <c r="N162">
        <f t="shared" si="31"/>
        <v>0.45865600000000006</v>
      </c>
      <c r="O162">
        <f t="shared" si="31"/>
        <v>21.911184000000002</v>
      </c>
      <c r="P162" t="str">
        <f t="shared" si="32"/>
        <v/>
      </c>
      <c r="Q162">
        <f t="shared" si="33"/>
        <v>0.45865600000000006</v>
      </c>
      <c r="R162" s="3"/>
      <c r="AE162" s="14">
        <v>10.478999999999999</v>
      </c>
      <c r="AF162">
        <v>-52.990001678466797</v>
      </c>
      <c r="AG162">
        <v>-6.8400001525878906</v>
      </c>
      <c r="AH162">
        <f t="shared" si="34"/>
        <v>-52.990001678466797</v>
      </c>
      <c r="AI162">
        <f t="shared" si="35"/>
        <v>-6.8400001525878906</v>
      </c>
    </row>
    <row r="163" spans="1:35">
      <c r="A163" s="3" t="s">
        <v>1493</v>
      </c>
      <c r="B163" s="3" t="str">
        <f t="shared" si="24"/>
        <v>15:05:33.491</v>
      </c>
      <c r="C163" s="3">
        <f t="shared" si="25"/>
        <v>54333.491000000002</v>
      </c>
      <c r="D163" s="3">
        <f t="shared" si="26"/>
        <v>15.025000000001455</v>
      </c>
      <c r="E163" s="3">
        <v>786.17200000000003</v>
      </c>
      <c r="F163" s="3">
        <v>23650.3</v>
      </c>
      <c r="G163" s="3">
        <v>12774.5</v>
      </c>
      <c r="H163" s="3">
        <v>786.5</v>
      </c>
      <c r="I163" s="3">
        <v>224.75</v>
      </c>
      <c r="J163">
        <f t="shared" si="27"/>
        <v>1322.5319999999999</v>
      </c>
      <c r="K163">
        <f t="shared" si="28"/>
        <v>23626.376</v>
      </c>
      <c r="L163">
        <f t="shared" si="29"/>
        <v>483.45899999999995</v>
      </c>
      <c r="M163">
        <f t="shared" si="30"/>
        <v>22206.697</v>
      </c>
      <c r="N163">
        <f t="shared" si="31"/>
        <v>0.48345899999999997</v>
      </c>
      <c r="O163">
        <f t="shared" si="31"/>
        <v>22.206697000000002</v>
      </c>
      <c r="P163" t="str">
        <f t="shared" si="32"/>
        <v/>
      </c>
      <c r="Q163">
        <f t="shared" si="33"/>
        <v>0.48345899999999997</v>
      </c>
      <c r="R163" s="3"/>
      <c r="AE163" s="14">
        <v>10.545999999999999</v>
      </c>
      <c r="AF163">
        <v>-52.049999237060547</v>
      </c>
      <c r="AG163">
        <v>-5.4800000190734863</v>
      </c>
      <c r="AH163">
        <f t="shared" si="34"/>
        <v>-52.049999237060547</v>
      </c>
      <c r="AI163">
        <f t="shared" si="35"/>
        <v>-5.4800000190734863</v>
      </c>
    </row>
    <row r="164" spans="1:35">
      <c r="A164" s="3" t="s">
        <v>1494</v>
      </c>
      <c r="B164" s="3" t="str">
        <f t="shared" si="24"/>
        <v>15:05:33.585</v>
      </c>
      <c r="C164" s="3">
        <f t="shared" si="25"/>
        <v>54333.584999999999</v>
      </c>
      <c r="D164" s="3">
        <f t="shared" si="26"/>
        <v>15.118999999998778</v>
      </c>
      <c r="E164" s="3">
        <v>766.69299999999998</v>
      </c>
      <c r="F164" s="3">
        <v>23750.7</v>
      </c>
      <c r="G164" s="3">
        <v>12860</v>
      </c>
      <c r="H164" s="3">
        <v>839</v>
      </c>
      <c r="I164" s="3">
        <v>448</v>
      </c>
      <c r="J164">
        <f t="shared" si="27"/>
        <v>1305.336</v>
      </c>
      <c r="K164">
        <f t="shared" si="28"/>
        <v>23727.192999999999</v>
      </c>
      <c r="L164">
        <f t="shared" si="29"/>
        <v>466.26300000000003</v>
      </c>
      <c r="M164">
        <f t="shared" si="30"/>
        <v>22307.513999999999</v>
      </c>
      <c r="N164">
        <f t="shared" si="31"/>
        <v>0.46626300000000004</v>
      </c>
      <c r="O164">
        <f t="shared" si="31"/>
        <v>22.307514000000001</v>
      </c>
      <c r="P164" t="str">
        <f t="shared" si="32"/>
        <v/>
      </c>
      <c r="Q164">
        <f t="shared" si="33"/>
        <v>0.46626300000000004</v>
      </c>
      <c r="R164" s="3"/>
      <c r="AE164" s="14">
        <v>10.606999999999999</v>
      </c>
      <c r="AF164">
        <v>-49.650001525878906</v>
      </c>
      <c r="AG164">
        <v>-9.8299999237060547</v>
      </c>
      <c r="AH164">
        <f t="shared" si="34"/>
        <v>-49.650001525878906</v>
      </c>
      <c r="AI164">
        <f t="shared" si="35"/>
        <v>-9.8299999237060547</v>
      </c>
    </row>
    <row r="165" spans="1:35">
      <c r="A165" s="3" t="s">
        <v>1495</v>
      </c>
      <c r="B165" s="3" t="str">
        <f t="shared" si="24"/>
        <v>15:05:33.678</v>
      </c>
      <c r="C165" s="3">
        <f t="shared" si="25"/>
        <v>54333.678</v>
      </c>
      <c r="D165" s="3">
        <f t="shared" si="26"/>
        <v>15.211999999999534</v>
      </c>
      <c r="E165" s="3">
        <v>778.09699999999998</v>
      </c>
      <c r="F165" s="3">
        <v>24067.599999999999</v>
      </c>
      <c r="G165" s="3">
        <v>13082</v>
      </c>
      <c r="H165" s="3">
        <v>835</v>
      </c>
      <c r="I165" s="3">
        <v>445.5</v>
      </c>
      <c r="J165">
        <f t="shared" si="27"/>
        <v>1323.9259999999999</v>
      </c>
      <c r="K165">
        <f t="shared" si="28"/>
        <v>24043.752</v>
      </c>
      <c r="L165">
        <f t="shared" si="29"/>
        <v>484.85299999999995</v>
      </c>
      <c r="M165">
        <f t="shared" si="30"/>
        <v>22624.073</v>
      </c>
      <c r="N165">
        <f t="shared" si="31"/>
        <v>0.48485299999999998</v>
      </c>
      <c r="O165">
        <f t="shared" si="31"/>
        <v>22.624072999999999</v>
      </c>
      <c r="P165" t="str">
        <f t="shared" si="32"/>
        <v/>
      </c>
      <c r="Q165">
        <f t="shared" si="33"/>
        <v>0.48485299999999998</v>
      </c>
      <c r="R165" s="3"/>
      <c r="AE165" s="14">
        <v>10.679</v>
      </c>
      <c r="AF165">
        <v>-53.419998168945313</v>
      </c>
      <c r="AG165">
        <v>-7.9600000381469727</v>
      </c>
      <c r="AH165">
        <f t="shared" si="34"/>
        <v>-53.419998168945313</v>
      </c>
      <c r="AI165">
        <f t="shared" si="35"/>
        <v>-7.9600000381469727</v>
      </c>
    </row>
    <row r="166" spans="1:35">
      <c r="A166" s="3" t="s">
        <v>1496</v>
      </c>
      <c r="B166" s="3" t="str">
        <f t="shared" si="24"/>
        <v>15:05:33.771</v>
      </c>
      <c r="C166" s="3">
        <f t="shared" si="25"/>
        <v>54333.771000000001</v>
      </c>
      <c r="D166" s="3">
        <f t="shared" si="26"/>
        <v>15.305000000000291</v>
      </c>
      <c r="E166" s="3">
        <v>742.63400000000001</v>
      </c>
      <c r="F166" s="3">
        <v>24190</v>
      </c>
      <c r="G166" s="3">
        <v>13196</v>
      </c>
      <c r="H166" s="3">
        <v>788</v>
      </c>
      <c r="I166" s="3">
        <v>221</v>
      </c>
      <c r="J166">
        <f t="shared" si="27"/>
        <v>1291.249</v>
      </c>
      <c r="K166">
        <f t="shared" si="28"/>
        <v>24166.924999999999</v>
      </c>
      <c r="L166">
        <f t="shared" si="29"/>
        <v>452.17600000000004</v>
      </c>
      <c r="M166">
        <f t="shared" si="30"/>
        <v>22747.245999999999</v>
      </c>
      <c r="N166">
        <f t="shared" si="31"/>
        <v>0.45217600000000008</v>
      </c>
      <c r="O166">
        <f t="shared" si="31"/>
        <v>22.747246000000001</v>
      </c>
      <c r="P166" t="str">
        <f t="shared" si="32"/>
        <v/>
      </c>
      <c r="Q166">
        <f t="shared" si="33"/>
        <v>0.45217600000000008</v>
      </c>
      <c r="R166" s="3"/>
      <c r="AE166" s="14">
        <v>10.744999999999999</v>
      </c>
      <c r="AF166">
        <v>-54.130001068115234</v>
      </c>
      <c r="AG166">
        <v>-7.1500000953674316</v>
      </c>
      <c r="AH166">
        <f t="shared" si="34"/>
        <v>-54.130001068115234</v>
      </c>
      <c r="AI166">
        <f t="shared" si="35"/>
        <v>-7.1500000953674316</v>
      </c>
    </row>
    <row r="167" spans="1:35">
      <c r="A167" s="3" t="s">
        <v>1497</v>
      </c>
      <c r="B167" s="3" t="str">
        <f t="shared" si="24"/>
        <v>15:05:33.864</v>
      </c>
      <c r="C167" s="3">
        <f t="shared" si="25"/>
        <v>54333.864000000001</v>
      </c>
      <c r="D167" s="3">
        <f t="shared" si="26"/>
        <v>15.398000000001048</v>
      </c>
      <c r="E167" s="3">
        <v>750.37800000000004</v>
      </c>
      <c r="F167" s="3">
        <v>24439.599999999999</v>
      </c>
      <c r="G167" s="3">
        <v>13375</v>
      </c>
      <c r="H167" s="3">
        <v>836</v>
      </c>
      <c r="I167" s="3">
        <v>439.5</v>
      </c>
      <c r="J167">
        <f t="shared" si="27"/>
        <v>1304.654</v>
      </c>
      <c r="K167">
        <f t="shared" si="28"/>
        <v>24416.285</v>
      </c>
      <c r="L167">
        <f t="shared" si="29"/>
        <v>465.58100000000002</v>
      </c>
      <c r="M167">
        <f t="shared" si="30"/>
        <v>22996.606</v>
      </c>
      <c r="N167">
        <f t="shared" si="31"/>
        <v>0.46558100000000002</v>
      </c>
      <c r="O167">
        <f t="shared" si="31"/>
        <v>22.996606</v>
      </c>
      <c r="P167" t="str">
        <f t="shared" si="32"/>
        <v/>
      </c>
      <c r="Q167">
        <f t="shared" si="33"/>
        <v>0.46558100000000002</v>
      </c>
      <c r="R167" s="3"/>
      <c r="AE167" s="14">
        <v>10.816000000000001</v>
      </c>
      <c r="AF167">
        <v>-55.610000610351563</v>
      </c>
      <c r="AG167">
        <v>-5.9000000953674316</v>
      </c>
      <c r="AH167">
        <f t="shared" si="34"/>
        <v>-55.610000610351563</v>
      </c>
      <c r="AI167">
        <f t="shared" si="35"/>
        <v>-5.9000000953674316</v>
      </c>
    </row>
    <row r="168" spans="1:35">
      <c r="A168" s="3" t="s">
        <v>1498</v>
      </c>
      <c r="B168" s="3" t="str">
        <f t="shared" si="24"/>
        <v>15:05:33.959</v>
      </c>
      <c r="C168" s="3">
        <f t="shared" si="25"/>
        <v>54333.959000000003</v>
      </c>
      <c r="D168" s="3">
        <f t="shared" si="26"/>
        <v>15.493000000002212</v>
      </c>
      <c r="E168" s="3">
        <v>730.64</v>
      </c>
      <c r="F168" s="3">
        <v>24549.3</v>
      </c>
      <c r="G168" s="3">
        <v>13470</v>
      </c>
      <c r="H168" s="3">
        <v>779</v>
      </c>
      <c r="I168" s="3">
        <v>218</v>
      </c>
      <c r="J168">
        <f t="shared" si="27"/>
        <v>1287.4100000000001</v>
      </c>
      <c r="K168">
        <f t="shared" si="28"/>
        <v>24526.404999999999</v>
      </c>
      <c r="L168">
        <f t="shared" si="29"/>
        <v>448.3370000000001</v>
      </c>
      <c r="M168">
        <f t="shared" si="30"/>
        <v>23106.725999999999</v>
      </c>
      <c r="N168">
        <f t="shared" si="31"/>
        <v>0.4483370000000001</v>
      </c>
      <c r="O168">
        <f t="shared" si="31"/>
        <v>23.106725999999998</v>
      </c>
      <c r="P168" t="str">
        <f t="shared" si="32"/>
        <v/>
      </c>
      <c r="Q168">
        <f t="shared" si="33"/>
        <v>0.4483370000000001</v>
      </c>
      <c r="R168" s="3"/>
      <c r="AE168" s="14">
        <v>10.88</v>
      </c>
      <c r="AF168">
        <v>-53.990001678466797</v>
      </c>
      <c r="AG168">
        <v>-5.3600001335144043</v>
      </c>
      <c r="AH168">
        <f t="shared" si="34"/>
        <v>-53.990001678466797</v>
      </c>
      <c r="AI168">
        <f t="shared" si="35"/>
        <v>-5.3600001335144043</v>
      </c>
    </row>
    <row r="169" spans="1:35">
      <c r="A169" s="3" t="s">
        <v>1499</v>
      </c>
      <c r="B169" s="3" t="str">
        <f t="shared" si="24"/>
        <v>15:05:34.054</v>
      </c>
      <c r="C169" s="3">
        <f t="shared" si="25"/>
        <v>54334.053999999996</v>
      </c>
      <c r="D169" s="3">
        <f t="shared" si="26"/>
        <v>15.5879999999961</v>
      </c>
      <c r="E169" s="3">
        <v>732.32899999999995</v>
      </c>
      <c r="F169" s="3">
        <v>24816.1</v>
      </c>
      <c r="G169" s="3">
        <v>13669</v>
      </c>
      <c r="H169" s="3">
        <v>829</v>
      </c>
      <c r="I169" s="3">
        <v>434</v>
      </c>
      <c r="J169">
        <f t="shared" si="27"/>
        <v>1295.152</v>
      </c>
      <c r="K169">
        <f t="shared" si="28"/>
        <v>24793.098000000002</v>
      </c>
      <c r="L169">
        <f t="shared" si="29"/>
        <v>456.07900000000006</v>
      </c>
      <c r="M169">
        <f t="shared" si="30"/>
        <v>23373.419000000002</v>
      </c>
      <c r="N169">
        <f t="shared" si="31"/>
        <v>0.45607900000000007</v>
      </c>
      <c r="O169">
        <f t="shared" si="31"/>
        <v>23.373419000000002</v>
      </c>
      <c r="P169" t="str">
        <f t="shared" si="32"/>
        <v/>
      </c>
      <c r="Q169">
        <f t="shared" si="33"/>
        <v>0.45607900000000007</v>
      </c>
      <c r="R169" s="3"/>
      <c r="AE169" s="14">
        <v>10.943</v>
      </c>
      <c r="AF169">
        <v>-59.520000457763672</v>
      </c>
      <c r="AG169">
        <v>-5.2199997901916504</v>
      </c>
      <c r="AH169">
        <f t="shared" si="34"/>
        <v>-59.520000457763672</v>
      </c>
      <c r="AI169">
        <f t="shared" si="35"/>
        <v>-5.2199997901916504</v>
      </c>
    </row>
    <row r="170" spans="1:35">
      <c r="A170" s="3" t="s">
        <v>1500</v>
      </c>
      <c r="B170" s="3" t="str">
        <f t="shared" si="24"/>
        <v>15:05:34.147</v>
      </c>
      <c r="C170" s="3">
        <f t="shared" si="25"/>
        <v>54334.146999999997</v>
      </c>
      <c r="D170" s="3">
        <f t="shared" si="26"/>
        <v>15.680999999996857</v>
      </c>
      <c r="E170" s="3">
        <v>712.60400000000004</v>
      </c>
      <c r="F170" s="3">
        <v>24930.5</v>
      </c>
      <c r="G170" s="3">
        <v>13768.5</v>
      </c>
      <c r="H170" s="3">
        <v>775.5</v>
      </c>
      <c r="I170" s="3">
        <v>215.5</v>
      </c>
      <c r="J170">
        <f t="shared" si="27"/>
        <v>1278.027</v>
      </c>
      <c r="K170">
        <f t="shared" si="28"/>
        <v>24907.916000000001</v>
      </c>
      <c r="L170">
        <f t="shared" si="29"/>
        <v>438.95400000000006</v>
      </c>
      <c r="M170">
        <f t="shared" si="30"/>
        <v>23488.237000000001</v>
      </c>
      <c r="N170">
        <f t="shared" si="31"/>
        <v>0.43895400000000007</v>
      </c>
      <c r="O170">
        <f t="shared" si="31"/>
        <v>23.488237000000002</v>
      </c>
      <c r="P170" t="str">
        <f t="shared" si="32"/>
        <v/>
      </c>
      <c r="Q170">
        <f t="shared" si="33"/>
        <v>0.43895400000000007</v>
      </c>
      <c r="R170" s="3"/>
      <c r="AE170" s="14">
        <v>11.009</v>
      </c>
      <c r="AF170">
        <v>-59.959999084472656</v>
      </c>
      <c r="AG170">
        <v>-4.940000057220459</v>
      </c>
      <c r="AH170">
        <f t="shared" si="34"/>
        <v>-59.959999084472656</v>
      </c>
      <c r="AI170">
        <f t="shared" si="35"/>
        <v>-4.940000057220459</v>
      </c>
    </row>
    <row r="171" spans="1:35">
      <c r="A171" s="3" t="s">
        <v>1501</v>
      </c>
      <c r="B171" s="3" t="str">
        <f t="shared" si="24"/>
        <v>15:05:34.240</v>
      </c>
      <c r="C171" s="3">
        <f t="shared" si="25"/>
        <v>54334.239999999998</v>
      </c>
      <c r="D171" s="3">
        <f t="shared" si="26"/>
        <v>15.773999999997613</v>
      </c>
      <c r="E171" s="3">
        <v>680.49699999999996</v>
      </c>
      <c r="F171" s="3">
        <v>25154.2</v>
      </c>
      <c r="G171" s="3">
        <v>13959.5</v>
      </c>
      <c r="H171" s="3">
        <v>725</v>
      </c>
      <c r="I171" s="3">
        <v>214</v>
      </c>
      <c r="J171">
        <f t="shared" si="27"/>
        <v>1251.0039999999999</v>
      </c>
      <c r="K171">
        <f t="shared" si="28"/>
        <v>25132.287</v>
      </c>
      <c r="L171">
        <f t="shared" si="29"/>
        <v>411.93099999999993</v>
      </c>
      <c r="M171">
        <f t="shared" si="30"/>
        <v>23712.608</v>
      </c>
      <c r="N171">
        <f t="shared" si="31"/>
        <v>0.41193099999999994</v>
      </c>
      <c r="O171">
        <f t="shared" si="31"/>
        <v>23.712607999999999</v>
      </c>
      <c r="P171" t="str">
        <f t="shared" si="32"/>
        <v/>
      </c>
      <c r="Q171">
        <f t="shared" si="33"/>
        <v>0.41193099999999994</v>
      </c>
      <c r="R171" s="3"/>
      <c r="AE171" s="14">
        <v>11.079000000000001</v>
      </c>
      <c r="AF171">
        <v>-61.139999389648438</v>
      </c>
      <c r="AG171">
        <v>-5.5100002288818359</v>
      </c>
      <c r="AH171">
        <f t="shared" si="34"/>
        <v>-61.139999389648438</v>
      </c>
      <c r="AI171">
        <f t="shared" si="35"/>
        <v>-5.5100002288818359</v>
      </c>
    </row>
    <row r="172" spans="1:35">
      <c r="A172" s="3" t="s">
        <v>1502</v>
      </c>
      <c r="B172" s="3" t="str">
        <f t="shared" si="24"/>
        <v>15:05:34.334</v>
      </c>
      <c r="C172" s="3">
        <f t="shared" si="25"/>
        <v>54334.334000000003</v>
      </c>
      <c r="D172" s="3">
        <f t="shared" si="26"/>
        <v>15.868000000002212</v>
      </c>
      <c r="E172" s="3">
        <v>677.32</v>
      </c>
      <c r="F172" s="3">
        <v>25348.7</v>
      </c>
      <c r="G172" s="3">
        <v>14110.5</v>
      </c>
      <c r="H172" s="3">
        <v>764.5</v>
      </c>
      <c r="I172" s="3">
        <v>212.75</v>
      </c>
      <c r="J172">
        <f t="shared" si="27"/>
        <v>1252.24</v>
      </c>
      <c r="K172">
        <f t="shared" si="28"/>
        <v>25326.809000000001</v>
      </c>
      <c r="L172">
        <f t="shared" si="29"/>
        <v>413.16700000000003</v>
      </c>
      <c r="M172">
        <f t="shared" si="30"/>
        <v>23907.13</v>
      </c>
      <c r="N172">
        <f t="shared" si="31"/>
        <v>0.41316700000000006</v>
      </c>
      <c r="O172">
        <f t="shared" si="31"/>
        <v>23.907130000000002</v>
      </c>
      <c r="P172" t="str">
        <f t="shared" si="32"/>
        <v/>
      </c>
      <c r="Q172">
        <f t="shared" si="33"/>
        <v>0.41316700000000006</v>
      </c>
      <c r="R172" s="3"/>
      <c r="AE172" s="14">
        <v>11.141999999999999</v>
      </c>
      <c r="AF172">
        <v>-60.479999542236328</v>
      </c>
      <c r="AG172">
        <v>-6.5799999237060547</v>
      </c>
      <c r="AH172">
        <f t="shared" si="34"/>
        <v>-60.479999542236328</v>
      </c>
      <c r="AI172">
        <f t="shared" si="35"/>
        <v>-6.5799999237060547</v>
      </c>
    </row>
    <row r="173" spans="1:35">
      <c r="A173" s="3" t="s">
        <v>1503</v>
      </c>
      <c r="B173" s="3" t="str">
        <f t="shared" si="24"/>
        <v>15:05:34.426</v>
      </c>
      <c r="C173" s="3">
        <f t="shared" si="25"/>
        <v>54334.425999999999</v>
      </c>
      <c r="D173" s="3">
        <f t="shared" si="26"/>
        <v>15.959999999999127</v>
      </c>
      <c r="E173" s="3">
        <v>655.57399999999996</v>
      </c>
      <c r="F173" s="3">
        <v>25569.8</v>
      </c>
      <c r="G173" s="3">
        <v>14295</v>
      </c>
      <c r="H173" s="3">
        <v>730.5</v>
      </c>
      <c r="I173" s="3">
        <v>211.5</v>
      </c>
      <c r="J173">
        <f t="shared" si="27"/>
        <v>1235.5160000000001</v>
      </c>
      <c r="K173">
        <f t="shared" si="28"/>
        <v>25548.345000000001</v>
      </c>
      <c r="L173">
        <f t="shared" si="29"/>
        <v>396.4430000000001</v>
      </c>
      <c r="M173">
        <f t="shared" si="30"/>
        <v>24128.666000000001</v>
      </c>
      <c r="N173">
        <f t="shared" si="31"/>
        <v>0.3964430000000001</v>
      </c>
      <c r="O173">
        <f t="shared" si="31"/>
        <v>24.128666000000003</v>
      </c>
      <c r="P173" t="str">
        <f t="shared" si="32"/>
        <v/>
      </c>
      <c r="Q173">
        <f t="shared" si="33"/>
        <v>0.3964430000000001</v>
      </c>
      <c r="R173" s="3"/>
      <c r="AE173" s="14">
        <v>11.202</v>
      </c>
      <c r="AF173">
        <v>-61.080001831054688</v>
      </c>
      <c r="AG173">
        <v>-4.1399998664855957</v>
      </c>
      <c r="AH173">
        <f t="shared" si="34"/>
        <v>-61.080001831054688</v>
      </c>
      <c r="AI173">
        <f t="shared" si="35"/>
        <v>-4.1399998664855957</v>
      </c>
    </row>
    <row r="174" spans="1:35">
      <c r="A174" s="3" t="s">
        <v>1504</v>
      </c>
      <c r="B174" s="3" t="str">
        <f t="shared" si="24"/>
        <v>15:05:34.521</v>
      </c>
      <c r="C174" s="3">
        <f t="shared" si="25"/>
        <v>54334.521000000001</v>
      </c>
      <c r="D174" s="3">
        <f t="shared" si="26"/>
        <v>16.055000000000291</v>
      </c>
      <c r="E174" s="3">
        <v>685.54300000000001</v>
      </c>
      <c r="F174" s="3">
        <v>25731.8</v>
      </c>
      <c r="G174" s="3">
        <v>14402</v>
      </c>
      <c r="H174" s="3">
        <v>761.5</v>
      </c>
      <c r="I174" s="3">
        <v>210.25</v>
      </c>
      <c r="J174">
        <f t="shared" si="27"/>
        <v>1269.152</v>
      </c>
      <c r="K174">
        <f t="shared" si="28"/>
        <v>25709.624</v>
      </c>
      <c r="L174">
        <f t="shared" si="29"/>
        <v>430.07900000000006</v>
      </c>
      <c r="M174">
        <f t="shared" si="30"/>
        <v>24289.945</v>
      </c>
      <c r="N174">
        <f t="shared" si="31"/>
        <v>0.4300790000000001</v>
      </c>
      <c r="O174">
        <f t="shared" si="31"/>
        <v>24.289944999999999</v>
      </c>
      <c r="P174" t="str">
        <f t="shared" si="32"/>
        <v/>
      </c>
      <c r="Q174">
        <f t="shared" si="33"/>
        <v>0.4300790000000001</v>
      </c>
      <c r="R174" s="3"/>
      <c r="AE174" s="14">
        <v>11.276</v>
      </c>
      <c r="AF174">
        <v>-62.029998779296875</v>
      </c>
      <c r="AG174">
        <v>0.93999999761581421</v>
      </c>
      <c r="AH174">
        <f t="shared" si="34"/>
        <v>-62.029998779296875</v>
      </c>
      <c r="AI174">
        <f t="shared" si="35"/>
        <v>0.93999999761581421</v>
      </c>
    </row>
    <row r="175" spans="1:35">
      <c r="A175" s="3" t="s">
        <v>1505</v>
      </c>
      <c r="B175" s="3" t="str">
        <f t="shared" si="24"/>
        <v>15:05:34.613</v>
      </c>
      <c r="C175" s="3">
        <f t="shared" si="25"/>
        <v>54334.612999999998</v>
      </c>
      <c r="D175" s="3">
        <f t="shared" si="26"/>
        <v>16.146999999997206</v>
      </c>
      <c r="E175" s="3">
        <v>658.58500000000004</v>
      </c>
      <c r="F175" s="3">
        <v>25969.1</v>
      </c>
      <c r="G175" s="3">
        <v>14604.5</v>
      </c>
      <c r="H175" s="3">
        <v>765</v>
      </c>
      <c r="I175" s="3">
        <v>209</v>
      </c>
      <c r="J175">
        <f t="shared" si="27"/>
        <v>1247.585</v>
      </c>
      <c r="K175">
        <f t="shared" si="28"/>
        <v>25947.473999999998</v>
      </c>
      <c r="L175">
        <f t="shared" si="29"/>
        <v>408.51200000000006</v>
      </c>
      <c r="M175">
        <f t="shared" si="30"/>
        <v>24527.794999999998</v>
      </c>
      <c r="N175">
        <f t="shared" si="31"/>
        <v>0.40851200000000004</v>
      </c>
      <c r="O175">
        <f t="shared" si="31"/>
        <v>24.527794999999998</v>
      </c>
      <c r="P175" t="str">
        <f t="shared" si="32"/>
        <v/>
      </c>
      <c r="Q175">
        <f t="shared" si="33"/>
        <v>0.40851200000000004</v>
      </c>
      <c r="R175" s="3"/>
      <c r="AE175" s="14">
        <v>11.352</v>
      </c>
      <c r="AF175">
        <v>-66.069999694824219</v>
      </c>
      <c r="AG175">
        <v>0.54000002145767212</v>
      </c>
      <c r="AH175">
        <f t="shared" si="34"/>
        <v>-66.069999694824219</v>
      </c>
      <c r="AI175">
        <f t="shared" si="35"/>
        <v>0.54000002145767212</v>
      </c>
    </row>
    <row r="176" spans="1:35">
      <c r="A176" s="3" t="s">
        <v>1506</v>
      </c>
      <c r="B176" s="3" t="str">
        <f t="shared" si="24"/>
        <v>15:05:34.706</v>
      </c>
      <c r="C176" s="3">
        <f t="shared" si="25"/>
        <v>54334.705999999998</v>
      </c>
      <c r="D176" s="3">
        <f t="shared" si="26"/>
        <v>16.239999999997963</v>
      </c>
      <c r="E176" s="3">
        <v>648.54499999999996</v>
      </c>
      <c r="F176" s="3">
        <v>26085.3</v>
      </c>
      <c r="G176" s="3">
        <v>14702</v>
      </c>
      <c r="H176" s="3">
        <v>812</v>
      </c>
      <c r="I176" s="3">
        <v>417</v>
      </c>
      <c r="J176">
        <f t="shared" si="27"/>
        <v>1240.184</v>
      </c>
      <c r="K176">
        <f t="shared" si="28"/>
        <v>26063.871999999999</v>
      </c>
      <c r="L176">
        <f t="shared" si="29"/>
        <v>401.11099999999999</v>
      </c>
      <c r="M176">
        <f t="shared" si="30"/>
        <v>24644.192999999999</v>
      </c>
      <c r="N176">
        <f t="shared" si="31"/>
        <v>0.401111</v>
      </c>
      <c r="O176">
        <f t="shared" si="31"/>
        <v>24.644193000000001</v>
      </c>
      <c r="P176" t="str">
        <f t="shared" si="32"/>
        <v/>
      </c>
      <c r="Q176">
        <f t="shared" si="33"/>
        <v>0.401111</v>
      </c>
      <c r="R176" s="3"/>
      <c r="AE176" s="14">
        <v>11.417999999999999</v>
      </c>
      <c r="AF176">
        <v>-67.830001831054688</v>
      </c>
      <c r="AG176">
        <v>1.559999942779541</v>
      </c>
      <c r="AH176">
        <f t="shared" si="34"/>
        <v>-67.830001831054688</v>
      </c>
      <c r="AI176">
        <f t="shared" si="35"/>
        <v>1.559999942779541</v>
      </c>
    </row>
    <row r="177" spans="1:35">
      <c r="A177" s="3" t="s">
        <v>1507</v>
      </c>
      <c r="B177" s="3" t="str">
        <f t="shared" si="24"/>
        <v>15:05:34.799</v>
      </c>
      <c r="C177" s="3">
        <f t="shared" si="25"/>
        <v>54334.798999999999</v>
      </c>
      <c r="D177" s="3">
        <f t="shared" si="26"/>
        <v>16.332999999998719</v>
      </c>
      <c r="E177" s="3">
        <v>620.32299999999998</v>
      </c>
      <c r="F177" s="3">
        <v>26332.9</v>
      </c>
      <c r="G177" s="3">
        <v>14915</v>
      </c>
      <c r="H177" s="3">
        <v>807</v>
      </c>
      <c r="I177" s="3">
        <v>416</v>
      </c>
      <c r="J177">
        <f t="shared" si="27"/>
        <v>1217.587</v>
      </c>
      <c r="K177">
        <f t="shared" si="28"/>
        <v>26312.048999999999</v>
      </c>
      <c r="L177">
        <f t="shared" si="29"/>
        <v>378.51400000000001</v>
      </c>
      <c r="M177">
        <f t="shared" si="30"/>
        <v>24892.37</v>
      </c>
      <c r="N177">
        <f t="shared" si="31"/>
        <v>0.37851400000000002</v>
      </c>
      <c r="O177">
        <f t="shared" si="31"/>
        <v>24.89237</v>
      </c>
      <c r="P177" t="str">
        <f t="shared" si="32"/>
        <v/>
      </c>
      <c r="Q177">
        <f t="shared" si="33"/>
        <v>0.37851400000000002</v>
      </c>
      <c r="R177" s="3"/>
      <c r="AE177" s="14">
        <v>11.487</v>
      </c>
      <c r="AF177">
        <v>-65.330001831054688</v>
      </c>
      <c r="AG177">
        <v>-0.12999999523162842</v>
      </c>
      <c r="AH177">
        <f t="shared" si="34"/>
        <v>-65.330001831054688</v>
      </c>
      <c r="AI177">
        <f t="shared" si="35"/>
        <v>-0.12999999523162842</v>
      </c>
    </row>
    <row r="178" spans="1:35">
      <c r="A178" s="3" t="s">
        <v>1508</v>
      </c>
      <c r="B178" s="3" t="str">
        <f t="shared" si="24"/>
        <v>15:05:34.893</v>
      </c>
      <c r="C178" s="3">
        <f t="shared" si="25"/>
        <v>54334.892999999996</v>
      </c>
      <c r="D178" s="3">
        <f t="shared" si="26"/>
        <v>16.426999999996042</v>
      </c>
      <c r="E178" s="3">
        <v>622.84500000000003</v>
      </c>
      <c r="F178" s="3">
        <v>26437.200000000001</v>
      </c>
      <c r="G178" s="3">
        <v>14996.5</v>
      </c>
      <c r="H178" s="3">
        <v>758.5</v>
      </c>
      <c r="I178" s="3">
        <v>206.5</v>
      </c>
      <c r="J178">
        <f t="shared" si="27"/>
        <v>1222.4739999999999</v>
      </c>
      <c r="K178">
        <f t="shared" si="28"/>
        <v>26416.264999999999</v>
      </c>
      <c r="L178">
        <f t="shared" si="29"/>
        <v>383.40099999999995</v>
      </c>
      <c r="M178">
        <f t="shared" si="30"/>
        <v>24996.585999999999</v>
      </c>
      <c r="N178">
        <f t="shared" si="31"/>
        <v>0.38340099999999994</v>
      </c>
      <c r="O178">
        <f t="shared" si="31"/>
        <v>24.996586000000001</v>
      </c>
      <c r="P178" t="str">
        <f t="shared" si="32"/>
        <v/>
      </c>
      <c r="Q178">
        <f t="shared" si="33"/>
        <v>0.38340099999999994</v>
      </c>
      <c r="R178" s="3"/>
      <c r="AE178" s="14">
        <v>11.536</v>
      </c>
      <c r="AF178">
        <v>-61.040000915527344</v>
      </c>
      <c r="AG178">
        <v>-3.6700000762939453</v>
      </c>
      <c r="AH178">
        <f t="shared" si="34"/>
        <v>-61.040000915527344</v>
      </c>
      <c r="AI178">
        <f t="shared" si="35"/>
        <v>-3.6700000762939453</v>
      </c>
    </row>
    <row r="179" spans="1:35">
      <c r="R179" s="3"/>
      <c r="AE179" s="14">
        <v>11.598000000000001</v>
      </c>
      <c r="AF179">
        <v>-61.040000915527344</v>
      </c>
      <c r="AG179">
        <v>-3.6700000762939453</v>
      </c>
      <c r="AH179">
        <f t="shared" si="34"/>
        <v>-61.040000915527344</v>
      </c>
      <c r="AI179">
        <f t="shared" si="35"/>
        <v>-3.6700000762939453</v>
      </c>
    </row>
    <row r="180" spans="1:35">
      <c r="R180" s="3"/>
      <c r="AE180" s="14">
        <v>11.664999999999999</v>
      </c>
      <c r="AF180">
        <v>-61.180000305175781</v>
      </c>
      <c r="AG180">
        <v>-3.1500000953674316</v>
      </c>
      <c r="AH180">
        <f t="shared" si="34"/>
        <v>-61.180000305175781</v>
      </c>
      <c r="AI180">
        <f t="shared" si="35"/>
        <v>-3.1500000953674316</v>
      </c>
    </row>
    <row r="181" spans="1:35">
      <c r="R181" s="3"/>
      <c r="AE181" s="14">
        <v>11.746</v>
      </c>
      <c r="AF181">
        <v>-61.180000305175781</v>
      </c>
      <c r="AG181">
        <v>-3.1500000953674316</v>
      </c>
      <c r="AH181">
        <f t="shared" si="34"/>
        <v>-61.180000305175781</v>
      </c>
      <c r="AI181">
        <f t="shared" si="35"/>
        <v>-3.1500000953674316</v>
      </c>
    </row>
    <row r="182" spans="1:35">
      <c r="R182" s="3"/>
      <c r="AE182" s="14">
        <v>11.8</v>
      </c>
      <c r="AF182">
        <v>-66.569999694824219</v>
      </c>
      <c r="AG182">
        <v>4.0900001525878906</v>
      </c>
      <c r="AH182">
        <f t="shared" si="34"/>
        <v>-66.569999694824219</v>
      </c>
      <c r="AI182">
        <f t="shared" si="35"/>
        <v>4.0900001525878906</v>
      </c>
    </row>
    <row r="183" spans="1:35">
      <c r="R183" s="3"/>
      <c r="AE183" s="14">
        <v>11.864000000000001</v>
      </c>
      <c r="AF183">
        <v>-66.569999694824219</v>
      </c>
      <c r="AG183">
        <v>4.0900001525878906</v>
      </c>
      <c r="AH183">
        <f t="shared" si="34"/>
        <v>-66.569999694824219</v>
      </c>
      <c r="AI183">
        <f t="shared" si="35"/>
        <v>4.0900001525878906</v>
      </c>
    </row>
    <row r="184" spans="1:35">
      <c r="R184" s="3"/>
      <c r="AE184" s="14">
        <v>11.946</v>
      </c>
      <c r="AF184">
        <v>-65.75</v>
      </c>
      <c r="AG184">
        <v>5.9699997901916504</v>
      </c>
      <c r="AH184">
        <f t="shared" si="34"/>
        <v>-65.75</v>
      </c>
      <c r="AI184">
        <f t="shared" si="35"/>
        <v>5.9699997901916504</v>
      </c>
    </row>
    <row r="185" spans="1:35">
      <c r="R185" s="3"/>
      <c r="AE185" s="14">
        <v>12.026</v>
      </c>
      <c r="AF185">
        <v>-66.040000915527344</v>
      </c>
      <c r="AG185">
        <v>1.2100000381469727</v>
      </c>
      <c r="AH185">
        <f t="shared" si="34"/>
        <v>-66.040000915527344</v>
      </c>
      <c r="AI185">
        <f t="shared" si="35"/>
        <v>1.2100000381469727</v>
      </c>
    </row>
    <row r="186" spans="1:35">
      <c r="R186" s="3"/>
      <c r="AE186" s="14">
        <v>12.086</v>
      </c>
      <c r="AF186">
        <v>-68.550003051757813</v>
      </c>
      <c r="AG186">
        <v>-2.7699999809265137</v>
      </c>
      <c r="AH186">
        <f t="shared" si="34"/>
        <v>-68.550003051757813</v>
      </c>
      <c r="AI186">
        <f t="shared" si="35"/>
        <v>-2.7699999809265137</v>
      </c>
    </row>
    <row r="187" spans="1:35">
      <c r="R187" s="3"/>
      <c r="AE187" s="14">
        <v>12.147</v>
      </c>
      <c r="AF187">
        <v>-72.349998474121094</v>
      </c>
      <c r="AG187">
        <v>4.3000001907348633</v>
      </c>
      <c r="AH187">
        <f t="shared" si="34"/>
        <v>-72.349998474121094</v>
      </c>
      <c r="AI187">
        <f t="shared" si="35"/>
        <v>4.3000001907348633</v>
      </c>
    </row>
    <row r="188" spans="1:35">
      <c r="R188" s="3"/>
      <c r="AE188" s="14">
        <v>12.207000000000001</v>
      </c>
      <c r="AF188">
        <v>-70.220001220703125</v>
      </c>
      <c r="AG188">
        <v>2.5399999618530273</v>
      </c>
      <c r="AH188">
        <f t="shared" si="34"/>
        <v>-70.220001220703125</v>
      </c>
      <c r="AI188">
        <f t="shared" si="35"/>
        <v>2.5399999618530273</v>
      </c>
    </row>
    <row r="189" spans="1:35">
      <c r="R189" s="3"/>
      <c r="AE189" s="14">
        <v>12.291</v>
      </c>
      <c r="AF189">
        <v>-70.279998779296875</v>
      </c>
      <c r="AG189">
        <v>1.9099999666213989</v>
      </c>
      <c r="AH189">
        <f t="shared" si="34"/>
        <v>-70.279998779296875</v>
      </c>
      <c r="AI189">
        <f t="shared" si="35"/>
        <v>1.9099999666213989</v>
      </c>
    </row>
    <row r="190" spans="1:35">
      <c r="R190" s="3"/>
      <c r="AE190" s="14">
        <v>12.355</v>
      </c>
      <c r="AF190">
        <v>-72.389999389648438</v>
      </c>
      <c r="AG190">
        <v>-2.2100000381469727</v>
      </c>
      <c r="AH190">
        <f t="shared" si="34"/>
        <v>-72.389999389648438</v>
      </c>
      <c r="AI190">
        <f t="shared" si="35"/>
        <v>-2.2100000381469727</v>
      </c>
    </row>
    <row r="191" spans="1:35">
      <c r="R191" s="3"/>
      <c r="AE191" s="14">
        <v>12.446999999999999</v>
      </c>
      <c r="AF191">
        <v>-73.040000915527344</v>
      </c>
      <c r="AG191">
        <v>-1.25</v>
      </c>
      <c r="AH191">
        <f t="shared" si="34"/>
        <v>-73.040000915527344</v>
      </c>
      <c r="AI191">
        <f t="shared" si="35"/>
        <v>-1.25</v>
      </c>
    </row>
    <row r="192" spans="1:35">
      <c r="R192" s="3"/>
      <c r="AE192" s="14">
        <v>12.526999999999999</v>
      </c>
      <c r="AF192">
        <v>-71.44000244140625</v>
      </c>
      <c r="AG192">
        <v>0.34999999403953552</v>
      </c>
      <c r="AH192">
        <f t="shared" si="34"/>
        <v>-71.44000244140625</v>
      </c>
      <c r="AI192">
        <f t="shared" si="35"/>
        <v>0.34999999403953552</v>
      </c>
    </row>
    <row r="193" spans="10:35">
      <c r="R193" s="3"/>
      <c r="AE193" s="14">
        <v>12.595000000000001</v>
      </c>
      <c r="AF193">
        <v>-76.769996643066406</v>
      </c>
      <c r="AG193">
        <v>-2.630000114440918</v>
      </c>
      <c r="AH193">
        <f t="shared" si="34"/>
        <v>-76.769996643066406</v>
      </c>
      <c r="AI193">
        <f t="shared" si="35"/>
        <v>-2.630000114440918</v>
      </c>
    </row>
    <row r="194" spans="10:35">
      <c r="R194" s="3"/>
      <c r="AE194" s="14">
        <v>12.664999999999999</v>
      </c>
      <c r="AF194">
        <v>-78.510002136230469</v>
      </c>
      <c r="AG194">
        <v>-3.3399999141693115</v>
      </c>
      <c r="AH194">
        <f t="shared" si="34"/>
        <v>-78.510002136230469</v>
      </c>
      <c r="AI194">
        <f t="shared" si="35"/>
        <v>-3.3399999141693115</v>
      </c>
    </row>
    <row r="195" spans="10:35">
      <c r="R195" s="3"/>
      <c r="AE195" s="14">
        <v>12.726000000000001</v>
      </c>
      <c r="AF195">
        <v>-77.680000305175781</v>
      </c>
      <c r="AG195">
        <v>0.18999999761581421</v>
      </c>
      <c r="AH195">
        <f t="shared" si="34"/>
        <v>-77.680000305175781</v>
      </c>
      <c r="AI195">
        <f t="shared" si="35"/>
        <v>0.18999999761581421</v>
      </c>
    </row>
    <row r="196" spans="10:35">
      <c r="R196" s="3"/>
      <c r="AE196" s="14">
        <v>12.798999999999999</v>
      </c>
      <c r="AF196">
        <v>-77.680000305175781</v>
      </c>
      <c r="AG196">
        <v>0.18999999761581421</v>
      </c>
      <c r="AH196">
        <f t="shared" si="34"/>
        <v>-77.680000305175781</v>
      </c>
      <c r="AI196">
        <f t="shared" si="35"/>
        <v>0.18999999761581421</v>
      </c>
    </row>
    <row r="197" spans="10:35">
      <c r="R197" s="3"/>
      <c r="AE197" s="14">
        <v>12.877000000000001</v>
      </c>
      <c r="AF197">
        <v>-75.029998779296875</v>
      </c>
      <c r="AG197">
        <v>-3.6400001049041748</v>
      </c>
      <c r="AH197">
        <f t="shared" ref="AH197:AH260" si="36">AF197</f>
        <v>-75.029998779296875</v>
      </c>
      <c r="AI197">
        <f t="shared" ref="AI197:AI260" si="37">AG197</f>
        <v>-3.6400001049041748</v>
      </c>
    </row>
    <row r="198" spans="10:35">
      <c r="R198" s="3"/>
      <c r="AE198" s="14">
        <v>12.933</v>
      </c>
      <c r="AF198">
        <v>-74.680000305175781</v>
      </c>
      <c r="AG198">
        <v>-5.1399998664855957</v>
      </c>
      <c r="AH198">
        <f t="shared" si="36"/>
        <v>-74.680000305175781</v>
      </c>
      <c r="AI198">
        <f t="shared" si="37"/>
        <v>-5.1399998664855957</v>
      </c>
    </row>
    <row r="199" spans="10:35">
      <c r="R199" s="3"/>
      <c r="AE199" s="14">
        <v>13.003</v>
      </c>
      <c r="AF199">
        <v>-77.290000915527344</v>
      </c>
      <c r="AG199">
        <v>-2.0099999904632568</v>
      </c>
      <c r="AH199">
        <f t="shared" si="36"/>
        <v>-77.290000915527344</v>
      </c>
      <c r="AI199">
        <f t="shared" si="37"/>
        <v>-2.0099999904632568</v>
      </c>
    </row>
    <row r="200" spans="10:35">
      <c r="R200" s="3"/>
      <c r="AE200" s="14">
        <v>13.068</v>
      </c>
      <c r="AF200">
        <v>-76.279998779296875</v>
      </c>
      <c r="AG200">
        <v>-2.5099999904632568</v>
      </c>
      <c r="AH200">
        <f t="shared" si="36"/>
        <v>-76.279998779296875</v>
      </c>
      <c r="AI200">
        <f t="shared" si="37"/>
        <v>-2.5099999904632568</v>
      </c>
    </row>
    <row r="201" spans="10:35">
      <c r="R201" s="3"/>
      <c r="AE201" s="14">
        <v>13.134</v>
      </c>
      <c r="AF201">
        <v>-76.610000610351563</v>
      </c>
      <c r="AG201">
        <v>-5.6100001335144043</v>
      </c>
      <c r="AH201">
        <f t="shared" si="36"/>
        <v>-76.610000610351563</v>
      </c>
      <c r="AI201">
        <f t="shared" si="37"/>
        <v>-5.6100001335144043</v>
      </c>
    </row>
    <row r="202" spans="10:35">
      <c r="R202" s="3"/>
      <c r="AE202" s="14">
        <v>13.199</v>
      </c>
      <c r="AF202">
        <v>-79.180000305175781</v>
      </c>
      <c r="AG202">
        <v>-4.690000057220459</v>
      </c>
      <c r="AH202">
        <f t="shared" si="36"/>
        <v>-79.180000305175781</v>
      </c>
      <c r="AI202">
        <f t="shared" si="37"/>
        <v>-4.690000057220459</v>
      </c>
    </row>
    <row r="203" spans="10:35">
      <c r="R203" s="3"/>
      <c r="AE203" s="14">
        <v>13.262</v>
      </c>
      <c r="AF203">
        <v>-77.510002136230469</v>
      </c>
      <c r="AG203">
        <v>-2.880000114440918</v>
      </c>
      <c r="AH203">
        <f t="shared" si="36"/>
        <v>-77.510002136230469</v>
      </c>
      <c r="AI203">
        <f t="shared" si="37"/>
        <v>-2.880000114440918</v>
      </c>
    </row>
    <row r="204" spans="10:35">
      <c r="R204" s="3"/>
      <c r="AE204" s="14">
        <v>13.327</v>
      </c>
      <c r="AF204">
        <v>-76.919998168945313</v>
      </c>
      <c r="AG204">
        <v>-5.0300002098083496</v>
      </c>
      <c r="AH204">
        <f t="shared" si="36"/>
        <v>-76.919998168945313</v>
      </c>
      <c r="AI204">
        <f t="shared" si="37"/>
        <v>-5.0300002098083496</v>
      </c>
    </row>
    <row r="205" spans="10:35">
      <c r="R205" s="3"/>
      <c r="AE205" s="14">
        <v>13.397</v>
      </c>
      <c r="AF205">
        <v>-78.269996643066406</v>
      </c>
      <c r="AG205">
        <v>-4.9099998474121094</v>
      </c>
      <c r="AH205">
        <f t="shared" si="36"/>
        <v>-78.269996643066406</v>
      </c>
      <c r="AI205">
        <f t="shared" si="37"/>
        <v>-4.9099998474121094</v>
      </c>
    </row>
    <row r="206" spans="10:35">
      <c r="R206" s="3"/>
      <c r="AE206" s="14">
        <v>13.468</v>
      </c>
      <c r="AF206">
        <v>-76.94000244140625</v>
      </c>
      <c r="AG206">
        <v>-5.690000057220459</v>
      </c>
      <c r="AH206">
        <f t="shared" si="36"/>
        <v>-76.94000244140625</v>
      </c>
      <c r="AI206">
        <f t="shared" si="37"/>
        <v>-5.690000057220459</v>
      </c>
    </row>
    <row r="207" spans="10:35">
      <c r="R207" s="3"/>
      <c r="AE207" s="14">
        <v>13.545</v>
      </c>
      <c r="AF207">
        <v>-79.739997863769531</v>
      </c>
      <c r="AG207">
        <v>-5.4800000190734863</v>
      </c>
      <c r="AH207">
        <f t="shared" si="36"/>
        <v>-79.739997863769531</v>
      </c>
      <c r="AI207">
        <f t="shared" si="37"/>
        <v>-5.4800000190734863</v>
      </c>
    </row>
    <row r="208" spans="10:35">
      <c r="J208" s="3"/>
      <c r="K208" s="3"/>
      <c r="L208" s="3"/>
      <c r="M208" s="3"/>
      <c r="N208" s="3"/>
      <c r="O208" s="3"/>
      <c r="Q208" s="3"/>
      <c r="R208" s="3"/>
      <c r="AE208" s="14">
        <v>13.606999999999999</v>
      </c>
      <c r="AF208">
        <v>-79.139999389648438</v>
      </c>
      <c r="AG208">
        <v>-5.9099998474121094</v>
      </c>
      <c r="AH208">
        <f t="shared" si="36"/>
        <v>-79.139999389648438</v>
      </c>
      <c r="AI208">
        <f t="shared" si="37"/>
        <v>-5.9099998474121094</v>
      </c>
    </row>
    <row r="209" spans="10:35">
      <c r="J209" s="3"/>
      <c r="K209" s="3"/>
      <c r="L209" s="3"/>
      <c r="M209" s="3"/>
      <c r="N209" s="3"/>
      <c r="O209" s="3"/>
      <c r="Q209" s="3"/>
      <c r="R209" s="3"/>
      <c r="AE209" s="14">
        <v>13.669</v>
      </c>
      <c r="AF209">
        <v>-78.30999755859375</v>
      </c>
      <c r="AG209">
        <v>-2.6600000858306885</v>
      </c>
      <c r="AH209">
        <f t="shared" si="36"/>
        <v>-78.30999755859375</v>
      </c>
      <c r="AI209">
        <f t="shared" si="37"/>
        <v>-2.6600000858306885</v>
      </c>
    </row>
    <row r="210" spans="10:35">
      <c r="J210" s="3"/>
      <c r="K210" s="3"/>
      <c r="L210" s="3"/>
      <c r="M210" s="3"/>
      <c r="N210" s="3"/>
      <c r="O210" s="3"/>
      <c r="Q210" s="3"/>
      <c r="R210" s="3"/>
      <c r="AE210" s="14">
        <v>13.734999999999999</v>
      </c>
      <c r="AF210">
        <v>-78.849998474121094</v>
      </c>
      <c r="AG210">
        <v>-2.7899999618530273</v>
      </c>
      <c r="AH210">
        <f t="shared" si="36"/>
        <v>-78.849998474121094</v>
      </c>
      <c r="AI210">
        <f t="shared" si="37"/>
        <v>-2.7899999618530273</v>
      </c>
    </row>
    <row r="211" spans="10:35">
      <c r="J211" s="3"/>
      <c r="K211" s="3"/>
      <c r="L211" s="3"/>
      <c r="M211" s="3"/>
      <c r="N211" s="3"/>
      <c r="O211" s="3"/>
      <c r="Q211" s="3"/>
      <c r="R211" s="3"/>
      <c r="AE211" s="14">
        <v>13.8</v>
      </c>
      <c r="AF211">
        <v>-78.660003662109375</v>
      </c>
      <c r="AG211">
        <v>-1.1699999570846558</v>
      </c>
      <c r="AH211">
        <f t="shared" si="36"/>
        <v>-78.660003662109375</v>
      </c>
      <c r="AI211">
        <f t="shared" si="37"/>
        <v>-1.1699999570846558</v>
      </c>
    </row>
    <row r="212" spans="10:35">
      <c r="J212" s="3"/>
      <c r="K212" s="3"/>
      <c r="L212" s="3"/>
      <c r="M212" s="3"/>
      <c r="N212" s="3"/>
      <c r="O212" s="3"/>
      <c r="Q212" s="3"/>
      <c r="R212" s="3"/>
      <c r="AE212" s="14">
        <v>13.872</v>
      </c>
      <c r="AF212">
        <v>-78.25</v>
      </c>
      <c r="AG212">
        <v>-2.1500000953674316</v>
      </c>
      <c r="AH212">
        <f t="shared" si="36"/>
        <v>-78.25</v>
      </c>
      <c r="AI212">
        <f t="shared" si="37"/>
        <v>-2.1500000953674316</v>
      </c>
    </row>
    <row r="213" spans="10:35">
      <c r="J213" s="3"/>
      <c r="K213" s="3"/>
      <c r="L213" s="3"/>
      <c r="M213" s="3"/>
      <c r="N213" s="3"/>
      <c r="O213" s="3"/>
      <c r="Q213" s="3"/>
      <c r="R213" s="3"/>
      <c r="AE213" s="14">
        <v>13.936999999999999</v>
      </c>
      <c r="AF213">
        <v>-77.930000305175781</v>
      </c>
      <c r="AG213">
        <v>-2.0299999713897705</v>
      </c>
      <c r="AH213">
        <f t="shared" si="36"/>
        <v>-77.930000305175781</v>
      </c>
      <c r="AI213">
        <f t="shared" si="37"/>
        <v>-2.0299999713897705</v>
      </c>
    </row>
    <row r="214" spans="10:35">
      <c r="J214" s="3"/>
      <c r="K214" s="3"/>
      <c r="L214" s="3"/>
      <c r="M214" s="3"/>
      <c r="N214" s="3"/>
      <c r="O214" s="3"/>
      <c r="Q214" s="3"/>
      <c r="R214" s="3"/>
      <c r="AE214" s="14">
        <v>14.006</v>
      </c>
      <c r="AF214">
        <v>-77.760002136230469</v>
      </c>
      <c r="AG214">
        <v>-2.4700000286102295</v>
      </c>
      <c r="AH214">
        <f t="shared" si="36"/>
        <v>-77.760002136230469</v>
      </c>
      <c r="AI214">
        <f t="shared" si="37"/>
        <v>-2.4700000286102295</v>
      </c>
    </row>
    <row r="215" spans="10:35">
      <c r="J215" s="3"/>
      <c r="K215" s="3"/>
      <c r="L215" s="3"/>
      <c r="M215" s="3"/>
      <c r="N215" s="3"/>
      <c r="O215" s="3"/>
      <c r="Q215" s="3"/>
      <c r="R215" s="3"/>
      <c r="AE215" s="14">
        <v>14.071999999999999</v>
      </c>
      <c r="AF215">
        <v>-77.230003356933594</v>
      </c>
      <c r="AG215">
        <v>-2.75</v>
      </c>
      <c r="AH215">
        <f t="shared" si="36"/>
        <v>-77.230003356933594</v>
      </c>
      <c r="AI215">
        <f t="shared" si="37"/>
        <v>-2.75</v>
      </c>
    </row>
    <row r="216" spans="10:35">
      <c r="J216" s="3"/>
      <c r="K216" s="3"/>
      <c r="L216" s="3"/>
      <c r="M216" s="3"/>
      <c r="N216" s="3"/>
      <c r="O216" s="3"/>
      <c r="Q216" s="3"/>
      <c r="R216" s="3"/>
      <c r="AE216" s="14">
        <v>14.124000000000001</v>
      </c>
      <c r="AF216">
        <v>-79.080001831054688</v>
      </c>
      <c r="AG216">
        <v>-2.5099999904632568</v>
      </c>
      <c r="AH216">
        <f t="shared" si="36"/>
        <v>-79.080001831054688</v>
      </c>
      <c r="AI216">
        <f t="shared" si="37"/>
        <v>-2.5099999904632568</v>
      </c>
    </row>
    <row r="217" spans="10:35">
      <c r="J217" s="3"/>
      <c r="K217" s="3"/>
      <c r="L217" s="3"/>
      <c r="M217" s="3"/>
      <c r="N217" s="3"/>
      <c r="O217" s="3"/>
      <c r="Q217" s="3"/>
      <c r="R217" s="3"/>
      <c r="AE217" s="14">
        <v>14.191000000000001</v>
      </c>
      <c r="AF217">
        <v>-76.099998474121094</v>
      </c>
      <c r="AG217">
        <v>-1.6200000047683716</v>
      </c>
      <c r="AH217">
        <f t="shared" si="36"/>
        <v>-76.099998474121094</v>
      </c>
      <c r="AI217">
        <f t="shared" si="37"/>
        <v>-1.6200000047683716</v>
      </c>
    </row>
    <row r="218" spans="10:35">
      <c r="J218" s="3"/>
      <c r="K218" s="3"/>
      <c r="L218" s="3"/>
      <c r="M218" s="3"/>
      <c r="N218" s="3"/>
      <c r="O218" s="3"/>
      <c r="Q218" s="3"/>
      <c r="R218" s="3"/>
      <c r="AE218" s="14">
        <v>14.260999999999999</v>
      </c>
      <c r="AF218">
        <v>-77.290000915527344</v>
      </c>
      <c r="AG218">
        <v>-5.179999828338623</v>
      </c>
      <c r="AH218">
        <f t="shared" si="36"/>
        <v>-77.290000915527344</v>
      </c>
      <c r="AI218">
        <f t="shared" si="37"/>
        <v>-5.179999828338623</v>
      </c>
    </row>
    <row r="219" spans="10:35">
      <c r="J219" s="3"/>
      <c r="K219" s="3"/>
      <c r="L219" s="3"/>
      <c r="M219" s="3"/>
      <c r="N219" s="3"/>
      <c r="O219" s="3"/>
      <c r="Q219" s="3"/>
      <c r="R219" s="3"/>
      <c r="AE219" s="14">
        <v>14.316000000000001</v>
      </c>
      <c r="AF219">
        <v>-77.900001525878906</v>
      </c>
      <c r="AG219">
        <v>-3.3499999046325684</v>
      </c>
      <c r="AH219">
        <f t="shared" si="36"/>
        <v>-77.900001525878906</v>
      </c>
      <c r="AI219">
        <f t="shared" si="37"/>
        <v>-3.3499999046325684</v>
      </c>
    </row>
    <row r="220" spans="10:35">
      <c r="J220" s="3"/>
      <c r="K220" s="3"/>
      <c r="L220" s="3"/>
      <c r="M220" s="3"/>
      <c r="N220" s="3"/>
      <c r="O220" s="3"/>
      <c r="Q220" s="3"/>
      <c r="R220" s="3"/>
      <c r="AE220" s="14">
        <v>14.385999999999999</v>
      </c>
      <c r="AF220">
        <v>-77.650001525878906</v>
      </c>
      <c r="AG220">
        <v>-1.5099999904632568</v>
      </c>
      <c r="AH220">
        <f t="shared" si="36"/>
        <v>-77.650001525878906</v>
      </c>
      <c r="AI220">
        <f t="shared" si="37"/>
        <v>-1.5099999904632568</v>
      </c>
    </row>
    <row r="221" spans="10:35">
      <c r="J221" s="3"/>
      <c r="K221" s="3"/>
      <c r="L221" s="3"/>
      <c r="M221" s="3"/>
      <c r="N221" s="3"/>
      <c r="O221" s="3"/>
      <c r="Q221" s="3"/>
      <c r="R221" s="3"/>
      <c r="AE221" s="14">
        <v>14.455</v>
      </c>
      <c r="AF221">
        <v>-79.870002746582031</v>
      </c>
      <c r="AG221">
        <v>-4.1999998092651367</v>
      </c>
      <c r="AH221">
        <f t="shared" si="36"/>
        <v>-79.870002746582031</v>
      </c>
      <c r="AI221">
        <f t="shared" si="37"/>
        <v>-4.1999998092651367</v>
      </c>
    </row>
    <row r="222" spans="10:35">
      <c r="J222" s="3"/>
      <c r="K222" s="3"/>
      <c r="L222" s="3"/>
      <c r="M222" s="3"/>
      <c r="N222" s="3"/>
      <c r="O222" s="3"/>
      <c r="Q222" s="3"/>
      <c r="R222" s="3"/>
      <c r="AE222" s="14">
        <v>14.521000000000001</v>
      </c>
      <c r="AF222">
        <v>-80.900001525878906</v>
      </c>
      <c r="AG222">
        <v>-3.25</v>
      </c>
      <c r="AH222">
        <f t="shared" si="36"/>
        <v>-80.900001525878906</v>
      </c>
      <c r="AI222">
        <f t="shared" si="37"/>
        <v>-3.25</v>
      </c>
    </row>
    <row r="223" spans="10:35">
      <c r="J223" s="3"/>
      <c r="K223" s="3"/>
      <c r="L223" s="3"/>
      <c r="M223" s="3"/>
      <c r="N223" s="3"/>
      <c r="O223" s="3"/>
      <c r="Q223" s="3"/>
      <c r="R223" s="3"/>
      <c r="AE223" s="14">
        <v>14.585000000000001</v>
      </c>
      <c r="AF223">
        <v>-81.389999389648438</v>
      </c>
      <c r="AG223">
        <v>-6.3600001335144043</v>
      </c>
      <c r="AH223">
        <f t="shared" si="36"/>
        <v>-81.389999389648438</v>
      </c>
      <c r="AI223">
        <f t="shared" si="37"/>
        <v>-6.3600001335144043</v>
      </c>
    </row>
    <row r="224" spans="10:35">
      <c r="J224" s="3"/>
      <c r="K224" s="3"/>
      <c r="L224" s="3"/>
      <c r="M224" s="3"/>
      <c r="N224" s="3"/>
      <c r="O224" s="3"/>
      <c r="Q224" s="3"/>
      <c r="R224" s="3"/>
      <c r="AE224" s="14">
        <v>14.66</v>
      </c>
      <c r="AF224">
        <v>-79.629997253417969</v>
      </c>
      <c r="AG224">
        <v>-0.52999997138977051</v>
      </c>
      <c r="AH224">
        <f t="shared" si="36"/>
        <v>-79.629997253417969</v>
      </c>
      <c r="AI224">
        <f t="shared" si="37"/>
        <v>-0.52999997138977051</v>
      </c>
    </row>
    <row r="225" spans="10:35">
      <c r="J225" s="3"/>
      <c r="K225" s="3"/>
      <c r="L225" s="3"/>
      <c r="M225" s="3"/>
      <c r="N225" s="3"/>
      <c r="O225" s="3"/>
      <c r="Q225" s="3"/>
      <c r="R225" s="3"/>
      <c r="AE225" s="14">
        <v>14.731999999999999</v>
      </c>
      <c r="AF225">
        <v>-83.989997863769531</v>
      </c>
      <c r="AG225">
        <v>-2.619999885559082</v>
      </c>
      <c r="AH225">
        <f t="shared" si="36"/>
        <v>-83.989997863769531</v>
      </c>
      <c r="AI225">
        <f t="shared" si="37"/>
        <v>-2.619999885559082</v>
      </c>
    </row>
    <row r="226" spans="10:35">
      <c r="J226" s="3"/>
      <c r="K226" s="3"/>
      <c r="L226" s="3"/>
      <c r="M226" s="3"/>
      <c r="N226" s="3"/>
      <c r="O226" s="3"/>
      <c r="Q226" s="3"/>
      <c r="R226" s="3"/>
      <c r="AE226" s="14">
        <v>14.795999999999999</v>
      </c>
      <c r="AF226">
        <v>-83.94000244140625</v>
      </c>
      <c r="AG226">
        <v>-1.0900000333786011</v>
      </c>
      <c r="AH226">
        <f t="shared" si="36"/>
        <v>-83.94000244140625</v>
      </c>
      <c r="AI226">
        <f t="shared" si="37"/>
        <v>-1.0900000333786011</v>
      </c>
    </row>
    <row r="227" spans="10:35">
      <c r="J227" s="3"/>
      <c r="K227" s="3"/>
      <c r="L227" s="3"/>
      <c r="M227" s="3"/>
      <c r="N227" s="3"/>
      <c r="O227" s="3"/>
      <c r="Q227" s="3"/>
      <c r="R227" s="3"/>
      <c r="AE227" s="14">
        <v>15.23</v>
      </c>
      <c r="AF227">
        <v>-83.900001525878906</v>
      </c>
      <c r="AG227">
        <v>-9.2299995422363281</v>
      </c>
      <c r="AH227">
        <f t="shared" si="36"/>
        <v>-83.900001525878906</v>
      </c>
      <c r="AI227">
        <f t="shared" si="37"/>
        <v>-9.2299995422363281</v>
      </c>
    </row>
    <row r="228" spans="10:35">
      <c r="J228" s="3"/>
      <c r="K228" s="3"/>
      <c r="L228" s="3"/>
      <c r="M228" s="3"/>
      <c r="N228" s="3"/>
      <c r="O228" s="3"/>
      <c r="Q228" s="3"/>
      <c r="R228" s="3"/>
      <c r="AE228" s="14">
        <v>15.292999999999999</v>
      </c>
      <c r="AF228">
        <v>-84.779998779296875</v>
      </c>
      <c r="AG228">
        <v>-5.4099998474121094</v>
      </c>
      <c r="AH228">
        <f t="shared" si="36"/>
        <v>-84.779998779296875</v>
      </c>
      <c r="AI228">
        <f t="shared" si="37"/>
        <v>-5.4099998474121094</v>
      </c>
    </row>
    <row r="229" spans="10:35">
      <c r="J229" s="3"/>
      <c r="K229" s="3"/>
      <c r="L229" s="3"/>
      <c r="M229" s="3"/>
      <c r="N229" s="3"/>
      <c r="O229" s="3"/>
      <c r="Q229" s="3"/>
      <c r="R229" s="3"/>
      <c r="AE229" s="14">
        <v>15.351000000000001</v>
      </c>
      <c r="AF229">
        <v>-84.639999389648438</v>
      </c>
      <c r="AG229">
        <v>-9.6099996566772461</v>
      </c>
      <c r="AH229">
        <f t="shared" si="36"/>
        <v>-84.639999389648438</v>
      </c>
      <c r="AI229">
        <f t="shared" si="37"/>
        <v>-9.6099996566772461</v>
      </c>
    </row>
    <row r="230" spans="10:35">
      <c r="J230" s="3"/>
      <c r="K230" s="3"/>
      <c r="L230" s="3"/>
      <c r="M230" s="3"/>
      <c r="N230" s="3"/>
      <c r="O230" s="3"/>
      <c r="Q230" s="3"/>
      <c r="R230" s="3"/>
      <c r="AE230" s="14">
        <v>15.41</v>
      </c>
      <c r="AF230">
        <v>-84.720001220703125</v>
      </c>
      <c r="AG230">
        <v>-7.8299999237060547</v>
      </c>
      <c r="AH230">
        <f t="shared" si="36"/>
        <v>-84.720001220703125</v>
      </c>
      <c r="AI230">
        <f t="shared" si="37"/>
        <v>-7.8299999237060547</v>
      </c>
    </row>
    <row r="231" spans="10:35">
      <c r="J231" s="3"/>
      <c r="K231" s="3"/>
      <c r="L231" s="3"/>
      <c r="M231" s="3"/>
      <c r="N231" s="3"/>
      <c r="O231" s="3"/>
      <c r="Q231" s="3"/>
      <c r="R231" s="3"/>
      <c r="AE231" s="14">
        <v>15.476000000000001</v>
      </c>
      <c r="AF231">
        <v>-85.889999389648438</v>
      </c>
      <c r="AG231">
        <v>-4.1500000953674316</v>
      </c>
      <c r="AH231">
        <f t="shared" si="36"/>
        <v>-85.889999389648438</v>
      </c>
      <c r="AI231">
        <f t="shared" si="37"/>
        <v>-4.1500000953674316</v>
      </c>
    </row>
    <row r="232" spans="10:35">
      <c r="J232" s="3"/>
      <c r="K232" s="3"/>
      <c r="L232" s="3"/>
      <c r="M232" s="3"/>
      <c r="N232" s="3"/>
      <c r="O232" s="3"/>
      <c r="Q232" s="3"/>
      <c r="R232" s="3"/>
      <c r="AE232" s="14">
        <v>15.535</v>
      </c>
      <c r="AF232">
        <v>-84.339996337890625</v>
      </c>
      <c r="AG232">
        <v>-8.4700002670288086</v>
      </c>
      <c r="AH232">
        <f t="shared" si="36"/>
        <v>-84.339996337890625</v>
      </c>
      <c r="AI232">
        <f t="shared" si="37"/>
        <v>-8.4700002670288086</v>
      </c>
    </row>
    <row r="233" spans="10:35">
      <c r="J233" s="3"/>
      <c r="K233" s="3"/>
      <c r="L233" s="3"/>
      <c r="M233" s="3"/>
      <c r="N233" s="3"/>
      <c r="O233" s="3"/>
      <c r="Q233" s="3"/>
      <c r="R233" s="3"/>
      <c r="AE233" s="14">
        <v>15.595000000000001</v>
      </c>
      <c r="AF233">
        <v>-84.330001831054688</v>
      </c>
      <c r="AG233">
        <v>-8.2299995422363281</v>
      </c>
      <c r="AH233">
        <f t="shared" si="36"/>
        <v>-84.330001831054688</v>
      </c>
      <c r="AI233">
        <f t="shared" si="37"/>
        <v>-8.2299995422363281</v>
      </c>
    </row>
    <row r="234" spans="10:35">
      <c r="J234" s="3"/>
      <c r="K234" s="3"/>
      <c r="L234" s="3"/>
      <c r="M234" s="3"/>
      <c r="N234" s="3"/>
      <c r="O234" s="3"/>
      <c r="Q234" s="3"/>
      <c r="R234" s="3"/>
      <c r="AE234" s="14">
        <v>15.656000000000001</v>
      </c>
      <c r="AF234">
        <v>-78.629997253417969</v>
      </c>
      <c r="AG234">
        <v>-4.2199997901916504</v>
      </c>
      <c r="AH234">
        <f t="shared" si="36"/>
        <v>-78.629997253417969</v>
      </c>
      <c r="AI234">
        <f t="shared" si="37"/>
        <v>-4.2199997901916504</v>
      </c>
    </row>
    <row r="235" spans="10:35">
      <c r="J235" s="3"/>
      <c r="K235" s="3"/>
      <c r="L235" s="3"/>
      <c r="M235" s="3"/>
      <c r="N235" s="3"/>
      <c r="O235" s="3"/>
      <c r="Q235" s="3"/>
      <c r="R235" s="3"/>
      <c r="AE235" s="14">
        <v>15.721</v>
      </c>
      <c r="AF235">
        <v>-57.509998321533203</v>
      </c>
      <c r="AG235">
        <v>5.5100002288818359</v>
      </c>
      <c r="AH235">
        <f t="shared" si="36"/>
        <v>-57.509998321533203</v>
      </c>
      <c r="AI235">
        <f t="shared" si="37"/>
        <v>5.5100002288818359</v>
      </c>
    </row>
    <row r="236" spans="10:35">
      <c r="J236" s="3"/>
      <c r="K236" s="3"/>
      <c r="L236" s="3"/>
      <c r="M236" s="3"/>
      <c r="N236" s="3"/>
      <c r="O236" s="3"/>
      <c r="Q236" s="3"/>
      <c r="R236" s="3"/>
      <c r="AE236" s="14">
        <v>15.803000000000001</v>
      </c>
      <c r="AF236">
        <v>-21.239999771118164</v>
      </c>
      <c r="AG236">
        <v>-7.0100002288818359</v>
      </c>
      <c r="AH236">
        <f t="shared" si="36"/>
        <v>-21.239999771118164</v>
      </c>
      <c r="AI236">
        <f t="shared" si="37"/>
        <v>-7.0100002288818359</v>
      </c>
    </row>
    <row r="237" spans="10:35">
      <c r="J237" s="3"/>
      <c r="K237" s="3"/>
      <c r="L237" s="3"/>
      <c r="M237" s="3"/>
      <c r="N237" s="3"/>
      <c r="O237" s="3"/>
      <c r="Q237" s="3"/>
      <c r="R237" s="3"/>
      <c r="AE237" s="14">
        <v>15.89</v>
      </c>
      <c r="AF237">
        <v>-34.470001220703125</v>
      </c>
      <c r="AG237">
        <v>-7.1999998092651367</v>
      </c>
      <c r="AH237">
        <f t="shared" si="36"/>
        <v>-34.470001220703125</v>
      </c>
      <c r="AI237">
        <f t="shared" si="37"/>
        <v>-7.1999998092651367</v>
      </c>
    </row>
    <row r="238" spans="10:35">
      <c r="J238" s="3"/>
      <c r="K238" s="3"/>
      <c r="L238" s="3"/>
      <c r="M238" s="3"/>
      <c r="N238" s="3"/>
      <c r="O238" s="3"/>
      <c r="Q238" s="3"/>
      <c r="R238" s="3"/>
      <c r="AE238" s="14">
        <v>15.97</v>
      </c>
      <c r="AF238">
        <v>-23.5</v>
      </c>
      <c r="AG238">
        <v>1.8700000047683716</v>
      </c>
      <c r="AH238">
        <f t="shared" si="36"/>
        <v>-23.5</v>
      </c>
      <c r="AI238">
        <f t="shared" si="37"/>
        <v>1.8700000047683716</v>
      </c>
    </row>
    <row r="239" spans="10:35">
      <c r="J239" s="3"/>
      <c r="K239" s="3"/>
      <c r="L239" s="3"/>
      <c r="M239" s="3"/>
      <c r="N239" s="3"/>
      <c r="O239" s="3"/>
      <c r="Q239" s="3"/>
      <c r="R239" s="3"/>
      <c r="AE239" s="14">
        <v>16.04</v>
      </c>
      <c r="AF239">
        <v>-17.25</v>
      </c>
      <c r="AG239">
        <v>-7.1399998664855957</v>
      </c>
      <c r="AH239">
        <f t="shared" si="36"/>
        <v>-17.25</v>
      </c>
      <c r="AI239">
        <f t="shared" si="37"/>
        <v>-7.1399998664855957</v>
      </c>
    </row>
    <row r="240" spans="10:35">
      <c r="J240" s="3"/>
      <c r="K240" s="3"/>
      <c r="L240" s="3"/>
      <c r="M240" s="3"/>
      <c r="N240" s="3"/>
      <c r="O240" s="3"/>
      <c r="Q240" s="3"/>
      <c r="R240" s="3"/>
      <c r="AE240" s="14">
        <v>16.106999999999999</v>
      </c>
      <c r="AF240">
        <v>-13.350000381469727</v>
      </c>
      <c r="AG240">
        <v>-9.6800003051757813</v>
      </c>
      <c r="AH240">
        <f t="shared" si="36"/>
        <v>-13.350000381469727</v>
      </c>
      <c r="AI240">
        <f t="shared" si="37"/>
        <v>-9.6800003051757813</v>
      </c>
    </row>
    <row r="241" spans="10:35">
      <c r="J241" s="3"/>
      <c r="K241" s="3"/>
      <c r="L241" s="3"/>
      <c r="M241" s="3"/>
      <c r="N241" s="3"/>
      <c r="O241" s="3"/>
      <c r="Q241" s="3"/>
      <c r="R241" s="3"/>
      <c r="AE241" s="14">
        <v>16.166</v>
      </c>
      <c r="AF241">
        <v>-9.6999998092651367</v>
      </c>
      <c r="AG241">
        <v>-13.090000152587891</v>
      </c>
      <c r="AH241">
        <f t="shared" si="36"/>
        <v>-9.6999998092651367</v>
      </c>
      <c r="AI241">
        <f t="shared" si="37"/>
        <v>-13.090000152587891</v>
      </c>
    </row>
    <row r="242" spans="10:35">
      <c r="J242" s="3"/>
      <c r="K242" s="3"/>
      <c r="L242" s="3"/>
      <c r="M242" s="3"/>
      <c r="N242" s="3"/>
      <c r="O242" s="3"/>
      <c r="Q242" s="3"/>
      <c r="R242" s="3"/>
      <c r="AE242" s="14">
        <v>16.228999999999999</v>
      </c>
      <c r="AF242">
        <v>-4.9800000190734863</v>
      </c>
      <c r="AG242">
        <v>-14.069999694824219</v>
      </c>
      <c r="AH242">
        <f t="shared" si="36"/>
        <v>-4.9800000190734863</v>
      </c>
      <c r="AI242">
        <f t="shared" si="37"/>
        <v>-14.069999694824219</v>
      </c>
    </row>
    <row r="243" spans="10:35">
      <c r="J243" s="3"/>
      <c r="K243" s="3"/>
      <c r="L243" s="3"/>
      <c r="M243" s="3"/>
      <c r="N243" s="3"/>
      <c r="O243" s="3"/>
      <c r="Q243" s="3"/>
      <c r="R243" s="3"/>
      <c r="AE243" s="14">
        <v>16.288</v>
      </c>
      <c r="AF243">
        <v>-3.380000114440918</v>
      </c>
      <c r="AG243">
        <v>-14.560000419616699</v>
      </c>
      <c r="AH243">
        <f t="shared" si="36"/>
        <v>-3.380000114440918</v>
      </c>
      <c r="AI243">
        <f t="shared" si="37"/>
        <v>-14.560000419616699</v>
      </c>
    </row>
    <row r="244" spans="10:35">
      <c r="J244" s="3"/>
      <c r="K244" s="3"/>
      <c r="L244" s="3"/>
      <c r="M244" s="3"/>
      <c r="N244" s="3"/>
      <c r="O244" s="3"/>
      <c r="P244" s="3"/>
      <c r="Q244" s="3"/>
      <c r="R244" s="3"/>
      <c r="AE244" s="14">
        <v>16.355</v>
      </c>
      <c r="AF244">
        <v>-4.2899999618530273</v>
      </c>
      <c r="AG244">
        <v>-14.539999961853027</v>
      </c>
      <c r="AH244">
        <f t="shared" si="36"/>
        <v>-4.2899999618530273</v>
      </c>
      <c r="AI244">
        <f t="shared" si="37"/>
        <v>-14.539999961853027</v>
      </c>
    </row>
    <row r="245" spans="10:35">
      <c r="J245" s="3"/>
      <c r="K245" s="3"/>
      <c r="L245" s="3"/>
      <c r="M245" s="3"/>
      <c r="N245" s="3"/>
      <c r="O245" s="3"/>
      <c r="P245" s="3"/>
      <c r="Q245" s="3"/>
      <c r="R245" s="3"/>
      <c r="AE245" s="14">
        <v>16.419</v>
      </c>
      <c r="AF245">
        <v>-1.1399999856948853</v>
      </c>
      <c r="AG245">
        <v>-13.659999847412109</v>
      </c>
      <c r="AH245">
        <f t="shared" si="36"/>
        <v>-1.1399999856948853</v>
      </c>
      <c r="AI245">
        <f t="shared" si="37"/>
        <v>-13.659999847412109</v>
      </c>
    </row>
    <row r="246" spans="10:35">
      <c r="J246" s="3"/>
      <c r="K246" s="3"/>
      <c r="L246" s="3"/>
      <c r="M246" s="3"/>
      <c r="N246" s="3"/>
      <c r="O246" s="3"/>
      <c r="P246" s="3"/>
      <c r="Q246" s="3"/>
      <c r="R246" s="3"/>
      <c r="AE246" s="14">
        <v>16.483000000000001</v>
      </c>
      <c r="AF246">
        <v>-0.93000000715255737</v>
      </c>
      <c r="AG246">
        <v>-13.920000076293945</v>
      </c>
      <c r="AH246">
        <f t="shared" si="36"/>
        <v>-0.93000000715255737</v>
      </c>
      <c r="AI246">
        <f t="shared" si="37"/>
        <v>-13.920000076293945</v>
      </c>
    </row>
    <row r="247" spans="10:35">
      <c r="J247" s="3"/>
      <c r="K247" s="3"/>
      <c r="L247" s="3"/>
      <c r="M247" s="3"/>
      <c r="N247" s="3"/>
      <c r="O247" s="3"/>
      <c r="P247" s="3"/>
      <c r="Q247" s="3"/>
      <c r="R247" s="3"/>
      <c r="AE247" s="14"/>
    </row>
    <row r="248" spans="10:35">
      <c r="J248" s="3"/>
      <c r="K248" s="3"/>
      <c r="L248" s="3"/>
      <c r="M248" s="3"/>
      <c r="N248" s="3"/>
      <c r="O248" s="3"/>
      <c r="P248" s="3"/>
      <c r="Q248" s="3"/>
      <c r="R248" s="3"/>
      <c r="AE248" s="14"/>
    </row>
    <row r="249" spans="10:35">
      <c r="J249" s="3"/>
      <c r="K249" s="3"/>
      <c r="L249" s="3"/>
      <c r="M249" s="3"/>
      <c r="N249" s="3"/>
      <c r="O249" s="3"/>
      <c r="P249" s="3"/>
      <c r="Q249" s="3"/>
      <c r="R249" s="3"/>
      <c r="AE249" s="14"/>
    </row>
    <row r="250" spans="10:35">
      <c r="J250" s="3"/>
      <c r="K250" s="3"/>
      <c r="L250" s="3"/>
      <c r="M250" s="3"/>
      <c r="N250" s="3"/>
      <c r="O250" s="3"/>
      <c r="P250" s="3"/>
      <c r="Q250" s="3"/>
      <c r="R250" s="3"/>
      <c r="AE250" s="14"/>
    </row>
    <row r="251" spans="10:35">
      <c r="J251" s="3"/>
      <c r="K251" s="3"/>
      <c r="L251" s="3"/>
      <c r="M251" s="3"/>
      <c r="N251" s="3"/>
      <c r="O251" s="3"/>
      <c r="P251" s="3"/>
      <c r="Q251" s="3"/>
      <c r="R251" s="3"/>
      <c r="AE251" s="14"/>
    </row>
    <row r="252" spans="10:35">
      <c r="J252" s="3"/>
      <c r="K252" s="3"/>
      <c r="L252" s="3"/>
      <c r="M252" s="3"/>
      <c r="N252" s="3"/>
      <c r="O252" s="3"/>
      <c r="P252" s="3"/>
      <c r="Q252" s="3"/>
      <c r="R252" s="3"/>
      <c r="AE252" s="14"/>
    </row>
    <row r="253" spans="10:35">
      <c r="J253" s="3"/>
      <c r="K253" s="3"/>
      <c r="L253" s="3"/>
      <c r="M253" s="3"/>
      <c r="N253" s="3"/>
      <c r="O253" s="3"/>
      <c r="P253" s="3"/>
      <c r="Q253" s="3"/>
      <c r="R253" s="3"/>
      <c r="AE253" s="14"/>
    </row>
    <row r="254" spans="10:35">
      <c r="J254" s="3"/>
      <c r="K254" s="3"/>
      <c r="L254" s="3"/>
      <c r="M254" s="3"/>
      <c r="N254" s="3"/>
      <c r="O254" s="3"/>
      <c r="P254" s="3"/>
      <c r="Q254" s="3"/>
      <c r="R254" s="3"/>
      <c r="AE254" s="14"/>
    </row>
    <row r="255" spans="10:35">
      <c r="J255" s="3"/>
      <c r="K255" s="3"/>
      <c r="L255" s="3"/>
      <c r="M255" s="3"/>
      <c r="N255" s="3"/>
      <c r="O255" s="3"/>
      <c r="P255" s="3"/>
      <c r="Q255" s="3"/>
      <c r="R255" s="3"/>
      <c r="AE255" s="14"/>
    </row>
    <row r="256" spans="10:35">
      <c r="J256" s="3"/>
      <c r="K256" s="3"/>
      <c r="L256" s="3"/>
      <c r="M256" s="3"/>
      <c r="N256" s="3"/>
      <c r="O256" s="3"/>
      <c r="P256" s="3"/>
      <c r="Q256" s="3"/>
      <c r="R256" s="3"/>
      <c r="AE256" s="14"/>
    </row>
    <row r="257" spans="10:31">
      <c r="J257" s="3"/>
      <c r="K257" s="3"/>
      <c r="L257" s="3"/>
      <c r="M257" s="3"/>
      <c r="N257" s="3"/>
      <c r="O257" s="3"/>
      <c r="P257" s="3"/>
      <c r="Q257" s="3"/>
      <c r="R257" s="3"/>
      <c r="AE257" s="14"/>
    </row>
    <row r="258" spans="10:31">
      <c r="J258" s="3"/>
      <c r="K258" s="3"/>
      <c r="L258" s="3"/>
      <c r="M258" s="3"/>
      <c r="N258" s="3"/>
      <c r="O258" s="3"/>
      <c r="P258" s="3"/>
      <c r="Q258" s="3"/>
      <c r="R258" s="3"/>
      <c r="AE258" s="14"/>
    </row>
    <row r="259" spans="10:31">
      <c r="J259" s="3"/>
      <c r="K259" s="3"/>
      <c r="L259" s="3"/>
      <c r="M259" s="3"/>
      <c r="N259" s="3"/>
      <c r="O259" s="3"/>
      <c r="P259" s="3"/>
      <c r="Q259" s="3"/>
      <c r="R259" s="3"/>
      <c r="AE259" s="14"/>
    </row>
    <row r="260" spans="10:31">
      <c r="J260" s="3"/>
      <c r="K260" s="3"/>
      <c r="L260" s="3"/>
      <c r="M260" s="3"/>
      <c r="N260" s="3"/>
      <c r="O260" s="3"/>
      <c r="P260" s="3"/>
      <c r="Q260" s="3"/>
      <c r="R260" s="3"/>
      <c r="AE260" s="14"/>
    </row>
    <row r="261" spans="10:31">
      <c r="J261" s="3"/>
      <c r="K261" s="3"/>
      <c r="L261" s="3"/>
      <c r="M261" s="3"/>
      <c r="N261" s="3"/>
      <c r="O261" s="3"/>
      <c r="P261" s="3"/>
      <c r="Q261" s="3"/>
      <c r="R261" s="3"/>
      <c r="AE261" s="14"/>
    </row>
    <row r="262" spans="10:31">
      <c r="AE262" s="14"/>
    </row>
    <row r="263" spans="10:31">
      <c r="AE263" s="14"/>
    </row>
    <row r="264" spans="10:31">
      <c r="AE264" s="14"/>
    </row>
    <row r="265" spans="10:31">
      <c r="AE265" s="14"/>
    </row>
    <row r="266" spans="10:31">
      <c r="AE266" s="14"/>
    </row>
    <row r="267" spans="10:31">
      <c r="AE267" s="14"/>
    </row>
    <row r="268" spans="10:31">
      <c r="AE268" s="14"/>
    </row>
    <row r="269" spans="10:31">
      <c r="AE269" s="14"/>
    </row>
    <row r="270" spans="10:31">
      <c r="AE270" s="14"/>
    </row>
    <row r="271" spans="10:31">
      <c r="AE271" s="14"/>
    </row>
    <row r="272" spans="10:31">
      <c r="AE272" s="14"/>
    </row>
    <row r="273" spans="31:31">
      <c r="AE273" s="14"/>
    </row>
    <row r="274" spans="31:31">
      <c r="AE274" s="14"/>
    </row>
    <row r="275" spans="31:31">
      <c r="AE275" s="14"/>
    </row>
    <row r="276" spans="31:31">
      <c r="AE276" s="14"/>
    </row>
    <row r="277" spans="31:31">
      <c r="AE277" s="14"/>
    </row>
    <row r="278" spans="31:31">
      <c r="AE278" s="14"/>
    </row>
    <row r="279" spans="31:31">
      <c r="AE279" s="14"/>
    </row>
    <row r="280" spans="31:31">
      <c r="AE280" s="14"/>
    </row>
    <row r="281" spans="31:31">
      <c r="AE281" s="14"/>
    </row>
    <row r="282" spans="31:31">
      <c r="AE282" s="14"/>
    </row>
    <row r="283" spans="31:31">
      <c r="AE283" s="14"/>
    </row>
    <row r="284" spans="31:31">
      <c r="AE284" s="14"/>
    </row>
    <row r="285" spans="31:31">
      <c r="AE285" s="14"/>
    </row>
    <row r="286" spans="31:31">
      <c r="AE286" s="14"/>
    </row>
    <row r="287" spans="31:31">
      <c r="AE287" s="14"/>
    </row>
    <row r="288" spans="31:31">
      <c r="AE288" s="14"/>
    </row>
    <row r="289" spans="31:31">
      <c r="AE289" s="14"/>
    </row>
    <row r="290" spans="31:31">
      <c r="AE290" s="14"/>
    </row>
    <row r="291" spans="31:31">
      <c r="AE291" s="14"/>
    </row>
    <row r="292" spans="31:31">
      <c r="AE292" s="14"/>
    </row>
    <row r="293" spans="31:31">
      <c r="AE293" s="14"/>
    </row>
    <row r="294" spans="31:31">
      <c r="AE294" s="14"/>
    </row>
    <row r="295" spans="31:31">
      <c r="AE295" s="14"/>
    </row>
    <row r="296" spans="31:31">
      <c r="AE296" s="14"/>
    </row>
    <row r="297" spans="31:31">
      <c r="AE297" s="14"/>
    </row>
    <row r="298" spans="31:31">
      <c r="AE298" s="14"/>
    </row>
    <row r="299" spans="31:31">
      <c r="AE299" s="14"/>
    </row>
    <row r="300" spans="31:31">
      <c r="AE300" s="14"/>
    </row>
    <row r="301" spans="31:31">
      <c r="AE301" s="14"/>
    </row>
    <row r="302" spans="31:31">
      <c r="AE302" s="14"/>
    </row>
    <row r="303" spans="31:31">
      <c r="AE303" s="14"/>
    </row>
    <row r="304" spans="31:31">
      <c r="AE304" s="14"/>
    </row>
    <row r="305" spans="31:31">
      <c r="AE305" s="14"/>
    </row>
    <row r="306" spans="31:31">
      <c r="AE306" s="14"/>
    </row>
    <row r="307" spans="31:31">
      <c r="AE307" s="14"/>
    </row>
    <row r="308" spans="31:31">
      <c r="AE308" s="14"/>
    </row>
    <row r="309" spans="31:31">
      <c r="AE309" s="14"/>
    </row>
    <row r="310" spans="31:31">
      <c r="AE310" s="14"/>
    </row>
    <row r="311" spans="31:31">
      <c r="AE311" s="14"/>
    </row>
    <row r="312" spans="31:31">
      <c r="AE312" s="14"/>
    </row>
    <row r="313" spans="31:31">
      <c r="AE313" s="14"/>
    </row>
    <row r="314" spans="31:31">
      <c r="AE314" s="14"/>
    </row>
    <row r="315" spans="31:31">
      <c r="AE315" s="14"/>
    </row>
    <row r="316" spans="31:31">
      <c r="AE316" s="14"/>
    </row>
  </sheetData>
  <mergeCells count="8">
    <mergeCell ref="A1:M1"/>
    <mergeCell ref="AE1:AG1"/>
    <mergeCell ref="B2:D2"/>
    <mergeCell ref="E2:I2"/>
    <mergeCell ref="J2:K2"/>
    <mergeCell ref="L2:M2"/>
    <mergeCell ref="N2:O2"/>
    <mergeCell ref="AF2:AG2"/>
  </mergeCells>
  <phoneticPr fontId="1"/>
  <pageMargins left="0.7" right="0.7" top="0.75" bottom="0.75" header="0.3" footer="0.3"/>
  <pageSetup paperSize="9" orientation="portrait" horizontalDpi="4294967293" r:id="rId1"/>
  <drawing r:id="rId2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6893F8D-C37A-4CA7-B345-E95684436B63}">
  <dimension ref="A1:AI261"/>
  <sheetViews>
    <sheetView topLeftCell="Q3" zoomScaleNormal="100" workbookViewId="0">
      <selection activeCell="AE3" sqref="AE3"/>
    </sheetView>
  </sheetViews>
  <sheetFormatPr defaultRowHeight="18.75"/>
  <cols>
    <col min="1" max="1" width="24.25" style="3" bestFit="1" customWidth="1"/>
    <col min="2" max="2" width="13.25" style="3" bestFit="1" customWidth="1"/>
    <col min="3" max="3" width="19" style="3" bestFit="1" customWidth="1"/>
    <col min="4" max="4" width="13.125" style="3" bestFit="1" customWidth="1"/>
    <col min="5" max="5" width="9.5" style="3" bestFit="1" customWidth="1"/>
    <col min="6" max="6" width="8.75" style="3" bestFit="1" customWidth="1"/>
    <col min="7" max="8" width="19.25" style="3" bestFit="1" customWidth="1"/>
    <col min="9" max="9" width="7.75" style="3" bestFit="1" customWidth="1"/>
    <col min="10" max="10" width="10.5" bestFit="1" customWidth="1"/>
    <col min="11" max="11" width="10.75" bestFit="1" customWidth="1"/>
    <col min="12" max="12" width="10.5" bestFit="1" customWidth="1"/>
    <col min="13" max="13" width="10.75" bestFit="1" customWidth="1"/>
    <col min="14" max="15" width="9.375" customWidth="1"/>
    <col min="16" max="16" width="13.25" bestFit="1" customWidth="1"/>
    <col min="17" max="17" width="12.625" bestFit="1" customWidth="1"/>
    <col min="30" max="30" width="8.75" style="2"/>
    <col min="31" max="31" width="22.25" style="8" customWidth="1"/>
    <col min="32" max="32" width="25.75" bestFit="1" customWidth="1"/>
    <col min="33" max="33" width="26.75" bestFit="1" customWidth="1"/>
  </cols>
  <sheetData>
    <row r="1" spans="1:35">
      <c r="A1" s="16" t="s">
        <v>0</v>
      </c>
      <c r="B1" s="16"/>
      <c r="C1" s="16"/>
      <c r="D1" s="16"/>
      <c r="E1" s="16"/>
      <c r="F1" s="16"/>
      <c r="G1" s="16"/>
      <c r="H1" s="16"/>
      <c r="I1" s="16"/>
      <c r="J1" s="16"/>
      <c r="K1" s="16"/>
      <c r="L1" s="16"/>
      <c r="M1" s="16"/>
      <c r="N1" s="1"/>
      <c r="O1" s="1"/>
      <c r="P1" s="1"/>
      <c r="Q1" s="1"/>
      <c r="R1" s="1"/>
      <c r="AE1" s="17"/>
      <c r="AF1" s="17"/>
      <c r="AG1" s="17"/>
    </row>
    <row r="2" spans="1:35">
      <c r="B2" s="16" t="s">
        <v>1</v>
      </c>
      <c r="C2" s="16"/>
      <c r="D2" s="16"/>
      <c r="E2" s="16" t="s">
        <v>2</v>
      </c>
      <c r="F2" s="16"/>
      <c r="G2" s="16"/>
      <c r="H2" s="16"/>
      <c r="I2" s="16"/>
      <c r="J2" s="17" t="s">
        <v>3</v>
      </c>
      <c r="K2" s="17"/>
      <c r="L2" s="17" t="s">
        <v>4</v>
      </c>
      <c r="M2" s="17"/>
      <c r="N2" s="17" t="s">
        <v>5</v>
      </c>
      <c r="O2" s="17"/>
      <c r="P2" s="4"/>
      <c r="Q2" s="4"/>
      <c r="R2" s="4"/>
      <c r="AE2" s="5"/>
      <c r="AF2" s="17" t="s">
        <v>6</v>
      </c>
      <c r="AG2" s="17"/>
    </row>
    <row r="3" spans="1:35">
      <c r="A3" s="6" t="s">
        <v>7</v>
      </c>
      <c r="B3" s="6" t="s">
        <v>8</v>
      </c>
      <c r="C3" s="6" t="s">
        <v>9</v>
      </c>
      <c r="D3" s="6" t="s">
        <v>10</v>
      </c>
      <c r="E3" s="6" t="s">
        <v>11</v>
      </c>
      <c r="F3" s="6" t="s">
        <v>12</v>
      </c>
      <c r="G3" s="6" t="s">
        <v>13</v>
      </c>
      <c r="H3" s="6" t="s">
        <v>14</v>
      </c>
      <c r="I3" s="6" t="s">
        <v>15</v>
      </c>
      <c r="J3" s="6" t="s">
        <v>16</v>
      </c>
      <c r="K3" s="6" t="s">
        <v>17</v>
      </c>
      <c r="L3" s="6" t="s">
        <v>18</v>
      </c>
      <c r="M3" s="6" t="s">
        <v>19</v>
      </c>
      <c r="N3" s="3" t="s">
        <v>20</v>
      </c>
      <c r="O3" s="3" t="s">
        <v>21</v>
      </c>
      <c r="P3" s="3" t="s">
        <v>2321</v>
      </c>
      <c r="Q3" s="3" t="s">
        <v>2322</v>
      </c>
      <c r="R3" s="3"/>
      <c r="AE3" s="6" t="s">
        <v>10</v>
      </c>
      <c r="AF3" s="7" t="s">
        <v>22</v>
      </c>
      <c r="AG3" s="7" t="s">
        <v>23</v>
      </c>
      <c r="AH3" t="s">
        <v>24</v>
      </c>
      <c r="AI3" t="s">
        <v>25</v>
      </c>
    </row>
    <row r="4" spans="1:35">
      <c r="A4" s="10" t="s">
        <v>1509</v>
      </c>
      <c r="B4" s="3" t="str">
        <f>MID(A4,12,8)&amp;"."&amp;RIGHT(A4,3)</f>
        <v>19:06:53.530</v>
      </c>
      <c r="C4" s="3">
        <f>LEFT(B4,2)*3600+MID(B4,4,2)*60+RIGHT(B4,6)</f>
        <v>68813.53</v>
      </c>
      <c r="D4" s="3">
        <f>C4-$C$4</f>
        <v>0</v>
      </c>
      <c r="E4" s="3">
        <v>380.04500000000002</v>
      </c>
      <c r="F4" s="3">
        <v>1915.27</v>
      </c>
      <c r="G4" s="3">
        <v>14844</v>
      </c>
      <c r="H4" s="3">
        <v>682</v>
      </c>
      <c r="I4" s="3">
        <v>189.5</v>
      </c>
      <c r="J4">
        <f>ROUND(E4*COS(-0.4*PI()/180)-F4*SIN(-0.4*PI()/180),3)</f>
        <v>393.40699999999998</v>
      </c>
      <c r="K4">
        <f>ROUND(E4*SIN(-0.4*PI()/180)+F4*COS(-0.4*PI()/180),3)</f>
        <v>1912.57</v>
      </c>
      <c r="L4">
        <f>J4-$J$4</f>
        <v>0</v>
      </c>
      <c r="M4">
        <f>K4-$K$4</f>
        <v>0</v>
      </c>
      <c r="N4">
        <f>L4*0.001</f>
        <v>0</v>
      </c>
      <c r="O4">
        <f>M4*0.001</f>
        <v>0</v>
      </c>
      <c r="P4">
        <f>IF(O4&gt;15,"",N4)</f>
        <v>0</v>
      </c>
      <c r="Q4" t="str">
        <f>IF(O4&lt;15,"",N4)</f>
        <v/>
      </c>
      <c r="AE4">
        <v>0</v>
      </c>
      <c r="AF4">
        <v>-36.409999847412109</v>
      </c>
      <c r="AG4">
        <v>-7.4099998474121094</v>
      </c>
      <c r="AH4">
        <f>AF4</f>
        <v>-36.409999847412109</v>
      </c>
      <c r="AI4">
        <f>AG4</f>
        <v>-7.4099998474121094</v>
      </c>
    </row>
    <row r="5" spans="1:35">
      <c r="A5" s="3" t="s">
        <v>1510</v>
      </c>
      <c r="B5" s="3" t="str">
        <f t="shared" ref="B5:B68" si="0">MID(A5,12,8)&amp;"."&amp;RIGHT(A5,3)</f>
        <v>19:06:53.621</v>
      </c>
      <c r="C5" s="3">
        <f t="shared" ref="C5:C68" si="1">LEFT(B5,2)*3600+MID(B5,4,2)*60+RIGHT(B5,6)</f>
        <v>68813.620999999999</v>
      </c>
      <c r="D5" s="3">
        <f t="shared" ref="D5:D68" si="2">C5-$C$4</f>
        <v>9.1000000000349246E-2</v>
      </c>
      <c r="E5" s="3">
        <v>347.21300000000002</v>
      </c>
      <c r="F5" s="3">
        <v>2090.46</v>
      </c>
      <c r="G5" s="3">
        <v>14721</v>
      </c>
      <c r="H5" s="3">
        <v>682</v>
      </c>
      <c r="I5" s="3">
        <v>189</v>
      </c>
      <c r="J5">
        <f t="shared" ref="J5:J68" si="3">ROUND(E5*COS(-0.4*PI()/180)-F5*SIN(-0.4*PI()/180),3)</f>
        <v>361.79899999999998</v>
      </c>
      <c r="K5">
        <f t="shared" ref="K5:K68" si="4">ROUND(E5*SIN(-0.4*PI()/180)+F5*COS(-0.4*PI()/180),3)</f>
        <v>2087.9850000000001</v>
      </c>
      <c r="L5">
        <f t="shared" ref="L5:L68" si="5">J5-$J$4</f>
        <v>-31.608000000000004</v>
      </c>
      <c r="M5">
        <f t="shared" ref="M5:M68" si="6">K5-$K$4</f>
        <v>175.41500000000019</v>
      </c>
      <c r="N5">
        <f t="shared" ref="N5:O68" si="7">L5*0.001</f>
        <v>-3.1608000000000004E-2</v>
      </c>
      <c r="O5">
        <f t="shared" si="7"/>
        <v>0.17541500000000018</v>
      </c>
      <c r="P5">
        <f t="shared" ref="P5:P68" si="8">IF(O5&gt;15,"",N5)</f>
        <v>-3.1608000000000004E-2</v>
      </c>
      <c r="Q5" t="str">
        <f t="shared" ref="Q5:Q68" si="9">IF(O5&lt;15,"",N5)</f>
        <v/>
      </c>
      <c r="AE5">
        <v>6.5000000000000002E-2</v>
      </c>
      <c r="AF5">
        <v>-37.299999237060547</v>
      </c>
      <c r="AG5">
        <v>-7.5300002098083496</v>
      </c>
      <c r="AH5">
        <f t="shared" ref="AH5:AH68" si="10">AF5</f>
        <v>-37.299999237060547</v>
      </c>
      <c r="AI5">
        <f t="shared" ref="AI5:AI68" si="11">AG5</f>
        <v>-7.5300002098083496</v>
      </c>
    </row>
    <row r="6" spans="1:35">
      <c r="A6" s="3" t="s">
        <v>1511</v>
      </c>
      <c r="B6" s="3" t="str">
        <f t="shared" si="0"/>
        <v>19:06:53.726</v>
      </c>
      <c r="C6" s="3">
        <f t="shared" si="1"/>
        <v>68813.725999999995</v>
      </c>
      <c r="D6" s="3">
        <f t="shared" si="2"/>
        <v>0.19599999999627471</v>
      </c>
      <c r="E6" s="3">
        <v>383.65600000000001</v>
      </c>
      <c r="F6" s="3">
        <v>2140.62</v>
      </c>
      <c r="G6" s="3">
        <v>14659</v>
      </c>
      <c r="H6" s="3">
        <v>700</v>
      </c>
      <c r="I6" s="3">
        <v>189</v>
      </c>
      <c r="J6">
        <f t="shared" si="3"/>
        <v>398.59100000000001</v>
      </c>
      <c r="K6">
        <f t="shared" si="4"/>
        <v>2137.8890000000001</v>
      </c>
      <c r="L6">
        <f t="shared" si="5"/>
        <v>5.1840000000000259</v>
      </c>
      <c r="M6">
        <f t="shared" si="6"/>
        <v>225.31900000000019</v>
      </c>
      <c r="N6">
        <f t="shared" si="7"/>
        <v>5.1840000000000263E-3</v>
      </c>
      <c r="O6">
        <f t="shared" si="7"/>
        <v>0.22531900000000019</v>
      </c>
      <c r="P6">
        <f t="shared" si="8"/>
        <v>5.1840000000000263E-3</v>
      </c>
      <c r="Q6" t="str">
        <f t="shared" si="9"/>
        <v/>
      </c>
      <c r="AE6">
        <v>0.129</v>
      </c>
      <c r="AF6">
        <v>-42.630001068115234</v>
      </c>
      <c r="AG6">
        <v>-6.4600000381469727</v>
      </c>
      <c r="AH6">
        <f t="shared" si="10"/>
        <v>-42.630001068115234</v>
      </c>
      <c r="AI6">
        <f t="shared" si="11"/>
        <v>-6.4600000381469727</v>
      </c>
    </row>
    <row r="7" spans="1:35">
      <c r="A7" s="3" t="s">
        <v>1512</v>
      </c>
      <c r="B7" s="3" t="str">
        <f t="shared" si="0"/>
        <v>19:06:53.821</v>
      </c>
      <c r="C7" s="3">
        <f t="shared" si="1"/>
        <v>68813.820999999996</v>
      </c>
      <c r="D7" s="3">
        <f t="shared" si="2"/>
        <v>0.29099999999743886</v>
      </c>
      <c r="E7" s="3">
        <v>363.173</v>
      </c>
      <c r="F7" s="3">
        <v>2328</v>
      </c>
      <c r="G7" s="3">
        <v>14520</v>
      </c>
      <c r="H7" s="3">
        <v>713</v>
      </c>
      <c r="I7" s="3">
        <v>188.5</v>
      </c>
      <c r="J7">
        <f t="shared" si="3"/>
        <v>379.41699999999997</v>
      </c>
      <c r="K7">
        <f t="shared" si="4"/>
        <v>2325.4079999999999</v>
      </c>
      <c r="L7">
        <f t="shared" si="5"/>
        <v>-13.990000000000009</v>
      </c>
      <c r="M7">
        <f t="shared" si="6"/>
        <v>412.83799999999997</v>
      </c>
      <c r="N7">
        <f t="shared" si="7"/>
        <v>-1.3990000000000009E-2</v>
      </c>
      <c r="O7">
        <f t="shared" si="7"/>
        <v>0.41283799999999998</v>
      </c>
      <c r="P7">
        <f t="shared" si="8"/>
        <v>-1.3990000000000009E-2</v>
      </c>
      <c r="Q7" t="str">
        <f t="shared" si="9"/>
        <v/>
      </c>
      <c r="AE7">
        <v>0.19800000000000001</v>
      </c>
      <c r="AF7">
        <v>-43.069999694824219</v>
      </c>
      <c r="AG7">
        <v>-10.979999542236328</v>
      </c>
      <c r="AH7">
        <f t="shared" si="10"/>
        <v>-43.069999694824219</v>
      </c>
      <c r="AI7">
        <f t="shared" si="11"/>
        <v>-10.979999542236328</v>
      </c>
    </row>
    <row r="8" spans="1:35">
      <c r="A8" s="3" t="s">
        <v>1513</v>
      </c>
      <c r="B8" s="3" t="str">
        <f t="shared" si="0"/>
        <v>19:06:53.937</v>
      </c>
      <c r="C8" s="3">
        <f t="shared" si="1"/>
        <v>68813.937000000005</v>
      </c>
      <c r="D8" s="3">
        <f t="shared" si="2"/>
        <v>0.40700000000651926</v>
      </c>
      <c r="E8" s="3">
        <v>417.30200000000002</v>
      </c>
      <c r="F8" s="3">
        <v>2401.15</v>
      </c>
      <c r="G8" s="3">
        <v>14429</v>
      </c>
      <c r="H8" s="3">
        <v>699</v>
      </c>
      <c r="I8" s="3">
        <v>188.5</v>
      </c>
      <c r="J8">
        <f t="shared" si="3"/>
        <v>434.05500000000001</v>
      </c>
      <c r="K8">
        <f t="shared" si="4"/>
        <v>2398.1779999999999</v>
      </c>
      <c r="L8">
        <f t="shared" si="5"/>
        <v>40.648000000000025</v>
      </c>
      <c r="M8">
        <f t="shared" si="6"/>
        <v>485.60799999999995</v>
      </c>
      <c r="N8">
        <f t="shared" si="7"/>
        <v>4.0648000000000024E-2</v>
      </c>
      <c r="O8">
        <f t="shared" si="7"/>
        <v>0.48560799999999998</v>
      </c>
      <c r="P8">
        <f t="shared" si="8"/>
        <v>4.0648000000000024E-2</v>
      </c>
      <c r="Q8" t="str">
        <f t="shared" si="9"/>
        <v/>
      </c>
      <c r="AE8">
        <v>0.26600000000000001</v>
      </c>
      <c r="AF8">
        <v>-45.360000610351563</v>
      </c>
      <c r="AG8">
        <v>-7.6399998664855957</v>
      </c>
      <c r="AH8">
        <f t="shared" si="10"/>
        <v>-45.360000610351563</v>
      </c>
      <c r="AI8">
        <f t="shared" si="11"/>
        <v>-7.6399998664855957</v>
      </c>
    </row>
    <row r="9" spans="1:35">
      <c r="A9" s="3" t="s">
        <v>1514</v>
      </c>
      <c r="B9" s="3" t="str">
        <f t="shared" si="0"/>
        <v>19:06:54.038</v>
      </c>
      <c r="C9" s="3">
        <f t="shared" si="1"/>
        <v>68814.038</v>
      </c>
      <c r="D9" s="3">
        <f t="shared" si="2"/>
        <v>0.50800000000162981</v>
      </c>
      <c r="E9" s="3">
        <v>412.70100000000002</v>
      </c>
      <c r="F9" s="3">
        <v>2604.27</v>
      </c>
      <c r="G9" s="3">
        <v>14269</v>
      </c>
      <c r="H9" s="3">
        <v>716</v>
      </c>
      <c r="I9" s="3">
        <v>188</v>
      </c>
      <c r="J9">
        <f t="shared" si="3"/>
        <v>430.87200000000001</v>
      </c>
      <c r="K9">
        <f t="shared" si="4"/>
        <v>2601.3249999999998</v>
      </c>
      <c r="L9">
        <f t="shared" si="5"/>
        <v>37.465000000000032</v>
      </c>
      <c r="M9">
        <f t="shared" si="6"/>
        <v>688.75499999999988</v>
      </c>
      <c r="N9">
        <f t="shared" si="7"/>
        <v>3.7465000000000033E-2</v>
      </c>
      <c r="O9">
        <f t="shared" si="7"/>
        <v>0.6887549999999999</v>
      </c>
      <c r="P9">
        <f t="shared" si="8"/>
        <v>3.7465000000000033E-2</v>
      </c>
      <c r="Q9" t="str">
        <f t="shared" si="9"/>
        <v/>
      </c>
      <c r="AE9">
        <v>0.35299999999999998</v>
      </c>
      <c r="AF9">
        <v>-45.869998931884766</v>
      </c>
      <c r="AG9">
        <v>-6.9200000762939453</v>
      </c>
      <c r="AH9">
        <f t="shared" si="10"/>
        <v>-45.869998931884766</v>
      </c>
      <c r="AI9">
        <f t="shared" si="11"/>
        <v>-6.9200000762939453</v>
      </c>
    </row>
    <row r="10" spans="1:35">
      <c r="A10" s="3" t="s">
        <v>1515</v>
      </c>
      <c r="B10" s="3" t="str">
        <f t="shared" si="0"/>
        <v>19:06:54.130</v>
      </c>
      <c r="C10" s="3">
        <f t="shared" si="1"/>
        <v>68814.13</v>
      </c>
      <c r="D10" s="3">
        <f t="shared" si="2"/>
        <v>0.60000000000582077</v>
      </c>
      <c r="E10" s="3">
        <v>399.41899999999998</v>
      </c>
      <c r="F10" s="3">
        <v>2791.5</v>
      </c>
      <c r="G10" s="3">
        <v>14128</v>
      </c>
      <c r="H10" s="3">
        <v>729</v>
      </c>
      <c r="I10" s="3">
        <v>187.5</v>
      </c>
      <c r="J10">
        <f t="shared" si="3"/>
        <v>418.89699999999999</v>
      </c>
      <c r="K10">
        <f t="shared" si="4"/>
        <v>2788.6439999999998</v>
      </c>
      <c r="L10">
        <f t="shared" si="5"/>
        <v>25.490000000000009</v>
      </c>
      <c r="M10">
        <f t="shared" si="6"/>
        <v>876.07399999999984</v>
      </c>
      <c r="N10">
        <f t="shared" si="7"/>
        <v>2.5490000000000009E-2</v>
      </c>
      <c r="O10">
        <f t="shared" si="7"/>
        <v>0.87607399999999991</v>
      </c>
      <c r="P10">
        <f t="shared" si="8"/>
        <v>2.5490000000000009E-2</v>
      </c>
      <c r="Q10" t="str">
        <f t="shared" si="9"/>
        <v/>
      </c>
      <c r="AE10">
        <v>0.433</v>
      </c>
      <c r="AF10">
        <v>-45.430000305175781</v>
      </c>
      <c r="AG10">
        <v>-9.2899999618530273</v>
      </c>
      <c r="AH10">
        <f t="shared" si="10"/>
        <v>-45.430000305175781</v>
      </c>
      <c r="AI10">
        <f t="shared" si="11"/>
        <v>-9.2899999618530273</v>
      </c>
    </row>
    <row r="11" spans="1:35">
      <c r="A11" s="3" t="s">
        <v>1516</v>
      </c>
      <c r="B11" s="3" t="str">
        <f t="shared" si="0"/>
        <v>19:06:54.224</v>
      </c>
      <c r="C11" s="3">
        <f t="shared" si="1"/>
        <v>68814.224000000002</v>
      </c>
      <c r="D11" s="3">
        <f t="shared" si="2"/>
        <v>0.69400000000314321</v>
      </c>
      <c r="E11" s="3">
        <v>389.54300000000001</v>
      </c>
      <c r="F11" s="3">
        <v>2879.46</v>
      </c>
      <c r="G11" s="3">
        <v>14064.5</v>
      </c>
      <c r="H11" s="3">
        <v>696</v>
      </c>
      <c r="I11" s="3">
        <v>187.25</v>
      </c>
      <c r="J11">
        <f t="shared" si="3"/>
        <v>409.63600000000002</v>
      </c>
      <c r="K11">
        <f t="shared" si="4"/>
        <v>2876.67</v>
      </c>
      <c r="L11">
        <f t="shared" si="5"/>
        <v>16.229000000000042</v>
      </c>
      <c r="M11">
        <f t="shared" si="6"/>
        <v>964.10000000000014</v>
      </c>
      <c r="N11">
        <f t="shared" si="7"/>
        <v>1.6229000000000042E-2</v>
      </c>
      <c r="O11">
        <f t="shared" si="7"/>
        <v>0.96410000000000018</v>
      </c>
      <c r="P11">
        <f t="shared" si="8"/>
        <v>1.6229000000000042E-2</v>
      </c>
      <c r="Q11" t="str">
        <f t="shared" si="9"/>
        <v/>
      </c>
      <c r="AE11">
        <v>0.51600000000000001</v>
      </c>
      <c r="AF11">
        <v>-44.509998321533203</v>
      </c>
      <c r="AG11">
        <v>-10.170000076293945</v>
      </c>
      <c r="AH11">
        <f t="shared" si="10"/>
        <v>-44.509998321533203</v>
      </c>
      <c r="AI11">
        <f t="shared" si="11"/>
        <v>-10.170000076293945</v>
      </c>
    </row>
    <row r="12" spans="1:35">
      <c r="A12" s="3" t="s">
        <v>1517</v>
      </c>
      <c r="B12" s="3" t="str">
        <f t="shared" si="0"/>
        <v>19:06:54.322</v>
      </c>
      <c r="C12" s="3">
        <f t="shared" si="1"/>
        <v>68814.322</v>
      </c>
      <c r="D12" s="3">
        <f t="shared" si="2"/>
        <v>0.79200000000128057</v>
      </c>
      <c r="E12" s="3">
        <v>377.65300000000002</v>
      </c>
      <c r="F12" s="3">
        <v>3062.6</v>
      </c>
      <c r="G12" s="3">
        <v>13927.5</v>
      </c>
      <c r="H12" s="3">
        <v>704.5</v>
      </c>
      <c r="I12" s="3">
        <v>186.75</v>
      </c>
      <c r="J12">
        <f t="shared" si="3"/>
        <v>399.02499999999998</v>
      </c>
      <c r="K12">
        <f t="shared" si="4"/>
        <v>3059.8890000000001</v>
      </c>
      <c r="L12">
        <f t="shared" si="5"/>
        <v>5.617999999999995</v>
      </c>
      <c r="M12">
        <f t="shared" si="6"/>
        <v>1147.3190000000002</v>
      </c>
      <c r="N12">
        <f t="shared" si="7"/>
        <v>5.6179999999999954E-3</v>
      </c>
      <c r="O12">
        <f t="shared" si="7"/>
        <v>1.1473190000000002</v>
      </c>
      <c r="P12">
        <f t="shared" si="8"/>
        <v>5.6179999999999954E-3</v>
      </c>
      <c r="Q12" t="str">
        <f t="shared" si="9"/>
        <v/>
      </c>
      <c r="AE12">
        <v>0.58499999999999996</v>
      </c>
      <c r="AF12">
        <v>-45.080001831054688</v>
      </c>
      <c r="AG12">
        <v>-7.940000057220459</v>
      </c>
      <c r="AH12">
        <f t="shared" si="10"/>
        <v>-45.080001831054688</v>
      </c>
      <c r="AI12">
        <f t="shared" si="11"/>
        <v>-7.940000057220459</v>
      </c>
    </row>
    <row r="13" spans="1:35">
      <c r="A13" s="3" t="s">
        <v>1518</v>
      </c>
      <c r="B13" s="3" t="str">
        <f t="shared" si="0"/>
        <v>19:06:54.413</v>
      </c>
      <c r="C13" s="3">
        <f t="shared" si="1"/>
        <v>68814.413</v>
      </c>
      <c r="D13" s="3">
        <f t="shared" si="2"/>
        <v>0.88300000000162981</v>
      </c>
      <c r="E13" s="3">
        <v>378.17200000000003</v>
      </c>
      <c r="F13" s="3">
        <v>3160.88</v>
      </c>
      <c r="G13" s="3">
        <v>13850</v>
      </c>
      <c r="H13" s="3">
        <v>755</v>
      </c>
      <c r="I13" s="3">
        <v>186.5</v>
      </c>
      <c r="J13">
        <f t="shared" si="3"/>
        <v>400.23</v>
      </c>
      <c r="K13">
        <f t="shared" si="4"/>
        <v>3158.163</v>
      </c>
      <c r="L13">
        <f t="shared" si="5"/>
        <v>6.8230000000000359</v>
      </c>
      <c r="M13">
        <f t="shared" si="6"/>
        <v>1245.5930000000001</v>
      </c>
      <c r="N13">
        <f t="shared" si="7"/>
        <v>6.8230000000000356E-3</v>
      </c>
      <c r="O13">
        <f t="shared" si="7"/>
        <v>1.2455930000000002</v>
      </c>
      <c r="P13">
        <f t="shared" si="8"/>
        <v>6.8230000000000356E-3</v>
      </c>
      <c r="Q13" t="str">
        <f t="shared" si="9"/>
        <v/>
      </c>
      <c r="AE13">
        <v>0.65900000000000003</v>
      </c>
      <c r="AF13">
        <v>-44.5</v>
      </c>
      <c r="AG13">
        <v>-8.0299997329711914</v>
      </c>
      <c r="AH13">
        <f t="shared" si="10"/>
        <v>-44.5</v>
      </c>
      <c r="AI13">
        <f t="shared" si="11"/>
        <v>-8.0299997329711914</v>
      </c>
    </row>
    <row r="14" spans="1:35">
      <c r="A14" s="3" t="s">
        <v>1519</v>
      </c>
      <c r="B14" s="3" t="str">
        <f t="shared" si="0"/>
        <v>19:06:54.506</v>
      </c>
      <c r="C14" s="3">
        <f t="shared" si="1"/>
        <v>68814.505999999994</v>
      </c>
      <c r="D14" s="3">
        <f t="shared" si="2"/>
        <v>0.97599999999511056</v>
      </c>
      <c r="E14" s="3">
        <v>377.68099999999998</v>
      </c>
      <c r="F14" s="3">
        <v>3352.32</v>
      </c>
      <c r="G14" s="3">
        <v>13701</v>
      </c>
      <c r="H14" s="3">
        <v>763</v>
      </c>
      <c r="I14" s="3">
        <v>186</v>
      </c>
      <c r="J14">
        <f t="shared" si="3"/>
        <v>401.07499999999999</v>
      </c>
      <c r="K14">
        <f t="shared" si="4"/>
        <v>3349.6019999999999</v>
      </c>
      <c r="L14">
        <f t="shared" si="5"/>
        <v>7.6680000000000064</v>
      </c>
      <c r="M14">
        <f t="shared" si="6"/>
        <v>1437.0319999999999</v>
      </c>
      <c r="N14">
        <f t="shared" si="7"/>
        <v>7.6680000000000064E-3</v>
      </c>
      <c r="O14">
        <f t="shared" si="7"/>
        <v>1.4370319999999999</v>
      </c>
      <c r="P14">
        <f t="shared" si="8"/>
        <v>7.6680000000000064E-3</v>
      </c>
      <c r="Q14" t="str">
        <f t="shared" si="9"/>
        <v/>
      </c>
      <c r="AE14">
        <v>0.73</v>
      </c>
      <c r="AF14">
        <v>-46.639999389648438</v>
      </c>
      <c r="AG14">
        <v>-8.5900001525878906</v>
      </c>
      <c r="AH14">
        <f t="shared" si="10"/>
        <v>-46.639999389648438</v>
      </c>
      <c r="AI14">
        <f t="shared" si="11"/>
        <v>-8.5900001525878906</v>
      </c>
    </row>
    <row r="15" spans="1:35">
      <c r="A15" s="3" t="s">
        <v>1520</v>
      </c>
      <c r="B15" s="3" t="str">
        <f t="shared" si="0"/>
        <v>19:06:54.601</v>
      </c>
      <c r="C15" s="3">
        <f t="shared" si="1"/>
        <v>68814.600999999995</v>
      </c>
      <c r="D15" s="3">
        <f t="shared" si="2"/>
        <v>1.0709999999962747</v>
      </c>
      <c r="E15" s="3">
        <v>388.93900000000002</v>
      </c>
      <c r="F15" s="3">
        <v>3460.64</v>
      </c>
      <c r="G15" s="3">
        <v>13610</v>
      </c>
      <c r="H15" s="3">
        <v>729</v>
      </c>
      <c r="I15" s="3">
        <v>185.75</v>
      </c>
      <c r="J15">
        <f t="shared" si="3"/>
        <v>413.089</v>
      </c>
      <c r="K15">
        <f t="shared" si="4"/>
        <v>3457.84</v>
      </c>
      <c r="L15">
        <f t="shared" si="5"/>
        <v>19.682000000000016</v>
      </c>
      <c r="M15">
        <f t="shared" si="6"/>
        <v>1545.2700000000002</v>
      </c>
      <c r="N15">
        <f t="shared" si="7"/>
        <v>1.9682000000000015E-2</v>
      </c>
      <c r="O15">
        <f t="shared" si="7"/>
        <v>1.5452700000000001</v>
      </c>
      <c r="P15">
        <f t="shared" si="8"/>
        <v>1.9682000000000015E-2</v>
      </c>
      <c r="Q15" t="str">
        <f t="shared" si="9"/>
        <v/>
      </c>
      <c r="AE15">
        <v>0.8</v>
      </c>
      <c r="AF15">
        <v>-42.520000457763672</v>
      </c>
      <c r="AG15">
        <v>-10.020000457763672</v>
      </c>
      <c r="AH15">
        <f t="shared" si="10"/>
        <v>-42.520000457763672</v>
      </c>
      <c r="AI15">
        <f t="shared" si="11"/>
        <v>-10.020000457763672</v>
      </c>
    </row>
    <row r="16" spans="1:35">
      <c r="A16" s="3" t="s">
        <v>1521</v>
      </c>
      <c r="B16" s="3" t="str">
        <f t="shared" si="0"/>
        <v>19:06:54.692</v>
      </c>
      <c r="C16" s="3">
        <f t="shared" si="1"/>
        <v>68814.691999999995</v>
      </c>
      <c r="D16" s="3">
        <f t="shared" si="2"/>
        <v>1.161999999996624</v>
      </c>
      <c r="E16" s="3">
        <v>386.517</v>
      </c>
      <c r="F16" s="3">
        <v>3643.42</v>
      </c>
      <c r="G16" s="3">
        <v>13470.5</v>
      </c>
      <c r="H16" s="3">
        <v>736.5</v>
      </c>
      <c r="I16" s="3">
        <v>185.25</v>
      </c>
      <c r="J16">
        <f t="shared" si="3"/>
        <v>411.94299999999998</v>
      </c>
      <c r="K16">
        <f t="shared" si="4"/>
        <v>3640.6329999999998</v>
      </c>
      <c r="L16">
        <f t="shared" si="5"/>
        <v>18.536000000000001</v>
      </c>
      <c r="M16">
        <f t="shared" si="6"/>
        <v>1728.0629999999999</v>
      </c>
      <c r="N16">
        <f t="shared" si="7"/>
        <v>1.8536E-2</v>
      </c>
      <c r="O16">
        <f t="shared" si="7"/>
        <v>1.7280629999999999</v>
      </c>
      <c r="P16">
        <f t="shared" si="8"/>
        <v>1.8536E-2</v>
      </c>
      <c r="Q16" t="str">
        <f t="shared" si="9"/>
        <v/>
      </c>
      <c r="AE16">
        <v>0.85799999999999998</v>
      </c>
      <c r="AF16">
        <v>-46.5</v>
      </c>
      <c r="AG16">
        <v>-12.779999732971191</v>
      </c>
      <c r="AH16">
        <f t="shared" si="10"/>
        <v>-46.5</v>
      </c>
      <c r="AI16">
        <f t="shared" si="11"/>
        <v>-12.779999732971191</v>
      </c>
    </row>
    <row r="17" spans="1:35">
      <c r="A17" s="3" t="s">
        <v>1522</v>
      </c>
      <c r="B17" s="3" t="str">
        <f t="shared" si="0"/>
        <v>19:06:54.800</v>
      </c>
      <c r="C17" s="3">
        <f t="shared" si="1"/>
        <v>68814.8</v>
      </c>
      <c r="D17" s="3">
        <f t="shared" si="2"/>
        <v>1.2700000000040745</v>
      </c>
      <c r="E17" s="3">
        <v>343.661</v>
      </c>
      <c r="F17" s="3">
        <v>3774.67</v>
      </c>
      <c r="G17" s="3">
        <v>13397.5</v>
      </c>
      <c r="H17" s="3">
        <v>716</v>
      </c>
      <c r="I17" s="3">
        <v>184.75</v>
      </c>
      <c r="J17">
        <f t="shared" si="3"/>
        <v>370.005</v>
      </c>
      <c r="K17">
        <f t="shared" si="4"/>
        <v>3772.1790000000001</v>
      </c>
      <c r="L17">
        <f t="shared" si="5"/>
        <v>-23.401999999999987</v>
      </c>
      <c r="M17">
        <f t="shared" si="6"/>
        <v>1859.6090000000002</v>
      </c>
      <c r="N17">
        <f t="shared" si="7"/>
        <v>-2.3401999999999989E-2</v>
      </c>
      <c r="O17">
        <f t="shared" si="7"/>
        <v>1.8596090000000003</v>
      </c>
      <c r="P17">
        <f t="shared" si="8"/>
        <v>-2.3401999999999989E-2</v>
      </c>
      <c r="Q17" t="str">
        <f t="shared" si="9"/>
        <v/>
      </c>
      <c r="AE17">
        <v>0.94099999999999995</v>
      </c>
      <c r="AF17">
        <v>-44.509998321533203</v>
      </c>
      <c r="AG17">
        <v>-16.829999923706055</v>
      </c>
      <c r="AH17">
        <f t="shared" si="10"/>
        <v>-44.509998321533203</v>
      </c>
      <c r="AI17">
        <f t="shared" si="11"/>
        <v>-16.829999923706055</v>
      </c>
    </row>
    <row r="18" spans="1:35">
      <c r="A18" s="3" t="s">
        <v>1523</v>
      </c>
      <c r="B18" s="3" t="str">
        <f t="shared" si="0"/>
        <v>19:06:54.893</v>
      </c>
      <c r="C18" s="3">
        <f t="shared" si="1"/>
        <v>68814.892999999996</v>
      </c>
      <c r="D18" s="3">
        <f t="shared" si="2"/>
        <v>1.3629999999975553</v>
      </c>
      <c r="E18" s="3">
        <v>359.49099999999999</v>
      </c>
      <c r="F18" s="3">
        <v>3972.22</v>
      </c>
      <c r="G18" s="3">
        <v>13237</v>
      </c>
      <c r="H18" s="3">
        <v>758</v>
      </c>
      <c r="I18" s="3">
        <v>184.25</v>
      </c>
      <c r="J18">
        <f t="shared" si="3"/>
        <v>387.21300000000002</v>
      </c>
      <c r="K18">
        <f t="shared" si="4"/>
        <v>3969.6129999999998</v>
      </c>
      <c r="L18">
        <f t="shared" si="5"/>
        <v>-6.19399999999996</v>
      </c>
      <c r="M18">
        <f t="shared" si="6"/>
        <v>2057.0429999999997</v>
      </c>
      <c r="N18">
        <f t="shared" si="7"/>
        <v>-6.19399999999996E-3</v>
      </c>
      <c r="O18">
        <f t="shared" si="7"/>
        <v>2.0570429999999997</v>
      </c>
      <c r="P18">
        <f t="shared" si="8"/>
        <v>-6.19399999999996E-3</v>
      </c>
      <c r="Q18" t="str">
        <f t="shared" si="9"/>
        <v/>
      </c>
      <c r="AE18">
        <v>0.99399999999999999</v>
      </c>
      <c r="AF18">
        <v>-40.450000762939453</v>
      </c>
      <c r="AG18">
        <v>-18.219999313354492</v>
      </c>
      <c r="AH18">
        <f t="shared" si="10"/>
        <v>-40.450000762939453</v>
      </c>
      <c r="AI18">
        <f t="shared" si="11"/>
        <v>-18.219999313354492</v>
      </c>
    </row>
    <row r="19" spans="1:35">
      <c r="A19" s="3" t="s">
        <v>1524</v>
      </c>
      <c r="B19" s="3" t="str">
        <f t="shared" si="0"/>
        <v>19:06:54.985</v>
      </c>
      <c r="C19" s="3">
        <f t="shared" si="1"/>
        <v>68814.985000000001</v>
      </c>
      <c r="D19" s="3">
        <f t="shared" si="2"/>
        <v>1.4550000000017462</v>
      </c>
      <c r="E19" s="3">
        <v>357.07799999999997</v>
      </c>
      <c r="F19" s="3">
        <v>4057.46</v>
      </c>
      <c r="G19" s="3">
        <v>13174</v>
      </c>
      <c r="H19" s="3">
        <v>804</v>
      </c>
      <c r="I19" s="3">
        <v>184</v>
      </c>
      <c r="J19">
        <f t="shared" si="3"/>
        <v>385.39499999999998</v>
      </c>
      <c r="K19">
        <f t="shared" si="4"/>
        <v>4054.8679999999999</v>
      </c>
      <c r="L19">
        <f t="shared" si="5"/>
        <v>-8.0120000000000005</v>
      </c>
      <c r="M19">
        <f t="shared" si="6"/>
        <v>2142.2979999999998</v>
      </c>
      <c r="N19">
        <f t="shared" si="7"/>
        <v>-8.012E-3</v>
      </c>
      <c r="O19">
        <f t="shared" si="7"/>
        <v>2.1422979999999998</v>
      </c>
      <c r="P19">
        <f t="shared" si="8"/>
        <v>-8.012E-3</v>
      </c>
      <c r="Q19" t="str">
        <f t="shared" si="9"/>
        <v/>
      </c>
      <c r="AE19">
        <v>1.0589999999999999</v>
      </c>
      <c r="AF19">
        <v>-40.930000305175781</v>
      </c>
      <c r="AG19">
        <v>-10.890000343322754</v>
      </c>
      <c r="AH19">
        <f t="shared" si="10"/>
        <v>-40.930000305175781</v>
      </c>
      <c r="AI19">
        <f t="shared" si="11"/>
        <v>-10.890000343322754</v>
      </c>
    </row>
    <row r="20" spans="1:35">
      <c r="A20" s="3" t="s">
        <v>1525</v>
      </c>
      <c r="B20" s="3" t="str">
        <f t="shared" si="0"/>
        <v>19:06:55.078</v>
      </c>
      <c r="C20" s="3">
        <f t="shared" si="1"/>
        <v>68815.077999999994</v>
      </c>
      <c r="D20" s="3">
        <f t="shared" si="2"/>
        <v>1.547999999995227</v>
      </c>
      <c r="E20" s="3">
        <v>338.32</v>
      </c>
      <c r="F20" s="3">
        <v>4295.3500000000004</v>
      </c>
      <c r="G20" s="3">
        <v>13008</v>
      </c>
      <c r="H20" s="3">
        <v>760.5</v>
      </c>
      <c r="I20" s="3">
        <v>183.25</v>
      </c>
      <c r="J20">
        <f t="shared" si="3"/>
        <v>368.29899999999998</v>
      </c>
      <c r="K20">
        <f t="shared" si="4"/>
        <v>4292.8829999999998</v>
      </c>
      <c r="L20">
        <f t="shared" si="5"/>
        <v>-25.108000000000004</v>
      </c>
      <c r="M20">
        <f t="shared" si="6"/>
        <v>2380.3130000000001</v>
      </c>
      <c r="N20">
        <f t="shared" si="7"/>
        <v>-2.5108000000000005E-2</v>
      </c>
      <c r="O20">
        <f t="shared" si="7"/>
        <v>2.3803130000000001</v>
      </c>
      <c r="P20">
        <f t="shared" si="8"/>
        <v>-2.5108000000000005E-2</v>
      </c>
      <c r="Q20" t="str">
        <f t="shared" si="9"/>
        <v/>
      </c>
      <c r="AE20">
        <v>1.123</v>
      </c>
      <c r="AF20">
        <v>-39.119998931884766</v>
      </c>
      <c r="AG20">
        <v>-19.700000762939453</v>
      </c>
      <c r="AH20">
        <f t="shared" si="10"/>
        <v>-39.119998931884766</v>
      </c>
      <c r="AI20">
        <f t="shared" si="11"/>
        <v>-19.700000762939453</v>
      </c>
    </row>
    <row r="21" spans="1:35">
      <c r="A21" s="3" t="s">
        <v>1526</v>
      </c>
      <c r="B21" s="3" t="str">
        <f t="shared" si="0"/>
        <v>19:06:55.171</v>
      </c>
      <c r="C21" s="3">
        <f t="shared" si="1"/>
        <v>68815.171000000002</v>
      </c>
      <c r="D21" s="3">
        <f t="shared" si="2"/>
        <v>1.6410000000032596</v>
      </c>
      <c r="E21" s="3">
        <v>351.48700000000002</v>
      </c>
      <c r="F21" s="3">
        <v>4394.8500000000004</v>
      </c>
      <c r="G21" s="3">
        <v>12925</v>
      </c>
      <c r="H21" s="3">
        <v>820</v>
      </c>
      <c r="I21" s="3">
        <v>183</v>
      </c>
      <c r="J21">
        <f t="shared" si="3"/>
        <v>382.16</v>
      </c>
      <c r="K21">
        <f t="shared" si="4"/>
        <v>4392.2889999999998</v>
      </c>
      <c r="L21">
        <f t="shared" si="5"/>
        <v>-11.246999999999957</v>
      </c>
      <c r="M21">
        <f t="shared" si="6"/>
        <v>2479.7190000000001</v>
      </c>
      <c r="N21">
        <f t="shared" si="7"/>
        <v>-1.1246999999999957E-2</v>
      </c>
      <c r="O21">
        <f t="shared" si="7"/>
        <v>2.4797190000000002</v>
      </c>
      <c r="P21">
        <f t="shared" si="8"/>
        <v>-1.1246999999999957E-2</v>
      </c>
      <c r="Q21" t="str">
        <f t="shared" si="9"/>
        <v/>
      </c>
      <c r="AE21">
        <v>1.1919999999999999</v>
      </c>
      <c r="AF21">
        <v>-44.770000457763672</v>
      </c>
      <c r="AG21">
        <v>-15.199999809265137</v>
      </c>
      <c r="AH21">
        <f t="shared" si="10"/>
        <v>-44.770000457763672</v>
      </c>
      <c r="AI21">
        <f t="shared" si="11"/>
        <v>-15.199999809265137</v>
      </c>
    </row>
    <row r="22" spans="1:35">
      <c r="A22" s="3" t="s">
        <v>1527</v>
      </c>
      <c r="B22" s="3" t="str">
        <f t="shared" si="0"/>
        <v>19:06:55.259</v>
      </c>
      <c r="C22" s="3">
        <f t="shared" si="1"/>
        <v>68815.259000000005</v>
      </c>
      <c r="D22" s="3">
        <f t="shared" si="2"/>
        <v>1.7290000000066357</v>
      </c>
      <c r="E22" s="3">
        <v>333.52100000000002</v>
      </c>
      <c r="F22" s="3">
        <v>4624.6000000000004</v>
      </c>
      <c r="G22" s="3">
        <v>12767.5</v>
      </c>
      <c r="H22" s="3">
        <v>779</v>
      </c>
      <c r="I22" s="3">
        <v>182.25</v>
      </c>
      <c r="J22">
        <f t="shared" si="3"/>
        <v>365.798</v>
      </c>
      <c r="K22">
        <f t="shared" si="4"/>
        <v>4622.1589999999997</v>
      </c>
      <c r="L22">
        <f t="shared" si="5"/>
        <v>-27.60899999999998</v>
      </c>
      <c r="M22">
        <f t="shared" si="6"/>
        <v>2709.5889999999999</v>
      </c>
      <c r="N22">
        <f t="shared" si="7"/>
        <v>-2.7608999999999981E-2</v>
      </c>
      <c r="O22">
        <f t="shared" si="7"/>
        <v>2.7095889999999998</v>
      </c>
      <c r="P22">
        <f t="shared" si="8"/>
        <v>-2.7608999999999981E-2</v>
      </c>
      <c r="Q22" t="str">
        <f t="shared" si="9"/>
        <v/>
      </c>
      <c r="AE22">
        <v>1.2589999999999999</v>
      </c>
      <c r="AF22">
        <v>-45.919998168945313</v>
      </c>
      <c r="AG22">
        <v>-13.800000190734863</v>
      </c>
      <c r="AH22">
        <f t="shared" si="10"/>
        <v>-45.919998168945313</v>
      </c>
      <c r="AI22">
        <f t="shared" si="11"/>
        <v>-13.800000190734863</v>
      </c>
    </row>
    <row r="23" spans="1:35">
      <c r="A23" s="3" t="s">
        <v>1528</v>
      </c>
      <c r="B23" s="3" t="str">
        <f t="shared" si="0"/>
        <v>19:06:55.352</v>
      </c>
      <c r="C23" s="3">
        <f t="shared" si="1"/>
        <v>68815.351999999999</v>
      </c>
      <c r="D23" s="3">
        <f t="shared" si="2"/>
        <v>1.8220000000001164</v>
      </c>
      <c r="E23" s="3">
        <v>355.67099999999999</v>
      </c>
      <c r="F23" s="3">
        <v>4730.09</v>
      </c>
      <c r="G23" s="3">
        <v>12675</v>
      </c>
      <c r="H23" s="3">
        <v>841</v>
      </c>
      <c r="I23" s="3">
        <v>182</v>
      </c>
      <c r="J23">
        <f t="shared" si="3"/>
        <v>388.68400000000003</v>
      </c>
      <c r="K23">
        <f t="shared" si="4"/>
        <v>4727.4920000000002</v>
      </c>
      <c r="L23">
        <f t="shared" si="5"/>
        <v>-4.7229999999999563</v>
      </c>
      <c r="M23">
        <f t="shared" si="6"/>
        <v>2814.9220000000005</v>
      </c>
      <c r="N23">
        <f t="shared" si="7"/>
        <v>-4.7229999999999564E-3</v>
      </c>
      <c r="O23">
        <f t="shared" si="7"/>
        <v>2.8149220000000006</v>
      </c>
      <c r="P23">
        <f t="shared" si="8"/>
        <v>-4.7229999999999564E-3</v>
      </c>
      <c r="Q23" t="str">
        <f t="shared" si="9"/>
        <v/>
      </c>
      <c r="AE23">
        <v>1.3320000000000001</v>
      </c>
      <c r="AF23">
        <v>-43.740001678466797</v>
      </c>
      <c r="AG23">
        <v>-15.960000038146973</v>
      </c>
      <c r="AH23">
        <f t="shared" si="10"/>
        <v>-43.740001678466797</v>
      </c>
      <c r="AI23">
        <f t="shared" si="11"/>
        <v>-15.960000038146973</v>
      </c>
    </row>
    <row r="24" spans="1:35">
      <c r="A24" s="3" t="s">
        <v>1529</v>
      </c>
      <c r="B24" s="3" t="str">
        <f t="shared" si="0"/>
        <v>19:06:55.446</v>
      </c>
      <c r="C24" s="3">
        <f t="shared" si="1"/>
        <v>68815.445999999996</v>
      </c>
      <c r="D24" s="3">
        <f t="shared" si="2"/>
        <v>1.9159999999974389</v>
      </c>
      <c r="E24" s="3">
        <v>343.74099999999999</v>
      </c>
      <c r="F24" s="3">
        <v>4957.5200000000004</v>
      </c>
      <c r="G24" s="3">
        <v>12518</v>
      </c>
      <c r="H24" s="3">
        <v>802</v>
      </c>
      <c r="I24" s="3">
        <v>181.25</v>
      </c>
      <c r="J24">
        <f t="shared" si="3"/>
        <v>378.34199999999998</v>
      </c>
      <c r="K24">
        <f t="shared" si="4"/>
        <v>4954.9989999999998</v>
      </c>
      <c r="L24">
        <f t="shared" si="5"/>
        <v>-15.064999999999998</v>
      </c>
      <c r="M24">
        <f t="shared" si="6"/>
        <v>3042.4290000000001</v>
      </c>
      <c r="N24">
        <f t="shared" si="7"/>
        <v>-1.5064999999999999E-2</v>
      </c>
      <c r="O24">
        <f t="shared" si="7"/>
        <v>3.0424290000000003</v>
      </c>
      <c r="P24">
        <f t="shared" si="8"/>
        <v>-1.5064999999999999E-2</v>
      </c>
      <c r="Q24" t="str">
        <f t="shared" si="9"/>
        <v/>
      </c>
      <c r="AE24">
        <v>1.41</v>
      </c>
      <c r="AF24">
        <v>-41.580001831054688</v>
      </c>
      <c r="AG24">
        <v>-12.020000457763672</v>
      </c>
      <c r="AH24">
        <f t="shared" si="10"/>
        <v>-41.580001831054688</v>
      </c>
      <c r="AI24">
        <f t="shared" si="11"/>
        <v>-12.020000457763672</v>
      </c>
    </row>
    <row r="25" spans="1:35">
      <c r="A25" s="3" t="s">
        <v>1530</v>
      </c>
      <c r="B25" s="3" t="str">
        <f t="shared" si="0"/>
        <v>19:06:55.554</v>
      </c>
      <c r="C25" s="3">
        <f t="shared" si="1"/>
        <v>68815.554000000004</v>
      </c>
      <c r="D25" s="3">
        <f t="shared" si="2"/>
        <v>2.0240000000048894</v>
      </c>
      <c r="E25" s="3">
        <v>345.87299999999999</v>
      </c>
      <c r="F25" s="3">
        <v>5193.5</v>
      </c>
      <c r="G25" s="3">
        <v>12347</v>
      </c>
      <c r="H25" s="3">
        <v>855</v>
      </c>
      <c r="I25" s="3">
        <v>180.5</v>
      </c>
      <c r="J25">
        <f t="shared" si="3"/>
        <v>382.12200000000001</v>
      </c>
      <c r="K25">
        <f t="shared" si="4"/>
        <v>5190.9589999999998</v>
      </c>
      <c r="L25">
        <f t="shared" si="5"/>
        <v>-11.284999999999968</v>
      </c>
      <c r="M25">
        <f t="shared" si="6"/>
        <v>3278.3890000000001</v>
      </c>
      <c r="N25">
        <f t="shared" si="7"/>
        <v>-1.1284999999999969E-2</v>
      </c>
      <c r="O25">
        <f t="shared" si="7"/>
        <v>3.2783890000000002</v>
      </c>
      <c r="P25">
        <f t="shared" si="8"/>
        <v>-1.1284999999999969E-2</v>
      </c>
      <c r="Q25" t="str">
        <f t="shared" si="9"/>
        <v/>
      </c>
      <c r="AE25">
        <v>1.4830000000000001</v>
      </c>
      <c r="AF25">
        <v>-45.430000305175781</v>
      </c>
      <c r="AG25">
        <v>-13.199999809265137</v>
      </c>
      <c r="AH25">
        <f t="shared" si="10"/>
        <v>-45.430000305175781</v>
      </c>
      <c r="AI25">
        <f t="shared" si="11"/>
        <v>-13.199999809265137</v>
      </c>
    </row>
    <row r="26" spans="1:35">
      <c r="A26" s="3" t="s">
        <v>1531</v>
      </c>
      <c r="B26" s="3" t="str">
        <f t="shared" si="0"/>
        <v>19:06:55.662</v>
      </c>
      <c r="C26" s="3">
        <f t="shared" si="1"/>
        <v>68815.661999999997</v>
      </c>
      <c r="D26" s="3">
        <f t="shared" si="2"/>
        <v>2.1319999999977881</v>
      </c>
      <c r="E26" s="3">
        <v>355.51600000000002</v>
      </c>
      <c r="F26" s="3">
        <v>5279.69</v>
      </c>
      <c r="G26" s="3">
        <v>12279</v>
      </c>
      <c r="H26" s="3">
        <v>806.5</v>
      </c>
      <c r="I26" s="3">
        <v>180.25</v>
      </c>
      <c r="J26">
        <f t="shared" si="3"/>
        <v>392.36599999999999</v>
      </c>
      <c r="K26">
        <f t="shared" si="4"/>
        <v>5277.0789999999997</v>
      </c>
      <c r="L26">
        <f t="shared" si="5"/>
        <v>-1.0409999999999968</v>
      </c>
      <c r="M26">
        <f t="shared" si="6"/>
        <v>3364.509</v>
      </c>
      <c r="N26">
        <f t="shared" si="7"/>
        <v>-1.0409999999999968E-3</v>
      </c>
      <c r="O26">
        <f t="shared" si="7"/>
        <v>3.364509</v>
      </c>
      <c r="P26">
        <f t="shared" si="8"/>
        <v>-1.0409999999999968E-3</v>
      </c>
      <c r="Q26" t="str">
        <f t="shared" si="9"/>
        <v/>
      </c>
      <c r="AE26">
        <v>1.534</v>
      </c>
      <c r="AF26">
        <v>-45.430000305175781</v>
      </c>
      <c r="AG26">
        <v>-13.199999809265137</v>
      </c>
      <c r="AH26">
        <f t="shared" si="10"/>
        <v>-45.430000305175781</v>
      </c>
      <c r="AI26">
        <f t="shared" si="11"/>
        <v>-13.199999809265137</v>
      </c>
    </row>
    <row r="27" spans="1:35">
      <c r="A27" s="3" t="s">
        <v>1532</v>
      </c>
      <c r="B27" s="3" t="str">
        <f t="shared" si="0"/>
        <v>19:06:55.770</v>
      </c>
      <c r="C27" s="3">
        <f t="shared" si="1"/>
        <v>68815.77</v>
      </c>
      <c r="D27" s="3">
        <f t="shared" si="2"/>
        <v>2.2400000000052387</v>
      </c>
      <c r="E27" s="3">
        <v>337.822</v>
      </c>
      <c r="F27" s="3">
        <v>5561.72</v>
      </c>
      <c r="G27" s="3">
        <v>12093</v>
      </c>
      <c r="H27" s="3">
        <v>821.5</v>
      </c>
      <c r="I27" s="3">
        <v>179.25</v>
      </c>
      <c r="J27">
        <f t="shared" si="3"/>
        <v>376.642</v>
      </c>
      <c r="K27">
        <f t="shared" si="4"/>
        <v>5559.2259999999997</v>
      </c>
      <c r="L27">
        <f t="shared" si="5"/>
        <v>-16.764999999999986</v>
      </c>
      <c r="M27">
        <f t="shared" si="6"/>
        <v>3646.6559999999999</v>
      </c>
      <c r="N27">
        <f t="shared" si="7"/>
        <v>-1.6764999999999988E-2</v>
      </c>
      <c r="O27">
        <f t="shared" si="7"/>
        <v>3.6466560000000001</v>
      </c>
      <c r="P27">
        <f t="shared" si="8"/>
        <v>-1.6764999999999988E-2</v>
      </c>
      <c r="Q27" t="str">
        <f t="shared" si="9"/>
        <v/>
      </c>
      <c r="AE27">
        <v>1.5860000000000001</v>
      </c>
      <c r="AF27">
        <v>-45.979999542236328</v>
      </c>
      <c r="AG27">
        <v>-9.6099996566772461</v>
      </c>
      <c r="AH27">
        <f t="shared" si="10"/>
        <v>-45.979999542236328</v>
      </c>
      <c r="AI27">
        <f t="shared" si="11"/>
        <v>-9.6099996566772461</v>
      </c>
    </row>
    <row r="28" spans="1:35">
      <c r="A28" s="3" t="s">
        <v>1533</v>
      </c>
      <c r="B28" s="3" t="str">
        <f t="shared" si="0"/>
        <v>19:06:55.859</v>
      </c>
      <c r="C28" s="3">
        <f t="shared" si="1"/>
        <v>68815.858999999997</v>
      </c>
      <c r="D28" s="3">
        <f t="shared" si="2"/>
        <v>2.3289999999979045</v>
      </c>
      <c r="E28" s="3">
        <v>347.00900000000001</v>
      </c>
      <c r="F28" s="3">
        <v>5788.62</v>
      </c>
      <c r="G28" s="3">
        <v>11929</v>
      </c>
      <c r="H28" s="3">
        <v>887</v>
      </c>
      <c r="I28" s="3">
        <v>178.5</v>
      </c>
      <c r="J28">
        <f t="shared" si="3"/>
        <v>387.41199999999998</v>
      </c>
      <c r="K28">
        <f t="shared" si="4"/>
        <v>5786.0559999999996</v>
      </c>
      <c r="L28">
        <f t="shared" si="5"/>
        <v>-5.9950000000000045</v>
      </c>
      <c r="M28">
        <f t="shared" si="6"/>
        <v>3873.4859999999999</v>
      </c>
      <c r="N28">
        <f t="shared" si="7"/>
        <v>-5.9950000000000047E-3</v>
      </c>
      <c r="O28">
        <f t="shared" si="7"/>
        <v>3.8734859999999998</v>
      </c>
      <c r="P28">
        <f t="shared" si="8"/>
        <v>-5.9950000000000047E-3</v>
      </c>
      <c r="Q28" t="str">
        <f t="shared" si="9"/>
        <v/>
      </c>
      <c r="AE28">
        <v>1.661</v>
      </c>
      <c r="AF28">
        <v>-43.939998626708984</v>
      </c>
      <c r="AG28">
        <v>-14.239999771118164</v>
      </c>
      <c r="AH28">
        <f t="shared" si="10"/>
        <v>-43.939998626708984</v>
      </c>
      <c r="AI28">
        <f t="shared" si="11"/>
        <v>-14.239999771118164</v>
      </c>
    </row>
    <row r="29" spans="1:35">
      <c r="A29" s="3" t="s">
        <v>1534</v>
      </c>
      <c r="B29" s="3" t="str">
        <f t="shared" si="0"/>
        <v>19:06:55.953</v>
      </c>
      <c r="C29" s="3">
        <f t="shared" si="1"/>
        <v>68815.952999999994</v>
      </c>
      <c r="D29" s="3">
        <f t="shared" si="2"/>
        <v>2.422999999995227</v>
      </c>
      <c r="E29" s="3">
        <v>367.07299999999998</v>
      </c>
      <c r="F29" s="3">
        <v>5878.94</v>
      </c>
      <c r="G29" s="3">
        <v>11852.5</v>
      </c>
      <c r="H29" s="3">
        <v>796.5</v>
      </c>
      <c r="I29" s="3">
        <v>178.25</v>
      </c>
      <c r="J29">
        <f t="shared" si="3"/>
        <v>408.10599999999999</v>
      </c>
      <c r="K29">
        <f t="shared" si="4"/>
        <v>5876.2340000000004</v>
      </c>
      <c r="L29">
        <f t="shared" si="5"/>
        <v>14.699000000000012</v>
      </c>
      <c r="M29">
        <f t="shared" si="6"/>
        <v>3963.6640000000007</v>
      </c>
      <c r="N29">
        <f t="shared" si="7"/>
        <v>1.4699000000000012E-2</v>
      </c>
      <c r="O29">
        <f t="shared" si="7"/>
        <v>3.963664000000001</v>
      </c>
      <c r="P29">
        <f t="shared" si="8"/>
        <v>1.4699000000000012E-2</v>
      </c>
      <c r="Q29" t="str">
        <f t="shared" si="9"/>
        <v/>
      </c>
      <c r="AE29">
        <v>1.7210000000000001</v>
      </c>
      <c r="AF29">
        <v>-47.970001220703125</v>
      </c>
      <c r="AG29">
        <v>-9.9300003051757813</v>
      </c>
      <c r="AH29">
        <f t="shared" si="10"/>
        <v>-47.970001220703125</v>
      </c>
      <c r="AI29">
        <f t="shared" si="11"/>
        <v>-9.9300003051757813</v>
      </c>
    </row>
    <row r="30" spans="1:35">
      <c r="A30" s="3" t="s">
        <v>1535</v>
      </c>
      <c r="B30" s="3" t="str">
        <f t="shared" si="0"/>
        <v>19:06:56.060</v>
      </c>
      <c r="C30" s="3">
        <f t="shared" si="1"/>
        <v>68816.06</v>
      </c>
      <c r="D30" s="3">
        <f t="shared" si="2"/>
        <v>2.5299999999988358</v>
      </c>
      <c r="E30" s="3">
        <v>349.15</v>
      </c>
      <c r="F30" s="3">
        <v>6142.13</v>
      </c>
      <c r="G30" s="3">
        <v>11687</v>
      </c>
      <c r="H30" s="3">
        <v>841</v>
      </c>
      <c r="I30" s="3">
        <v>177.25</v>
      </c>
      <c r="J30">
        <f t="shared" si="3"/>
        <v>392.02100000000002</v>
      </c>
      <c r="K30">
        <f t="shared" si="4"/>
        <v>6139.5429999999997</v>
      </c>
      <c r="L30">
        <f t="shared" si="5"/>
        <v>-1.3859999999999673</v>
      </c>
      <c r="M30">
        <f t="shared" si="6"/>
        <v>4226.973</v>
      </c>
      <c r="N30">
        <f t="shared" si="7"/>
        <v>-1.3859999999999673E-3</v>
      </c>
      <c r="O30">
        <f t="shared" si="7"/>
        <v>4.2269730000000001</v>
      </c>
      <c r="P30">
        <f t="shared" si="8"/>
        <v>-1.3859999999999673E-3</v>
      </c>
      <c r="Q30" t="str">
        <f t="shared" si="9"/>
        <v/>
      </c>
      <c r="AE30">
        <v>1.792</v>
      </c>
      <c r="AF30">
        <v>-47.810001373291016</v>
      </c>
      <c r="AG30">
        <v>-5.869999885559082</v>
      </c>
      <c r="AH30">
        <f t="shared" si="10"/>
        <v>-47.810001373291016</v>
      </c>
      <c r="AI30">
        <f t="shared" si="11"/>
        <v>-5.869999885559082</v>
      </c>
    </row>
    <row r="31" spans="1:35">
      <c r="A31" s="3" t="s">
        <v>1536</v>
      </c>
      <c r="B31" s="3" t="str">
        <f t="shared" si="0"/>
        <v>19:06:56.155</v>
      </c>
      <c r="C31" s="3">
        <f t="shared" si="1"/>
        <v>68816.154999999999</v>
      </c>
      <c r="D31" s="3">
        <f t="shared" si="2"/>
        <v>2.625</v>
      </c>
      <c r="E31" s="3">
        <v>334.60599999999999</v>
      </c>
      <c r="F31" s="3">
        <v>6265.88</v>
      </c>
      <c r="G31" s="3">
        <v>11615</v>
      </c>
      <c r="H31" s="3">
        <v>837</v>
      </c>
      <c r="I31" s="3">
        <v>176.75</v>
      </c>
      <c r="J31">
        <f t="shared" si="3"/>
        <v>378.34199999999998</v>
      </c>
      <c r="K31">
        <f t="shared" si="4"/>
        <v>6263.3909999999996</v>
      </c>
      <c r="L31">
        <f t="shared" si="5"/>
        <v>-15.064999999999998</v>
      </c>
      <c r="M31">
        <f t="shared" si="6"/>
        <v>4350.8209999999999</v>
      </c>
      <c r="N31">
        <f t="shared" si="7"/>
        <v>-1.5064999999999999E-2</v>
      </c>
      <c r="O31">
        <f t="shared" si="7"/>
        <v>4.3508209999999998</v>
      </c>
      <c r="P31">
        <f t="shared" si="8"/>
        <v>-1.5064999999999999E-2</v>
      </c>
      <c r="Q31" t="str">
        <f t="shared" si="9"/>
        <v/>
      </c>
      <c r="AE31">
        <v>1.871</v>
      </c>
      <c r="AF31">
        <v>-45.990001678466797</v>
      </c>
      <c r="AG31">
        <v>-6.8600001335144043</v>
      </c>
      <c r="AH31">
        <f t="shared" si="10"/>
        <v>-45.990001678466797</v>
      </c>
      <c r="AI31">
        <f t="shared" si="11"/>
        <v>-6.8600001335144043</v>
      </c>
    </row>
    <row r="32" spans="1:35">
      <c r="A32" s="3" t="s">
        <v>1537</v>
      </c>
      <c r="B32" s="3" t="str">
        <f t="shared" si="0"/>
        <v>19:06:56.258</v>
      </c>
      <c r="C32" s="3">
        <f t="shared" si="1"/>
        <v>68816.258000000002</v>
      </c>
      <c r="D32" s="3">
        <f t="shared" si="2"/>
        <v>2.728000000002794</v>
      </c>
      <c r="E32" s="3">
        <v>363.858</v>
      </c>
      <c r="F32" s="3">
        <v>6492.72</v>
      </c>
      <c r="G32" s="3">
        <v>11443</v>
      </c>
      <c r="H32" s="3">
        <v>905</v>
      </c>
      <c r="I32" s="3">
        <v>176</v>
      </c>
      <c r="J32">
        <f t="shared" si="3"/>
        <v>409.17700000000002</v>
      </c>
      <c r="K32">
        <f t="shared" si="4"/>
        <v>6490.0219999999999</v>
      </c>
      <c r="L32">
        <f t="shared" si="5"/>
        <v>15.770000000000039</v>
      </c>
      <c r="M32">
        <f t="shared" si="6"/>
        <v>4577.4520000000002</v>
      </c>
      <c r="N32">
        <f t="shared" si="7"/>
        <v>1.5770000000000037E-2</v>
      </c>
      <c r="O32">
        <f t="shared" si="7"/>
        <v>4.5774520000000001</v>
      </c>
      <c r="P32">
        <f t="shared" si="8"/>
        <v>1.5770000000000037E-2</v>
      </c>
      <c r="Q32" t="str">
        <f t="shared" si="9"/>
        <v/>
      </c>
      <c r="AE32">
        <v>1.95</v>
      </c>
      <c r="AF32">
        <v>-46.590000152587891</v>
      </c>
      <c r="AG32">
        <v>-6.2699999809265137</v>
      </c>
      <c r="AH32">
        <f t="shared" si="10"/>
        <v>-46.590000152587891</v>
      </c>
      <c r="AI32">
        <f t="shared" si="11"/>
        <v>-6.2699999809265137</v>
      </c>
    </row>
    <row r="33" spans="1:35">
      <c r="A33" s="3" t="s">
        <v>1538</v>
      </c>
      <c r="B33" s="3" t="str">
        <f t="shared" si="0"/>
        <v>19:06:56.353</v>
      </c>
      <c r="C33" s="3">
        <f t="shared" si="1"/>
        <v>68816.353000000003</v>
      </c>
      <c r="D33" s="3">
        <f t="shared" si="2"/>
        <v>2.8230000000039581</v>
      </c>
      <c r="E33" s="3">
        <v>362.84899999999999</v>
      </c>
      <c r="F33" s="3">
        <v>6752.57</v>
      </c>
      <c r="G33" s="3">
        <v>11275</v>
      </c>
      <c r="H33" s="3">
        <v>916</v>
      </c>
      <c r="I33" s="3">
        <v>175</v>
      </c>
      <c r="J33">
        <f t="shared" si="3"/>
        <v>409.98200000000003</v>
      </c>
      <c r="K33">
        <f t="shared" si="4"/>
        <v>6749.8720000000003</v>
      </c>
      <c r="L33">
        <f t="shared" si="5"/>
        <v>16.575000000000045</v>
      </c>
      <c r="M33">
        <f t="shared" si="6"/>
        <v>4837.3020000000006</v>
      </c>
      <c r="N33">
        <f t="shared" si="7"/>
        <v>1.6575000000000045E-2</v>
      </c>
      <c r="O33">
        <f t="shared" si="7"/>
        <v>4.8373020000000011</v>
      </c>
      <c r="P33">
        <f t="shared" si="8"/>
        <v>1.6575000000000045E-2</v>
      </c>
      <c r="Q33" t="str">
        <f t="shared" si="9"/>
        <v/>
      </c>
      <c r="AE33">
        <v>2.0369999999999999</v>
      </c>
      <c r="AF33">
        <v>-47.520000457763672</v>
      </c>
      <c r="AG33">
        <v>-5.7199997901916504</v>
      </c>
      <c r="AH33">
        <f t="shared" si="10"/>
        <v>-47.520000457763672</v>
      </c>
      <c r="AI33">
        <f t="shared" si="11"/>
        <v>-5.7199997901916504</v>
      </c>
    </row>
    <row r="34" spans="1:35">
      <c r="A34" s="3" t="s">
        <v>1539</v>
      </c>
      <c r="B34" s="3" t="str">
        <f t="shared" si="0"/>
        <v>19:06:56.458</v>
      </c>
      <c r="C34" s="3">
        <f t="shared" si="1"/>
        <v>68816.457999999999</v>
      </c>
      <c r="D34" s="3">
        <f t="shared" si="2"/>
        <v>2.9279999999998836</v>
      </c>
      <c r="E34" s="3">
        <v>359.34800000000001</v>
      </c>
      <c r="F34" s="3">
        <v>6877.2</v>
      </c>
      <c r="G34" s="3">
        <v>11198</v>
      </c>
      <c r="H34" s="3">
        <v>922</v>
      </c>
      <c r="I34" s="3">
        <v>174.5</v>
      </c>
      <c r="J34">
        <f t="shared" si="3"/>
        <v>407.351</v>
      </c>
      <c r="K34">
        <f t="shared" si="4"/>
        <v>6874.5240000000003</v>
      </c>
      <c r="L34">
        <f t="shared" si="5"/>
        <v>13.944000000000017</v>
      </c>
      <c r="M34">
        <f t="shared" si="6"/>
        <v>4961.9540000000006</v>
      </c>
      <c r="N34">
        <f t="shared" si="7"/>
        <v>1.3944000000000017E-2</v>
      </c>
      <c r="O34">
        <f t="shared" si="7"/>
        <v>4.9619540000000004</v>
      </c>
      <c r="P34">
        <f t="shared" si="8"/>
        <v>1.3944000000000017E-2</v>
      </c>
      <c r="Q34" t="str">
        <f t="shared" si="9"/>
        <v/>
      </c>
      <c r="AE34">
        <v>2.109</v>
      </c>
      <c r="AF34">
        <v>-48.020000457763672</v>
      </c>
      <c r="AG34">
        <v>-7.2399997711181641</v>
      </c>
      <c r="AH34">
        <f t="shared" si="10"/>
        <v>-48.020000457763672</v>
      </c>
      <c r="AI34">
        <f t="shared" si="11"/>
        <v>-7.2399997711181641</v>
      </c>
    </row>
    <row r="35" spans="1:35">
      <c r="A35" s="3" t="s">
        <v>1540</v>
      </c>
      <c r="B35" s="3" t="str">
        <f t="shared" si="0"/>
        <v>19:06:56.549</v>
      </c>
      <c r="C35" s="3">
        <f t="shared" si="1"/>
        <v>68816.548999999999</v>
      </c>
      <c r="D35" s="3">
        <f t="shared" si="2"/>
        <v>3.0190000000002328</v>
      </c>
      <c r="E35" s="3">
        <v>363.91899999999998</v>
      </c>
      <c r="F35" s="3">
        <v>7130.55</v>
      </c>
      <c r="G35" s="3">
        <v>11035</v>
      </c>
      <c r="H35" s="3">
        <v>920</v>
      </c>
      <c r="I35" s="3">
        <v>173.5</v>
      </c>
      <c r="J35">
        <f t="shared" si="3"/>
        <v>413.69</v>
      </c>
      <c r="K35">
        <f t="shared" si="4"/>
        <v>7127.8360000000002</v>
      </c>
      <c r="L35">
        <f t="shared" si="5"/>
        <v>20.283000000000015</v>
      </c>
      <c r="M35">
        <f t="shared" si="6"/>
        <v>5215.2660000000005</v>
      </c>
      <c r="N35">
        <f t="shared" si="7"/>
        <v>2.0283000000000016E-2</v>
      </c>
      <c r="O35">
        <f t="shared" si="7"/>
        <v>5.2152660000000006</v>
      </c>
      <c r="P35">
        <f t="shared" si="8"/>
        <v>2.0283000000000016E-2</v>
      </c>
      <c r="Q35" t="str">
        <f t="shared" si="9"/>
        <v/>
      </c>
      <c r="AE35">
        <v>2.1659999999999999</v>
      </c>
      <c r="AF35">
        <v>-51.740001678466797</v>
      </c>
      <c r="AG35">
        <v>-4.0999999046325684</v>
      </c>
      <c r="AH35">
        <f t="shared" si="10"/>
        <v>-51.740001678466797</v>
      </c>
      <c r="AI35">
        <f t="shared" si="11"/>
        <v>-4.0999999046325684</v>
      </c>
    </row>
    <row r="36" spans="1:35">
      <c r="A36" s="3" t="s">
        <v>1541</v>
      </c>
      <c r="B36" s="3" t="str">
        <f t="shared" si="0"/>
        <v>19:06:56.642</v>
      </c>
      <c r="C36" s="3">
        <f t="shared" si="1"/>
        <v>68816.642000000007</v>
      </c>
      <c r="D36" s="3">
        <f t="shared" si="2"/>
        <v>3.1120000000082655</v>
      </c>
      <c r="E36" s="3">
        <v>347.58199999999999</v>
      </c>
      <c r="F36" s="3">
        <v>7300.55</v>
      </c>
      <c r="G36" s="3">
        <v>10943</v>
      </c>
      <c r="H36" s="3">
        <v>833.5</v>
      </c>
      <c r="I36" s="3">
        <v>172.75</v>
      </c>
      <c r="J36">
        <f t="shared" si="3"/>
        <v>398.541</v>
      </c>
      <c r="K36">
        <f t="shared" si="4"/>
        <v>7297.9459999999999</v>
      </c>
      <c r="L36">
        <f t="shared" si="5"/>
        <v>5.1340000000000146</v>
      </c>
      <c r="M36">
        <f t="shared" si="6"/>
        <v>5385.3760000000002</v>
      </c>
      <c r="N36">
        <f t="shared" si="7"/>
        <v>5.1340000000000144E-3</v>
      </c>
      <c r="O36">
        <f t="shared" si="7"/>
        <v>5.3853759999999999</v>
      </c>
      <c r="P36">
        <f t="shared" si="8"/>
        <v>5.1340000000000144E-3</v>
      </c>
      <c r="Q36" t="str">
        <f t="shared" si="9"/>
        <v/>
      </c>
      <c r="AE36">
        <v>2.2290000000000001</v>
      </c>
      <c r="AF36">
        <v>-51.950000762939453</v>
      </c>
      <c r="AG36">
        <v>-8.4499998092651367</v>
      </c>
      <c r="AH36">
        <f t="shared" si="10"/>
        <v>-51.950000762939453</v>
      </c>
      <c r="AI36">
        <f t="shared" si="11"/>
        <v>-8.4499998092651367</v>
      </c>
    </row>
    <row r="37" spans="1:35">
      <c r="A37" s="3" t="s">
        <v>1542</v>
      </c>
      <c r="B37" s="3" t="str">
        <f t="shared" si="0"/>
        <v>19:06:56.739</v>
      </c>
      <c r="C37" s="3">
        <f t="shared" si="1"/>
        <v>68816.739000000001</v>
      </c>
      <c r="D37" s="3">
        <f t="shared" si="2"/>
        <v>3.2090000000025611</v>
      </c>
      <c r="E37" s="3">
        <v>352.14499999999998</v>
      </c>
      <c r="F37" s="3">
        <v>7542.35</v>
      </c>
      <c r="G37" s="3">
        <v>10793</v>
      </c>
      <c r="H37" s="3">
        <v>867</v>
      </c>
      <c r="I37" s="3">
        <v>171.75</v>
      </c>
      <c r="J37">
        <f t="shared" si="3"/>
        <v>404.79199999999997</v>
      </c>
      <c r="K37">
        <f t="shared" si="4"/>
        <v>7539.7079999999996</v>
      </c>
      <c r="L37">
        <f t="shared" si="5"/>
        <v>11.384999999999991</v>
      </c>
      <c r="M37">
        <f t="shared" si="6"/>
        <v>5627.1379999999999</v>
      </c>
      <c r="N37">
        <f t="shared" si="7"/>
        <v>1.1384999999999991E-2</v>
      </c>
      <c r="O37">
        <f t="shared" si="7"/>
        <v>5.6271380000000004</v>
      </c>
      <c r="P37">
        <f t="shared" si="8"/>
        <v>1.1384999999999991E-2</v>
      </c>
      <c r="Q37" t="str">
        <f t="shared" si="9"/>
        <v/>
      </c>
      <c r="AE37">
        <v>2.286</v>
      </c>
      <c r="AF37">
        <v>-47.020000457763672</v>
      </c>
      <c r="AG37">
        <v>-11.149999618530273</v>
      </c>
      <c r="AH37">
        <f t="shared" si="10"/>
        <v>-47.020000457763672</v>
      </c>
      <c r="AI37">
        <f t="shared" si="11"/>
        <v>-11.149999618530273</v>
      </c>
    </row>
    <row r="38" spans="1:35">
      <c r="A38" s="3" t="s">
        <v>1543</v>
      </c>
      <c r="B38" s="3" t="str">
        <f t="shared" si="0"/>
        <v>19:06:56.844</v>
      </c>
      <c r="C38" s="3">
        <f t="shared" si="1"/>
        <v>68816.843999999997</v>
      </c>
      <c r="D38" s="3">
        <f t="shared" si="2"/>
        <v>3.3139999999984866</v>
      </c>
      <c r="E38" s="3">
        <v>350.02300000000002</v>
      </c>
      <c r="F38" s="3">
        <v>7830.03</v>
      </c>
      <c r="G38" s="3">
        <v>10625</v>
      </c>
      <c r="H38" s="3">
        <v>937</v>
      </c>
      <c r="I38" s="3">
        <v>170.5</v>
      </c>
      <c r="J38">
        <f t="shared" si="3"/>
        <v>404.678</v>
      </c>
      <c r="K38">
        <f t="shared" si="4"/>
        <v>7827.3959999999997</v>
      </c>
      <c r="L38">
        <f t="shared" si="5"/>
        <v>11.271000000000015</v>
      </c>
      <c r="M38">
        <f t="shared" si="6"/>
        <v>5914.826</v>
      </c>
      <c r="N38">
        <f t="shared" si="7"/>
        <v>1.1271000000000015E-2</v>
      </c>
      <c r="O38">
        <f t="shared" si="7"/>
        <v>5.9148260000000006</v>
      </c>
      <c r="P38">
        <f t="shared" si="8"/>
        <v>1.1271000000000015E-2</v>
      </c>
      <c r="Q38" t="str">
        <f t="shared" si="9"/>
        <v/>
      </c>
      <c r="AE38">
        <v>2.3490000000000002</v>
      </c>
      <c r="AF38">
        <v>-52.529998779296875</v>
      </c>
      <c r="AG38">
        <v>-14.029999732971191</v>
      </c>
      <c r="AH38">
        <f t="shared" si="10"/>
        <v>-52.529998779296875</v>
      </c>
      <c r="AI38">
        <f t="shared" si="11"/>
        <v>-14.029999732971191</v>
      </c>
    </row>
    <row r="39" spans="1:35">
      <c r="A39" s="3" t="s">
        <v>1544</v>
      </c>
      <c r="B39" s="3" t="str">
        <f t="shared" si="0"/>
        <v>19:06:56.936</v>
      </c>
      <c r="C39" s="3">
        <f t="shared" si="1"/>
        <v>68816.936000000002</v>
      </c>
      <c r="D39" s="3">
        <f t="shared" si="2"/>
        <v>3.4060000000026776</v>
      </c>
      <c r="E39" s="3">
        <v>380.06299999999999</v>
      </c>
      <c r="F39" s="3">
        <v>7964.26</v>
      </c>
      <c r="G39" s="3">
        <v>10523</v>
      </c>
      <c r="H39" s="3">
        <v>938</v>
      </c>
      <c r="I39" s="3">
        <v>170</v>
      </c>
      <c r="J39">
        <f t="shared" si="3"/>
        <v>435.654</v>
      </c>
      <c r="K39">
        <f t="shared" si="4"/>
        <v>7961.4129999999996</v>
      </c>
      <c r="L39">
        <f t="shared" si="5"/>
        <v>42.247000000000014</v>
      </c>
      <c r="M39">
        <f t="shared" si="6"/>
        <v>6048.8429999999998</v>
      </c>
      <c r="N39">
        <f t="shared" si="7"/>
        <v>4.2247000000000014E-2</v>
      </c>
      <c r="O39">
        <f t="shared" si="7"/>
        <v>6.0488429999999997</v>
      </c>
      <c r="P39">
        <f t="shared" si="8"/>
        <v>4.2247000000000014E-2</v>
      </c>
      <c r="Q39" t="str">
        <f t="shared" si="9"/>
        <v/>
      </c>
      <c r="AE39">
        <v>2.4079999999999999</v>
      </c>
      <c r="AF39">
        <v>-51.759998321533203</v>
      </c>
      <c r="AG39">
        <v>-9.3199996948242188</v>
      </c>
      <c r="AH39">
        <f t="shared" si="10"/>
        <v>-51.759998321533203</v>
      </c>
      <c r="AI39">
        <f t="shared" si="11"/>
        <v>-9.3199996948242188</v>
      </c>
    </row>
    <row r="40" spans="1:35">
      <c r="A40" s="3" t="s">
        <v>1545</v>
      </c>
      <c r="B40" s="3" t="str">
        <f t="shared" si="0"/>
        <v>19:06:57.044</v>
      </c>
      <c r="C40" s="3">
        <f t="shared" si="1"/>
        <v>68817.043999999994</v>
      </c>
      <c r="D40" s="3">
        <f t="shared" si="2"/>
        <v>3.5139999999955762</v>
      </c>
      <c r="E40" s="3">
        <v>366.51400000000001</v>
      </c>
      <c r="F40" s="3">
        <v>8231.2999999999993</v>
      </c>
      <c r="G40" s="3">
        <v>10383.5</v>
      </c>
      <c r="H40" s="3">
        <v>887.5</v>
      </c>
      <c r="I40" s="3">
        <v>168.75</v>
      </c>
      <c r="J40">
        <f t="shared" si="3"/>
        <v>423.97</v>
      </c>
      <c r="K40">
        <f t="shared" si="4"/>
        <v>8228.5409999999993</v>
      </c>
      <c r="L40">
        <f t="shared" si="5"/>
        <v>30.563000000000045</v>
      </c>
      <c r="M40">
        <f t="shared" si="6"/>
        <v>6315.9709999999995</v>
      </c>
      <c r="N40">
        <f t="shared" si="7"/>
        <v>3.0563000000000045E-2</v>
      </c>
      <c r="O40">
        <f t="shared" si="7"/>
        <v>6.3159709999999993</v>
      </c>
      <c r="P40">
        <f t="shared" si="8"/>
        <v>3.0563000000000045E-2</v>
      </c>
      <c r="Q40" t="str">
        <f t="shared" si="9"/>
        <v/>
      </c>
      <c r="AE40">
        <v>2.476</v>
      </c>
      <c r="AF40">
        <v>-44.520000457763672</v>
      </c>
      <c r="AG40">
        <v>-12.159999847412109</v>
      </c>
      <c r="AH40">
        <f t="shared" si="10"/>
        <v>-44.520000457763672</v>
      </c>
      <c r="AI40">
        <f t="shared" si="11"/>
        <v>-12.159999847412109</v>
      </c>
    </row>
    <row r="41" spans="1:35">
      <c r="A41" s="3" t="s">
        <v>1546</v>
      </c>
      <c r="B41" s="3" t="str">
        <f t="shared" si="0"/>
        <v>19:06:57.141</v>
      </c>
      <c r="C41" s="3">
        <f t="shared" si="1"/>
        <v>68817.141000000003</v>
      </c>
      <c r="D41" s="3">
        <f t="shared" si="2"/>
        <v>3.6110000000044238</v>
      </c>
      <c r="E41" s="3">
        <v>371.291</v>
      </c>
      <c r="F41" s="3">
        <v>8342.75</v>
      </c>
      <c r="G41" s="3">
        <v>10318</v>
      </c>
      <c r="H41" s="3">
        <v>870.5</v>
      </c>
      <c r="I41" s="3">
        <v>168.25</v>
      </c>
      <c r="J41">
        <f t="shared" si="3"/>
        <v>429.52499999999998</v>
      </c>
      <c r="K41">
        <f t="shared" si="4"/>
        <v>8339.9549999999999</v>
      </c>
      <c r="L41">
        <f t="shared" si="5"/>
        <v>36.117999999999995</v>
      </c>
      <c r="M41">
        <f t="shared" si="6"/>
        <v>6427.3850000000002</v>
      </c>
      <c r="N41">
        <f t="shared" si="7"/>
        <v>3.6117999999999997E-2</v>
      </c>
      <c r="O41">
        <f t="shared" si="7"/>
        <v>6.4273850000000001</v>
      </c>
      <c r="P41">
        <f t="shared" si="8"/>
        <v>3.6117999999999997E-2</v>
      </c>
      <c r="Q41" t="str">
        <f t="shared" si="9"/>
        <v/>
      </c>
      <c r="AE41">
        <v>2.5390000000000001</v>
      </c>
      <c r="AF41">
        <v>-45.619998931884766</v>
      </c>
      <c r="AG41">
        <v>-13.75</v>
      </c>
      <c r="AH41">
        <f t="shared" si="10"/>
        <v>-45.619998931884766</v>
      </c>
      <c r="AI41">
        <f t="shared" si="11"/>
        <v>-13.75</v>
      </c>
    </row>
    <row r="42" spans="1:35">
      <c r="A42" s="3" t="s">
        <v>1547</v>
      </c>
      <c r="B42" s="3" t="str">
        <f t="shared" si="0"/>
        <v>19:06:57.247</v>
      </c>
      <c r="C42" s="3">
        <f t="shared" si="1"/>
        <v>68817.247000000003</v>
      </c>
      <c r="D42" s="3">
        <f t="shared" si="2"/>
        <v>3.717000000004191</v>
      </c>
      <c r="E42" s="3">
        <v>348.59699999999998</v>
      </c>
      <c r="F42" s="3">
        <v>8646.35</v>
      </c>
      <c r="G42" s="3">
        <v>10174</v>
      </c>
      <c r="H42" s="3">
        <v>859</v>
      </c>
      <c r="I42" s="3">
        <v>166.75</v>
      </c>
      <c r="J42">
        <f t="shared" si="3"/>
        <v>408.95100000000002</v>
      </c>
      <c r="K42">
        <f t="shared" si="4"/>
        <v>8643.7060000000001</v>
      </c>
      <c r="L42">
        <f t="shared" si="5"/>
        <v>15.54400000000004</v>
      </c>
      <c r="M42">
        <f t="shared" si="6"/>
        <v>6731.1360000000004</v>
      </c>
      <c r="N42">
        <f t="shared" si="7"/>
        <v>1.554400000000004E-2</v>
      </c>
      <c r="O42">
        <f t="shared" si="7"/>
        <v>6.7311360000000002</v>
      </c>
      <c r="P42">
        <f t="shared" si="8"/>
        <v>1.554400000000004E-2</v>
      </c>
      <c r="Q42" t="str">
        <f t="shared" si="9"/>
        <v/>
      </c>
      <c r="AE42">
        <v>2.5950000000000002</v>
      </c>
      <c r="AF42">
        <v>-47.770000457763672</v>
      </c>
      <c r="AG42">
        <v>-10.880000114440918</v>
      </c>
      <c r="AH42">
        <f t="shared" si="10"/>
        <v>-47.770000457763672</v>
      </c>
      <c r="AI42">
        <f t="shared" si="11"/>
        <v>-10.880000114440918</v>
      </c>
    </row>
    <row r="43" spans="1:35">
      <c r="A43" s="3" t="s">
        <v>1548</v>
      </c>
      <c r="B43" s="3" t="str">
        <f t="shared" si="0"/>
        <v>19:06:57.340</v>
      </c>
      <c r="C43" s="3">
        <f t="shared" si="1"/>
        <v>68817.34</v>
      </c>
      <c r="D43" s="3">
        <f t="shared" si="2"/>
        <v>3.8099999999976717</v>
      </c>
      <c r="E43" s="3">
        <v>371.22</v>
      </c>
      <c r="F43" s="3">
        <v>8866.4</v>
      </c>
      <c r="G43" s="3">
        <v>10040.5</v>
      </c>
      <c r="H43" s="3">
        <v>865</v>
      </c>
      <c r="I43" s="3">
        <v>165.75</v>
      </c>
      <c r="J43">
        <f t="shared" si="3"/>
        <v>433.11</v>
      </c>
      <c r="K43">
        <f t="shared" si="4"/>
        <v>8863.5920000000006</v>
      </c>
      <c r="L43">
        <f t="shared" si="5"/>
        <v>39.703000000000031</v>
      </c>
      <c r="M43">
        <f t="shared" si="6"/>
        <v>6951.0220000000008</v>
      </c>
      <c r="N43">
        <f t="shared" si="7"/>
        <v>3.970300000000003E-2</v>
      </c>
      <c r="O43">
        <f t="shared" si="7"/>
        <v>6.9510220000000009</v>
      </c>
      <c r="P43">
        <f t="shared" si="8"/>
        <v>3.970300000000003E-2</v>
      </c>
      <c r="Q43" t="str">
        <f t="shared" si="9"/>
        <v/>
      </c>
      <c r="AE43">
        <v>2.661</v>
      </c>
      <c r="AF43">
        <v>-40</v>
      </c>
      <c r="AG43">
        <v>-18.209999084472656</v>
      </c>
      <c r="AH43">
        <f t="shared" si="10"/>
        <v>-40</v>
      </c>
      <c r="AI43">
        <f t="shared" si="11"/>
        <v>-18.209999084472656</v>
      </c>
    </row>
    <row r="44" spans="1:35">
      <c r="A44" s="3" t="s">
        <v>1549</v>
      </c>
      <c r="B44" s="3" t="str">
        <f t="shared" si="0"/>
        <v>19:06:57.436</v>
      </c>
      <c r="C44" s="3">
        <f t="shared" si="1"/>
        <v>68817.436000000002</v>
      </c>
      <c r="D44" s="3">
        <f t="shared" si="2"/>
        <v>3.9060000000026776</v>
      </c>
      <c r="E44" s="3">
        <v>380.44900000000001</v>
      </c>
      <c r="F44" s="3">
        <v>9023.5</v>
      </c>
      <c r="G44" s="3">
        <v>9953</v>
      </c>
      <c r="H44" s="3">
        <v>969</v>
      </c>
      <c r="I44" s="3">
        <v>165</v>
      </c>
      <c r="J44">
        <f t="shared" si="3"/>
        <v>443.435</v>
      </c>
      <c r="K44">
        <f t="shared" si="4"/>
        <v>9020.6239999999998</v>
      </c>
      <c r="L44">
        <f t="shared" si="5"/>
        <v>50.02800000000002</v>
      </c>
      <c r="M44">
        <f t="shared" si="6"/>
        <v>7108.0540000000001</v>
      </c>
      <c r="N44">
        <f t="shared" si="7"/>
        <v>5.0028000000000024E-2</v>
      </c>
      <c r="O44">
        <f t="shared" si="7"/>
        <v>7.1080540000000001</v>
      </c>
      <c r="P44">
        <f t="shared" si="8"/>
        <v>5.0028000000000024E-2</v>
      </c>
      <c r="Q44" t="str">
        <f t="shared" si="9"/>
        <v/>
      </c>
      <c r="AE44">
        <v>2.72</v>
      </c>
      <c r="AF44">
        <v>-43.819999694824219</v>
      </c>
      <c r="AG44">
        <v>-14.789999961853027</v>
      </c>
      <c r="AH44">
        <f t="shared" si="10"/>
        <v>-43.819999694824219</v>
      </c>
      <c r="AI44">
        <f t="shared" si="11"/>
        <v>-14.789999961853027</v>
      </c>
    </row>
    <row r="45" spans="1:35">
      <c r="A45" s="3" t="s">
        <v>1550</v>
      </c>
      <c r="B45" s="3" t="str">
        <f t="shared" si="0"/>
        <v>19:06:57.540</v>
      </c>
      <c r="C45" s="3">
        <f t="shared" si="1"/>
        <v>68817.539999999994</v>
      </c>
      <c r="D45" s="3">
        <f t="shared" si="2"/>
        <v>4.0099999999947613</v>
      </c>
      <c r="E45" s="3">
        <v>360.34899999999999</v>
      </c>
      <c r="F45" s="3">
        <v>9309.0499999999993</v>
      </c>
      <c r="G45" s="3">
        <v>9831</v>
      </c>
      <c r="H45" s="3">
        <v>958</v>
      </c>
      <c r="I45" s="3">
        <v>163.5</v>
      </c>
      <c r="J45">
        <f t="shared" si="3"/>
        <v>425.32900000000001</v>
      </c>
      <c r="K45">
        <f t="shared" si="4"/>
        <v>9306.3070000000007</v>
      </c>
      <c r="L45">
        <f t="shared" si="5"/>
        <v>31.922000000000025</v>
      </c>
      <c r="M45">
        <f t="shared" si="6"/>
        <v>7393.737000000001</v>
      </c>
      <c r="N45">
        <f t="shared" si="7"/>
        <v>3.1922000000000027E-2</v>
      </c>
      <c r="O45">
        <f t="shared" si="7"/>
        <v>7.3937370000000016</v>
      </c>
      <c r="P45">
        <f t="shared" si="8"/>
        <v>3.1922000000000027E-2</v>
      </c>
      <c r="Q45" t="str">
        <f t="shared" si="9"/>
        <v/>
      </c>
      <c r="AE45">
        <v>2.7829999999999999</v>
      </c>
      <c r="AF45">
        <v>-46.029998779296875</v>
      </c>
      <c r="AG45">
        <v>-14.930000305175781</v>
      </c>
      <c r="AH45">
        <f t="shared" si="10"/>
        <v>-46.029998779296875</v>
      </c>
      <c r="AI45">
        <f t="shared" si="11"/>
        <v>-14.930000305175781</v>
      </c>
    </row>
    <row r="46" spans="1:35">
      <c r="A46" s="3" t="s">
        <v>1551</v>
      </c>
      <c r="B46" s="3" t="str">
        <f t="shared" si="0"/>
        <v>19:06:57.646</v>
      </c>
      <c r="C46" s="3">
        <f t="shared" si="1"/>
        <v>68817.645999999993</v>
      </c>
      <c r="D46" s="3">
        <f t="shared" si="2"/>
        <v>4.1159999999945285</v>
      </c>
      <c r="E46" s="3">
        <v>375.94799999999998</v>
      </c>
      <c r="F46" s="3">
        <v>9605.83</v>
      </c>
      <c r="G46" s="3">
        <v>9679</v>
      </c>
      <c r="H46" s="3">
        <v>967</v>
      </c>
      <c r="I46" s="3">
        <v>162</v>
      </c>
      <c r="J46">
        <f t="shared" si="3"/>
        <v>443</v>
      </c>
      <c r="K46">
        <f t="shared" si="4"/>
        <v>9602.9709999999995</v>
      </c>
      <c r="L46">
        <f t="shared" si="5"/>
        <v>49.593000000000018</v>
      </c>
      <c r="M46">
        <f t="shared" si="6"/>
        <v>7690.4009999999998</v>
      </c>
      <c r="N46">
        <f t="shared" si="7"/>
        <v>4.9593000000000019E-2</v>
      </c>
      <c r="O46">
        <f t="shared" si="7"/>
        <v>7.6904009999999996</v>
      </c>
      <c r="P46">
        <f t="shared" si="8"/>
        <v>4.9593000000000019E-2</v>
      </c>
      <c r="Q46" t="str">
        <f t="shared" si="9"/>
        <v/>
      </c>
      <c r="T46" t="s">
        <v>1552</v>
      </c>
      <c r="AE46">
        <v>2.859</v>
      </c>
      <c r="AF46">
        <v>-46.689998626708984</v>
      </c>
      <c r="AG46">
        <v>-14.659999847412109</v>
      </c>
      <c r="AH46">
        <f t="shared" si="10"/>
        <v>-46.689998626708984</v>
      </c>
      <c r="AI46">
        <f t="shared" si="11"/>
        <v>-14.659999847412109</v>
      </c>
    </row>
    <row r="47" spans="1:35">
      <c r="A47" s="3" t="s">
        <v>1553</v>
      </c>
      <c r="B47" s="3" t="str">
        <f t="shared" si="0"/>
        <v>19:06:57.739</v>
      </c>
      <c r="C47" s="3">
        <f t="shared" si="1"/>
        <v>68817.739000000001</v>
      </c>
      <c r="D47" s="3">
        <f t="shared" si="2"/>
        <v>4.2090000000025611</v>
      </c>
      <c r="E47" s="3">
        <v>383.36500000000001</v>
      </c>
      <c r="F47" s="3">
        <v>9750.7800000000007</v>
      </c>
      <c r="G47" s="3">
        <v>9607.5</v>
      </c>
      <c r="H47" s="3">
        <v>904.5</v>
      </c>
      <c r="I47" s="3">
        <v>161.25</v>
      </c>
      <c r="J47">
        <f t="shared" si="3"/>
        <v>451.428</v>
      </c>
      <c r="K47">
        <f t="shared" si="4"/>
        <v>9747.866</v>
      </c>
      <c r="L47">
        <f t="shared" si="5"/>
        <v>58.021000000000015</v>
      </c>
      <c r="M47">
        <f t="shared" si="6"/>
        <v>7835.2960000000003</v>
      </c>
      <c r="N47">
        <f t="shared" si="7"/>
        <v>5.8021000000000017E-2</v>
      </c>
      <c r="O47">
        <f t="shared" si="7"/>
        <v>7.8352960000000005</v>
      </c>
      <c r="P47">
        <f t="shared" si="8"/>
        <v>5.8021000000000017E-2</v>
      </c>
      <c r="Q47" t="str">
        <f t="shared" si="9"/>
        <v/>
      </c>
      <c r="AE47">
        <v>2.9340000000000002</v>
      </c>
      <c r="AF47">
        <v>-47</v>
      </c>
      <c r="AG47">
        <v>-9.8400001525878906</v>
      </c>
      <c r="AH47">
        <f t="shared" si="10"/>
        <v>-47</v>
      </c>
      <c r="AI47">
        <f t="shared" si="11"/>
        <v>-9.8400001525878906</v>
      </c>
    </row>
    <row r="48" spans="1:35">
      <c r="A48" s="3" t="s">
        <v>1554</v>
      </c>
      <c r="B48" s="3" t="str">
        <f t="shared" si="0"/>
        <v>19:06:57.838</v>
      </c>
      <c r="C48" s="3">
        <f t="shared" si="1"/>
        <v>68817.838000000003</v>
      </c>
      <c r="D48" s="3">
        <f t="shared" si="2"/>
        <v>4.3080000000045402</v>
      </c>
      <c r="E48" s="3">
        <v>374.54199999999997</v>
      </c>
      <c r="F48" s="3">
        <v>10023.6</v>
      </c>
      <c r="G48" s="3">
        <v>9498</v>
      </c>
      <c r="H48" s="3">
        <v>907</v>
      </c>
      <c r="I48" s="3">
        <v>159.75</v>
      </c>
      <c r="J48">
        <f t="shared" si="3"/>
        <v>444.51</v>
      </c>
      <c r="K48">
        <f t="shared" si="4"/>
        <v>10020.741</v>
      </c>
      <c r="L48">
        <f t="shared" si="5"/>
        <v>51.103000000000009</v>
      </c>
      <c r="M48">
        <f t="shared" si="6"/>
        <v>8108.1710000000003</v>
      </c>
      <c r="N48">
        <f t="shared" si="7"/>
        <v>5.110300000000001E-2</v>
      </c>
      <c r="O48">
        <f t="shared" si="7"/>
        <v>8.1081710000000005</v>
      </c>
      <c r="P48">
        <f t="shared" si="8"/>
        <v>5.110300000000001E-2</v>
      </c>
      <c r="Q48" t="str">
        <f t="shared" si="9"/>
        <v/>
      </c>
      <c r="AE48">
        <v>3.0019999999999998</v>
      </c>
      <c r="AF48">
        <v>-46.459999084472656</v>
      </c>
      <c r="AG48">
        <v>-11.720000267028809</v>
      </c>
      <c r="AH48">
        <f t="shared" si="10"/>
        <v>-46.459999084472656</v>
      </c>
      <c r="AI48">
        <f t="shared" si="11"/>
        <v>-11.720000267028809</v>
      </c>
    </row>
    <row r="49" spans="1:35">
      <c r="A49" s="3" t="s">
        <v>1555</v>
      </c>
      <c r="B49" s="3" t="str">
        <f t="shared" si="0"/>
        <v>19:06:57.940</v>
      </c>
      <c r="C49" s="3">
        <f t="shared" si="1"/>
        <v>68817.94</v>
      </c>
      <c r="D49" s="3">
        <f t="shared" si="2"/>
        <v>4.4100000000034925</v>
      </c>
      <c r="E49" s="3">
        <v>378.87200000000001</v>
      </c>
      <c r="F49" s="3">
        <v>10161.6</v>
      </c>
      <c r="G49" s="3">
        <v>9437</v>
      </c>
      <c r="H49" s="3">
        <v>980</v>
      </c>
      <c r="I49" s="3">
        <v>159</v>
      </c>
      <c r="J49">
        <f t="shared" si="3"/>
        <v>449.80399999999997</v>
      </c>
      <c r="K49">
        <f t="shared" si="4"/>
        <v>10158.707</v>
      </c>
      <c r="L49">
        <f t="shared" si="5"/>
        <v>56.396999999999991</v>
      </c>
      <c r="M49">
        <f t="shared" si="6"/>
        <v>8246.1370000000006</v>
      </c>
      <c r="N49">
        <f t="shared" si="7"/>
        <v>5.6396999999999996E-2</v>
      </c>
      <c r="O49">
        <f t="shared" si="7"/>
        <v>8.2461370000000009</v>
      </c>
      <c r="P49">
        <f t="shared" si="8"/>
        <v>5.6396999999999996E-2</v>
      </c>
      <c r="Q49" t="str">
        <f t="shared" si="9"/>
        <v/>
      </c>
      <c r="AE49">
        <v>3.0590000000000002</v>
      </c>
      <c r="AF49">
        <v>-49.970001220703125</v>
      </c>
      <c r="AG49">
        <v>-13.920000076293945</v>
      </c>
      <c r="AH49">
        <f t="shared" si="10"/>
        <v>-49.970001220703125</v>
      </c>
      <c r="AI49">
        <f t="shared" si="11"/>
        <v>-13.920000076293945</v>
      </c>
    </row>
    <row r="50" spans="1:35">
      <c r="A50" s="3" t="s">
        <v>1556</v>
      </c>
      <c r="B50" s="3" t="str">
        <f t="shared" si="0"/>
        <v>19:06:58.035</v>
      </c>
      <c r="C50" s="3">
        <f t="shared" si="1"/>
        <v>68818.035000000003</v>
      </c>
      <c r="D50" s="3">
        <f t="shared" si="2"/>
        <v>4.5050000000046566</v>
      </c>
      <c r="E50" s="3">
        <v>382.05200000000002</v>
      </c>
      <c r="F50" s="3">
        <v>10430.299999999999</v>
      </c>
      <c r="G50" s="3">
        <v>9328</v>
      </c>
      <c r="H50" s="3">
        <v>977</v>
      </c>
      <c r="I50" s="3">
        <v>157.5</v>
      </c>
      <c r="J50">
        <f t="shared" si="3"/>
        <v>454.85899999999998</v>
      </c>
      <c r="K50">
        <f t="shared" si="4"/>
        <v>10427.379000000001</v>
      </c>
      <c r="L50">
        <f t="shared" si="5"/>
        <v>61.451999999999998</v>
      </c>
      <c r="M50">
        <f t="shared" si="6"/>
        <v>8514.8090000000011</v>
      </c>
      <c r="N50">
        <f t="shared" si="7"/>
        <v>6.1452E-2</v>
      </c>
      <c r="O50">
        <f t="shared" si="7"/>
        <v>8.5148090000000014</v>
      </c>
      <c r="P50">
        <f t="shared" si="8"/>
        <v>6.1452E-2</v>
      </c>
      <c r="Q50" t="str">
        <f t="shared" si="9"/>
        <v/>
      </c>
      <c r="AE50">
        <v>3.1190000000000002</v>
      </c>
      <c r="AF50">
        <v>-49.779998779296875</v>
      </c>
      <c r="AG50">
        <v>-14.529999732971191</v>
      </c>
      <c r="AH50">
        <f t="shared" si="10"/>
        <v>-49.779998779296875</v>
      </c>
      <c r="AI50">
        <f t="shared" si="11"/>
        <v>-14.529999732971191</v>
      </c>
    </row>
    <row r="51" spans="1:35">
      <c r="A51" s="3" t="s">
        <v>1557</v>
      </c>
      <c r="B51" s="3" t="str">
        <f t="shared" si="0"/>
        <v>19:06:58.125</v>
      </c>
      <c r="C51" s="3">
        <f t="shared" si="1"/>
        <v>68818.125</v>
      </c>
      <c r="D51" s="3">
        <f t="shared" si="2"/>
        <v>4.5950000000011642</v>
      </c>
      <c r="E51" s="3">
        <v>382.47199999999998</v>
      </c>
      <c r="F51" s="3">
        <v>10605.5</v>
      </c>
      <c r="G51" s="3">
        <v>9262</v>
      </c>
      <c r="H51" s="3">
        <v>967</v>
      </c>
      <c r="I51" s="3">
        <v>156.5</v>
      </c>
      <c r="J51">
        <f t="shared" si="3"/>
        <v>456.50200000000001</v>
      </c>
      <c r="K51">
        <f t="shared" si="4"/>
        <v>10602.571</v>
      </c>
      <c r="L51">
        <f t="shared" si="5"/>
        <v>63.095000000000027</v>
      </c>
      <c r="M51">
        <f t="shared" si="6"/>
        <v>8690.0010000000002</v>
      </c>
      <c r="N51">
        <f t="shared" si="7"/>
        <v>6.3095000000000026E-2</v>
      </c>
      <c r="O51">
        <f t="shared" si="7"/>
        <v>8.6900010000000005</v>
      </c>
      <c r="P51">
        <f t="shared" si="8"/>
        <v>6.3095000000000026E-2</v>
      </c>
      <c r="Q51" t="str">
        <f t="shared" si="9"/>
        <v/>
      </c>
      <c r="AE51">
        <v>3.19</v>
      </c>
      <c r="AF51">
        <v>-44.049999237060547</v>
      </c>
      <c r="AG51">
        <v>-13.699999809265137</v>
      </c>
      <c r="AH51">
        <f t="shared" si="10"/>
        <v>-44.049999237060547</v>
      </c>
      <c r="AI51">
        <f t="shared" si="11"/>
        <v>-13.699999809265137</v>
      </c>
    </row>
    <row r="52" spans="1:35">
      <c r="A52" s="3" t="s">
        <v>1558</v>
      </c>
      <c r="B52" s="3" t="str">
        <f t="shared" si="0"/>
        <v>19:06:58.221</v>
      </c>
      <c r="C52" s="3">
        <f t="shared" si="1"/>
        <v>68818.221000000005</v>
      </c>
      <c r="D52" s="3">
        <f t="shared" si="2"/>
        <v>4.69100000000617</v>
      </c>
      <c r="E52" s="3">
        <v>388.65699999999998</v>
      </c>
      <c r="F52" s="3">
        <v>10865.7</v>
      </c>
      <c r="G52" s="3">
        <v>9164</v>
      </c>
      <c r="H52" s="3">
        <v>971</v>
      </c>
      <c r="I52" s="3">
        <v>155</v>
      </c>
      <c r="J52">
        <f t="shared" si="3"/>
        <v>464.50400000000002</v>
      </c>
      <c r="K52">
        <f t="shared" si="4"/>
        <v>10862.722</v>
      </c>
      <c r="L52">
        <f t="shared" si="5"/>
        <v>71.097000000000037</v>
      </c>
      <c r="M52">
        <f t="shared" si="6"/>
        <v>8950.152</v>
      </c>
      <c r="N52">
        <f t="shared" si="7"/>
        <v>7.1097000000000035E-2</v>
      </c>
      <c r="O52">
        <f t="shared" si="7"/>
        <v>8.950152000000001</v>
      </c>
      <c r="P52">
        <f t="shared" si="8"/>
        <v>7.1097000000000035E-2</v>
      </c>
      <c r="Q52" t="str">
        <f t="shared" si="9"/>
        <v/>
      </c>
      <c r="AE52">
        <v>3.258</v>
      </c>
      <c r="AF52">
        <v>-45.580001831054688</v>
      </c>
      <c r="AG52">
        <v>-16.219999313354492</v>
      </c>
      <c r="AH52">
        <f t="shared" si="10"/>
        <v>-45.580001831054688</v>
      </c>
      <c r="AI52">
        <f t="shared" si="11"/>
        <v>-16.219999313354492</v>
      </c>
    </row>
    <row r="53" spans="1:35">
      <c r="A53" s="3" t="s">
        <v>1559</v>
      </c>
      <c r="B53" s="3" t="str">
        <f t="shared" si="0"/>
        <v>19:06:58.326</v>
      </c>
      <c r="C53" s="3">
        <f t="shared" si="1"/>
        <v>68818.326000000001</v>
      </c>
      <c r="D53" s="3">
        <f t="shared" si="2"/>
        <v>4.7960000000020955</v>
      </c>
      <c r="E53" s="3">
        <v>387.26499999999999</v>
      </c>
      <c r="F53" s="3">
        <v>11159.9</v>
      </c>
      <c r="G53" s="3">
        <v>9069</v>
      </c>
      <c r="H53" s="3">
        <v>908.5</v>
      </c>
      <c r="I53" s="3">
        <v>153.25</v>
      </c>
      <c r="J53">
        <f t="shared" si="3"/>
        <v>465.166</v>
      </c>
      <c r="K53">
        <f t="shared" si="4"/>
        <v>11156.924000000001</v>
      </c>
      <c r="L53">
        <f t="shared" si="5"/>
        <v>71.759000000000015</v>
      </c>
      <c r="M53">
        <f t="shared" si="6"/>
        <v>9244.3540000000012</v>
      </c>
      <c r="N53">
        <f t="shared" si="7"/>
        <v>7.1759000000000017E-2</v>
      </c>
      <c r="O53">
        <f t="shared" si="7"/>
        <v>9.2443540000000013</v>
      </c>
      <c r="P53">
        <f t="shared" si="8"/>
        <v>7.1759000000000017E-2</v>
      </c>
      <c r="Q53" t="str">
        <f t="shared" si="9"/>
        <v/>
      </c>
      <c r="AE53">
        <v>3.3159999999999998</v>
      </c>
      <c r="AF53">
        <v>-47.389999389648438</v>
      </c>
      <c r="AG53">
        <v>-11.920000076293945</v>
      </c>
      <c r="AH53">
        <f t="shared" si="10"/>
        <v>-47.389999389648438</v>
      </c>
      <c r="AI53">
        <f t="shared" si="11"/>
        <v>-11.920000076293945</v>
      </c>
    </row>
    <row r="54" spans="1:35">
      <c r="A54" s="3" t="s">
        <v>1560</v>
      </c>
      <c r="B54" s="3" t="str">
        <f t="shared" si="0"/>
        <v>19:06:58.422</v>
      </c>
      <c r="C54" s="3">
        <f t="shared" si="1"/>
        <v>68818.422000000006</v>
      </c>
      <c r="D54" s="3">
        <f t="shared" si="2"/>
        <v>4.8920000000071013</v>
      </c>
      <c r="E54" s="3">
        <v>377.685</v>
      </c>
      <c r="F54" s="3">
        <v>11322.7</v>
      </c>
      <c r="G54" s="3">
        <v>9028.5</v>
      </c>
      <c r="H54" s="3">
        <v>910.5</v>
      </c>
      <c r="I54" s="3">
        <v>152.25</v>
      </c>
      <c r="J54">
        <f t="shared" si="3"/>
        <v>456.72300000000001</v>
      </c>
      <c r="K54">
        <f t="shared" si="4"/>
        <v>11319.787</v>
      </c>
      <c r="L54">
        <f t="shared" si="5"/>
        <v>63.316000000000031</v>
      </c>
      <c r="M54">
        <f t="shared" si="6"/>
        <v>9407.2170000000006</v>
      </c>
      <c r="N54">
        <f t="shared" si="7"/>
        <v>6.3316000000000039E-2</v>
      </c>
      <c r="O54">
        <f t="shared" si="7"/>
        <v>9.4072170000000011</v>
      </c>
      <c r="P54">
        <f t="shared" si="8"/>
        <v>6.3316000000000039E-2</v>
      </c>
      <c r="Q54" t="str">
        <f t="shared" si="9"/>
        <v/>
      </c>
      <c r="AE54">
        <v>3.3889999999999998</v>
      </c>
      <c r="AF54">
        <v>-43.880001068115234</v>
      </c>
      <c r="AG54">
        <v>-12.989999771118164</v>
      </c>
      <c r="AH54">
        <f t="shared" si="10"/>
        <v>-43.880001068115234</v>
      </c>
      <c r="AI54">
        <f t="shared" si="11"/>
        <v>-12.989999771118164</v>
      </c>
    </row>
    <row r="55" spans="1:35">
      <c r="A55" s="3" t="s">
        <v>1561</v>
      </c>
      <c r="B55" s="3" t="str">
        <f t="shared" si="0"/>
        <v>19:06:58.526</v>
      </c>
      <c r="C55" s="3">
        <f t="shared" si="1"/>
        <v>68818.525999999998</v>
      </c>
      <c r="D55" s="3">
        <f t="shared" si="2"/>
        <v>4.9959999999991851</v>
      </c>
      <c r="E55" s="3">
        <v>397.06599999999997</v>
      </c>
      <c r="F55" s="3">
        <v>11654.6</v>
      </c>
      <c r="G55" s="3">
        <v>8917</v>
      </c>
      <c r="H55" s="3">
        <v>914.5</v>
      </c>
      <c r="I55" s="3">
        <v>150.25</v>
      </c>
      <c r="J55">
        <f t="shared" si="3"/>
        <v>478.42</v>
      </c>
      <c r="K55">
        <f t="shared" si="4"/>
        <v>11651.544</v>
      </c>
      <c r="L55">
        <f t="shared" si="5"/>
        <v>85.013000000000034</v>
      </c>
      <c r="M55">
        <f t="shared" si="6"/>
        <v>9738.9740000000002</v>
      </c>
      <c r="N55">
        <f t="shared" si="7"/>
        <v>8.5013000000000033E-2</v>
      </c>
      <c r="O55">
        <f t="shared" si="7"/>
        <v>9.7389740000000007</v>
      </c>
      <c r="P55">
        <f t="shared" si="8"/>
        <v>8.5013000000000033E-2</v>
      </c>
      <c r="Q55" t="str">
        <f t="shared" si="9"/>
        <v/>
      </c>
      <c r="AE55">
        <v>3.452</v>
      </c>
      <c r="AF55">
        <v>-41.549999237060547</v>
      </c>
      <c r="AG55">
        <v>-13.039999961853027</v>
      </c>
      <c r="AH55">
        <f t="shared" si="10"/>
        <v>-41.549999237060547</v>
      </c>
      <c r="AI55">
        <f t="shared" si="11"/>
        <v>-13.039999961853027</v>
      </c>
    </row>
    <row r="56" spans="1:35">
      <c r="A56" s="3" t="s">
        <v>1562</v>
      </c>
      <c r="B56" s="3" t="str">
        <f t="shared" si="0"/>
        <v>19:06:58.616</v>
      </c>
      <c r="C56" s="3">
        <f t="shared" si="1"/>
        <v>68818.615999999995</v>
      </c>
      <c r="D56" s="3">
        <f t="shared" si="2"/>
        <v>5.0859999999956926</v>
      </c>
      <c r="E56" s="3">
        <v>381.68200000000002</v>
      </c>
      <c r="F56" s="3">
        <v>11811.2</v>
      </c>
      <c r="G56" s="3">
        <v>8892</v>
      </c>
      <c r="H56" s="3">
        <v>906</v>
      </c>
      <c r="I56" s="3">
        <v>149.25</v>
      </c>
      <c r="J56">
        <f t="shared" si="3"/>
        <v>464.13</v>
      </c>
      <c r="K56">
        <f t="shared" si="4"/>
        <v>11808.248</v>
      </c>
      <c r="L56">
        <f t="shared" si="5"/>
        <v>70.723000000000013</v>
      </c>
      <c r="M56">
        <f t="shared" si="6"/>
        <v>9895.6779999999999</v>
      </c>
      <c r="N56">
        <f t="shared" si="7"/>
        <v>7.0723000000000008E-2</v>
      </c>
      <c r="O56">
        <f t="shared" si="7"/>
        <v>9.8956780000000002</v>
      </c>
      <c r="P56">
        <f t="shared" si="8"/>
        <v>7.0723000000000008E-2</v>
      </c>
      <c r="Q56" t="str">
        <f t="shared" si="9"/>
        <v/>
      </c>
      <c r="AE56">
        <v>3.5339999999999998</v>
      </c>
      <c r="AF56">
        <v>-50.029998779296875</v>
      </c>
      <c r="AG56">
        <v>-12.270000457763672</v>
      </c>
      <c r="AH56">
        <f t="shared" si="10"/>
        <v>-50.029998779296875</v>
      </c>
      <c r="AI56">
        <f t="shared" si="11"/>
        <v>-12.270000457763672</v>
      </c>
    </row>
    <row r="57" spans="1:35">
      <c r="A57" s="3" t="s">
        <v>1563</v>
      </c>
      <c r="B57" s="3" t="str">
        <f t="shared" si="0"/>
        <v>19:06:58.722</v>
      </c>
      <c r="C57" s="3">
        <f t="shared" si="1"/>
        <v>68818.721999999994</v>
      </c>
      <c r="D57" s="3">
        <f t="shared" si="2"/>
        <v>5.1919999999954598</v>
      </c>
      <c r="E57" s="3">
        <v>385.16399999999999</v>
      </c>
      <c r="F57" s="3">
        <v>12090.1</v>
      </c>
      <c r="G57" s="3">
        <v>8824</v>
      </c>
      <c r="H57" s="3">
        <v>963</v>
      </c>
      <c r="I57" s="3">
        <v>147.5</v>
      </c>
      <c r="J57">
        <f t="shared" si="3"/>
        <v>469.55900000000003</v>
      </c>
      <c r="K57">
        <f t="shared" si="4"/>
        <v>12087.116</v>
      </c>
      <c r="L57">
        <f t="shared" si="5"/>
        <v>76.152000000000044</v>
      </c>
      <c r="M57">
        <f t="shared" si="6"/>
        <v>10174.546</v>
      </c>
      <c r="N57">
        <f t="shared" si="7"/>
        <v>7.6152000000000039E-2</v>
      </c>
      <c r="O57">
        <f t="shared" si="7"/>
        <v>10.174546000000001</v>
      </c>
      <c r="P57">
        <f t="shared" si="8"/>
        <v>7.6152000000000039E-2</v>
      </c>
      <c r="Q57" t="str">
        <f t="shared" si="9"/>
        <v/>
      </c>
      <c r="AE57">
        <v>3.6070000000000002</v>
      </c>
      <c r="AF57">
        <v>-44.970001220703125</v>
      </c>
      <c r="AG57">
        <v>-15.529999732971191</v>
      </c>
      <c r="AH57">
        <f t="shared" si="10"/>
        <v>-44.970001220703125</v>
      </c>
      <c r="AI57">
        <f t="shared" si="11"/>
        <v>-15.529999732971191</v>
      </c>
    </row>
    <row r="58" spans="1:35">
      <c r="A58" s="3" t="s">
        <v>1564</v>
      </c>
      <c r="B58" s="3" t="str">
        <f t="shared" si="0"/>
        <v>19:06:58.817</v>
      </c>
      <c r="C58" s="3">
        <f t="shared" si="1"/>
        <v>68818.816999999995</v>
      </c>
      <c r="D58" s="3">
        <f t="shared" si="2"/>
        <v>5.286999999996624</v>
      </c>
      <c r="E58" s="3">
        <v>378.62200000000001</v>
      </c>
      <c r="F58" s="3">
        <v>12246</v>
      </c>
      <c r="G58" s="3">
        <v>8798</v>
      </c>
      <c r="H58" s="3">
        <v>958</v>
      </c>
      <c r="I58" s="3">
        <v>146.5</v>
      </c>
      <c r="J58">
        <f t="shared" si="3"/>
        <v>464.10500000000002</v>
      </c>
      <c r="K58">
        <f t="shared" si="4"/>
        <v>12243.058000000001</v>
      </c>
      <c r="L58">
        <f t="shared" si="5"/>
        <v>70.698000000000036</v>
      </c>
      <c r="M58">
        <f t="shared" si="6"/>
        <v>10330.488000000001</v>
      </c>
      <c r="N58">
        <f t="shared" si="7"/>
        <v>7.0698000000000039E-2</v>
      </c>
      <c r="O58">
        <f t="shared" si="7"/>
        <v>10.330488000000001</v>
      </c>
      <c r="P58">
        <f t="shared" si="8"/>
        <v>7.0698000000000039E-2</v>
      </c>
      <c r="Q58" t="str">
        <f t="shared" si="9"/>
        <v/>
      </c>
      <c r="AE58">
        <v>3.6760000000000002</v>
      </c>
      <c r="AF58">
        <v>-47.229999542236328</v>
      </c>
      <c r="AG58">
        <v>-13.020000457763672</v>
      </c>
      <c r="AH58">
        <f t="shared" si="10"/>
        <v>-47.229999542236328</v>
      </c>
      <c r="AI58">
        <f t="shared" si="11"/>
        <v>-13.020000457763672</v>
      </c>
    </row>
    <row r="59" spans="1:35">
      <c r="A59" s="3" t="s">
        <v>1565</v>
      </c>
      <c r="B59" s="3" t="str">
        <f t="shared" si="0"/>
        <v>19:06:58.927</v>
      </c>
      <c r="C59" s="3">
        <f t="shared" si="1"/>
        <v>68818.926999999996</v>
      </c>
      <c r="D59" s="3">
        <f t="shared" si="2"/>
        <v>5.396999999997206</v>
      </c>
      <c r="E59" s="3">
        <v>376.19600000000003</v>
      </c>
      <c r="F59" s="3">
        <v>12595.6</v>
      </c>
      <c r="G59" s="3">
        <v>8737.5</v>
      </c>
      <c r="H59" s="3">
        <v>887</v>
      </c>
      <c r="I59" s="3">
        <v>144.25</v>
      </c>
      <c r="J59">
        <f t="shared" si="3"/>
        <v>464.12</v>
      </c>
      <c r="K59">
        <f t="shared" si="4"/>
        <v>12592.666999999999</v>
      </c>
      <c r="L59">
        <f t="shared" si="5"/>
        <v>70.713000000000022</v>
      </c>
      <c r="M59">
        <f t="shared" si="6"/>
        <v>10680.097</v>
      </c>
      <c r="N59">
        <f t="shared" si="7"/>
        <v>7.0713000000000026E-2</v>
      </c>
      <c r="O59">
        <f t="shared" si="7"/>
        <v>10.680097</v>
      </c>
      <c r="P59">
        <f t="shared" si="8"/>
        <v>7.0713000000000026E-2</v>
      </c>
      <c r="Q59" t="str">
        <f t="shared" si="9"/>
        <v/>
      </c>
      <c r="AE59">
        <v>3.7330000000000001</v>
      </c>
      <c r="AF59">
        <v>-41.479999542236328</v>
      </c>
      <c r="AG59">
        <v>-18</v>
      </c>
      <c r="AH59">
        <f t="shared" si="10"/>
        <v>-41.479999542236328</v>
      </c>
      <c r="AI59">
        <f t="shared" si="11"/>
        <v>-18</v>
      </c>
    </row>
    <row r="60" spans="1:35">
      <c r="A60" s="3" t="s">
        <v>1566</v>
      </c>
      <c r="B60" s="3" t="str">
        <f t="shared" si="0"/>
        <v>19:06:59.029</v>
      </c>
      <c r="C60" s="3">
        <f t="shared" si="1"/>
        <v>68819.028999999995</v>
      </c>
      <c r="D60" s="3">
        <f t="shared" si="2"/>
        <v>5.4989999999961583</v>
      </c>
      <c r="E60" s="3">
        <v>370.13099999999997</v>
      </c>
      <c r="F60" s="3">
        <v>12902.2</v>
      </c>
      <c r="G60" s="3">
        <v>8699.5</v>
      </c>
      <c r="H60" s="3">
        <v>869.5</v>
      </c>
      <c r="I60" s="3">
        <v>142.25</v>
      </c>
      <c r="J60">
        <f t="shared" si="3"/>
        <v>460.19600000000003</v>
      </c>
      <c r="K60">
        <f t="shared" si="4"/>
        <v>12899.302</v>
      </c>
      <c r="L60">
        <f t="shared" si="5"/>
        <v>66.789000000000044</v>
      </c>
      <c r="M60">
        <f t="shared" si="6"/>
        <v>10986.732</v>
      </c>
      <c r="N60">
        <f t="shared" si="7"/>
        <v>6.6789000000000043E-2</v>
      </c>
      <c r="O60">
        <f t="shared" si="7"/>
        <v>10.986732</v>
      </c>
      <c r="P60">
        <f t="shared" si="8"/>
        <v>6.6789000000000043E-2</v>
      </c>
      <c r="Q60" t="str">
        <f t="shared" si="9"/>
        <v/>
      </c>
      <c r="AE60">
        <v>3.7890000000000001</v>
      </c>
      <c r="AF60">
        <v>-44.700000762939453</v>
      </c>
      <c r="AG60">
        <v>-13.420000076293945</v>
      </c>
      <c r="AH60">
        <f t="shared" si="10"/>
        <v>-44.700000762939453</v>
      </c>
      <c r="AI60">
        <f t="shared" si="11"/>
        <v>-13.420000076293945</v>
      </c>
    </row>
    <row r="61" spans="1:35">
      <c r="A61" s="3" t="s">
        <v>1567</v>
      </c>
      <c r="B61" s="3" t="str">
        <f t="shared" si="0"/>
        <v>19:06:59.122</v>
      </c>
      <c r="C61" s="3">
        <f t="shared" si="1"/>
        <v>68819.122000000003</v>
      </c>
      <c r="D61" s="3">
        <f t="shared" si="2"/>
        <v>5.592000000004191</v>
      </c>
      <c r="E61" s="3">
        <v>381.75799999999998</v>
      </c>
      <c r="F61" s="3">
        <v>13018.1</v>
      </c>
      <c r="G61" s="3">
        <v>8674</v>
      </c>
      <c r="H61" s="3">
        <v>867</v>
      </c>
      <c r="I61" s="3">
        <v>141.5</v>
      </c>
      <c r="J61">
        <f t="shared" si="3"/>
        <v>472.63099999999997</v>
      </c>
      <c r="K61">
        <f t="shared" si="4"/>
        <v>13015.118</v>
      </c>
      <c r="L61">
        <f t="shared" si="5"/>
        <v>79.22399999999999</v>
      </c>
      <c r="M61">
        <f t="shared" si="6"/>
        <v>11102.548000000001</v>
      </c>
      <c r="N61">
        <f t="shared" si="7"/>
        <v>7.9223999999999989E-2</v>
      </c>
      <c r="O61">
        <f t="shared" si="7"/>
        <v>11.102548000000001</v>
      </c>
      <c r="P61">
        <f t="shared" si="8"/>
        <v>7.9223999999999989E-2</v>
      </c>
      <c r="Q61" t="str">
        <f t="shared" si="9"/>
        <v/>
      </c>
      <c r="AE61">
        <v>3.8530000000000002</v>
      </c>
      <c r="AF61">
        <v>-44.459999084472656</v>
      </c>
      <c r="AG61">
        <v>-12.609999656677246</v>
      </c>
      <c r="AH61">
        <f t="shared" si="10"/>
        <v>-44.459999084472656</v>
      </c>
      <c r="AI61">
        <f t="shared" si="11"/>
        <v>-12.609999656677246</v>
      </c>
    </row>
    <row r="62" spans="1:35">
      <c r="A62" s="3" t="s">
        <v>1568</v>
      </c>
      <c r="B62" s="3" t="str">
        <f t="shared" si="0"/>
        <v>19:06:59.214</v>
      </c>
      <c r="C62" s="3">
        <f t="shared" si="1"/>
        <v>68819.214000000007</v>
      </c>
      <c r="D62" s="3">
        <f t="shared" si="2"/>
        <v>5.6840000000083819</v>
      </c>
      <c r="E62" s="3">
        <v>360.714</v>
      </c>
      <c r="F62" s="3">
        <v>13320.1</v>
      </c>
      <c r="G62" s="3">
        <v>8666</v>
      </c>
      <c r="H62" s="3">
        <v>857</v>
      </c>
      <c r="I62" s="3">
        <v>139.5</v>
      </c>
      <c r="J62">
        <f t="shared" si="3"/>
        <v>453.69600000000003</v>
      </c>
      <c r="K62">
        <f t="shared" si="4"/>
        <v>13317.257</v>
      </c>
      <c r="L62">
        <f t="shared" si="5"/>
        <v>60.289000000000044</v>
      </c>
      <c r="M62">
        <f t="shared" si="6"/>
        <v>11404.687</v>
      </c>
      <c r="N62">
        <f t="shared" si="7"/>
        <v>6.0289000000000044E-2</v>
      </c>
      <c r="O62">
        <f t="shared" si="7"/>
        <v>11.404687000000001</v>
      </c>
      <c r="P62">
        <f t="shared" si="8"/>
        <v>6.0289000000000044E-2</v>
      </c>
      <c r="Q62" t="str">
        <f t="shared" si="9"/>
        <v/>
      </c>
      <c r="AE62">
        <v>3.919</v>
      </c>
      <c r="AF62">
        <v>-43.189998626708984</v>
      </c>
      <c r="AG62">
        <v>-12.649999618530273</v>
      </c>
      <c r="AH62">
        <f t="shared" si="10"/>
        <v>-43.189998626708984</v>
      </c>
      <c r="AI62">
        <f t="shared" si="11"/>
        <v>-12.649999618530273</v>
      </c>
    </row>
    <row r="63" spans="1:35">
      <c r="A63" s="3" t="s">
        <v>1569</v>
      </c>
      <c r="B63" s="3" t="str">
        <f t="shared" si="0"/>
        <v>19:06:59.951</v>
      </c>
      <c r="C63" s="3">
        <f t="shared" si="1"/>
        <v>68819.951000000001</v>
      </c>
      <c r="D63" s="3">
        <f t="shared" si="2"/>
        <v>6.4210000000020955</v>
      </c>
      <c r="E63" s="3">
        <v>311.38799999999998</v>
      </c>
      <c r="F63" s="3">
        <v>15221.1</v>
      </c>
      <c r="G63" s="3">
        <v>8774</v>
      </c>
      <c r="H63" s="3">
        <v>871</v>
      </c>
      <c r="I63" s="3">
        <v>127</v>
      </c>
      <c r="J63">
        <f t="shared" si="3"/>
        <v>417.64299999999997</v>
      </c>
      <c r="K63">
        <f t="shared" si="4"/>
        <v>15218.555</v>
      </c>
      <c r="L63">
        <f t="shared" si="5"/>
        <v>24.23599999999999</v>
      </c>
      <c r="M63">
        <f t="shared" si="6"/>
        <v>13305.985000000001</v>
      </c>
      <c r="N63">
        <f t="shared" si="7"/>
        <v>2.423599999999999E-2</v>
      </c>
      <c r="O63">
        <f t="shared" si="7"/>
        <v>13.305985000000002</v>
      </c>
      <c r="P63">
        <f t="shared" si="8"/>
        <v>2.423599999999999E-2</v>
      </c>
      <c r="Q63" t="str">
        <f t="shared" si="9"/>
        <v/>
      </c>
      <c r="AE63">
        <v>3.9769999999999999</v>
      </c>
      <c r="AF63">
        <v>-43.889999389648438</v>
      </c>
      <c r="AG63">
        <v>-13.289999961853027</v>
      </c>
      <c r="AH63">
        <f t="shared" si="10"/>
        <v>-43.889999389648438</v>
      </c>
      <c r="AI63">
        <f t="shared" si="11"/>
        <v>-13.289999961853027</v>
      </c>
    </row>
    <row r="64" spans="1:35">
      <c r="A64" s="3" t="s">
        <v>1570</v>
      </c>
      <c r="B64" s="3" t="str">
        <f t="shared" si="0"/>
        <v>19:07:00.059</v>
      </c>
      <c r="C64" s="3">
        <f t="shared" si="1"/>
        <v>68820.058999999994</v>
      </c>
      <c r="D64" s="3">
        <f t="shared" si="2"/>
        <v>6.5289999999949941</v>
      </c>
      <c r="E64" s="3">
        <v>303.16300000000001</v>
      </c>
      <c r="F64" s="3">
        <v>15533.5</v>
      </c>
      <c r="G64" s="3">
        <v>8831</v>
      </c>
      <c r="H64" s="3">
        <v>866</v>
      </c>
      <c r="I64" s="3">
        <v>125</v>
      </c>
      <c r="J64">
        <f t="shared" si="3"/>
        <v>411.59899999999999</v>
      </c>
      <c r="K64">
        <f t="shared" si="4"/>
        <v>15531.004999999999</v>
      </c>
      <c r="L64">
        <f t="shared" si="5"/>
        <v>18.192000000000007</v>
      </c>
      <c r="M64">
        <f t="shared" si="6"/>
        <v>13618.434999999999</v>
      </c>
      <c r="N64">
        <f t="shared" si="7"/>
        <v>1.8192000000000007E-2</v>
      </c>
      <c r="O64">
        <f t="shared" si="7"/>
        <v>13.618435</v>
      </c>
      <c r="P64">
        <f t="shared" si="8"/>
        <v>1.8192000000000007E-2</v>
      </c>
      <c r="Q64" t="str">
        <f t="shared" si="9"/>
        <v/>
      </c>
      <c r="AE64">
        <v>4.04</v>
      </c>
      <c r="AF64">
        <v>-41.639999389648438</v>
      </c>
      <c r="AG64">
        <v>-16.870000839233398</v>
      </c>
      <c r="AH64">
        <f t="shared" si="10"/>
        <v>-41.639999389648438</v>
      </c>
      <c r="AI64">
        <f t="shared" si="11"/>
        <v>-16.870000839233398</v>
      </c>
    </row>
    <row r="65" spans="1:35">
      <c r="A65" s="3" t="s">
        <v>1571</v>
      </c>
      <c r="B65" s="3" t="str">
        <f t="shared" si="0"/>
        <v>19:07:00.151</v>
      </c>
      <c r="C65" s="3">
        <f t="shared" si="1"/>
        <v>68820.150999999998</v>
      </c>
      <c r="D65" s="3">
        <f t="shared" si="2"/>
        <v>6.6209999999991851</v>
      </c>
      <c r="E65" s="3">
        <v>276.279</v>
      </c>
      <c r="F65" s="3">
        <v>15695.7</v>
      </c>
      <c r="G65" s="3">
        <v>8887</v>
      </c>
      <c r="H65" s="3">
        <v>860</v>
      </c>
      <c r="I65" s="3">
        <v>124</v>
      </c>
      <c r="J65">
        <f t="shared" si="3"/>
        <v>385.84800000000001</v>
      </c>
      <c r="K65">
        <f t="shared" si="4"/>
        <v>15693.388999999999</v>
      </c>
      <c r="L65">
        <f t="shared" si="5"/>
        <v>-7.5589999999999691</v>
      </c>
      <c r="M65">
        <f t="shared" si="6"/>
        <v>13780.819</v>
      </c>
      <c r="N65">
        <f t="shared" si="7"/>
        <v>-7.5589999999999694E-3</v>
      </c>
      <c r="O65">
        <f t="shared" si="7"/>
        <v>13.780818999999999</v>
      </c>
      <c r="P65">
        <f t="shared" si="8"/>
        <v>-7.5589999999999694E-3</v>
      </c>
      <c r="Q65" t="str">
        <f t="shared" si="9"/>
        <v/>
      </c>
      <c r="AE65">
        <v>4.1079999999999997</v>
      </c>
      <c r="AF65">
        <v>-48.450000762939453</v>
      </c>
      <c r="AG65">
        <v>-23.170000076293945</v>
      </c>
      <c r="AH65">
        <f t="shared" si="10"/>
        <v>-48.450000762939453</v>
      </c>
      <c r="AI65">
        <f t="shared" si="11"/>
        <v>-23.170000076293945</v>
      </c>
    </row>
    <row r="66" spans="1:35">
      <c r="A66" s="3" t="s">
        <v>1572</v>
      </c>
      <c r="B66" s="3" t="str">
        <f t="shared" si="0"/>
        <v>19:07:00.244</v>
      </c>
      <c r="C66" s="3">
        <f t="shared" si="1"/>
        <v>68820.244000000006</v>
      </c>
      <c r="D66" s="3">
        <f t="shared" si="2"/>
        <v>6.7140000000072177</v>
      </c>
      <c r="E66" s="3">
        <v>259.22199999999998</v>
      </c>
      <c r="F66" s="3">
        <v>15937.8</v>
      </c>
      <c r="G66" s="3">
        <v>8953</v>
      </c>
      <c r="H66" s="3">
        <v>850</v>
      </c>
      <c r="I66" s="3">
        <v>122.5</v>
      </c>
      <c r="J66">
        <f t="shared" si="3"/>
        <v>370.48200000000003</v>
      </c>
      <c r="K66">
        <f t="shared" si="4"/>
        <v>15935.602000000001</v>
      </c>
      <c r="L66">
        <f t="shared" si="5"/>
        <v>-22.924999999999955</v>
      </c>
      <c r="M66">
        <f t="shared" si="6"/>
        <v>14023.032000000001</v>
      </c>
      <c r="N66">
        <f t="shared" si="7"/>
        <v>-2.2924999999999956E-2</v>
      </c>
      <c r="O66">
        <f t="shared" si="7"/>
        <v>14.023032000000001</v>
      </c>
      <c r="P66">
        <f t="shared" si="8"/>
        <v>-2.2924999999999956E-2</v>
      </c>
      <c r="Q66" t="str">
        <f t="shared" si="9"/>
        <v/>
      </c>
      <c r="AE66">
        <v>4.1959999999999997</v>
      </c>
      <c r="AF66">
        <v>-49.409999847412109</v>
      </c>
      <c r="AG66">
        <v>-16</v>
      </c>
      <c r="AH66">
        <f t="shared" si="10"/>
        <v>-49.409999847412109</v>
      </c>
      <c r="AI66">
        <f t="shared" si="11"/>
        <v>-16</v>
      </c>
    </row>
    <row r="67" spans="1:35">
      <c r="A67" s="3" t="s">
        <v>1573</v>
      </c>
      <c r="B67" s="3" t="str">
        <f t="shared" si="0"/>
        <v>19:07:00.335</v>
      </c>
      <c r="C67" s="3">
        <f t="shared" si="1"/>
        <v>68820.335000000006</v>
      </c>
      <c r="D67" s="3">
        <f t="shared" si="2"/>
        <v>6.805000000007567</v>
      </c>
      <c r="E67" s="3">
        <v>259.36700000000002</v>
      </c>
      <c r="F67" s="3">
        <v>16098.4</v>
      </c>
      <c r="G67" s="3">
        <v>8989</v>
      </c>
      <c r="H67" s="3">
        <v>882</v>
      </c>
      <c r="I67" s="3">
        <v>121.5</v>
      </c>
      <c r="J67">
        <f t="shared" si="3"/>
        <v>371.74799999999999</v>
      </c>
      <c r="K67">
        <f t="shared" si="4"/>
        <v>16096.197</v>
      </c>
      <c r="L67">
        <f t="shared" si="5"/>
        <v>-21.658999999999992</v>
      </c>
      <c r="M67">
        <f t="shared" si="6"/>
        <v>14183.627</v>
      </c>
      <c r="N67">
        <f t="shared" si="7"/>
        <v>-2.1658999999999991E-2</v>
      </c>
      <c r="O67">
        <f t="shared" si="7"/>
        <v>14.183627000000001</v>
      </c>
      <c r="P67">
        <f t="shared" si="8"/>
        <v>-2.1658999999999991E-2</v>
      </c>
      <c r="Q67" t="str">
        <f t="shared" si="9"/>
        <v/>
      </c>
      <c r="AE67">
        <v>4.2720000000000002</v>
      </c>
      <c r="AF67">
        <v>-44.790000915527344</v>
      </c>
      <c r="AG67">
        <v>-11.340000152587891</v>
      </c>
      <c r="AH67">
        <f t="shared" si="10"/>
        <v>-44.790000915527344</v>
      </c>
      <c r="AI67">
        <f t="shared" si="11"/>
        <v>-11.340000152587891</v>
      </c>
    </row>
    <row r="68" spans="1:35">
      <c r="A68" s="3" t="s">
        <v>1574</v>
      </c>
      <c r="B68" s="3" t="str">
        <f t="shared" si="0"/>
        <v>19:07:00.431</v>
      </c>
      <c r="C68" s="3">
        <f t="shared" si="1"/>
        <v>68820.430999999997</v>
      </c>
      <c r="D68" s="3">
        <f t="shared" si="2"/>
        <v>6.9009999999980209</v>
      </c>
      <c r="E68" s="3">
        <v>228.072</v>
      </c>
      <c r="F68" s="3">
        <v>16432.7</v>
      </c>
      <c r="G68" s="3">
        <v>9103</v>
      </c>
      <c r="H68" s="3">
        <v>904</v>
      </c>
      <c r="I68" s="3">
        <v>119.5</v>
      </c>
      <c r="J68">
        <f t="shared" si="3"/>
        <v>342.78699999999998</v>
      </c>
      <c r="K68">
        <f t="shared" si="4"/>
        <v>16430.706999999999</v>
      </c>
      <c r="L68">
        <f t="shared" si="5"/>
        <v>-50.620000000000005</v>
      </c>
      <c r="M68">
        <f t="shared" si="6"/>
        <v>14518.136999999999</v>
      </c>
      <c r="N68">
        <f t="shared" si="7"/>
        <v>-5.0620000000000005E-2</v>
      </c>
      <c r="O68">
        <f t="shared" si="7"/>
        <v>14.518136999999999</v>
      </c>
      <c r="P68">
        <f t="shared" si="8"/>
        <v>-5.0620000000000005E-2</v>
      </c>
      <c r="Q68" t="str">
        <f t="shared" si="9"/>
        <v/>
      </c>
      <c r="AE68">
        <v>4.3330000000000002</v>
      </c>
      <c r="AF68">
        <v>-46.860000610351563</v>
      </c>
      <c r="AG68">
        <v>-11.670000076293945</v>
      </c>
      <c r="AH68">
        <f t="shared" si="10"/>
        <v>-46.860000610351563</v>
      </c>
      <c r="AI68">
        <f t="shared" si="11"/>
        <v>-11.670000076293945</v>
      </c>
    </row>
    <row r="69" spans="1:35">
      <c r="A69" s="3" t="s">
        <v>1575</v>
      </c>
      <c r="B69" s="3" t="str">
        <f t="shared" ref="B69:B122" si="12">MID(A69,12,8)&amp;"."&amp;RIGHT(A69,3)</f>
        <v>19:07:00.536</v>
      </c>
      <c r="C69" s="3">
        <f t="shared" ref="C69:C122" si="13">LEFT(B69,2)*3600+MID(B69,4,2)*60+RIGHT(B69,6)</f>
        <v>68820.535999999993</v>
      </c>
      <c r="D69" s="3">
        <f t="shared" ref="D69:D122" si="14">C69-$C$4</f>
        <v>7.0059999999939464</v>
      </c>
      <c r="E69" s="3">
        <v>237.346</v>
      </c>
      <c r="F69" s="3">
        <v>16595.599999999999</v>
      </c>
      <c r="G69" s="3">
        <v>9139</v>
      </c>
      <c r="H69" s="3">
        <v>900</v>
      </c>
      <c r="I69" s="3">
        <v>118.5</v>
      </c>
      <c r="J69">
        <f t="shared" ref="J69:J122" si="15">ROUND(E69*COS(-0.4*PI()/180)-F69*SIN(-0.4*PI()/180),3)</f>
        <v>353.19799999999998</v>
      </c>
      <c r="K69">
        <f t="shared" ref="K69:K122" si="16">ROUND(E69*SIN(-0.4*PI()/180)+F69*COS(-0.4*PI()/180),3)</f>
        <v>16593.539000000001</v>
      </c>
      <c r="L69">
        <f t="shared" ref="L69:L122" si="17">J69-$J$4</f>
        <v>-40.209000000000003</v>
      </c>
      <c r="M69">
        <f t="shared" ref="M69:M122" si="18">K69-$K$4</f>
        <v>14680.969000000001</v>
      </c>
      <c r="N69">
        <f t="shared" ref="N69:O122" si="19">L69*0.001</f>
        <v>-4.0209000000000002E-2</v>
      </c>
      <c r="O69">
        <f t="shared" si="19"/>
        <v>14.680969000000001</v>
      </c>
      <c r="P69">
        <f t="shared" ref="P69:P122" si="20">IF(O69&gt;15,"",N69)</f>
        <v>-4.0209000000000002E-2</v>
      </c>
      <c r="Q69" t="str">
        <f t="shared" ref="Q69:Q122" si="21">IF(O69&lt;15,"",N69)</f>
        <v/>
      </c>
      <c r="AE69">
        <v>4.3899999999999997</v>
      </c>
      <c r="AF69">
        <v>-47.840000152587891</v>
      </c>
      <c r="AG69">
        <v>-10.649999618530273</v>
      </c>
      <c r="AH69">
        <f t="shared" ref="AH69:AH132" si="22">AF69</f>
        <v>-47.840000152587891</v>
      </c>
      <c r="AI69">
        <f t="shared" ref="AI69:AI132" si="23">AG69</f>
        <v>-10.649999618530273</v>
      </c>
    </row>
    <row r="70" spans="1:35">
      <c r="A70" s="3" t="s">
        <v>1576</v>
      </c>
      <c r="B70" s="3" t="str">
        <f t="shared" si="12"/>
        <v>19:07:00.632</v>
      </c>
      <c r="C70" s="3">
        <f t="shared" si="13"/>
        <v>68820.631999999998</v>
      </c>
      <c r="D70" s="3">
        <f t="shared" si="14"/>
        <v>7.1019999999989523</v>
      </c>
      <c r="E70" s="3">
        <v>208.25200000000001</v>
      </c>
      <c r="F70" s="3">
        <v>16899.099999999999</v>
      </c>
      <c r="G70" s="3">
        <v>9257.5</v>
      </c>
      <c r="H70" s="3">
        <v>851.5</v>
      </c>
      <c r="I70" s="3">
        <v>116.75</v>
      </c>
      <c r="J70">
        <f t="shared" si="15"/>
        <v>326.22399999999999</v>
      </c>
      <c r="K70">
        <f t="shared" si="16"/>
        <v>16897.234</v>
      </c>
      <c r="L70">
        <f t="shared" si="17"/>
        <v>-67.182999999999993</v>
      </c>
      <c r="M70">
        <f t="shared" si="18"/>
        <v>14984.664000000001</v>
      </c>
      <c r="N70">
        <f t="shared" si="19"/>
        <v>-6.7182999999999993E-2</v>
      </c>
      <c r="O70">
        <f t="shared" si="19"/>
        <v>14.984664</v>
      </c>
      <c r="P70">
        <f t="shared" si="20"/>
        <v>-6.7182999999999993E-2</v>
      </c>
      <c r="Q70" t="str">
        <f t="shared" si="21"/>
        <v/>
      </c>
      <c r="AE70">
        <v>4.4480000000000004</v>
      </c>
      <c r="AF70">
        <v>-42.450000762939453</v>
      </c>
      <c r="AG70">
        <v>-13.789999961853027</v>
      </c>
      <c r="AH70">
        <f t="shared" si="22"/>
        <v>-42.450000762939453</v>
      </c>
      <c r="AI70">
        <f t="shared" si="23"/>
        <v>-13.789999961853027</v>
      </c>
    </row>
    <row r="71" spans="1:35">
      <c r="A71" s="3" t="s">
        <v>1577</v>
      </c>
      <c r="B71" s="3" t="str">
        <f t="shared" si="12"/>
        <v>19:07:00.738</v>
      </c>
      <c r="C71" s="3">
        <f t="shared" si="13"/>
        <v>68820.737999999998</v>
      </c>
      <c r="D71" s="3">
        <f t="shared" si="14"/>
        <v>7.2079999999987194</v>
      </c>
      <c r="E71" s="3">
        <v>200.71799999999999</v>
      </c>
      <c r="F71" s="3">
        <v>17202.7</v>
      </c>
      <c r="G71" s="3">
        <v>9364</v>
      </c>
      <c r="H71" s="3">
        <v>918</v>
      </c>
      <c r="I71" s="3">
        <v>115</v>
      </c>
      <c r="J71">
        <f t="shared" si="15"/>
        <v>320.81</v>
      </c>
      <c r="K71">
        <f t="shared" si="16"/>
        <v>17200.88</v>
      </c>
      <c r="L71">
        <f t="shared" si="17"/>
        <v>-72.59699999999998</v>
      </c>
      <c r="M71">
        <f t="shared" si="18"/>
        <v>15288.310000000001</v>
      </c>
      <c r="N71">
        <f t="shared" si="19"/>
        <v>-7.2596999999999981E-2</v>
      </c>
      <c r="O71">
        <f t="shared" si="19"/>
        <v>15.288310000000001</v>
      </c>
      <c r="P71" t="str">
        <f t="shared" si="20"/>
        <v/>
      </c>
      <c r="Q71">
        <f t="shared" si="21"/>
        <v>-7.2596999999999981E-2</v>
      </c>
      <c r="AE71">
        <v>4.51</v>
      </c>
      <c r="AF71">
        <v>-46.729999542236328</v>
      </c>
      <c r="AG71">
        <v>-14.399999618530273</v>
      </c>
      <c r="AH71">
        <f t="shared" si="22"/>
        <v>-46.729999542236328</v>
      </c>
      <c r="AI71">
        <f t="shared" si="23"/>
        <v>-14.399999618530273</v>
      </c>
    </row>
    <row r="72" spans="1:35">
      <c r="A72" s="3" t="s">
        <v>1578</v>
      </c>
      <c r="B72" s="3" t="str">
        <f t="shared" si="12"/>
        <v>19:07:00.830</v>
      </c>
      <c r="C72" s="3">
        <f t="shared" si="13"/>
        <v>68820.83</v>
      </c>
      <c r="D72" s="3">
        <f t="shared" si="14"/>
        <v>7.3000000000029104</v>
      </c>
      <c r="E72" s="3">
        <v>175.798</v>
      </c>
      <c r="F72" s="3">
        <v>17387.3</v>
      </c>
      <c r="G72" s="3">
        <v>9452</v>
      </c>
      <c r="H72" s="3">
        <v>920</v>
      </c>
      <c r="I72" s="3">
        <v>114</v>
      </c>
      <c r="J72">
        <f t="shared" si="15"/>
        <v>297.17899999999997</v>
      </c>
      <c r="K72">
        <f t="shared" si="16"/>
        <v>17385.649000000001</v>
      </c>
      <c r="L72">
        <f t="shared" si="17"/>
        <v>-96.228000000000009</v>
      </c>
      <c r="M72">
        <f t="shared" si="18"/>
        <v>15473.079000000002</v>
      </c>
      <c r="N72">
        <f t="shared" si="19"/>
        <v>-9.6228000000000008E-2</v>
      </c>
      <c r="O72">
        <f t="shared" si="19"/>
        <v>15.473079000000002</v>
      </c>
      <c r="P72" t="str">
        <f t="shared" si="20"/>
        <v/>
      </c>
      <c r="Q72">
        <f t="shared" si="21"/>
        <v>-9.6228000000000008E-2</v>
      </c>
      <c r="AE72">
        <v>4.5780000000000003</v>
      </c>
      <c r="AF72">
        <v>-44.970001220703125</v>
      </c>
      <c r="AG72">
        <v>-12.590000152587891</v>
      </c>
      <c r="AH72">
        <f t="shared" si="22"/>
        <v>-44.970001220703125</v>
      </c>
      <c r="AI72">
        <f t="shared" si="23"/>
        <v>-12.590000152587891</v>
      </c>
    </row>
    <row r="73" spans="1:35">
      <c r="A73" s="3" t="s">
        <v>1579</v>
      </c>
      <c r="B73" s="3" t="str">
        <f t="shared" si="12"/>
        <v>19:07:00.924</v>
      </c>
      <c r="C73" s="3">
        <f t="shared" si="13"/>
        <v>68820.923999999999</v>
      </c>
      <c r="D73" s="3">
        <f t="shared" si="14"/>
        <v>7.3940000000002328</v>
      </c>
      <c r="E73" s="3">
        <v>166.78100000000001</v>
      </c>
      <c r="F73" s="3">
        <v>17704.099999999999</v>
      </c>
      <c r="G73" s="3">
        <v>9578.5</v>
      </c>
      <c r="H73" s="3">
        <v>867</v>
      </c>
      <c r="I73" s="3">
        <v>112.25</v>
      </c>
      <c r="J73">
        <f t="shared" si="15"/>
        <v>290.37400000000002</v>
      </c>
      <c r="K73">
        <f t="shared" si="16"/>
        <v>17702.504000000001</v>
      </c>
      <c r="L73">
        <f t="shared" si="17"/>
        <v>-103.03299999999996</v>
      </c>
      <c r="M73">
        <f t="shared" si="18"/>
        <v>15789.934000000001</v>
      </c>
      <c r="N73">
        <f t="shared" si="19"/>
        <v>-0.10303299999999996</v>
      </c>
      <c r="O73">
        <f t="shared" si="19"/>
        <v>15.789934000000001</v>
      </c>
      <c r="P73" t="str">
        <f t="shared" si="20"/>
        <v/>
      </c>
      <c r="Q73">
        <f t="shared" si="21"/>
        <v>-0.10303299999999996</v>
      </c>
      <c r="AE73">
        <v>4.6509999999999998</v>
      </c>
      <c r="AF73">
        <v>-49.680000305175781</v>
      </c>
      <c r="AG73">
        <v>-14.069999694824219</v>
      </c>
      <c r="AH73">
        <f t="shared" si="22"/>
        <v>-49.680000305175781</v>
      </c>
      <c r="AI73">
        <f t="shared" si="23"/>
        <v>-14.069999694824219</v>
      </c>
    </row>
    <row r="74" spans="1:35">
      <c r="A74" s="3" t="s">
        <v>1580</v>
      </c>
      <c r="B74" s="3" t="str">
        <f t="shared" si="12"/>
        <v>19:07:01.020</v>
      </c>
      <c r="C74" s="3">
        <f t="shared" si="13"/>
        <v>68821.02</v>
      </c>
      <c r="D74" s="3">
        <f t="shared" si="14"/>
        <v>7.4900000000052387</v>
      </c>
      <c r="E74" s="3">
        <v>146.702</v>
      </c>
      <c r="F74" s="3">
        <v>17849.5</v>
      </c>
      <c r="G74" s="3">
        <v>9654</v>
      </c>
      <c r="H74" s="3">
        <v>922</v>
      </c>
      <c r="I74" s="3">
        <v>111.5</v>
      </c>
      <c r="J74">
        <f t="shared" si="15"/>
        <v>271.31</v>
      </c>
      <c r="K74">
        <f t="shared" si="16"/>
        <v>17848.041000000001</v>
      </c>
      <c r="L74">
        <f t="shared" si="17"/>
        <v>-122.09699999999998</v>
      </c>
      <c r="M74">
        <f t="shared" si="18"/>
        <v>15935.471000000001</v>
      </c>
      <c r="N74">
        <f t="shared" si="19"/>
        <v>-0.12209699999999998</v>
      </c>
      <c r="O74">
        <f t="shared" si="19"/>
        <v>15.935471000000001</v>
      </c>
      <c r="P74" t="str">
        <f t="shared" si="20"/>
        <v/>
      </c>
      <c r="Q74">
        <f t="shared" si="21"/>
        <v>-0.12209699999999998</v>
      </c>
      <c r="AE74">
        <v>4.7119999999999997</v>
      </c>
      <c r="AF74">
        <v>-49.069999694824219</v>
      </c>
      <c r="AG74">
        <v>-10.319999694824219</v>
      </c>
      <c r="AH74">
        <f t="shared" si="22"/>
        <v>-49.069999694824219</v>
      </c>
      <c r="AI74">
        <f t="shared" si="23"/>
        <v>-10.319999694824219</v>
      </c>
    </row>
    <row r="75" spans="1:35">
      <c r="A75" s="3" t="s">
        <v>1581</v>
      </c>
      <c r="B75" s="3" t="str">
        <f t="shared" si="12"/>
        <v>19:07:01.125</v>
      </c>
      <c r="C75" s="3">
        <f t="shared" si="13"/>
        <v>68821.125</v>
      </c>
      <c r="D75" s="3">
        <f t="shared" si="14"/>
        <v>7.5950000000011642</v>
      </c>
      <c r="E75" s="3">
        <v>134.62299999999999</v>
      </c>
      <c r="F75" s="3">
        <v>18181.2</v>
      </c>
      <c r="G75" s="3">
        <v>9802</v>
      </c>
      <c r="H75" s="3">
        <v>858.5</v>
      </c>
      <c r="I75" s="3">
        <v>109.75</v>
      </c>
      <c r="J75">
        <f t="shared" si="15"/>
        <v>261.54700000000003</v>
      </c>
      <c r="K75">
        <f t="shared" si="16"/>
        <v>18179.816999999999</v>
      </c>
      <c r="L75">
        <f t="shared" si="17"/>
        <v>-131.85999999999996</v>
      </c>
      <c r="M75">
        <f t="shared" si="18"/>
        <v>16267.246999999999</v>
      </c>
      <c r="N75">
        <f t="shared" si="19"/>
        <v>-0.13185999999999995</v>
      </c>
      <c r="O75">
        <f t="shared" si="19"/>
        <v>16.267247000000001</v>
      </c>
      <c r="P75" t="str">
        <f t="shared" si="20"/>
        <v/>
      </c>
      <c r="Q75">
        <f t="shared" si="21"/>
        <v>-0.13185999999999995</v>
      </c>
      <c r="AE75">
        <v>4.774</v>
      </c>
      <c r="AF75">
        <v>-52.299999237060547</v>
      </c>
      <c r="AG75">
        <v>-11.010000228881836</v>
      </c>
      <c r="AH75">
        <f t="shared" si="22"/>
        <v>-52.299999237060547</v>
      </c>
      <c r="AI75">
        <f t="shared" si="23"/>
        <v>-11.010000228881836</v>
      </c>
    </row>
    <row r="76" spans="1:35">
      <c r="A76" s="3" t="s">
        <v>1582</v>
      </c>
      <c r="B76" s="3" t="str">
        <f t="shared" si="12"/>
        <v>19:07:01.215</v>
      </c>
      <c r="C76" s="3">
        <f t="shared" si="13"/>
        <v>68821.214999999997</v>
      </c>
      <c r="D76" s="3">
        <f t="shared" si="14"/>
        <v>7.6849999999976717</v>
      </c>
      <c r="E76" s="3">
        <v>129.80199999999999</v>
      </c>
      <c r="F76" s="3">
        <v>18326.3</v>
      </c>
      <c r="G76" s="3">
        <v>9869</v>
      </c>
      <c r="H76" s="3">
        <v>922</v>
      </c>
      <c r="I76" s="3">
        <v>109</v>
      </c>
      <c r="J76">
        <f t="shared" si="15"/>
        <v>257.74</v>
      </c>
      <c r="K76">
        <f t="shared" si="16"/>
        <v>18324.947</v>
      </c>
      <c r="L76">
        <f t="shared" si="17"/>
        <v>-135.66699999999997</v>
      </c>
      <c r="M76">
        <f t="shared" si="18"/>
        <v>16412.377</v>
      </c>
      <c r="N76">
        <f t="shared" si="19"/>
        <v>-0.13566699999999998</v>
      </c>
      <c r="O76">
        <f t="shared" si="19"/>
        <v>16.412376999999999</v>
      </c>
      <c r="P76" t="str">
        <f t="shared" si="20"/>
        <v/>
      </c>
      <c r="Q76">
        <f t="shared" si="21"/>
        <v>-0.13566699999999998</v>
      </c>
      <c r="AE76">
        <v>4.8419999999999996</v>
      </c>
      <c r="AF76">
        <v>-52.299999237060547</v>
      </c>
      <c r="AG76">
        <v>-11.010000228881836</v>
      </c>
      <c r="AH76">
        <f t="shared" si="22"/>
        <v>-52.299999237060547</v>
      </c>
      <c r="AI76">
        <f t="shared" si="23"/>
        <v>-11.010000228881836</v>
      </c>
    </row>
    <row r="77" spans="1:35">
      <c r="A77" s="3" t="s">
        <v>1583</v>
      </c>
      <c r="B77" s="3" t="str">
        <f t="shared" si="12"/>
        <v>19:07:01.313</v>
      </c>
      <c r="C77" s="3">
        <f t="shared" si="13"/>
        <v>68821.312999999995</v>
      </c>
      <c r="D77" s="3">
        <f t="shared" si="14"/>
        <v>7.782999999995809</v>
      </c>
      <c r="E77" s="3">
        <v>108.60299999999999</v>
      </c>
      <c r="F77" s="3">
        <v>18628.599999999999</v>
      </c>
      <c r="G77" s="3">
        <v>10024</v>
      </c>
      <c r="H77" s="3">
        <v>923</v>
      </c>
      <c r="I77" s="3">
        <v>107.5</v>
      </c>
      <c r="J77">
        <f t="shared" si="15"/>
        <v>238.65100000000001</v>
      </c>
      <c r="K77">
        <f t="shared" si="16"/>
        <v>18627.387999999999</v>
      </c>
      <c r="L77">
        <f t="shared" si="17"/>
        <v>-154.75599999999997</v>
      </c>
      <c r="M77">
        <f t="shared" si="18"/>
        <v>16714.817999999999</v>
      </c>
      <c r="N77">
        <f t="shared" si="19"/>
        <v>-0.15475599999999998</v>
      </c>
      <c r="O77">
        <f t="shared" si="19"/>
        <v>16.714818000000001</v>
      </c>
      <c r="P77" t="str">
        <f t="shared" si="20"/>
        <v/>
      </c>
      <c r="Q77">
        <f t="shared" si="21"/>
        <v>-0.15475599999999998</v>
      </c>
      <c r="AE77">
        <v>4.9059999999999997</v>
      </c>
      <c r="AF77">
        <v>-52.75</v>
      </c>
      <c r="AG77">
        <v>-27.069999694824219</v>
      </c>
      <c r="AH77">
        <f t="shared" si="22"/>
        <v>-52.75</v>
      </c>
      <c r="AI77">
        <f t="shared" si="23"/>
        <v>-27.069999694824219</v>
      </c>
    </row>
    <row r="78" spans="1:35">
      <c r="A78" s="3" t="s">
        <v>1584</v>
      </c>
      <c r="B78" s="3" t="str">
        <f t="shared" si="12"/>
        <v>19:07:01.417</v>
      </c>
      <c r="C78" s="3">
        <f t="shared" si="13"/>
        <v>68821.417000000001</v>
      </c>
      <c r="D78" s="3">
        <f t="shared" si="14"/>
        <v>7.8870000000024447</v>
      </c>
      <c r="E78" s="3">
        <v>78.879000000000005</v>
      </c>
      <c r="F78" s="3">
        <v>18945.099999999999</v>
      </c>
      <c r="G78" s="3">
        <v>10200</v>
      </c>
      <c r="H78" s="3">
        <v>918</v>
      </c>
      <c r="I78" s="3">
        <v>106</v>
      </c>
      <c r="J78">
        <f t="shared" si="15"/>
        <v>211.13800000000001</v>
      </c>
      <c r="K78">
        <f t="shared" si="16"/>
        <v>18944.088</v>
      </c>
      <c r="L78">
        <f t="shared" si="17"/>
        <v>-182.26899999999998</v>
      </c>
      <c r="M78">
        <f t="shared" si="18"/>
        <v>17031.518</v>
      </c>
      <c r="N78">
        <f t="shared" si="19"/>
        <v>-0.18226899999999999</v>
      </c>
      <c r="O78">
        <f t="shared" si="19"/>
        <v>17.031518000000002</v>
      </c>
      <c r="P78" t="str">
        <f t="shared" si="20"/>
        <v/>
      </c>
      <c r="Q78">
        <f t="shared" si="21"/>
        <v>-0.18226899999999999</v>
      </c>
      <c r="AE78">
        <v>4.984</v>
      </c>
      <c r="AF78">
        <v>-46.029998779296875</v>
      </c>
      <c r="AG78">
        <v>-18.879999160766602</v>
      </c>
      <c r="AH78">
        <f t="shared" si="22"/>
        <v>-46.029998779296875</v>
      </c>
      <c r="AI78">
        <f t="shared" si="23"/>
        <v>-18.879999160766602</v>
      </c>
    </row>
    <row r="79" spans="1:35">
      <c r="A79" s="3" t="s">
        <v>1585</v>
      </c>
      <c r="B79" s="3" t="str">
        <f t="shared" si="12"/>
        <v>19:07:01.514</v>
      </c>
      <c r="C79" s="3">
        <f t="shared" si="13"/>
        <v>68821.513999999996</v>
      </c>
      <c r="D79" s="3">
        <f t="shared" si="14"/>
        <v>7.9839999999967404</v>
      </c>
      <c r="E79" s="3">
        <v>72.144099999999995</v>
      </c>
      <c r="F79" s="3">
        <v>19154.5</v>
      </c>
      <c r="G79" s="3">
        <v>10309</v>
      </c>
      <c r="H79" s="3">
        <v>911</v>
      </c>
      <c r="I79" s="3">
        <v>105</v>
      </c>
      <c r="J79">
        <f t="shared" si="15"/>
        <v>205.86500000000001</v>
      </c>
      <c r="K79">
        <f t="shared" si="16"/>
        <v>19153.53</v>
      </c>
      <c r="L79">
        <f t="shared" si="17"/>
        <v>-187.54199999999997</v>
      </c>
      <c r="M79">
        <f t="shared" si="18"/>
        <v>17240.96</v>
      </c>
      <c r="N79">
        <f t="shared" si="19"/>
        <v>-0.18754199999999999</v>
      </c>
      <c r="O79">
        <f t="shared" si="19"/>
        <v>17.240960000000001</v>
      </c>
      <c r="P79" t="str">
        <f t="shared" si="20"/>
        <v/>
      </c>
      <c r="Q79">
        <f t="shared" si="21"/>
        <v>-0.18754199999999999</v>
      </c>
      <c r="AE79">
        <v>5.0599999999999996</v>
      </c>
      <c r="AF79">
        <v>-48.009998321533203</v>
      </c>
      <c r="AG79">
        <v>-18.760000228881836</v>
      </c>
      <c r="AH79">
        <f t="shared" si="22"/>
        <v>-48.009998321533203</v>
      </c>
      <c r="AI79">
        <f t="shared" si="23"/>
        <v>-18.760000228881836</v>
      </c>
    </row>
    <row r="80" spans="1:35">
      <c r="A80" s="3" t="s">
        <v>1586</v>
      </c>
      <c r="B80" s="3" t="str">
        <f t="shared" si="12"/>
        <v>19:07:01.619</v>
      </c>
      <c r="C80" s="3">
        <f t="shared" si="13"/>
        <v>68821.619000000006</v>
      </c>
      <c r="D80" s="3">
        <f t="shared" si="14"/>
        <v>8.0890000000072177</v>
      </c>
      <c r="E80" s="3">
        <v>35.041800000000002</v>
      </c>
      <c r="F80" s="3">
        <v>19440</v>
      </c>
      <c r="G80" s="3">
        <v>10486.5</v>
      </c>
      <c r="H80" s="3">
        <v>849.5</v>
      </c>
      <c r="I80" s="3">
        <v>103.75</v>
      </c>
      <c r="J80">
        <f t="shared" si="15"/>
        <v>170.75700000000001</v>
      </c>
      <c r="K80">
        <f t="shared" si="16"/>
        <v>19439.281999999999</v>
      </c>
      <c r="L80">
        <f t="shared" si="17"/>
        <v>-222.64999999999998</v>
      </c>
      <c r="M80">
        <f t="shared" si="18"/>
        <v>17526.712</v>
      </c>
      <c r="N80">
        <f t="shared" si="19"/>
        <v>-0.22264999999999999</v>
      </c>
      <c r="O80">
        <f t="shared" si="19"/>
        <v>17.526712</v>
      </c>
      <c r="P80" t="str">
        <f t="shared" si="20"/>
        <v/>
      </c>
      <c r="Q80">
        <f t="shared" si="21"/>
        <v>-0.22264999999999999</v>
      </c>
      <c r="AE80">
        <v>5.1120000000000001</v>
      </c>
      <c r="AF80">
        <v>-48.009998321533203</v>
      </c>
      <c r="AG80">
        <v>-18.760000228881836</v>
      </c>
      <c r="AH80">
        <f t="shared" si="22"/>
        <v>-48.009998321533203</v>
      </c>
      <c r="AI80">
        <f t="shared" si="23"/>
        <v>-18.760000228881836</v>
      </c>
    </row>
    <row r="81" spans="1:35">
      <c r="A81" s="3" t="s">
        <v>1587</v>
      </c>
      <c r="B81" s="3" t="str">
        <f t="shared" si="12"/>
        <v>19:07:01.713</v>
      </c>
      <c r="C81" s="3">
        <f t="shared" si="13"/>
        <v>68821.713000000003</v>
      </c>
      <c r="D81" s="3">
        <f t="shared" si="14"/>
        <v>8.1830000000045402</v>
      </c>
      <c r="E81" s="3">
        <v>24.259</v>
      </c>
      <c r="F81" s="3">
        <v>19608.7</v>
      </c>
      <c r="G81" s="3">
        <v>10584</v>
      </c>
      <c r="H81" s="3">
        <v>915</v>
      </c>
      <c r="I81" s="3">
        <v>103</v>
      </c>
      <c r="J81">
        <f t="shared" si="15"/>
        <v>161.15199999999999</v>
      </c>
      <c r="K81">
        <f t="shared" si="16"/>
        <v>19608.053</v>
      </c>
      <c r="L81">
        <f t="shared" si="17"/>
        <v>-232.255</v>
      </c>
      <c r="M81">
        <f t="shared" si="18"/>
        <v>17695.483</v>
      </c>
      <c r="N81">
        <f t="shared" si="19"/>
        <v>-0.23225499999999999</v>
      </c>
      <c r="O81">
        <f t="shared" si="19"/>
        <v>17.695482999999999</v>
      </c>
      <c r="P81" t="str">
        <f t="shared" si="20"/>
        <v/>
      </c>
      <c r="Q81">
        <f t="shared" si="21"/>
        <v>-0.23225499999999999</v>
      </c>
      <c r="AE81">
        <v>5.1970000000000001</v>
      </c>
      <c r="AF81">
        <v>-46.159999847412109</v>
      </c>
      <c r="AG81">
        <v>-16.239999771118164</v>
      </c>
      <c r="AH81">
        <f t="shared" si="22"/>
        <v>-46.159999847412109</v>
      </c>
      <c r="AI81">
        <f t="shared" si="23"/>
        <v>-16.239999771118164</v>
      </c>
    </row>
    <row r="82" spans="1:35">
      <c r="A82" s="3" t="s">
        <v>1588</v>
      </c>
      <c r="B82" s="3" t="str">
        <f t="shared" si="12"/>
        <v>19:07:01.819</v>
      </c>
      <c r="C82" s="3">
        <f t="shared" si="13"/>
        <v>68821.819000000003</v>
      </c>
      <c r="D82" s="3">
        <f t="shared" si="14"/>
        <v>8.2890000000043074</v>
      </c>
      <c r="E82" s="3">
        <v>-17.156500000000001</v>
      </c>
      <c r="F82" s="3">
        <v>19911.900000000001</v>
      </c>
      <c r="G82" s="3">
        <v>10782.5</v>
      </c>
      <c r="H82" s="3">
        <v>840</v>
      </c>
      <c r="I82" s="3">
        <v>101.75</v>
      </c>
      <c r="J82">
        <f t="shared" si="15"/>
        <v>121.854</v>
      </c>
      <c r="K82">
        <f t="shared" si="16"/>
        <v>19911.535</v>
      </c>
      <c r="L82">
        <f t="shared" si="17"/>
        <v>-271.553</v>
      </c>
      <c r="M82">
        <f t="shared" si="18"/>
        <v>17998.965</v>
      </c>
      <c r="N82">
        <f t="shared" si="19"/>
        <v>-0.27155299999999999</v>
      </c>
      <c r="O82">
        <f t="shared" si="19"/>
        <v>17.998965000000002</v>
      </c>
      <c r="P82" t="str">
        <f t="shared" si="20"/>
        <v/>
      </c>
      <c r="Q82">
        <f t="shared" si="21"/>
        <v>-0.27155299999999999</v>
      </c>
      <c r="AE82">
        <v>5.2380000000000004</v>
      </c>
      <c r="AF82">
        <v>-43.650001525878906</v>
      </c>
      <c r="AG82">
        <v>-19.340000152587891</v>
      </c>
      <c r="AH82">
        <f t="shared" si="22"/>
        <v>-43.650001525878906</v>
      </c>
      <c r="AI82">
        <f t="shared" si="23"/>
        <v>-19.340000152587891</v>
      </c>
    </row>
    <row r="83" spans="1:35">
      <c r="A83" s="3" t="s">
        <v>1589</v>
      </c>
      <c r="B83" s="3" t="str">
        <f t="shared" si="12"/>
        <v>19:07:01.917</v>
      </c>
      <c r="C83" s="3">
        <f t="shared" si="13"/>
        <v>68821.917000000001</v>
      </c>
      <c r="D83" s="3">
        <f t="shared" si="14"/>
        <v>8.3870000000024447</v>
      </c>
      <c r="E83" s="3">
        <v>-15.851000000000001</v>
      </c>
      <c r="F83" s="3">
        <v>20254.5</v>
      </c>
      <c r="G83" s="3">
        <v>10973</v>
      </c>
      <c r="H83" s="3">
        <v>819</v>
      </c>
      <c r="I83" s="3">
        <v>100.25</v>
      </c>
      <c r="J83">
        <f t="shared" si="15"/>
        <v>125.551</v>
      </c>
      <c r="K83">
        <f t="shared" si="16"/>
        <v>20254.116999999998</v>
      </c>
      <c r="L83">
        <f t="shared" si="17"/>
        <v>-267.85599999999999</v>
      </c>
      <c r="M83">
        <f t="shared" si="18"/>
        <v>18341.546999999999</v>
      </c>
      <c r="N83">
        <f t="shared" si="19"/>
        <v>-0.26785599999999998</v>
      </c>
      <c r="O83">
        <f t="shared" si="19"/>
        <v>18.341546999999998</v>
      </c>
      <c r="P83" t="str">
        <f t="shared" si="20"/>
        <v/>
      </c>
      <c r="Q83">
        <f t="shared" si="21"/>
        <v>-0.26785599999999998</v>
      </c>
      <c r="AE83">
        <v>5.3049999999999997</v>
      </c>
      <c r="AF83">
        <v>-41.810001373291016</v>
      </c>
      <c r="AG83">
        <v>-21.170000076293945</v>
      </c>
      <c r="AH83">
        <f t="shared" si="22"/>
        <v>-41.810001373291016</v>
      </c>
      <c r="AI83">
        <f t="shared" si="23"/>
        <v>-21.170000076293945</v>
      </c>
    </row>
    <row r="84" spans="1:35">
      <c r="A84" s="3" t="s">
        <v>1590</v>
      </c>
      <c r="B84" s="3" t="str">
        <f t="shared" si="12"/>
        <v>19:07:02.022</v>
      </c>
      <c r="C84" s="3">
        <f t="shared" si="13"/>
        <v>68822.021999999997</v>
      </c>
      <c r="D84" s="3">
        <f t="shared" si="14"/>
        <v>8.4919999999983702</v>
      </c>
      <c r="E84" s="3">
        <v>-40.955100000000002</v>
      </c>
      <c r="F84" s="3">
        <v>20389.5</v>
      </c>
      <c r="G84" s="3">
        <v>11071</v>
      </c>
      <c r="H84" s="3">
        <v>844</v>
      </c>
      <c r="I84" s="3">
        <v>99.75</v>
      </c>
      <c r="J84">
        <f t="shared" si="15"/>
        <v>101.39</v>
      </c>
      <c r="K84">
        <f t="shared" si="16"/>
        <v>20389.289000000001</v>
      </c>
      <c r="L84">
        <f t="shared" si="17"/>
        <v>-292.017</v>
      </c>
      <c r="M84">
        <f t="shared" si="18"/>
        <v>18476.719000000001</v>
      </c>
      <c r="N84">
        <f t="shared" si="19"/>
        <v>-0.29201700000000003</v>
      </c>
      <c r="O84">
        <f t="shared" si="19"/>
        <v>18.476719000000003</v>
      </c>
      <c r="P84" t="str">
        <f t="shared" si="20"/>
        <v/>
      </c>
      <c r="Q84">
        <f t="shared" si="21"/>
        <v>-0.29201700000000003</v>
      </c>
      <c r="AE84">
        <v>5.3780000000000001</v>
      </c>
      <c r="AF84">
        <v>-42.860000610351563</v>
      </c>
      <c r="AG84">
        <v>-24.719999313354492</v>
      </c>
      <c r="AH84">
        <f t="shared" si="22"/>
        <v>-42.860000610351563</v>
      </c>
      <c r="AI84">
        <f t="shared" si="23"/>
        <v>-24.719999313354492</v>
      </c>
    </row>
    <row r="85" spans="1:35">
      <c r="A85" s="3" t="s">
        <v>1591</v>
      </c>
      <c r="B85" s="3" t="str">
        <f t="shared" si="12"/>
        <v>19:07:02.130</v>
      </c>
      <c r="C85" s="3">
        <f t="shared" si="13"/>
        <v>68822.13</v>
      </c>
      <c r="D85" s="3">
        <f t="shared" si="14"/>
        <v>8.6000000000058208</v>
      </c>
      <c r="E85" s="3">
        <v>-61.0745</v>
      </c>
      <c r="F85" s="3">
        <v>20704.8</v>
      </c>
      <c r="G85" s="3">
        <v>11272</v>
      </c>
      <c r="H85" s="3">
        <v>901</v>
      </c>
      <c r="I85" s="3">
        <v>98.5</v>
      </c>
      <c r="J85">
        <f t="shared" si="15"/>
        <v>83.472999999999999</v>
      </c>
      <c r="K85">
        <f t="shared" si="16"/>
        <v>20704.722000000002</v>
      </c>
      <c r="L85">
        <f t="shared" si="17"/>
        <v>-309.93399999999997</v>
      </c>
      <c r="M85">
        <f t="shared" si="18"/>
        <v>18792.152000000002</v>
      </c>
      <c r="N85">
        <f t="shared" si="19"/>
        <v>-0.30993399999999999</v>
      </c>
      <c r="O85">
        <f t="shared" si="19"/>
        <v>18.792152000000002</v>
      </c>
      <c r="P85" t="str">
        <f t="shared" si="20"/>
        <v/>
      </c>
      <c r="Q85">
        <f t="shared" si="21"/>
        <v>-0.30993399999999999</v>
      </c>
      <c r="AE85">
        <v>5.4569999999999999</v>
      </c>
      <c r="AF85">
        <v>-47.75</v>
      </c>
      <c r="AG85">
        <v>-26.180000305175781</v>
      </c>
      <c r="AH85">
        <f t="shared" si="22"/>
        <v>-47.75</v>
      </c>
      <c r="AI85">
        <f t="shared" si="23"/>
        <v>-26.180000305175781</v>
      </c>
    </row>
    <row r="86" spans="1:35">
      <c r="A86" s="3" t="s">
        <v>1592</v>
      </c>
      <c r="B86" s="3" t="str">
        <f t="shared" si="12"/>
        <v>19:07:02.235</v>
      </c>
      <c r="C86" s="3">
        <f t="shared" si="13"/>
        <v>68822.235000000001</v>
      </c>
      <c r="D86" s="3">
        <f t="shared" si="14"/>
        <v>8.7050000000017462</v>
      </c>
      <c r="E86" s="3">
        <v>-90.468800000000002</v>
      </c>
      <c r="F86" s="3">
        <v>21038.6</v>
      </c>
      <c r="G86" s="3">
        <v>11497</v>
      </c>
      <c r="H86" s="3">
        <v>823</v>
      </c>
      <c r="I86" s="3">
        <v>97.25</v>
      </c>
      <c r="J86">
        <f t="shared" si="15"/>
        <v>56.408999999999999</v>
      </c>
      <c r="K86">
        <f t="shared" si="16"/>
        <v>21038.719000000001</v>
      </c>
      <c r="L86">
        <f t="shared" si="17"/>
        <v>-336.99799999999999</v>
      </c>
      <c r="M86">
        <f t="shared" si="18"/>
        <v>19126.149000000001</v>
      </c>
      <c r="N86">
        <f t="shared" si="19"/>
        <v>-0.33699800000000002</v>
      </c>
      <c r="O86">
        <f t="shared" si="19"/>
        <v>19.126149000000002</v>
      </c>
      <c r="P86" t="str">
        <f t="shared" si="20"/>
        <v/>
      </c>
      <c r="Q86">
        <f t="shared" si="21"/>
        <v>-0.33699800000000002</v>
      </c>
      <c r="AE86">
        <v>5.532</v>
      </c>
      <c r="AF86">
        <v>-42.830001831054688</v>
      </c>
      <c r="AG86">
        <v>-27.610000610351563</v>
      </c>
      <c r="AH86">
        <f t="shared" si="22"/>
        <v>-42.830001831054688</v>
      </c>
      <c r="AI86">
        <f t="shared" si="23"/>
        <v>-27.610000610351563</v>
      </c>
    </row>
    <row r="87" spans="1:35">
      <c r="A87" s="3" t="s">
        <v>1593</v>
      </c>
      <c r="B87" s="3" t="str">
        <f t="shared" si="12"/>
        <v>19:07:02.340</v>
      </c>
      <c r="C87" s="3">
        <f t="shared" si="13"/>
        <v>68822.34</v>
      </c>
      <c r="D87" s="3">
        <f t="shared" si="14"/>
        <v>8.8099999999976717</v>
      </c>
      <c r="E87" s="3">
        <v>-129.13399999999999</v>
      </c>
      <c r="F87" s="3">
        <v>21392.6</v>
      </c>
      <c r="G87" s="3">
        <v>11747</v>
      </c>
      <c r="H87" s="3">
        <v>888</v>
      </c>
      <c r="I87" s="3">
        <v>96</v>
      </c>
      <c r="J87">
        <f t="shared" si="15"/>
        <v>20.216000000000001</v>
      </c>
      <c r="K87">
        <f t="shared" si="16"/>
        <v>21392.98</v>
      </c>
      <c r="L87">
        <f t="shared" si="17"/>
        <v>-373.19099999999997</v>
      </c>
      <c r="M87">
        <f t="shared" si="18"/>
        <v>19480.41</v>
      </c>
      <c r="N87">
        <f t="shared" si="19"/>
        <v>-0.37319099999999999</v>
      </c>
      <c r="O87">
        <f t="shared" si="19"/>
        <v>19.480409999999999</v>
      </c>
      <c r="P87" t="str">
        <f t="shared" si="20"/>
        <v/>
      </c>
      <c r="Q87">
        <f t="shared" si="21"/>
        <v>-0.37319099999999999</v>
      </c>
      <c r="AE87">
        <v>5.6079999999999997</v>
      </c>
      <c r="AF87">
        <v>-43.549999237060547</v>
      </c>
      <c r="AG87">
        <v>-32.590000152587891</v>
      </c>
      <c r="AH87">
        <f t="shared" si="22"/>
        <v>-43.549999237060547</v>
      </c>
      <c r="AI87">
        <f t="shared" si="23"/>
        <v>-32.590000152587891</v>
      </c>
    </row>
    <row r="88" spans="1:35">
      <c r="A88" s="3" t="s">
        <v>1594</v>
      </c>
      <c r="B88" s="3" t="str">
        <f t="shared" si="12"/>
        <v>19:07:02.435</v>
      </c>
      <c r="C88" s="3">
        <f t="shared" si="13"/>
        <v>68822.434999999998</v>
      </c>
      <c r="D88" s="3">
        <f t="shared" si="14"/>
        <v>8.9049999999988358</v>
      </c>
      <c r="E88" s="3">
        <v>-149.15299999999999</v>
      </c>
      <c r="F88" s="3">
        <v>21542</v>
      </c>
      <c r="G88" s="3">
        <v>11857</v>
      </c>
      <c r="H88" s="3">
        <v>885</v>
      </c>
      <c r="I88" s="3">
        <v>95.5</v>
      </c>
      <c r="J88">
        <f t="shared" si="15"/>
        <v>1.2410000000000001</v>
      </c>
      <c r="K88">
        <f t="shared" si="16"/>
        <v>21542.516</v>
      </c>
      <c r="L88">
        <f t="shared" si="17"/>
        <v>-392.166</v>
      </c>
      <c r="M88">
        <f t="shared" si="18"/>
        <v>19629.946</v>
      </c>
      <c r="N88">
        <f t="shared" si="19"/>
        <v>-0.39216600000000001</v>
      </c>
      <c r="O88">
        <f t="shared" si="19"/>
        <v>19.629946</v>
      </c>
      <c r="P88" t="str">
        <f t="shared" si="20"/>
        <v/>
      </c>
      <c r="Q88">
        <f t="shared" si="21"/>
        <v>-0.39216600000000001</v>
      </c>
      <c r="AE88">
        <v>5.6749999999999998</v>
      </c>
      <c r="AF88">
        <v>-42.959999084472656</v>
      </c>
      <c r="AG88">
        <v>-31.489999771118164</v>
      </c>
      <c r="AH88">
        <f t="shared" si="22"/>
        <v>-42.959999084472656</v>
      </c>
      <c r="AI88">
        <f t="shared" si="23"/>
        <v>-31.489999771118164</v>
      </c>
    </row>
    <row r="89" spans="1:35">
      <c r="A89" s="3" t="s">
        <v>1595</v>
      </c>
      <c r="B89" s="3" t="str">
        <f t="shared" si="12"/>
        <v>19:07:02.528</v>
      </c>
      <c r="C89" s="3">
        <f t="shared" si="13"/>
        <v>68822.528000000006</v>
      </c>
      <c r="D89" s="3">
        <f t="shared" si="14"/>
        <v>8.9980000000068685</v>
      </c>
      <c r="E89" s="3">
        <v>-153.18799999999999</v>
      </c>
      <c r="F89" s="3">
        <v>21886.9</v>
      </c>
      <c r="G89" s="3">
        <v>12082.5</v>
      </c>
      <c r="H89" s="3">
        <v>785</v>
      </c>
      <c r="I89" s="3">
        <v>94.25</v>
      </c>
      <c r="J89">
        <f t="shared" si="15"/>
        <v>-0.38600000000000001</v>
      </c>
      <c r="K89">
        <f t="shared" si="16"/>
        <v>21887.436000000002</v>
      </c>
      <c r="L89">
        <f t="shared" si="17"/>
        <v>-393.79300000000001</v>
      </c>
      <c r="M89">
        <f t="shared" si="18"/>
        <v>19974.866000000002</v>
      </c>
      <c r="N89">
        <f t="shared" si="19"/>
        <v>-0.393793</v>
      </c>
      <c r="O89">
        <f t="shared" si="19"/>
        <v>19.974866000000002</v>
      </c>
      <c r="P89" t="str">
        <f t="shared" si="20"/>
        <v/>
      </c>
      <c r="Q89">
        <f t="shared" si="21"/>
        <v>-0.393793</v>
      </c>
      <c r="AE89">
        <v>5.7329999999999997</v>
      </c>
      <c r="AF89">
        <v>-45.020000457763672</v>
      </c>
      <c r="AG89">
        <v>-31.469999313354492</v>
      </c>
      <c r="AH89">
        <f t="shared" si="22"/>
        <v>-45.020000457763672</v>
      </c>
      <c r="AI89">
        <f t="shared" si="23"/>
        <v>-31.469999313354492</v>
      </c>
    </row>
    <row r="90" spans="1:35">
      <c r="A90" s="3" t="s">
        <v>1596</v>
      </c>
      <c r="B90" s="3" t="str">
        <f t="shared" si="12"/>
        <v>19:07:02.622</v>
      </c>
      <c r="C90" s="3">
        <f t="shared" si="13"/>
        <v>68822.622000000003</v>
      </c>
      <c r="D90" s="3">
        <f t="shared" si="14"/>
        <v>9.092000000004191</v>
      </c>
      <c r="E90" s="3">
        <v>-173.52799999999999</v>
      </c>
      <c r="F90" s="3">
        <v>22044.9</v>
      </c>
      <c r="G90" s="3">
        <v>12201.5</v>
      </c>
      <c r="H90" s="3">
        <v>784</v>
      </c>
      <c r="I90" s="3">
        <v>93.75</v>
      </c>
      <c r="J90">
        <f t="shared" si="15"/>
        <v>-19.623000000000001</v>
      </c>
      <c r="K90">
        <f t="shared" si="16"/>
        <v>22045.574000000001</v>
      </c>
      <c r="L90">
        <f t="shared" si="17"/>
        <v>-413.03</v>
      </c>
      <c r="M90">
        <f t="shared" si="18"/>
        <v>20133.004000000001</v>
      </c>
      <c r="N90">
        <f t="shared" si="19"/>
        <v>-0.41303000000000001</v>
      </c>
      <c r="O90">
        <f t="shared" si="19"/>
        <v>20.133004</v>
      </c>
      <c r="P90" t="str">
        <f t="shared" si="20"/>
        <v/>
      </c>
      <c r="Q90">
        <f t="shared" si="21"/>
        <v>-0.41303000000000001</v>
      </c>
      <c r="AE90">
        <v>5.7859999999999996</v>
      </c>
      <c r="AF90">
        <v>-46.180000305175781</v>
      </c>
      <c r="AG90">
        <v>-27.770000457763672</v>
      </c>
      <c r="AH90">
        <f t="shared" si="22"/>
        <v>-46.180000305175781</v>
      </c>
      <c r="AI90">
        <f t="shared" si="23"/>
        <v>-27.770000457763672</v>
      </c>
    </row>
    <row r="91" spans="1:35">
      <c r="A91" s="3" t="s">
        <v>1597</v>
      </c>
      <c r="B91" s="3" t="str">
        <f t="shared" si="12"/>
        <v>19:07:02.718</v>
      </c>
      <c r="C91" s="3">
        <f t="shared" si="13"/>
        <v>68822.717999999993</v>
      </c>
      <c r="D91" s="3">
        <f t="shared" si="14"/>
        <v>9.1879999999946449</v>
      </c>
      <c r="E91" s="3">
        <v>-245.465</v>
      </c>
      <c r="F91" s="3">
        <v>22324.7</v>
      </c>
      <c r="G91" s="3">
        <v>12441</v>
      </c>
      <c r="H91" s="3">
        <v>869</v>
      </c>
      <c r="I91" s="3">
        <v>93</v>
      </c>
      <c r="J91">
        <f t="shared" si="15"/>
        <v>-89.603999999999999</v>
      </c>
      <c r="K91">
        <f t="shared" si="16"/>
        <v>22325.87</v>
      </c>
      <c r="L91">
        <f t="shared" si="17"/>
        <v>-483.01099999999997</v>
      </c>
      <c r="M91">
        <f t="shared" si="18"/>
        <v>20413.3</v>
      </c>
      <c r="N91">
        <f t="shared" si="19"/>
        <v>-0.48301099999999997</v>
      </c>
      <c r="O91">
        <f t="shared" si="19"/>
        <v>20.4133</v>
      </c>
      <c r="P91" t="str">
        <f t="shared" si="20"/>
        <v/>
      </c>
      <c r="Q91">
        <f t="shared" si="21"/>
        <v>-0.48301099999999997</v>
      </c>
      <c r="AE91">
        <v>5.8470000000000004</v>
      </c>
      <c r="AF91">
        <v>-46.740001678466797</v>
      </c>
      <c r="AG91">
        <v>-40.75</v>
      </c>
      <c r="AH91">
        <f t="shared" si="22"/>
        <v>-46.740001678466797</v>
      </c>
      <c r="AI91">
        <f t="shared" si="23"/>
        <v>-40.75</v>
      </c>
    </row>
    <row r="92" spans="1:35">
      <c r="A92" s="3" t="s">
        <v>1598</v>
      </c>
      <c r="B92" s="3" t="str">
        <f t="shared" si="12"/>
        <v>19:07:02.824</v>
      </c>
      <c r="C92" s="3">
        <f t="shared" si="13"/>
        <v>68822.823999999993</v>
      </c>
      <c r="D92" s="3">
        <f t="shared" si="14"/>
        <v>9.2939999999944121</v>
      </c>
      <c r="E92" s="3">
        <v>-263.15199999999999</v>
      </c>
      <c r="F92" s="3">
        <v>22488.1</v>
      </c>
      <c r="G92" s="3">
        <v>12564</v>
      </c>
      <c r="H92" s="3">
        <v>868</v>
      </c>
      <c r="I92" s="3">
        <v>92.5</v>
      </c>
      <c r="J92">
        <f t="shared" si="15"/>
        <v>-106.15</v>
      </c>
      <c r="K92">
        <f t="shared" si="16"/>
        <v>22489.388999999999</v>
      </c>
      <c r="L92">
        <f t="shared" si="17"/>
        <v>-499.55700000000002</v>
      </c>
      <c r="M92">
        <f t="shared" si="18"/>
        <v>20576.819</v>
      </c>
      <c r="N92">
        <f t="shared" si="19"/>
        <v>-0.49955700000000003</v>
      </c>
      <c r="O92">
        <f t="shared" si="19"/>
        <v>20.576819</v>
      </c>
      <c r="P92" t="str">
        <f t="shared" si="20"/>
        <v/>
      </c>
      <c r="Q92">
        <f t="shared" si="21"/>
        <v>-0.49955700000000003</v>
      </c>
      <c r="AE92">
        <v>5.9080000000000004</v>
      </c>
      <c r="AF92">
        <v>-48.310001373291016</v>
      </c>
      <c r="AG92">
        <v>-24.600000381469727</v>
      </c>
      <c r="AH92">
        <f t="shared" si="22"/>
        <v>-48.310001373291016</v>
      </c>
      <c r="AI92">
        <f t="shared" si="23"/>
        <v>-24.600000381469727</v>
      </c>
    </row>
    <row r="93" spans="1:35">
      <c r="A93" s="3" t="s">
        <v>1599</v>
      </c>
      <c r="B93" s="3" t="str">
        <f t="shared" si="12"/>
        <v>19:07:02.937</v>
      </c>
      <c r="C93" s="3">
        <f t="shared" si="13"/>
        <v>68822.937000000005</v>
      </c>
      <c r="D93" s="3">
        <f t="shared" si="14"/>
        <v>9.4070000000065193</v>
      </c>
      <c r="E93" s="3">
        <v>-274.00099999999998</v>
      </c>
      <c r="F93" s="3">
        <v>22877.9</v>
      </c>
      <c r="G93" s="3">
        <v>12838.5</v>
      </c>
      <c r="H93" s="3">
        <v>784</v>
      </c>
      <c r="I93" s="3">
        <v>91.25</v>
      </c>
      <c r="J93">
        <f t="shared" si="15"/>
        <v>-114.27800000000001</v>
      </c>
      <c r="K93">
        <f t="shared" si="16"/>
        <v>22879.255000000001</v>
      </c>
      <c r="L93">
        <f t="shared" si="17"/>
        <v>-507.685</v>
      </c>
      <c r="M93">
        <f t="shared" si="18"/>
        <v>20966.685000000001</v>
      </c>
      <c r="N93">
        <f t="shared" si="19"/>
        <v>-0.50768500000000005</v>
      </c>
      <c r="O93">
        <f t="shared" si="19"/>
        <v>20.966685000000002</v>
      </c>
      <c r="P93" t="str">
        <f t="shared" si="20"/>
        <v/>
      </c>
      <c r="Q93">
        <f t="shared" si="21"/>
        <v>-0.50768500000000005</v>
      </c>
      <c r="AE93">
        <v>5.97</v>
      </c>
      <c r="AF93">
        <v>-53.029998779296875</v>
      </c>
      <c r="AG93">
        <v>-21.299999237060547</v>
      </c>
      <c r="AH93">
        <f t="shared" si="22"/>
        <v>-53.029998779296875</v>
      </c>
      <c r="AI93">
        <f t="shared" si="23"/>
        <v>-21.299999237060547</v>
      </c>
    </row>
    <row r="94" spans="1:35">
      <c r="A94" s="3" t="s">
        <v>1600</v>
      </c>
      <c r="B94" s="3" t="str">
        <f t="shared" si="12"/>
        <v>19:07:03.037</v>
      </c>
      <c r="C94" s="3">
        <f t="shared" si="13"/>
        <v>68823.036999999997</v>
      </c>
      <c r="D94" s="3">
        <f t="shared" si="14"/>
        <v>9.5069999999977881</v>
      </c>
      <c r="E94" s="3">
        <v>-337.16199999999998</v>
      </c>
      <c r="F94" s="3">
        <v>23175.599999999999</v>
      </c>
      <c r="G94" s="3">
        <v>13091</v>
      </c>
      <c r="H94" s="3">
        <v>860</v>
      </c>
      <c r="I94" s="3">
        <v>90.5</v>
      </c>
      <c r="J94">
        <f t="shared" si="15"/>
        <v>-175.35900000000001</v>
      </c>
      <c r="K94">
        <f t="shared" si="16"/>
        <v>23177.388999999999</v>
      </c>
      <c r="L94">
        <f t="shared" si="17"/>
        <v>-568.76599999999996</v>
      </c>
      <c r="M94">
        <f t="shared" si="18"/>
        <v>21264.819</v>
      </c>
      <c r="N94">
        <f t="shared" si="19"/>
        <v>-0.56876599999999999</v>
      </c>
      <c r="O94">
        <f t="shared" si="19"/>
        <v>21.264818999999999</v>
      </c>
      <c r="P94" t="str">
        <f t="shared" si="20"/>
        <v/>
      </c>
      <c r="Q94">
        <f t="shared" si="21"/>
        <v>-0.56876599999999999</v>
      </c>
      <c r="AE94">
        <v>6.0380000000000003</v>
      </c>
      <c r="AF94">
        <v>-36.799999237060547</v>
      </c>
      <c r="AG94">
        <v>-45.909999847412109</v>
      </c>
      <c r="AH94">
        <f t="shared" si="22"/>
        <v>-36.799999237060547</v>
      </c>
      <c r="AI94">
        <f t="shared" si="23"/>
        <v>-45.909999847412109</v>
      </c>
    </row>
    <row r="95" spans="1:35">
      <c r="A95" s="3" t="s">
        <v>1601</v>
      </c>
      <c r="B95" s="3" t="str">
        <f t="shared" si="12"/>
        <v>19:07:03.130</v>
      </c>
      <c r="C95" s="3">
        <f t="shared" si="13"/>
        <v>68823.13</v>
      </c>
      <c r="D95" s="3">
        <f t="shared" si="14"/>
        <v>9.6000000000058208</v>
      </c>
      <c r="E95" s="3">
        <v>-352.19400000000002</v>
      </c>
      <c r="F95" s="3">
        <v>23352.2</v>
      </c>
      <c r="G95" s="3">
        <v>13226</v>
      </c>
      <c r="H95" s="3">
        <v>852</v>
      </c>
      <c r="I95" s="3">
        <v>90</v>
      </c>
      <c r="J95">
        <f t="shared" si="15"/>
        <v>-189.15799999999999</v>
      </c>
      <c r="K95">
        <f t="shared" si="16"/>
        <v>23354.09</v>
      </c>
      <c r="L95">
        <f t="shared" si="17"/>
        <v>-582.56499999999994</v>
      </c>
      <c r="M95">
        <f t="shared" si="18"/>
        <v>21441.52</v>
      </c>
      <c r="N95">
        <f t="shared" si="19"/>
        <v>-0.582565</v>
      </c>
      <c r="O95">
        <f t="shared" si="19"/>
        <v>21.441520000000001</v>
      </c>
      <c r="P95" t="str">
        <f t="shared" si="20"/>
        <v/>
      </c>
      <c r="Q95">
        <f t="shared" si="21"/>
        <v>-0.582565</v>
      </c>
      <c r="AE95">
        <v>6.0979999999999999</v>
      </c>
      <c r="AF95">
        <v>-30.879999160766602</v>
      </c>
      <c r="AG95">
        <v>-60.689998626708984</v>
      </c>
      <c r="AH95">
        <f t="shared" si="22"/>
        <v>-30.879999160766602</v>
      </c>
      <c r="AI95">
        <f t="shared" si="23"/>
        <v>-60.689998626708984</v>
      </c>
    </row>
    <row r="96" spans="1:35">
      <c r="A96" s="3" t="s">
        <v>1602</v>
      </c>
      <c r="B96" s="3" t="str">
        <f t="shared" si="12"/>
        <v>19:07:03.226</v>
      </c>
      <c r="C96" s="3">
        <f t="shared" si="13"/>
        <v>68823.225999999995</v>
      </c>
      <c r="D96" s="3">
        <f t="shared" si="14"/>
        <v>9.6959999999962747</v>
      </c>
      <c r="E96" s="3">
        <v>-414.15499999999997</v>
      </c>
      <c r="F96" s="3">
        <v>23663.9</v>
      </c>
      <c r="G96" s="3">
        <v>13491.5</v>
      </c>
      <c r="H96" s="3">
        <v>800.5</v>
      </c>
      <c r="I96" s="3">
        <v>89.25</v>
      </c>
      <c r="J96">
        <f t="shared" si="15"/>
        <v>-248.941</v>
      </c>
      <c r="K96">
        <f t="shared" si="16"/>
        <v>23666.215</v>
      </c>
      <c r="L96">
        <f t="shared" si="17"/>
        <v>-642.34799999999996</v>
      </c>
      <c r="M96">
        <f t="shared" si="18"/>
        <v>21753.645</v>
      </c>
      <c r="N96">
        <f t="shared" si="19"/>
        <v>-0.64234799999999992</v>
      </c>
      <c r="O96">
        <f t="shared" si="19"/>
        <v>21.753645000000002</v>
      </c>
      <c r="P96" t="str">
        <f t="shared" si="20"/>
        <v/>
      </c>
      <c r="Q96">
        <f t="shared" si="21"/>
        <v>-0.64234799999999992</v>
      </c>
      <c r="AE96">
        <v>6.1760000000000002</v>
      </c>
      <c r="AF96">
        <v>-48.529998779296875</v>
      </c>
      <c r="AG96">
        <v>-34.400001525878906</v>
      </c>
      <c r="AH96">
        <f t="shared" si="22"/>
        <v>-48.529998779296875</v>
      </c>
      <c r="AI96">
        <f t="shared" si="23"/>
        <v>-34.400001525878906</v>
      </c>
    </row>
    <row r="97" spans="1:35">
      <c r="A97" s="3" t="s">
        <v>1603</v>
      </c>
      <c r="B97" s="3" t="str">
        <f t="shared" si="12"/>
        <v>19:07:03.329</v>
      </c>
      <c r="C97" s="3">
        <f t="shared" si="13"/>
        <v>68823.328999999998</v>
      </c>
      <c r="D97" s="3">
        <f t="shared" si="14"/>
        <v>9.7989999999990687</v>
      </c>
      <c r="E97" s="3">
        <v>-462.12200000000001</v>
      </c>
      <c r="F97" s="3">
        <v>23971</v>
      </c>
      <c r="G97" s="3">
        <v>13746</v>
      </c>
      <c r="H97" s="3">
        <v>836</v>
      </c>
      <c r="I97" s="3">
        <v>88.5</v>
      </c>
      <c r="J97">
        <f t="shared" si="15"/>
        <v>-294.76299999999998</v>
      </c>
      <c r="K97">
        <f t="shared" si="16"/>
        <v>23973.642</v>
      </c>
      <c r="L97">
        <f t="shared" si="17"/>
        <v>-688.17</v>
      </c>
      <c r="M97">
        <f t="shared" si="18"/>
        <v>22061.072</v>
      </c>
      <c r="N97">
        <f t="shared" si="19"/>
        <v>-0.68816999999999995</v>
      </c>
      <c r="O97">
        <f t="shared" si="19"/>
        <v>22.061071999999999</v>
      </c>
      <c r="P97" t="str">
        <f t="shared" si="20"/>
        <v/>
      </c>
      <c r="Q97">
        <f t="shared" si="21"/>
        <v>-0.68816999999999995</v>
      </c>
      <c r="AE97">
        <v>6.2380000000000004</v>
      </c>
      <c r="AF97">
        <v>-43.840000152587891</v>
      </c>
      <c r="AG97">
        <v>-27.709999084472656</v>
      </c>
      <c r="AH97">
        <f t="shared" si="22"/>
        <v>-43.840000152587891</v>
      </c>
      <c r="AI97">
        <f t="shared" si="23"/>
        <v>-27.709999084472656</v>
      </c>
    </row>
    <row r="98" spans="1:35">
      <c r="A98" s="3" t="s">
        <v>1604</v>
      </c>
      <c r="B98" s="3" t="str">
        <f t="shared" si="12"/>
        <v>19:07:03.425</v>
      </c>
      <c r="C98" s="3">
        <f t="shared" si="13"/>
        <v>68823.425000000003</v>
      </c>
      <c r="D98" s="3">
        <f t="shared" si="14"/>
        <v>9.8950000000040745</v>
      </c>
      <c r="E98" s="3">
        <v>-466.81900000000002</v>
      </c>
      <c r="F98" s="3">
        <v>24151.9</v>
      </c>
      <c r="G98" s="3">
        <v>13881</v>
      </c>
      <c r="H98" s="3">
        <v>840</v>
      </c>
      <c r="I98" s="3">
        <v>88</v>
      </c>
      <c r="J98">
        <f t="shared" si="15"/>
        <v>-298.197</v>
      </c>
      <c r="K98">
        <f t="shared" si="16"/>
        <v>24154.57</v>
      </c>
      <c r="L98">
        <f t="shared" si="17"/>
        <v>-691.60400000000004</v>
      </c>
      <c r="M98">
        <f t="shared" si="18"/>
        <v>22242</v>
      </c>
      <c r="N98">
        <f t="shared" si="19"/>
        <v>-0.69160400000000011</v>
      </c>
      <c r="O98">
        <f t="shared" si="19"/>
        <v>22.242000000000001</v>
      </c>
      <c r="P98" t="str">
        <f t="shared" si="20"/>
        <v/>
      </c>
      <c r="Q98">
        <f t="shared" si="21"/>
        <v>-0.69160400000000011</v>
      </c>
      <c r="AE98">
        <v>6.3040000000000003</v>
      </c>
      <c r="AF98">
        <v>-49.150001525878906</v>
      </c>
      <c r="AG98">
        <v>-25.040000915527344</v>
      </c>
      <c r="AH98">
        <f t="shared" si="22"/>
        <v>-49.150001525878906</v>
      </c>
      <c r="AI98">
        <f t="shared" si="23"/>
        <v>-25.040000915527344</v>
      </c>
    </row>
    <row r="99" spans="1:35">
      <c r="A99" s="3" t="s">
        <v>1605</v>
      </c>
      <c r="B99" s="3" t="str">
        <f t="shared" si="12"/>
        <v>19:07:03.528</v>
      </c>
      <c r="C99" s="3">
        <f t="shared" si="13"/>
        <v>68823.528000000006</v>
      </c>
      <c r="D99" s="3">
        <f t="shared" si="14"/>
        <v>9.9980000000068685</v>
      </c>
      <c r="E99" s="3">
        <v>-505.86399999999998</v>
      </c>
      <c r="F99" s="3">
        <v>24465.1</v>
      </c>
      <c r="G99" s="3">
        <v>14138</v>
      </c>
      <c r="H99" s="3">
        <v>781.5</v>
      </c>
      <c r="I99" s="3">
        <v>87.25</v>
      </c>
      <c r="J99">
        <f t="shared" si="15"/>
        <v>-335.05399999999997</v>
      </c>
      <c r="K99">
        <f t="shared" si="16"/>
        <v>24468.035</v>
      </c>
      <c r="L99">
        <f t="shared" si="17"/>
        <v>-728.46100000000001</v>
      </c>
      <c r="M99">
        <f t="shared" si="18"/>
        <v>22555.465</v>
      </c>
      <c r="N99">
        <f t="shared" si="19"/>
        <v>-0.72846100000000003</v>
      </c>
      <c r="O99">
        <f t="shared" si="19"/>
        <v>22.555465000000002</v>
      </c>
      <c r="P99" t="str">
        <f t="shared" si="20"/>
        <v/>
      </c>
      <c r="Q99">
        <f t="shared" si="21"/>
        <v>-0.72846100000000003</v>
      </c>
      <c r="AE99">
        <v>6.3650000000000002</v>
      </c>
      <c r="AF99">
        <v>-61.319999694824219</v>
      </c>
      <c r="AG99">
        <v>-19.389999389648438</v>
      </c>
      <c r="AH99">
        <f t="shared" si="22"/>
        <v>-61.319999694824219</v>
      </c>
      <c r="AI99">
        <f t="shared" si="23"/>
        <v>-19.389999389648438</v>
      </c>
    </row>
    <row r="100" spans="1:35">
      <c r="A100" s="3" t="s">
        <v>1606</v>
      </c>
      <c r="B100" s="3" t="str">
        <f t="shared" si="12"/>
        <v>19:07:03.624</v>
      </c>
      <c r="C100" s="3">
        <f t="shared" si="13"/>
        <v>68823.623999999996</v>
      </c>
      <c r="D100" s="3">
        <f t="shared" si="14"/>
        <v>10.093999999997322</v>
      </c>
      <c r="E100" s="3">
        <v>-565.22199999999998</v>
      </c>
      <c r="F100" s="3">
        <v>24623.3</v>
      </c>
      <c r="G100" s="3">
        <v>14295</v>
      </c>
      <c r="H100" s="3">
        <v>835</v>
      </c>
      <c r="I100" s="3">
        <v>87</v>
      </c>
      <c r="J100">
        <f t="shared" si="15"/>
        <v>-393.30700000000002</v>
      </c>
      <c r="K100">
        <f t="shared" si="16"/>
        <v>24626.646000000001</v>
      </c>
      <c r="L100">
        <f t="shared" si="17"/>
        <v>-786.71399999999994</v>
      </c>
      <c r="M100">
        <f t="shared" si="18"/>
        <v>22714.076000000001</v>
      </c>
      <c r="N100">
        <f t="shared" si="19"/>
        <v>-0.78671399999999991</v>
      </c>
      <c r="O100">
        <f t="shared" si="19"/>
        <v>22.714076000000002</v>
      </c>
      <c r="P100" t="str">
        <f t="shared" si="20"/>
        <v/>
      </c>
      <c r="Q100">
        <f t="shared" si="21"/>
        <v>-0.78671399999999991</v>
      </c>
      <c r="AE100">
        <v>6.4409999999999998</v>
      </c>
      <c r="AF100">
        <v>-59.990001678466797</v>
      </c>
      <c r="AG100">
        <v>-24.790000915527344</v>
      </c>
      <c r="AH100">
        <f t="shared" si="22"/>
        <v>-59.990001678466797</v>
      </c>
      <c r="AI100">
        <f t="shared" si="23"/>
        <v>-24.790000915527344</v>
      </c>
    </row>
    <row r="101" spans="1:35">
      <c r="A101" s="3" t="s">
        <v>1607</v>
      </c>
      <c r="B101" s="3" t="str">
        <f t="shared" si="12"/>
        <v>19:07:03.727</v>
      </c>
      <c r="C101" s="3">
        <f t="shared" si="13"/>
        <v>68823.726999999999</v>
      </c>
      <c r="D101" s="3">
        <f t="shared" si="14"/>
        <v>10.197000000000116</v>
      </c>
      <c r="E101" s="3">
        <v>-602.64099999999996</v>
      </c>
      <c r="F101" s="3">
        <v>24949.7</v>
      </c>
      <c r="G101" s="3">
        <v>14564</v>
      </c>
      <c r="H101" s="3">
        <v>776.5</v>
      </c>
      <c r="I101" s="3">
        <v>86.25</v>
      </c>
      <c r="J101">
        <f t="shared" si="15"/>
        <v>-428.44600000000003</v>
      </c>
      <c r="K101">
        <f t="shared" si="16"/>
        <v>24953.298999999999</v>
      </c>
      <c r="L101">
        <f t="shared" si="17"/>
        <v>-821.85300000000007</v>
      </c>
      <c r="M101">
        <f t="shared" si="18"/>
        <v>23040.728999999999</v>
      </c>
      <c r="N101">
        <f t="shared" si="19"/>
        <v>-0.82185300000000006</v>
      </c>
      <c r="O101">
        <f t="shared" si="19"/>
        <v>23.040728999999999</v>
      </c>
      <c r="P101" t="str">
        <f t="shared" si="20"/>
        <v/>
      </c>
      <c r="Q101">
        <f t="shared" si="21"/>
        <v>-0.82185300000000006</v>
      </c>
      <c r="AE101">
        <v>6.516</v>
      </c>
      <c r="AF101">
        <v>-61.430000305175781</v>
      </c>
      <c r="AG101">
        <v>-7.619999885559082</v>
      </c>
      <c r="AH101">
        <f t="shared" si="22"/>
        <v>-61.430000305175781</v>
      </c>
      <c r="AI101">
        <f t="shared" si="23"/>
        <v>-7.619999885559082</v>
      </c>
    </row>
    <row r="102" spans="1:35">
      <c r="A102" s="3" t="s">
        <v>1608</v>
      </c>
      <c r="B102" s="3" t="str">
        <f t="shared" si="12"/>
        <v>19:07:03.821</v>
      </c>
      <c r="C102" s="3">
        <f t="shared" si="13"/>
        <v>68823.820999999996</v>
      </c>
      <c r="D102" s="3">
        <f t="shared" si="14"/>
        <v>10.290999999997439</v>
      </c>
      <c r="E102" s="3">
        <v>-686.83900000000006</v>
      </c>
      <c r="F102" s="3">
        <v>25242.2</v>
      </c>
      <c r="G102" s="3">
        <v>14840</v>
      </c>
      <c r="H102" s="3">
        <v>759.5</v>
      </c>
      <c r="I102" s="3">
        <v>85.75</v>
      </c>
      <c r="J102">
        <f t="shared" si="15"/>
        <v>-510.6</v>
      </c>
      <c r="K102">
        <f t="shared" si="16"/>
        <v>25246.38</v>
      </c>
      <c r="L102">
        <f t="shared" si="17"/>
        <v>-904.00700000000006</v>
      </c>
      <c r="M102">
        <f t="shared" si="18"/>
        <v>23333.81</v>
      </c>
      <c r="N102">
        <f t="shared" si="19"/>
        <v>-0.90400700000000012</v>
      </c>
      <c r="O102">
        <f t="shared" si="19"/>
        <v>23.333810000000003</v>
      </c>
      <c r="P102" t="str">
        <f t="shared" si="20"/>
        <v/>
      </c>
      <c r="Q102">
        <f t="shared" si="21"/>
        <v>-0.90400700000000012</v>
      </c>
      <c r="AE102">
        <v>6.5990000000000002</v>
      </c>
      <c r="AF102">
        <v>-61.060001373291016</v>
      </c>
      <c r="AG102">
        <v>-8.7899999618530273</v>
      </c>
      <c r="AH102">
        <f t="shared" si="22"/>
        <v>-61.060001373291016</v>
      </c>
      <c r="AI102">
        <f t="shared" si="23"/>
        <v>-8.7899999618530273</v>
      </c>
    </row>
    <row r="103" spans="1:35">
      <c r="A103" s="3" t="s">
        <v>1609</v>
      </c>
      <c r="B103" s="3" t="str">
        <f t="shared" si="12"/>
        <v>19:07:03.912</v>
      </c>
      <c r="C103" s="3">
        <f t="shared" si="13"/>
        <v>68823.911999999997</v>
      </c>
      <c r="D103" s="3">
        <f t="shared" si="14"/>
        <v>10.381999999997788</v>
      </c>
      <c r="E103" s="3">
        <v>-671.11800000000005</v>
      </c>
      <c r="F103" s="3">
        <v>25423.9</v>
      </c>
      <c r="G103" s="3">
        <v>14968</v>
      </c>
      <c r="H103" s="3">
        <v>774.5</v>
      </c>
      <c r="I103" s="3">
        <v>85.25</v>
      </c>
      <c r="J103">
        <f t="shared" si="15"/>
        <v>-493.61099999999999</v>
      </c>
      <c r="K103">
        <f t="shared" si="16"/>
        <v>25427.966</v>
      </c>
      <c r="L103">
        <f t="shared" si="17"/>
        <v>-887.01800000000003</v>
      </c>
      <c r="M103">
        <f t="shared" si="18"/>
        <v>23515.396000000001</v>
      </c>
      <c r="N103">
        <f t="shared" si="19"/>
        <v>-0.88701800000000008</v>
      </c>
      <c r="O103">
        <f t="shared" si="19"/>
        <v>23.515396000000003</v>
      </c>
      <c r="P103" t="str">
        <f t="shared" si="20"/>
        <v/>
      </c>
      <c r="Q103">
        <f t="shared" si="21"/>
        <v>-0.88701800000000008</v>
      </c>
      <c r="AE103">
        <v>6.67</v>
      </c>
      <c r="AF103">
        <v>-64.480003356933594</v>
      </c>
      <c r="AG103">
        <v>-8.9300003051757813</v>
      </c>
      <c r="AH103">
        <f t="shared" si="22"/>
        <v>-64.480003356933594</v>
      </c>
      <c r="AI103">
        <f t="shared" si="23"/>
        <v>-8.9300003051757813</v>
      </c>
    </row>
    <row r="104" spans="1:35">
      <c r="A104" s="3" t="s">
        <v>1610</v>
      </c>
      <c r="B104" s="3" t="str">
        <f t="shared" si="12"/>
        <v>19:07:04.005</v>
      </c>
      <c r="C104" s="3">
        <f t="shared" si="13"/>
        <v>68824.005000000005</v>
      </c>
      <c r="D104" s="3">
        <f t="shared" si="14"/>
        <v>10.475000000005821</v>
      </c>
      <c r="E104" s="3">
        <v>-755.58799999999997</v>
      </c>
      <c r="F104" s="3">
        <v>25626.3</v>
      </c>
      <c r="G104" s="3">
        <v>15177</v>
      </c>
      <c r="H104" s="3">
        <v>814</v>
      </c>
      <c r="I104" s="3">
        <v>85</v>
      </c>
      <c r="J104">
        <f t="shared" si="15"/>
        <v>-576.66600000000005</v>
      </c>
      <c r="K104">
        <f t="shared" si="16"/>
        <v>25630.95</v>
      </c>
      <c r="L104">
        <f t="shared" si="17"/>
        <v>-970.07300000000009</v>
      </c>
      <c r="M104">
        <f t="shared" si="18"/>
        <v>23718.38</v>
      </c>
      <c r="N104">
        <f t="shared" si="19"/>
        <v>-0.97007300000000007</v>
      </c>
      <c r="O104">
        <f t="shared" si="19"/>
        <v>23.71838</v>
      </c>
      <c r="P104" t="str">
        <f t="shared" si="20"/>
        <v/>
      </c>
      <c r="Q104">
        <f t="shared" si="21"/>
        <v>-0.97007300000000007</v>
      </c>
      <c r="AE104">
        <v>6.7359999999999998</v>
      </c>
      <c r="AF104">
        <v>-61.130001068115234</v>
      </c>
      <c r="AG104">
        <v>-18.120000839233398</v>
      </c>
      <c r="AH104">
        <f t="shared" si="22"/>
        <v>-61.130001068115234</v>
      </c>
      <c r="AI104">
        <f t="shared" si="23"/>
        <v>-18.120000839233398</v>
      </c>
    </row>
    <row r="105" spans="1:35">
      <c r="A105" s="3" t="s">
        <v>1611</v>
      </c>
      <c r="B105" s="3" t="str">
        <f t="shared" si="12"/>
        <v>19:07:04.113</v>
      </c>
      <c r="C105" s="3">
        <f t="shared" si="13"/>
        <v>68824.112999999998</v>
      </c>
      <c r="D105" s="3">
        <f t="shared" si="14"/>
        <v>10.582999999998719</v>
      </c>
      <c r="E105" s="3">
        <v>-778.06299999999999</v>
      </c>
      <c r="F105" s="3">
        <v>25967.7</v>
      </c>
      <c r="G105" s="3">
        <v>15454.5</v>
      </c>
      <c r="H105" s="3">
        <v>728.5</v>
      </c>
      <c r="I105" s="3">
        <v>84.25</v>
      </c>
      <c r="J105">
        <f t="shared" si="15"/>
        <v>-596.75699999999995</v>
      </c>
      <c r="K105">
        <f t="shared" si="16"/>
        <v>25972.499</v>
      </c>
      <c r="L105">
        <f t="shared" si="17"/>
        <v>-990.16399999999999</v>
      </c>
      <c r="M105">
        <f t="shared" si="18"/>
        <v>24059.929</v>
      </c>
      <c r="N105">
        <f t="shared" si="19"/>
        <v>-0.99016400000000004</v>
      </c>
      <c r="O105">
        <f t="shared" si="19"/>
        <v>24.059929</v>
      </c>
      <c r="P105" t="str">
        <f t="shared" si="20"/>
        <v/>
      </c>
      <c r="Q105">
        <f t="shared" si="21"/>
        <v>-0.99016400000000004</v>
      </c>
      <c r="AE105">
        <v>6.7910000000000004</v>
      </c>
      <c r="AF105">
        <v>-61.290000915527344</v>
      </c>
      <c r="AG105">
        <v>-7.9499998092651367</v>
      </c>
      <c r="AH105">
        <f t="shared" si="22"/>
        <v>-61.290000915527344</v>
      </c>
      <c r="AI105">
        <f t="shared" si="23"/>
        <v>-7.9499998092651367</v>
      </c>
    </row>
    <row r="106" spans="1:35">
      <c r="A106" s="3" t="s">
        <v>1612</v>
      </c>
      <c r="B106" s="3" t="str">
        <f t="shared" si="12"/>
        <v>19:07:04.221</v>
      </c>
      <c r="C106" s="3">
        <f t="shared" si="13"/>
        <v>68824.221000000005</v>
      </c>
      <c r="D106" s="3">
        <f t="shared" si="14"/>
        <v>10.69100000000617</v>
      </c>
      <c r="E106" s="3">
        <v>-850.39200000000005</v>
      </c>
      <c r="F106" s="3">
        <v>26273.3</v>
      </c>
      <c r="G106" s="3">
        <v>15737.5</v>
      </c>
      <c r="H106" s="3">
        <v>728.5</v>
      </c>
      <c r="I106" s="3">
        <v>83.75</v>
      </c>
      <c r="J106">
        <f t="shared" si="15"/>
        <v>-666.95100000000002</v>
      </c>
      <c r="K106">
        <f t="shared" si="16"/>
        <v>26278.597000000002</v>
      </c>
      <c r="L106">
        <f t="shared" si="17"/>
        <v>-1060.3579999999999</v>
      </c>
      <c r="M106">
        <f t="shared" si="18"/>
        <v>24366.027000000002</v>
      </c>
      <c r="N106">
        <f t="shared" si="19"/>
        <v>-1.0603579999999999</v>
      </c>
      <c r="O106">
        <f t="shared" si="19"/>
        <v>24.366027000000003</v>
      </c>
      <c r="P106" t="str">
        <f t="shared" si="20"/>
        <v/>
      </c>
      <c r="Q106">
        <f t="shared" si="21"/>
        <v>-1.0603579999999999</v>
      </c>
      <c r="AE106">
        <v>6.8520000000000003</v>
      </c>
      <c r="AF106">
        <v>-65.949996948242188</v>
      </c>
      <c r="AG106">
        <v>-9.1999998092651367</v>
      </c>
      <c r="AH106">
        <f t="shared" si="22"/>
        <v>-65.949996948242188</v>
      </c>
      <c r="AI106">
        <f t="shared" si="23"/>
        <v>-9.1999998092651367</v>
      </c>
    </row>
    <row r="107" spans="1:35">
      <c r="A107" s="3" t="s">
        <v>1613</v>
      </c>
      <c r="B107" s="3" t="str">
        <f t="shared" si="12"/>
        <v>19:07:04.327</v>
      </c>
      <c r="C107" s="3">
        <f t="shared" si="13"/>
        <v>68824.327000000005</v>
      </c>
      <c r="D107" s="3">
        <f t="shared" si="14"/>
        <v>10.797000000005937</v>
      </c>
      <c r="E107" s="3">
        <v>-954.33100000000002</v>
      </c>
      <c r="F107" s="3">
        <v>26627</v>
      </c>
      <c r="G107" s="3">
        <v>16079</v>
      </c>
      <c r="H107" s="3">
        <v>743</v>
      </c>
      <c r="I107" s="3">
        <v>83.25</v>
      </c>
      <c r="J107">
        <f t="shared" si="15"/>
        <v>-768.41800000000001</v>
      </c>
      <c r="K107">
        <f t="shared" si="16"/>
        <v>26633.013999999999</v>
      </c>
      <c r="L107">
        <f t="shared" si="17"/>
        <v>-1161.825</v>
      </c>
      <c r="M107">
        <f t="shared" si="18"/>
        <v>24720.444</v>
      </c>
      <c r="N107">
        <f t="shared" si="19"/>
        <v>-1.1618250000000001</v>
      </c>
      <c r="O107">
        <f t="shared" si="19"/>
        <v>24.720444000000001</v>
      </c>
      <c r="P107" t="str">
        <f t="shared" si="20"/>
        <v/>
      </c>
      <c r="Q107">
        <f t="shared" si="21"/>
        <v>-1.1618250000000001</v>
      </c>
      <c r="AE107">
        <v>6.9109999999999996</v>
      </c>
      <c r="AF107">
        <v>-71.540000915527344</v>
      </c>
      <c r="AG107">
        <v>-5.6399998664855957</v>
      </c>
      <c r="AH107">
        <f t="shared" si="22"/>
        <v>-71.540000915527344</v>
      </c>
      <c r="AI107">
        <f t="shared" si="23"/>
        <v>-5.6399998664855957</v>
      </c>
    </row>
    <row r="108" spans="1:35">
      <c r="A108" s="3" t="s">
        <v>1614</v>
      </c>
      <c r="B108" s="3" t="str">
        <f t="shared" si="12"/>
        <v>19:07:04.435</v>
      </c>
      <c r="C108" s="3">
        <f t="shared" si="13"/>
        <v>68824.434999999998</v>
      </c>
      <c r="D108" s="3">
        <f t="shared" si="14"/>
        <v>10.904999999998836</v>
      </c>
      <c r="E108" s="3">
        <v>-1054.26</v>
      </c>
      <c r="F108" s="3">
        <v>26753.9</v>
      </c>
      <c r="G108" s="3">
        <v>16240.5</v>
      </c>
      <c r="H108" s="3">
        <v>709.5</v>
      </c>
      <c r="I108" s="3">
        <v>83.25</v>
      </c>
      <c r="J108">
        <f t="shared" si="15"/>
        <v>-867.45799999999997</v>
      </c>
      <c r="K108">
        <f t="shared" si="16"/>
        <v>26760.608</v>
      </c>
      <c r="L108">
        <f t="shared" si="17"/>
        <v>-1260.865</v>
      </c>
      <c r="M108">
        <f t="shared" si="18"/>
        <v>24848.038</v>
      </c>
      <c r="N108">
        <f t="shared" si="19"/>
        <v>-1.2608650000000001</v>
      </c>
      <c r="O108">
        <f t="shared" si="19"/>
        <v>24.848038000000003</v>
      </c>
      <c r="P108" t="str">
        <f t="shared" si="20"/>
        <v/>
      </c>
      <c r="Q108">
        <f t="shared" si="21"/>
        <v>-1.2608650000000001</v>
      </c>
      <c r="AE108">
        <v>6.9710000000000001</v>
      </c>
      <c r="AF108">
        <v>-69.330001831054688</v>
      </c>
      <c r="AG108">
        <v>-9.9799995422363281</v>
      </c>
      <c r="AH108">
        <f t="shared" si="22"/>
        <v>-69.330001831054688</v>
      </c>
      <c r="AI108">
        <f t="shared" si="23"/>
        <v>-9.9799995422363281</v>
      </c>
    </row>
    <row r="109" spans="1:35">
      <c r="AE109">
        <v>7.0309999999999997</v>
      </c>
      <c r="AF109">
        <v>-66.69000244140625</v>
      </c>
      <c r="AG109">
        <v>-2.1600000858306885</v>
      </c>
      <c r="AH109">
        <f t="shared" si="22"/>
        <v>-66.69000244140625</v>
      </c>
      <c r="AI109">
        <f t="shared" si="23"/>
        <v>-2.1600000858306885</v>
      </c>
    </row>
    <row r="110" spans="1:35">
      <c r="AE110">
        <v>7.1059999999999999</v>
      </c>
      <c r="AF110">
        <v>-66.779998779296875</v>
      </c>
      <c r="AG110">
        <v>-0.18000000715255737</v>
      </c>
      <c r="AH110">
        <f t="shared" si="22"/>
        <v>-66.779998779296875</v>
      </c>
      <c r="AI110">
        <f t="shared" si="23"/>
        <v>-0.18000000715255737</v>
      </c>
    </row>
    <row r="111" spans="1:35">
      <c r="AE111">
        <v>7.1769999999999996</v>
      </c>
      <c r="AF111">
        <v>-67.599998474121094</v>
      </c>
      <c r="AG111">
        <v>0.25999999046325684</v>
      </c>
      <c r="AH111">
        <f t="shared" si="22"/>
        <v>-67.599998474121094</v>
      </c>
      <c r="AI111">
        <f t="shared" si="23"/>
        <v>0.25999999046325684</v>
      </c>
    </row>
    <row r="112" spans="1:35">
      <c r="AE112">
        <v>7.2519999999999998</v>
      </c>
      <c r="AF112">
        <v>-67.120002746582031</v>
      </c>
      <c r="AG112">
        <v>3.4200000762939453</v>
      </c>
      <c r="AH112">
        <f t="shared" si="22"/>
        <v>-67.120002746582031</v>
      </c>
      <c r="AI112">
        <f t="shared" si="23"/>
        <v>3.4200000762939453</v>
      </c>
    </row>
    <row r="113" spans="1:35">
      <c r="AE113">
        <v>7.3109999999999999</v>
      </c>
      <c r="AF113">
        <v>-60.619998931884766</v>
      </c>
      <c r="AG113">
        <v>-0.28999999165534973</v>
      </c>
      <c r="AH113">
        <f t="shared" si="22"/>
        <v>-60.619998931884766</v>
      </c>
      <c r="AI113">
        <f t="shared" si="23"/>
        <v>-0.28999999165534973</v>
      </c>
    </row>
    <row r="114" spans="1:35">
      <c r="AE114">
        <v>7.367</v>
      </c>
      <c r="AF114">
        <v>-61.610000610351563</v>
      </c>
      <c r="AG114">
        <v>-14.449999809265137</v>
      </c>
      <c r="AH114">
        <f t="shared" si="22"/>
        <v>-61.610000610351563</v>
      </c>
      <c r="AI114">
        <f t="shared" si="23"/>
        <v>-14.449999809265137</v>
      </c>
    </row>
    <row r="115" spans="1:35">
      <c r="AE115">
        <v>7.4290000000000003</v>
      </c>
      <c r="AF115">
        <v>0</v>
      </c>
      <c r="AG115">
        <v>0</v>
      </c>
      <c r="AH115">
        <f t="shared" si="22"/>
        <v>0</v>
      </c>
      <c r="AI115">
        <f t="shared" si="23"/>
        <v>0</v>
      </c>
    </row>
    <row r="116" spans="1:35">
      <c r="AE116">
        <v>7.4969999999999999</v>
      </c>
      <c r="AF116">
        <v>-22.959999084472656</v>
      </c>
      <c r="AG116">
        <v>-61.279998779296875</v>
      </c>
      <c r="AH116">
        <f t="shared" si="22"/>
        <v>-22.959999084472656</v>
      </c>
      <c r="AI116">
        <f t="shared" si="23"/>
        <v>-61.279998779296875</v>
      </c>
    </row>
    <row r="117" spans="1:35">
      <c r="AE117">
        <v>7.5730000000000004</v>
      </c>
      <c r="AF117">
        <v>-67.660003662109375</v>
      </c>
      <c r="AG117">
        <v>-20.889999389648438</v>
      </c>
      <c r="AH117">
        <f t="shared" si="22"/>
        <v>-67.660003662109375</v>
      </c>
      <c r="AI117">
        <f t="shared" si="23"/>
        <v>-20.889999389648438</v>
      </c>
    </row>
    <row r="118" spans="1:35">
      <c r="AE118">
        <v>7.6280000000000001</v>
      </c>
      <c r="AF118">
        <v>-89.370002746582031</v>
      </c>
      <c r="AG118">
        <v>6.570000171661377</v>
      </c>
      <c r="AH118">
        <f t="shared" si="22"/>
        <v>-89.370002746582031</v>
      </c>
      <c r="AI118">
        <f t="shared" si="23"/>
        <v>6.570000171661377</v>
      </c>
    </row>
    <row r="119" spans="1:35">
      <c r="AE119">
        <v>7.6909999999999998</v>
      </c>
      <c r="AF119">
        <v>-72.769996643066406</v>
      </c>
      <c r="AG119">
        <v>0.2800000011920929</v>
      </c>
      <c r="AH119">
        <f t="shared" si="22"/>
        <v>-72.769996643066406</v>
      </c>
      <c r="AI119">
        <f t="shared" si="23"/>
        <v>0.2800000011920929</v>
      </c>
    </row>
    <row r="120" spans="1:35">
      <c r="AE120">
        <v>7.77</v>
      </c>
      <c r="AF120">
        <v>0</v>
      </c>
      <c r="AG120">
        <v>0</v>
      </c>
      <c r="AH120">
        <f t="shared" si="22"/>
        <v>0</v>
      </c>
      <c r="AI120">
        <f t="shared" si="23"/>
        <v>0</v>
      </c>
    </row>
    <row r="121" spans="1:35">
      <c r="AE121">
        <v>7.8620000000000001</v>
      </c>
      <c r="AF121">
        <v>-60.150001525878906</v>
      </c>
      <c r="AG121">
        <v>-11.460000038146973</v>
      </c>
      <c r="AH121">
        <f t="shared" si="22"/>
        <v>-60.150001525878906</v>
      </c>
      <c r="AI121">
        <f t="shared" si="23"/>
        <v>-11.460000038146973</v>
      </c>
    </row>
    <row r="122" spans="1:35">
      <c r="AE122">
        <v>7.9359999999999999</v>
      </c>
      <c r="AF122">
        <v>-67.610000610351563</v>
      </c>
      <c r="AG122">
        <v>-13.189999580383301</v>
      </c>
      <c r="AH122">
        <f t="shared" si="22"/>
        <v>-67.610000610351563</v>
      </c>
      <c r="AI122">
        <f t="shared" si="23"/>
        <v>-13.189999580383301</v>
      </c>
    </row>
    <row r="123" spans="1:35">
      <c r="A123"/>
      <c r="B123"/>
      <c r="C123"/>
      <c r="D123"/>
      <c r="E123"/>
      <c r="F123"/>
      <c r="G123"/>
      <c r="H123"/>
      <c r="I123"/>
      <c r="AE123">
        <v>8</v>
      </c>
      <c r="AF123">
        <v>-60.700000762939453</v>
      </c>
      <c r="AG123">
        <v>1.1399999856948853</v>
      </c>
      <c r="AH123">
        <f t="shared" si="22"/>
        <v>-60.700000762939453</v>
      </c>
      <c r="AI123">
        <f t="shared" si="23"/>
        <v>1.1399999856948853</v>
      </c>
    </row>
    <row r="124" spans="1:35">
      <c r="A124"/>
      <c r="B124"/>
      <c r="C124"/>
      <c r="D124"/>
      <c r="E124"/>
      <c r="F124"/>
      <c r="G124"/>
      <c r="H124"/>
      <c r="I124"/>
      <c r="AE124">
        <v>8.0609999999999999</v>
      </c>
      <c r="AF124">
        <v>-71.599998474121094</v>
      </c>
      <c r="AG124">
        <v>5.5399999618530273</v>
      </c>
      <c r="AH124">
        <f t="shared" si="22"/>
        <v>-71.599998474121094</v>
      </c>
      <c r="AI124">
        <f t="shared" si="23"/>
        <v>5.5399999618530273</v>
      </c>
    </row>
    <row r="125" spans="1:35">
      <c r="A125"/>
      <c r="B125"/>
      <c r="C125"/>
      <c r="D125"/>
      <c r="E125"/>
      <c r="F125"/>
      <c r="G125"/>
      <c r="H125"/>
      <c r="I125"/>
      <c r="AE125">
        <v>8.1280000000000001</v>
      </c>
      <c r="AF125">
        <v>-82.330001831054688</v>
      </c>
      <c r="AG125">
        <v>6.8299999237060547</v>
      </c>
      <c r="AH125">
        <f t="shared" si="22"/>
        <v>-82.330001831054688</v>
      </c>
      <c r="AI125">
        <f t="shared" si="23"/>
        <v>6.8299999237060547</v>
      </c>
    </row>
    <row r="126" spans="1:35">
      <c r="A126"/>
      <c r="B126"/>
      <c r="C126"/>
      <c r="D126"/>
      <c r="E126"/>
      <c r="F126"/>
      <c r="G126"/>
      <c r="H126"/>
      <c r="I126"/>
      <c r="AE126">
        <v>8.19</v>
      </c>
      <c r="AF126">
        <v>-89.800003051757813</v>
      </c>
      <c r="AG126">
        <v>8.3500003814697266</v>
      </c>
      <c r="AH126">
        <f t="shared" si="22"/>
        <v>-89.800003051757813</v>
      </c>
      <c r="AI126">
        <f t="shared" si="23"/>
        <v>8.3500003814697266</v>
      </c>
    </row>
    <row r="127" spans="1:35">
      <c r="A127"/>
      <c r="B127"/>
      <c r="C127"/>
      <c r="D127"/>
      <c r="E127"/>
      <c r="F127"/>
      <c r="G127"/>
      <c r="H127"/>
      <c r="I127"/>
      <c r="AE127">
        <v>8.2509999999999994</v>
      </c>
      <c r="AF127">
        <v>-86.459999084472656</v>
      </c>
      <c r="AG127">
        <v>1.3500000238418579</v>
      </c>
      <c r="AH127">
        <f t="shared" si="22"/>
        <v>-86.459999084472656</v>
      </c>
      <c r="AI127">
        <f t="shared" si="23"/>
        <v>1.3500000238418579</v>
      </c>
    </row>
    <row r="128" spans="1:35">
      <c r="A128"/>
      <c r="B128"/>
      <c r="C128"/>
      <c r="D128"/>
      <c r="E128"/>
      <c r="F128"/>
      <c r="G128"/>
      <c r="H128"/>
      <c r="I128"/>
      <c r="AE128">
        <v>8.3049999999999997</v>
      </c>
      <c r="AF128">
        <v>-87.339996337890625</v>
      </c>
      <c r="AG128">
        <v>-0.95999997854232788</v>
      </c>
      <c r="AH128">
        <f t="shared" si="22"/>
        <v>-87.339996337890625</v>
      </c>
      <c r="AI128">
        <f t="shared" si="23"/>
        <v>-0.95999997854232788</v>
      </c>
    </row>
    <row r="129" spans="18:35" customFormat="1">
      <c r="AD129" s="2"/>
      <c r="AE129">
        <v>8.3680000000000003</v>
      </c>
      <c r="AF129">
        <v>0</v>
      </c>
      <c r="AG129">
        <v>0</v>
      </c>
      <c r="AH129">
        <f t="shared" si="22"/>
        <v>0</v>
      </c>
      <c r="AI129">
        <f t="shared" si="23"/>
        <v>0</v>
      </c>
    </row>
    <row r="130" spans="18:35" customFormat="1">
      <c r="AD130" s="2"/>
      <c r="AE130">
        <v>8.43</v>
      </c>
      <c r="AF130">
        <v>-84.769996643066406</v>
      </c>
      <c r="AG130">
        <v>-8.3900003433227539</v>
      </c>
      <c r="AH130">
        <f t="shared" si="22"/>
        <v>-84.769996643066406</v>
      </c>
      <c r="AI130">
        <f t="shared" si="23"/>
        <v>-8.3900003433227539</v>
      </c>
    </row>
    <row r="131" spans="18:35" customFormat="1">
      <c r="AD131" s="2"/>
      <c r="AE131">
        <v>8.4870000000000001</v>
      </c>
      <c r="AF131">
        <v>0</v>
      </c>
      <c r="AG131">
        <v>0</v>
      </c>
      <c r="AH131">
        <f t="shared" si="22"/>
        <v>0</v>
      </c>
      <c r="AI131">
        <f t="shared" si="23"/>
        <v>0</v>
      </c>
    </row>
    <row r="132" spans="18:35" customFormat="1">
      <c r="AD132" s="2"/>
      <c r="AE132">
        <v>8.5690000000000008</v>
      </c>
      <c r="AF132">
        <v>0</v>
      </c>
      <c r="AG132">
        <v>0</v>
      </c>
      <c r="AH132">
        <f t="shared" si="22"/>
        <v>0</v>
      </c>
      <c r="AI132">
        <f t="shared" si="23"/>
        <v>0</v>
      </c>
    </row>
    <row r="133" spans="18:35" customFormat="1">
      <c r="AD133" s="2"/>
      <c r="AE133">
        <v>8.6430000000000007</v>
      </c>
      <c r="AF133">
        <v>-88.819999694824219</v>
      </c>
      <c r="AG133">
        <v>-3.6600000858306885</v>
      </c>
      <c r="AH133">
        <f t="shared" ref="AH133:AH196" si="24">AF133</f>
        <v>-88.819999694824219</v>
      </c>
      <c r="AI133">
        <f t="shared" ref="AI133:AI196" si="25">AG133</f>
        <v>-3.6600000858306885</v>
      </c>
    </row>
    <row r="134" spans="18:35" customFormat="1">
      <c r="AD134" s="2"/>
      <c r="AE134">
        <v>8.6989999999999998</v>
      </c>
      <c r="AF134">
        <v>0</v>
      </c>
      <c r="AG134">
        <v>0</v>
      </c>
      <c r="AH134">
        <f t="shared" si="24"/>
        <v>0</v>
      </c>
      <c r="AI134">
        <f t="shared" si="25"/>
        <v>0</v>
      </c>
    </row>
    <row r="135" spans="18:35" customFormat="1">
      <c r="AD135" s="2"/>
      <c r="AE135">
        <v>8.7609999999999992</v>
      </c>
      <c r="AF135">
        <v>-88.419998168945313</v>
      </c>
      <c r="AG135">
        <v>-4.5199999809265137</v>
      </c>
      <c r="AH135">
        <f t="shared" si="24"/>
        <v>-88.419998168945313</v>
      </c>
      <c r="AI135">
        <f t="shared" si="25"/>
        <v>-4.5199999809265137</v>
      </c>
    </row>
    <row r="136" spans="18:35" customFormat="1">
      <c r="AD136" s="2"/>
      <c r="AE136">
        <v>8.8379999999999992</v>
      </c>
      <c r="AF136">
        <v>0</v>
      </c>
      <c r="AG136">
        <v>0</v>
      </c>
      <c r="AH136">
        <f t="shared" si="24"/>
        <v>0</v>
      </c>
      <c r="AI136">
        <f t="shared" si="25"/>
        <v>0</v>
      </c>
    </row>
    <row r="137" spans="18:35" customFormat="1">
      <c r="AD137" s="2"/>
      <c r="AE137">
        <v>8.8940000000000001</v>
      </c>
      <c r="AF137">
        <v>0</v>
      </c>
      <c r="AG137">
        <v>0</v>
      </c>
      <c r="AH137">
        <f t="shared" si="24"/>
        <v>0</v>
      </c>
      <c r="AI137">
        <f t="shared" si="25"/>
        <v>0</v>
      </c>
    </row>
    <row r="138" spans="18:35" customFormat="1">
      <c r="AD138" s="2"/>
      <c r="AE138">
        <v>8.9670000000000005</v>
      </c>
      <c r="AF138">
        <v>0</v>
      </c>
      <c r="AG138">
        <v>0</v>
      </c>
      <c r="AH138">
        <f t="shared" si="24"/>
        <v>0</v>
      </c>
      <c r="AI138">
        <f t="shared" si="25"/>
        <v>0</v>
      </c>
    </row>
    <row r="139" spans="18:35" customFormat="1">
      <c r="AD139" s="2"/>
      <c r="AE139">
        <v>9.0269999999999992</v>
      </c>
      <c r="AF139">
        <v>0</v>
      </c>
      <c r="AG139">
        <v>0</v>
      </c>
      <c r="AH139">
        <f t="shared" si="24"/>
        <v>0</v>
      </c>
      <c r="AI139">
        <f t="shared" si="25"/>
        <v>0</v>
      </c>
    </row>
    <row r="140" spans="18:35" customFormat="1">
      <c r="AD140" s="2"/>
      <c r="AE140">
        <v>9.0909999999999993</v>
      </c>
      <c r="AF140">
        <v>0</v>
      </c>
      <c r="AG140">
        <v>0</v>
      </c>
      <c r="AH140">
        <f t="shared" si="24"/>
        <v>0</v>
      </c>
      <c r="AI140">
        <f t="shared" si="25"/>
        <v>0</v>
      </c>
    </row>
    <row r="141" spans="18:35" customFormat="1">
      <c r="AD141" s="2"/>
      <c r="AE141">
        <v>9.1549999999999994</v>
      </c>
      <c r="AF141">
        <v>0</v>
      </c>
      <c r="AG141">
        <v>0</v>
      </c>
      <c r="AH141">
        <f t="shared" si="24"/>
        <v>0</v>
      </c>
      <c r="AI141">
        <f t="shared" si="25"/>
        <v>0</v>
      </c>
    </row>
    <row r="142" spans="18:35" customFormat="1">
      <c r="AD142" s="2"/>
      <c r="AE142">
        <v>9.2159999999999993</v>
      </c>
      <c r="AF142">
        <v>0</v>
      </c>
      <c r="AG142">
        <v>0</v>
      </c>
      <c r="AH142">
        <f t="shared" si="24"/>
        <v>0</v>
      </c>
      <c r="AI142">
        <f t="shared" si="25"/>
        <v>0</v>
      </c>
    </row>
    <row r="143" spans="18:35" customFormat="1">
      <c r="AD143" s="2"/>
      <c r="AE143">
        <v>9.2859999999999996</v>
      </c>
      <c r="AF143">
        <v>0</v>
      </c>
      <c r="AG143">
        <v>0</v>
      </c>
      <c r="AH143">
        <f t="shared" si="24"/>
        <v>0</v>
      </c>
      <c r="AI143">
        <f t="shared" si="25"/>
        <v>0</v>
      </c>
    </row>
    <row r="144" spans="18:35" customFormat="1">
      <c r="R144" s="3"/>
      <c r="AD144" s="2"/>
      <c r="AE144">
        <v>9.3680000000000003</v>
      </c>
      <c r="AF144">
        <v>0</v>
      </c>
      <c r="AG144">
        <v>0</v>
      </c>
      <c r="AH144">
        <f t="shared" si="24"/>
        <v>0</v>
      </c>
      <c r="AI144">
        <f t="shared" si="25"/>
        <v>0</v>
      </c>
    </row>
    <row r="145" spans="1:35">
      <c r="A145"/>
      <c r="B145"/>
      <c r="C145"/>
      <c r="D145"/>
      <c r="E145"/>
      <c r="F145"/>
      <c r="G145"/>
      <c r="H145"/>
      <c r="I145"/>
      <c r="R145" s="3"/>
      <c r="AE145">
        <v>9.4260000000000002</v>
      </c>
      <c r="AF145">
        <v>-89.069999694824219</v>
      </c>
      <c r="AG145">
        <v>-4.9200000762939453</v>
      </c>
      <c r="AH145">
        <f t="shared" si="24"/>
        <v>-89.069999694824219</v>
      </c>
      <c r="AI145">
        <f t="shared" si="25"/>
        <v>-4.9200000762939453</v>
      </c>
    </row>
    <row r="146" spans="1:35">
      <c r="J146" s="3"/>
      <c r="K146" s="3"/>
      <c r="L146" s="3"/>
      <c r="M146" s="3"/>
      <c r="N146" s="3"/>
      <c r="O146" s="3"/>
      <c r="Q146" s="3"/>
      <c r="R146" s="3"/>
      <c r="AE146">
        <v>9.4890000000000008</v>
      </c>
      <c r="AF146">
        <v>-85.199996948242188</v>
      </c>
      <c r="AG146">
        <v>-12.859999656677246</v>
      </c>
      <c r="AH146">
        <f t="shared" si="24"/>
        <v>-85.199996948242188</v>
      </c>
      <c r="AI146">
        <f t="shared" si="25"/>
        <v>-12.859999656677246</v>
      </c>
    </row>
    <row r="147" spans="1:35">
      <c r="J147" s="3"/>
      <c r="K147" s="3"/>
      <c r="L147" s="3"/>
      <c r="M147" s="3"/>
      <c r="N147" s="3"/>
      <c r="O147" s="3"/>
      <c r="Q147" s="3"/>
      <c r="R147" s="3"/>
      <c r="AE147">
        <v>9.5630000000000006</v>
      </c>
      <c r="AF147">
        <v>0</v>
      </c>
      <c r="AG147">
        <v>0</v>
      </c>
      <c r="AH147">
        <f t="shared" si="24"/>
        <v>0</v>
      </c>
      <c r="AI147">
        <f t="shared" si="25"/>
        <v>0</v>
      </c>
    </row>
    <row r="148" spans="1:35">
      <c r="J148" s="3"/>
      <c r="K148" s="3"/>
      <c r="L148" s="3"/>
      <c r="M148" s="3"/>
      <c r="N148" s="3"/>
      <c r="O148" s="3"/>
      <c r="Q148" s="3"/>
      <c r="R148" s="3"/>
      <c r="AE148">
        <v>9.6229999999999993</v>
      </c>
      <c r="AF148">
        <v>0</v>
      </c>
      <c r="AG148">
        <v>0</v>
      </c>
      <c r="AH148">
        <f t="shared" si="24"/>
        <v>0</v>
      </c>
      <c r="AI148">
        <f t="shared" si="25"/>
        <v>0</v>
      </c>
    </row>
    <row r="149" spans="1:35">
      <c r="J149" s="3"/>
      <c r="K149" s="3"/>
      <c r="L149" s="3"/>
      <c r="M149" s="3"/>
      <c r="N149" s="3"/>
      <c r="O149" s="3"/>
      <c r="Q149" s="3"/>
      <c r="R149" s="3"/>
      <c r="AE149">
        <v>9.6890000000000001</v>
      </c>
      <c r="AF149">
        <v>0</v>
      </c>
      <c r="AG149">
        <v>0</v>
      </c>
      <c r="AH149">
        <f t="shared" si="24"/>
        <v>0</v>
      </c>
      <c r="AI149">
        <f t="shared" si="25"/>
        <v>0</v>
      </c>
    </row>
    <row r="150" spans="1:35">
      <c r="J150" s="3"/>
      <c r="K150" s="3"/>
      <c r="L150" s="3"/>
      <c r="M150" s="3"/>
      <c r="N150" s="3"/>
      <c r="O150" s="3"/>
      <c r="Q150" s="3"/>
      <c r="R150" s="3"/>
      <c r="AE150">
        <v>9.7560000000000002</v>
      </c>
      <c r="AF150">
        <v>0</v>
      </c>
      <c r="AG150">
        <v>0</v>
      </c>
      <c r="AH150">
        <f t="shared" si="24"/>
        <v>0</v>
      </c>
      <c r="AI150">
        <f t="shared" si="25"/>
        <v>0</v>
      </c>
    </row>
    <row r="151" spans="1:35">
      <c r="J151" s="3"/>
      <c r="K151" s="3"/>
      <c r="L151" s="3"/>
      <c r="M151" s="3"/>
      <c r="N151" s="3"/>
      <c r="O151" s="3"/>
      <c r="Q151" s="3"/>
      <c r="R151" s="3"/>
      <c r="AE151">
        <v>9.8390000000000004</v>
      </c>
      <c r="AF151">
        <v>0</v>
      </c>
      <c r="AG151">
        <v>0</v>
      </c>
      <c r="AH151">
        <f t="shared" si="24"/>
        <v>0</v>
      </c>
      <c r="AI151">
        <f t="shared" si="25"/>
        <v>0</v>
      </c>
    </row>
    <row r="152" spans="1:35">
      <c r="J152" s="3"/>
      <c r="K152" s="3"/>
      <c r="L152" s="3"/>
      <c r="M152" s="3"/>
      <c r="N152" s="3"/>
      <c r="O152" s="3"/>
      <c r="Q152" s="3"/>
      <c r="R152" s="3"/>
      <c r="AE152">
        <v>9.9009999999999998</v>
      </c>
      <c r="AF152">
        <v>0</v>
      </c>
      <c r="AG152">
        <v>0</v>
      </c>
      <c r="AH152">
        <f t="shared" si="24"/>
        <v>0</v>
      </c>
      <c r="AI152">
        <f t="shared" si="25"/>
        <v>0</v>
      </c>
    </row>
    <row r="153" spans="1:35">
      <c r="J153" s="3"/>
      <c r="K153" s="3"/>
      <c r="L153" s="3"/>
      <c r="M153" s="3"/>
      <c r="N153" s="3"/>
      <c r="O153" s="3"/>
      <c r="Q153" s="3"/>
      <c r="R153" s="3"/>
      <c r="AE153">
        <v>9.9570000000000007</v>
      </c>
      <c r="AF153">
        <v>0</v>
      </c>
      <c r="AG153">
        <v>0</v>
      </c>
      <c r="AH153">
        <f t="shared" si="24"/>
        <v>0</v>
      </c>
      <c r="AI153">
        <f t="shared" si="25"/>
        <v>0</v>
      </c>
    </row>
    <row r="154" spans="1:35">
      <c r="J154" s="3"/>
      <c r="K154" s="3"/>
      <c r="L154" s="3"/>
      <c r="M154" s="3"/>
      <c r="N154" s="3"/>
      <c r="O154" s="3"/>
      <c r="Q154" s="3"/>
      <c r="R154" s="3"/>
      <c r="AE154">
        <v>10.02</v>
      </c>
      <c r="AF154">
        <v>0</v>
      </c>
      <c r="AG154">
        <v>0</v>
      </c>
      <c r="AH154">
        <f t="shared" si="24"/>
        <v>0</v>
      </c>
      <c r="AI154">
        <f t="shared" si="25"/>
        <v>0</v>
      </c>
    </row>
    <row r="155" spans="1:35">
      <c r="J155" s="3"/>
      <c r="K155" s="3"/>
      <c r="L155" s="3"/>
      <c r="M155" s="3"/>
      <c r="N155" s="3"/>
      <c r="O155" s="3"/>
      <c r="Q155" s="3"/>
      <c r="R155" s="3"/>
      <c r="AE155">
        <v>10.085000000000001</v>
      </c>
      <c r="AF155">
        <v>0</v>
      </c>
      <c r="AG155">
        <v>0</v>
      </c>
      <c r="AH155">
        <f t="shared" si="24"/>
        <v>0</v>
      </c>
      <c r="AI155">
        <f t="shared" si="25"/>
        <v>0</v>
      </c>
    </row>
    <row r="156" spans="1:35">
      <c r="J156" s="3"/>
      <c r="K156" s="3"/>
      <c r="L156" s="3"/>
      <c r="M156" s="3"/>
      <c r="N156" s="3"/>
      <c r="O156" s="3"/>
      <c r="Q156" s="3"/>
      <c r="R156" s="3"/>
      <c r="AE156">
        <v>10.147</v>
      </c>
      <c r="AF156">
        <v>0</v>
      </c>
      <c r="AG156">
        <v>0</v>
      </c>
      <c r="AH156">
        <f t="shared" si="24"/>
        <v>0</v>
      </c>
      <c r="AI156">
        <f t="shared" si="25"/>
        <v>0</v>
      </c>
    </row>
    <row r="157" spans="1:35">
      <c r="J157" s="3"/>
      <c r="K157" s="3"/>
      <c r="L157" s="3"/>
      <c r="M157" s="3"/>
      <c r="N157" s="3"/>
      <c r="O157" s="3"/>
      <c r="Q157" s="3"/>
      <c r="R157" s="3"/>
      <c r="AE157">
        <v>10.224</v>
      </c>
      <c r="AF157">
        <v>-83.970001220703125</v>
      </c>
      <c r="AG157">
        <v>-5.869999885559082</v>
      </c>
      <c r="AH157">
        <f t="shared" si="24"/>
        <v>-83.970001220703125</v>
      </c>
      <c r="AI157">
        <f t="shared" si="25"/>
        <v>-5.869999885559082</v>
      </c>
    </row>
    <row r="158" spans="1:35">
      <c r="J158" s="3"/>
      <c r="K158" s="3"/>
      <c r="L158" s="3"/>
      <c r="M158" s="3"/>
      <c r="N158" s="3"/>
      <c r="O158" s="3"/>
      <c r="Q158" s="3"/>
      <c r="R158" s="3"/>
      <c r="AE158">
        <v>10.282999999999999</v>
      </c>
      <c r="AF158">
        <v>-84.489997863769531</v>
      </c>
      <c r="AG158">
        <v>-7.6399998664855957</v>
      </c>
      <c r="AH158">
        <f t="shared" si="24"/>
        <v>-84.489997863769531</v>
      </c>
      <c r="AI158">
        <f t="shared" si="25"/>
        <v>-7.6399998664855957</v>
      </c>
    </row>
    <row r="159" spans="1:35">
      <c r="J159" s="3"/>
      <c r="K159" s="3"/>
      <c r="L159" s="3"/>
      <c r="M159" s="3"/>
      <c r="N159" s="3"/>
      <c r="O159" s="3"/>
      <c r="Q159" s="3"/>
      <c r="R159" s="3"/>
      <c r="AE159">
        <v>10.352</v>
      </c>
      <c r="AF159">
        <v>-85.080001831054688</v>
      </c>
      <c r="AG159">
        <v>-6.9899997711181641</v>
      </c>
      <c r="AH159">
        <f t="shared" si="24"/>
        <v>-85.080001831054688</v>
      </c>
      <c r="AI159">
        <f t="shared" si="25"/>
        <v>-6.9899997711181641</v>
      </c>
    </row>
    <row r="160" spans="1:35">
      <c r="J160" s="3"/>
      <c r="K160" s="3"/>
      <c r="L160" s="3"/>
      <c r="M160" s="3"/>
      <c r="N160" s="3"/>
      <c r="O160" s="3"/>
      <c r="Q160" s="3"/>
      <c r="R160" s="3"/>
      <c r="AE160">
        <v>10.417</v>
      </c>
      <c r="AF160">
        <v>0</v>
      </c>
      <c r="AG160">
        <v>0</v>
      </c>
      <c r="AH160">
        <f t="shared" si="24"/>
        <v>0</v>
      </c>
      <c r="AI160">
        <f t="shared" si="25"/>
        <v>0</v>
      </c>
    </row>
    <row r="161" spans="10:35">
      <c r="J161" s="3"/>
      <c r="K161" s="3"/>
      <c r="L161" s="3"/>
      <c r="M161" s="3"/>
      <c r="N161" s="3"/>
      <c r="O161" s="3"/>
      <c r="Q161" s="3"/>
      <c r="R161" s="3"/>
      <c r="AE161">
        <v>10.487</v>
      </c>
      <c r="AF161">
        <v>0</v>
      </c>
      <c r="AG161">
        <v>0</v>
      </c>
      <c r="AH161">
        <f t="shared" si="24"/>
        <v>0</v>
      </c>
      <c r="AI161">
        <f t="shared" si="25"/>
        <v>0</v>
      </c>
    </row>
    <row r="162" spans="10:35">
      <c r="J162" s="3"/>
      <c r="K162" s="3"/>
      <c r="L162" s="3"/>
      <c r="M162" s="3"/>
      <c r="N162" s="3"/>
      <c r="O162" s="3"/>
      <c r="Q162" s="3"/>
      <c r="R162" s="3"/>
      <c r="AE162">
        <v>10.574999999999999</v>
      </c>
      <c r="AF162">
        <v>0</v>
      </c>
      <c r="AG162">
        <v>0</v>
      </c>
      <c r="AH162">
        <f t="shared" si="24"/>
        <v>0</v>
      </c>
      <c r="AI162">
        <f t="shared" si="25"/>
        <v>0</v>
      </c>
    </row>
    <row r="163" spans="10:35">
      <c r="J163" s="3"/>
      <c r="K163" s="3"/>
      <c r="L163" s="3"/>
      <c r="M163" s="3"/>
      <c r="N163" s="3"/>
      <c r="O163" s="3"/>
      <c r="Q163" s="3"/>
      <c r="R163" s="3"/>
      <c r="AE163">
        <v>10.663</v>
      </c>
      <c r="AF163">
        <v>-85.25</v>
      </c>
      <c r="AG163">
        <v>-3.7200000286102295</v>
      </c>
      <c r="AH163">
        <f t="shared" si="24"/>
        <v>-85.25</v>
      </c>
      <c r="AI163">
        <f t="shared" si="25"/>
        <v>-3.7200000286102295</v>
      </c>
    </row>
    <row r="164" spans="10:35">
      <c r="J164" s="3"/>
      <c r="K164" s="3"/>
      <c r="L164" s="3"/>
      <c r="M164" s="3"/>
      <c r="N164" s="3"/>
      <c r="O164" s="3"/>
      <c r="Q164" s="3"/>
      <c r="R164" s="3"/>
      <c r="AE164">
        <v>10.712999999999999</v>
      </c>
      <c r="AF164">
        <v>-82.459999084472656</v>
      </c>
      <c r="AG164">
        <v>-5.570000171661377</v>
      </c>
      <c r="AH164">
        <f t="shared" si="24"/>
        <v>-82.459999084472656</v>
      </c>
      <c r="AI164">
        <f t="shared" si="25"/>
        <v>-5.570000171661377</v>
      </c>
    </row>
    <row r="165" spans="10:35">
      <c r="J165" s="3"/>
      <c r="K165" s="3"/>
      <c r="L165" s="3"/>
      <c r="M165" s="3"/>
      <c r="N165" s="3"/>
      <c r="O165" s="3"/>
      <c r="Q165" s="3"/>
      <c r="R165" s="3"/>
      <c r="AE165">
        <v>10.763</v>
      </c>
      <c r="AF165">
        <v>-85.050003051757813</v>
      </c>
      <c r="AG165">
        <v>-7.1599998474121094</v>
      </c>
      <c r="AH165">
        <f t="shared" si="24"/>
        <v>-85.050003051757813</v>
      </c>
      <c r="AI165">
        <f t="shared" si="25"/>
        <v>-7.1599998474121094</v>
      </c>
    </row>
    <row r="166" spans="10:35">
      <c r="J166" s="3"/>
      <c r="K166" s="3"/>
      <c r="L166" s="3"/>
      <c r="M166" s="3"/>
      <c r="N166" s="3"/>
      <c r="O166" s="3"/>
      <c r="Q166" s="3"/>
      <c r="R166" s="3"/>
      <c r="AE166">
        <v>10.829000000000001</v>
      </c>
      <c r="AF166">
        <v>-81.620002746582031</v>
      </c>
      <c r="AG166">
        <v>-8.9399995803833008</v>
      </c>
      <c r="AH166">
        <f t="shared" si="24"/>
        <v>-81.620002746582031</v>
      </c>
      <c r="AI166">
        <f t="shared" si="25"/>
        <v>-8.9399995803833008</v>
      </c>
    </row>
    <row r="167" spans="10:35">
      <c r="J167" s="3"/>
      <c r="K167" s="3"/>
      <c r="L167" s="3"/>
      <c r="M167" s="3"/>
      <c r="N167" s="3"/>
      <c r="O167" s="3"/>
      <c r="Q167" s="3"/>
      <c r="R167" s="3"/>
      <c r="AE167">
        <v>10.895</v>
      </c>
      <c r="AF167">
        <v>-80.790000915527344</v>
      </c>
      <c r="AG167">
        <v>-6.7300000190734863</v>
      </c>
      <c r="AH167">
        <f t="shared" si="24"/>
        <v>-80.790000915527344</v>
      </c>
      <c r="AI167">
        <f t="shared" si="25"/>
        <v>-6.7300000190734863</v>
      </c>
    </row>
    <row r="168" spans="10:35">
      <c r="J168" s="3"/>
      <c r="K168" s="3"/>
      <c r="L168" s="3"/>
      <c r="M168" s="3"/>
      <c r="N168" s="3"/>
      <c r="O168" s="3"/>
      <c r="Q168" s="3"/>
      <c r="R168" s="3"/>
      <c r="AE168">
        <v>10.956</v>
      </c>
      <c r="AF168">
        <v>0</v>
      </c>
      <c r="AG168">
        <v>0</v>
      </c>
      <c r="AH168">
        <f t="shared" si="24"/>
        <v>0</v>
      </c>
      <c r="AI168">
        <f t="shared" si="25"/>
        <v>0</v>
      </c>
    </row>
    <row r="169" spans="10:35">
      <c r="J169" s="3"/>
      <c r="K169" s="3"/>
      <c r="L169" s="3"/>
      <c r="M169" s="3"/>
      <c r="N169" s="3"/>
      <c r="O169" s="3"/>
      <c r="Q169" s="3"/>
      <c r="R169" s="3"/>
      <c r="AE169"/>
    </row>
    <row r="170" spans="10:35">
      <c r="J170" s="3"/>
      <c r="K170" s="3"/>
      <c r="L170" s="3"/>
      <c r="M170" s="3"/>
      <c r="N170" s="3"/>
      <c r="O170" s="3"/>
      <c r="Q170" s="3"/>
      <c r="R170" s="3"/>
      <c r="AE170"/>
    </row>
    <row r="171" spans="10:35">
      <c r="J171" s="3"/>
      <c r="K171" s="3"/>
      <c r="L171" s="3"/>
      <c r="M171" s="3"/>
      <c r="N171" s="3"/>
      <c r="O171" s="3"/>
      <c r="Q171" s="3"/>
      <c r="R171" s="3"/>
      <c r="AE171"/>
    </row>
    <row r="172" spans="10:35">
      <c r="J172" s="3"/>
      <c r="K172" s="3"/>
      <c r="L172" s="3"/>
      <c r="M172" s="3"/>
      <c r="N172" s="3"/>
      <c r="O172" s="3"/>
      <c r="Q172" s="3"/>
      <c r="R172" s="3"/>
      <c r="AE172"/>
    </row>
    <row r="173" spans="10:35">
      <c r="J173" s="3"/>
      <c r="K173" s="3"/>
      <c r="L173" s="3"/>
      <c r="M173" s="3"/>
      <c r="N173" s="3"/>
      <c r="O173" s="3"/>
      <c r="Q173" s="3"/>
      <c r="R173" s="3"/>
      <c r="AE173"/>
    </row>
    <row r="174" spans="10:35">
      <c r="J174" s="3"/>
      <c r="K174" s="3"/>
      <c r="L174" s="3"/>
      <c r="M174" s="3"/>
      <c r="N174" s="3"/>
      <c r="O174" s="3"/>
      <c r="Q174" s="3"/>
      <c r="R174" s="3"/>
      <c r="AE174"/>
    </row>
    <row r="175" spans="10:35">
      <c r="J175" s="3"/>
      <c r="K175" s="3"/>
      <c r="L175" s="3"/>
      <c r="M175" s="3"/>
      <c r="N175" s="3"/>
      <c r="O175" s="3"/>
      <c r="Q175" s="3"/>
      <c r="R175" s="3"/>
      <c r="AE175"/>
    </row>
    <row r="176" spans="10:35">
      <c r="J176" s="3"/>
      <c r="K176" s="3"/>
      <c r="L176" s="3"/>
      <c r="M176" s="3"/>
      <c r="N176" s="3"/>
      <c r="O176" s="3"/>
      <c r="Q176" s="3"/>
      <c r="R176" s="3"/>
      <c r="AE176"/>
    </row>
    <row r="177" spans="10:31">
      <c r="J177" s="3"/>
      <c r="K177" s="3"/>
      <c r="L177" s="3"/>
      <c r="M177" s="3"/>
      <c r="N177" s="3"/>
      <c r="O177" s="3"/>
      <c r="Q177" s="3"/>
      <c r="R177" s="3"/>
      <c r="AE177"/>
    </row>
    <row r="178" spans="10:31">
      <c r="J178" s="3"/>
      <c r="K178" s="3"/>
      <c r="L178" s="3"/>
      <c r="M178" s="3"/>
      <c r="N178" s="3"/>
      <c r="O178" s="3"/>
      <c r="Q178" s="3"/>
      <c r="R178" s="3"/>
      <c r="AE178"/>
    </row>
    <row r="179" spans="10:31">
      <c r="J179" s="3"/>
      <c r="K179" s="3"/>
      <c r="L179" s="3"/>
      <c r="M179" s="3"/>
      <c r="N179" s="3"/>
      <c r="O179" s="3"/>
      <c r="Q179" s="3"/>
      <c r="R179" s="3"/>
      <c r="AE179"/>
    </row>
    <row r="180" spans="10:31">
      <c r="J180" s="3"/>
      <c r="K180" s="3"/>
      <c r="L180" s="3"/>
      <c r="M180" s="3"/>
      <c r="N180" s="3"/>
      <c r="O180" s="3"/>
      <c r="Q180" s="3"/>
      <c r="R180" s="3"/>
      <c r="AE180"/>
    </row>
    <row r="181" spans="10:31">
      <c r="J181" s="3"/>
      <c r="K181" s="3"/>
      <c r="L181" s="3"/>
      <c r="M181" s="3"/>
      <c r="N181" s="3"/>
      <c r="O181" s="3"/>
      <c r="Q181" s="3"/>
      <c r="R181" s="3"/>
      <c r="AE181"/>
    </row>
    <row r="182" spans="10:31">
      <c r="J182" s="3"/>
      <c r="K182" s="3"/>
      <c r="L182" s="3"/>
      <c r="M182" s="3"/>
      <c r="N182" s="3"/>
      <c r="O182" s="3"/>
      <c r="Q182" s="3"/>
      <c r="R182" s="3"/>
      <c r="AE182"/>
    </row>
    <row r="183" spans="10:31">
      <c r="J183" s="3"/>
      <c r="K183" s="3"/>
      <c r="L183" s="3"/>
      <c r="M183" s="3"/>
      <c r="N183" s="3"/>
      <c r="O183" s="3"/>
      <c r="Q183" s="3"/>
      <c r="R183" s="3"/>
      <c r="AE183"/>
    </row>
    <row r="184" spans="10:31">
      <c r="J184" s="3"/>
      <c r="K184" s="3"/>
      <c r="L184" s="3"/>
      <c r="M184" s="3"/>
      <c r="N184" s="3"/>
      <c r="O184" s="3"/>
      <c r="Q184" s="3"/>
      <c r="R184" s="3"/>
      <c r="AE184"/>
    </row>
    <row r="185" spans="10:31">
      <c r="J185" s="3"/>
      <c r="K185" s="3"/>
      <c r="L185" s="3"/>
      <c r="M185" s="3"/>
      <c r="N185" s="3"/>
      <c r="O185" s="3"/>
      <c r="Q185" s="3"/>
      <c r="R185" s="3"/>
      <c r="AE185"/>
    </row>
    <row r="186" spans="10:31">
      <c r="J186" s="3"/>
      <c r="K186" s="3"/>
      <c r="L186" s="3"/>
      <c r="M186" s="3"/>
      <c r="N186" s="3"/>
      <c r="O186" s="3"/>
      <c r="Q186" s="3"/>
      <c r="R186" s="3"/>
      <c r="AE186"/>
    </row>
    <row r="187" spans="10:31">
      <c r="J187" s="3"/>
      <c r="K187" s="3"/>
      <c r="L187" s="3"/>
      <c r="M187" s="3"/>
      <c r="N187" s="3"/>
      <c r="O187" s="3"/>
      <c r="Q187" s="3"/>
      <c r="R187" s="3"/>
      <c r="AE187"/>
    </row>
    <row r="188" spans="10:31">
      <c r="J188" s="3"/>
      <c r="K188" s="3"/>
      <c r="L188" s="3"/>
      <c r="M188" s="3"/>
      <c r="N188" s="3"/>
      <c r="O188" s="3"/>
      <c r="Q188" s="3"/>
      <c r="R188" s="3"/>
      <c r="AE188"/>
    </row>
    <row r="189" spans="10:31">
      <c r="J189" s="3"/>
      <c r="K189" s="3"/>
      <c r="L189" s="3"/>
      <c r="M189" s="3"/>
      <c r="N189" s="3"/>
      <c r="O189" s="3"/>
      <c r="Q189" s="3"/>
      <c r="R189" s="3"/>
      <c r="AE189"/>
    </row>
    <row r="190" spans="10:31">
      <c r="J190" s="3"/>
      <c r="K190" s="3"/>
      <c r="L190" s="3"/>
      <c r="M190" s="3"/>
      <c r="N190" s="3"/>
      <c r="O190" s="3"/>
      <c r="Q190" s="3"/>
      <c r="R190" s="3"/>
      <c r="AE190"/>
    </row>
    <row r="191" spans="10:31">
      <c r="J191" s="3"/>
      <c r="K191" s="3"/>
      <c r="L191" s="3"/>
      <c r="M191" s="3"/>
      <c r="N191" s="3"/>
      <c r="O191" s="3"/>
      <c r="Q191" s="3"/>
      <c r="R191" s="3"/>
      <c r="AE191"/>
    </row>
    <row r="192" spans="10:31">
      <c r="J192" s="3"/>
      <c r="K192" s="3"/>
      <c r="L192" s="3"/>
      <c r="M192" s="3"/>
      <c r="N192" s="3"/>
      <c r="O192" s="3"/>
      <c r="Q192" s="3"/>
      <c r="R192" s="3"/>
      <c r="AE192"/>
    </row>
    <row r="193" spans="10:31">
      <c r="J193" s="3"/>
      <c r="K193" s="3"/>
      <c r="L193" s="3"/>
      <c r="M193" s="3"/>
      <c r="N193" s="3"/>
      <c r="O193" s="3"/>
      <c r="Q193" s="3"/>
      <c r="R193" s="3"/>
      <c r="AE193"/>
    </row>
    <row r="194" spans="10:31">
      <c r="J194" s="3"/>
      <c r="K194" s="3"/>
      <c r="L194" s="3"/>
      <c r="M194" s="3"/>
      <c r="N194" s="3"/>
      <c r="O194" s="3"/>
      <c r="Q194" s="3"/>
      <c r="R194" s="3"/>
      <c r="AE194"/>
    </row>
    <row r="195" spans="10:31">
      <c r="J195" s="3"/>
      <c r="K195" s="3"/>
      <c r="L195" s="3"/>
      <c r="M195" s="3"/>
      <c r="N195" s="3"/>
      <c r="O195" s="3"/>
      <c r="Q195" s="3"/>
      <c r="R195" s="3"/>
      <c r="AE195"/>
    </row>
    <row r="196" spans="10:31">
      <c r="J196" s="3"/>
      <c r="K196" s="3"/>
      <c r="L196" s="3"/>
      <c r="M196" s="3"/>
      <c r="N196" s="3"/>
      <c r="O196" s="3"/>
      <c r="Q196" s="3"/>
      <c r="R196" s="3"/>
      <c r="AE196"/>
    </row>
    <row r="197" spans="10:31">
      <c r="J197" s="3"/>
      <c r="K197" s="3"/>
      <c r="L197" s="3"/>
      <c r="M197" s="3"/>
      <c r="N197" s="3"/>
      <c r="O197" s="3"/>
      <c r="Q197" s="3"/>
      <c r="R197" s="3"/>
      <c r="AE197"/>
    </row>
    <row r="198" spans="10:31">
      <c r="J198" s="3"/>
      <c r="K198" s="3"/>
      <c r="L198" s="3"/>
      <c r="M198" s="3"/>
      <c r="N198" s="3"/>
      <c r="O198" s="3"/>
      <c r="Q198" s="3"/>
      <c r="R198" s="3"/>
      <c r="AE198"/>
    </row>
    <row r="199" spans="10:31">
      <c r="J199" s="3"/>
      <c r="K199" s="3"/>
      <c r="L199" s="3"/>
      <c r="M199" s="3"/>
      <c r="N199" s="3"/>
      <c r="O199" s="3"/>
      <c r="Q199" s="3"/>
      <c r="R199" s="3"/>
      <c r="AE199"/>
    </row>
    <row r="200" spans="10:31">
      <c r="J200" s="3"/>
      <c r="K200" s="3"/>
      <c r="L200" s="3"/>
      <c r="M200" s="3"/>
      <c r="N200" s="3"/>
      <c r="O200" s="3"/>
      <c r="Q200" s="3"/>
      <c r="R200" s="3"/>
      <c r="AE200"/>
    </row>
    <row r="201" spans="10:31">
      <c r="J201" s="3"/>
      <c r="K201" s="3"/>
      <c r="L201" s="3"/>
      <c r="M201" s="3"/>
      <c r="N201" s="3"/>
      <c r="O201" s="3"/>
      <c r="Q201" s="3"/>
      <c r="R201" s="3"/>
      <c r="AE201"/>
    </row>
    <row r="202" spans="10:31">
      <c r="J202" s="3"/>
      <c r="K202" s="3"/>
      <c r="L202" s="3"/>
      <c r="M202" s="3"/>
      <c r="N202" s="3"/>
      <c r="O202" s="3"/>
      <c r="Q202" s="3"/>
      <c r="R202" s="3"/>
      <c r="AE202"/>
    </row>
    <row r="203" spans="10:31">
      <c r="J203" s="3"/>
      <c r="K203" s="3"/>
      <c r="L203" s="3"/>
      <c r="M203" s="3"/>
      <c r="N203" s="3"/>
      <c r="O203" s="3"/>
      <c r="Q203" s="3"/>
      <c r="R203" s="3"/>
      <c r="AE203"/>
    </row>
    <row r="204" spans="10:31">
      <c r="J204" s="3"/>
      <c r="K204" s="3"/>
      <c r="L204" s="3"/>
      <c r="M204" s="3"/>
      <c r="N204" s="3"/>
      <c r="O204" s="3"/>
      <c r="Q204" s="3"/>
      <c r="R204" s="3"/>
      <c r="AE204"/>
    </row>
    <row r="205" spans="10:31">
      <c r="J205" s="3"/>
      <c r="K205" s="3"/>
      <c r="L205" s="3"/>
      <c r="M205" s="3"/>
      <c r="N205" s="3"/>
      <c r="O205" s="3"/>
      <c r="Q205" s="3"/>
      <c r="R205" s="3"/>
      <c r="AE205"/>
    </row>
    <row r="206" spans="10:31">
      <c r="J206" s="3"/>
      <c r="K206" s="3"/>
      <c r="L206" s="3"/>
      <c r="M206" s="3"/>
      <c r="N206" s="3"/>
      <c r="O206" s="3"/>
      <c r="Q206" s="3"/>
      <c r="R206" s="3"/>
      <c r="AE206"/>
    </row>
    <row r="207" spans="10:31">
      <c r="J207" s="3"/>
      <c r="K207" s="3"/>
      <c r="L207" s="3"/>
      <c r="M207" s="3"/>
      <c r="N207" s="3"/>
      <c r="O207" s="3"/>
      <c r="Q207" s="3"/>
      <c r="R207" s="3"/>
      <c r="AE207"/>
    </row>
    <row r="208" spans="10:31">
      <c r="J208" s="3"/>
      <c r="K208" s="3"/>
      <c r="L208" s="3"/>
      <c r="M208" s="3"/>
      <c r="N208" s="3"/>
      <c r="O208" s="3"/>
      <c r="Q208" s="3"/>
      <c r="R208" s="3"/>
      <c r="AE208"/>
    </row>
    <row r="209" spans="10:31">
      <c r="J209" s="3"/>
      <c r="K209" s="3"/>
      <c r="L209" s="3"/>
      <c r="M209" s="3"/>
      <c r="N209" s="3"/>
      <c r="O209" s="3"/>
      <c r="Q209" s="3"/>
      <c r="R209" s="3"/>
      <c r="AE209"/>
    </row>
    <row r="210" spans="10:31">
      <c r="J210" s="3"/>
      <c r="K210" s="3"/>
      <c r="L210" s="3"/>
      <c r="M210" s="3"/>
      <c r="N210" s="3"/>
      <c r="O210" s="3"/>
      <c r="Q210" s="3"/>
      <c r="R210" s="3"/>
      <c r="AE210"/>
    </row>
    <row r="211" spans="10:31">
      <c r="J211" s="3"/>
      <c r="K211" s="3"/>
      <c r="L211" s="3"/>
      <c r="M211" s="3"/>
      <c r="N211" s="3"/>
      <c r="O211" s="3"/>
      <c r="Q211" s="3"/>
      <c r="R211" s="3"/>
      <c r="AE211"/>
    </row>
    <row r="212" spans="10:31">
      <c r="J212" s="3"/>
      <c r="K212" s="3"/>
      <c r="L212" s="3"/>
      <c r="M212" s="3"/>
      <c r="N212" s="3"/>
      <c r="O212" s="3"/>
      <c r="Q212" s="3"/>
      <c r="R212" s="3"/>
      <c r="AE212"/>
    </row>
    <row r="213" spans="10:31">
      <c r="J213" s="3"/>
      <c r="K213" s="3"/>
      <c r="L213" s="3"/>
      <c r="M213" s="3"/>
      <c r="N213" s="3"/>
      <c r="O213" s="3"/>
      <c r="Q213" s="3"/>
      <c r="R213" s="3"/>
      <c r="AE213"/>
    </row>
    <row r="214" spans="10:31">
      <c r="J214" s="3"/>
      <c r="K214" s="3"/>
      <c r="L214" s="3"/>
      <c r="M214" s="3"/>
      <c r="N214" s="3"/>
      <c r="O214" s="3"/>
      <c r="Q214" s="3"/>
      <c r="R214" s="3"/>
      <c r="AE214"/>
    </row>
    <row r="215" spans="10:31">
      <c r="J215" s="3"/>
      <c r="K215" s="3"/>
      <c r="L215" s="3"/>
      <c r="M215" s="3"/>
      <c r="N215" s="3"/>
      <c r="O215" s="3"/>
      <c r="Q215" s="3"/>
      <c r="R215" s="3"/>
      <c r="AE215"/>
    </row>
    <row r="216" spans="10:31">
      <c r="J216" s="3"/>
      <c r="K216" s="3"/>
      <c r="L216" s="3"/>
      <c r="M216" s="3"/>
      <c r="N216" s="3"/>
      <c r="O216" s="3"/>
      <c r="Q216" s="3"/>
      <c r="R216" s="3"/>
      <c r="AE216"/>
    </row>
    <row r="217" spans="10:31">
      <c r="J217" s="3"/>
      <c r="K217" s="3"/>
      <c r="L217" s="3"/>
      <c r="M217" s="3"/>
      <c r="N217" s="3"/>
      <c r="O217" s="3"/>
      <c r="Q217" s="3"/>
      <c r="R217" s="3"/>
      <c r="AE217"/>
    </row>
    <row r="218" spans="10:31">
      <c r="J218" s="3"/>
      <c r="K218" s="3"/>
      <c r="L218" s="3"/>
      <c r="M218" s="3"/>
      <c r="N218" s="3"/>
      <c r="O218" s="3"/>
      <c r="Q218" s="3"/>
      <c r="R218" s="3"/>
      <c r="AE218"/>
    </row>
    <row r="219" spans="10:31">
      <c r="J219" s="3"/>
      <c r="K219" s="3"/>
      <c r="L219" s="3"/>
      <c r="M219" s="3"/>
      <c r="N219" s="3"/>
      <c r="O219" s="3"/>
      <c r="Q219" s="3"/>
      <c r="R219" s="3"/>
      <c r="AE219"/>
    </row>
    <row r="220" spans="10:31">
      <c r="J220" s="3"/>
      <c r="K220" s="3"/>
      <c r="L220" s="3"/>
      <c r="M220" s="3"/>
      <c r="N220" s="3"/>
      <c r="O220" s="3"/>
      <c r="Q220" s="3"/>
      <c r="R220" s="3"/>
      <c r="AE220"/>
    </row>
    <row r="221" spans="10:31">
      <c r="J221" s="3"/>
      <c r="K221" s="3"/>
      <c r="L221" s="3"/>
      <c r="M221" s="3"/>
      <c r="N221" s="3"/>
      <c r="O221" s="3"/>
      <c r="Q221" s="3"/>
      <c r="R221" s="3"/>
      <c r="AE221"/>
    </row>
    <row r="222" spans="10:31">
      <c r="J222" s="3"/>
      <c r="K222" s="3"/>
      <c r="L222" s="3"/>
      <c r="M222" s="3"/>
      <c r="N222" s="3"/>
      <c r="O222" s="3"/>
      <c r="Q222" s="3"/>
      <c r="R222" s="3"/>
      <c r="AE222"/>
    </row>
    <row r="223" spans="10:31">
      <c r="J223" s="3"/>
      <c r="K223" s="3"/>
      <c r="L223" s="3"/>
      <c r="M223" s="3"/>
      <c r="N223" s="3"/>
      <c r="O223" s="3"/>
      <c r="Q223" s="3"/>
      <c r="R223" s="3"/>
      <c r="AE223"/>
    </row>
    <row r="224" spans="10:31">
      <c r="J224" s="3"/>
      <c r="K224" s="3"/>
      <c r="L224" s="3"/>
      <c r="M224" s="3"/>
      <c r="N224" s="3"/>
      <c r="O224" s="3"/>
      <c r="Q224" s="3"/>
      <c r="R224" s="3"/>
      <c r="AE224"/>
    </row>
    <row r="225" spans="10:31">
      <c r="J225" s="3"/>
      <c r="K225" s="3"/>
      <c r="L225" s="3"/>
      <c r="M225" s="3"/>
      <c r="N225" s="3"/>
      <c r="O225" s="3"/>
      <c r="Q225" s="3"/>
      <c r="R225" s="3"/>
      <c r="AE225"/>
    </row>
    <row r="226" spans="10:31">
      <c r="J226" s="3"/>
      <c r="K226" s="3"/>
      <c r="L226" s="3"/>
      <c r="M226" s="3"/>
      <c r="N226" s="3"/>
      <c r="O226" s="3"/>
      <c r="Q226" s="3"/>
      <c r="R226" s="3"/>
      <c r="AE226"/>
    </row>
    <row r="227" spans="10:31">
      <c r="J227" s="3"/>
      <c r="K227" s="3"/>
      <c r="L227" s="3"/>
      <c r="M227" s="3"/>
      <c r="N227" s="3"/>
      <c r="O227" s="3"/>
      <c r="Q227" s="3"/>
      <c r="R227" s="3"/>
      <c r="AE227"/>
    </row>
    <row r="228" spans="10:31">
      <c r="J228" s="3"/>
      <c r="K228" s="3"/>
      <c r="L228" s="3"/>
      <c r="M228" s="3"/>
      <c r="N228" s="3"/>
      <c r="O228" s="3"/>
      <c r="Q228" s="3"/>
      <c r="R228" s="3"/>
      <c r="AE228"/>
    </row>
    <row r="229" spans="10:31">
      <c r="J229" s="3"/>
      <c r="K229" s="3"/>
      <c r="L229" s="3"/>
      <c r="M229" s="3"/>
      <c r="N229" s="3"/>
      <c r="O229" s="3"/>
      <c r="Q229" s="3"/>
      <c r="R229" s="3"/>
      <c r="AE229"/>
    </row>
    <row r="230" spans="10:31">
      <c r="J230" s="3"/>
      <c r="K230" s="3"/>
      <c r="L230" s="3"/>
      <c r="M230" s="3"/>
      <c r="N230" s="3"/>
      <c r="O230" s="3"/>
      <c r="Q230" s="3"/>
      <c r="R230" s="3"/>
      <c r="AE230"/>
    </row>
    <row r="231" spans="10:31">
      <c r="J231" s="3"/>
      <c r="K231" s="3"/>
      <c r="L231" s="3"/>
      <c r="M231" s="3"/>
      <c r="N231" s="3"/>
      <c r="O231" s="3"/>
      <c r="Q231" s="3"/>
      <c r="R231" s="3"/>
      <c r="AE231"/>
    </row>
    <row r="232" spans="10:31">
      <c r="J232" s="3"/>
      <c r="K232" s="3"/>
      <c r="L232" s="3"/>
      <c r="M232" s="3"/>
      <c r="N232" s="3"/>
      <c r="O232" s="3"/>
      <c r="Q232" s="3"/>
      <c r="R232" s="3"/>
      <c r="AE232"/>
    </row>
    <row r="233" spans="10:31">
      <c r="J233" s="3"/>
      <c r="K233" s="3"/>
      <c r="L233" s="3"/>
      <c r="M233" s="3"/>
      <c r="N233" s="3"/>
      <c r="O233" s="3"/>
      <c r="Q233" s="3"/>
      <c r="R233" s="3"/>
      <c r="AE233"/>
    </row>
    <row r="234" spans="10:31">
      <c r="J234" s="3"/>
      <c r="K234" s="3"/>
      <c r="L234" s="3"/>
      <c r="M234" s="3"/>
      <c r="N234" s="3"/>
      <c r="O234" s="3"/>
      <c r="Q234" s="3"/>
      <c r="R234" s="3"/>
      <c r="AE234"/>
    </row>
    <row r="235" spans="10:31">
      <c r="J235" s="3"/>
      <c r="K235" s="3"/>
      <c r="L235" s="3"/>
      <c r="M235" s="3"/>
      <c r="N235" s="3"/>
      <c r="O235" s="3"/>
      <c r="Q235" s="3"/>
      <c r="R235" s="3"/>
      <c r="AE235"/>
    </row>
    <row r="236" spans="10:31">
      <c r="J236" s="3"/>
      <c r="K236" s="3"/>
      <c r="L236" s="3"/>
      <c r="M236" s="3"/>
      <c r="N236" s="3"/>
      <c r="O236" s="3"/>
      <c r="Q236" s="3"/>
      <c r="R236" s="3"/>
      <c r="AE236"/>
    </row>
    <row r="237" spans="10:31">
      <c r="J237" s="3"/>
      <c r="K237" s="3"/>
      <c r="L237" s="3"/>
      <c r="M237" s="3"/>
      <c r="N237" s="3"/>
      <c r="O237" s="3"/>
      <c r="Q237" s="3"/>
      <c r="R237" s="3"/>
      <c r="AE237"/>
    </row>
    <row r="238" spans="10:31">
      <c r="J238" s="3"/>
      <c r="K238" s="3"/>
      <c r="L238" s="3"/>
      <c r="M238" s="3"/>
      <c r="N238" s="3"/>
      <c r="O238" s="3"/>
      <c r="Q238" s="3"/>
      <c r="R238" s="3"/>
      <c r="AE238"/>
    </row>
    <row r="239" spans="10:31">
      <c r="J239" s="3"/>
      <c r="K239" s="3"/>
      <c r="L239" s="3"/>
      <c r="M239" s="3"/>
      <c r="N239" s="3"/>
      <c r="O239" s="3"/>
      <c r="Q239" s="3"/>
      <c r="R239" s="3"/>
      <c r="AE239"/>
    </row>
    <row r="240" spans="10:31">
      <c r="J240" s="3"/>
      <c r="K240" s="3"/>
      <c r="L240" s="3"/>
      <c r="M240" s="3"/>
      <c r="N240" s="3"/>
      <c r="O240" s="3"/>
      <c r="Q240" s="3"/>
      <c r="R240" s="3"/>
      <c r="AE240"/>
    </row>
    <row r="241" spans="10:31">
      <c r="J241" s="3"/>
      <c r="K241" s="3"/>
      <c r="L241" s="3"/>
      <c r="M241" s="3"/>
      <c r="N241" s="3"/>
      <c r="O241" s="3"/>
      <c r="Q241" s="3"/>
      <c r="R241" s="3"/>
      <c r="AE241"/>
    </row>
    <row r="242" spans="10:31">
      <c r="J242" s="3"/>
      <c r="K242" s="3"/>
      <c r="L242" s="3"/>
      <c r="M242" s="3"/>
      <c r="N242" s="3"/>
      <c r="O242" s="3"/>
      <c r="Q242" s="3"/>
      <c r="R242" s="3"/>
      <c r="AE242"/>
    </row>
    <row r="243" spans="10:31">
      <c r="J243" s="3"/>
      <c r="K243" s="3"/>
      <c r="L243" s="3"/>
      <c r="M243" s="3"/>
      <c r="N243" s="3"/>
      <c r="O243" s="3"/>
      <c r="Q243" s="3"/>
      <c r="R243" s="3"/>
      <c r="AE243"/>
    </row>
    <row r="244" spans="10:31">
      <c r="J244" s="3"/>
      <c r="K244" s="3"/>
      <c r="L244" s="3"/>
      <c r="M244" s="3"/>
      <c r="N244" s="3"/>
      <c r="O244" s="3"/>
      <c r="P244" s="3"/>
      <c r="Q244" s="3"/>
      <c r="R244" s="3"/>
      <c r="AE244"/>
    </row>
    <row r="245" spans="10:31">
      <c r="J245" s="3"/>
      <c r="K245" s="3"/>
      <c r="L245" s="3"/>
      <c r="M245" s="3"/>
      <c r="N245" s="3"/>
      <c r="O245" s="3"/>
      <c r="P245" s="3"/>
      <c r="Q245" s="3"/>
      <c r="R245" s="3"/>
      <c r="AE245"/>
    </row>
    <row r="246" spans="10:31">
      <c r="J246" s="3"/>
      <c r="K246" s="3"/>
      <c r="L246" s="3"/>
      <c r="M246" s="3"/>
      <c r="N246" s="3"/>
      <c r="O246" s="3"/>
      <c r="P246" s="3"/>
      <c r="Q246" s="3"/>
      <c r="R246" s="3"/>
      <c r="AE246"/>
    </row>
    <row r="247" spans="10:31">
      <c r="J247" s="3"/>
      <c r="K247" s="3"/>
      <c r="L247" s="3"/>
      <c r="M247" s="3"/>
      <c r="N247" s="3"/>
      <c r="O247" s="3"/>
      <c r="P247" s="3"/>
      <c r="Q247" s="3"/>
      <c r="R247" s="3"/>
      <c r="AE247"/>
    </row>
    <row r="248" spans="10:31">
      <c r="J248" s="3"/>
      <c r="K248" s="3"/>
      <c r="L248" s="3"/>
      <c r="M248" s="3"/>
      <c r="N248" s="3"/>
      <c r="O248" s="3"/>
      <c r="P248" s="3"/>
      <c r="Q248" s="3"/>
      <c r="R248" s="3"/>
      <c r="AE248"/>
    </row>
    <row r="249" spans="10:31">
      <c r="J249" s="3"/>
      <c r="K249" s="3"/>
      <c r="L249" s="3"/>
      <c r="M249" s="3"/>
      <c r="N249" s="3"/>
      <c r="O249" s="3"/>
      <c r="P249" s="3"/>
      <c r="Q249" s="3"/>
      <c r="R249" s="3"/>
      <c r="AE249"/>
    </row>
    <row r="250" spans="10:31">
      <c r="J250" s="3"/>
      <c r="K250" s="3"/>
      <c r="L250" s="3"/>
      <c r="M250" s="3"/>
      <c r="N250" s="3"/>
      <c r="O250" s="3"/>
      <c r="P250" s="3"/>
      <c r="Q250" s="3"/>
      <c r="R250" s="3"/>
      <c r="AE250"/>
    </row>
    <row r="251" spans="10:31">
      <c r="J251" s="3"/>
      <c r="K251" s="3"/>
      <c r="L251" s="3"/>
      <c r="M251" s="3"/>
      <c r="N251" s="3"/>
      <c r="O251" s="3"/>
      <c r="P251" s="3"/>
      <c r="Q251" s="3"/>
      <c r="R251" s="3"/>
      <c r="AE251"/>
    </row>
    <row r="252" spans="10:31">
      <c r="J252" s="3"/>
      <c r="K252" s="3"/>
      <c r="L252" s="3"/>
      <c r="M252" s="3"/>
      <c r="N252" s="3"/>
      <c r="O252" s="3"/>
      <c r="P252" s="3"/>
      <c r="Q252" s="3"/>
      <c r="R252" s="3"/>
      <c r="AE252"/>
    </row>
    <row r="253" spans="10:31">
      <c r="J253" s="3"/>
      <c r="K253" s="3"/>
      <c r="L253" s="3"/>
      <c r="M253" s="3"/>
      <c r="N253" s="3"/>
      <c r="O253" s="3"/>
      <c r="P253" s="3"/>
      <c r="Q253" s="3"/>
      <c r="R253" s="3"/>
      <c r="AE253"/>
    </row>
    <row r="254" spans="10:31">
      <c r="J254" s="3"/>
      <c r="K254" s="3"/>
      <c r="L254" s="3"/>
      <c r="M254" s="3"/>
      <c r="N254" s="3"/>
      <c r="O254" s="3"/>
      <c r="P254" s="3"/>
      <c r="Q254" s="3"/>
      <c r="R254" s="3"/>
      <c r="AE254"/>
    </row>
    <row r="255" spans="10:31">
      <c r="J255" s="3"/>
      <c r="K255" s="3"/>
      <c r="L255" s="3"/>
      <c r="M255" s="3"/>
      <c r="N255" s="3"/>
      <c r="O255" s="3"/>
      <c r="P255" s="3"/>
      <c r="Q255" s="3"/>
      <c r="R255" s="3"/>
      <c r="AE255"/>
    </row>
    <row r="256" spans="10:31">
      <c r="J256" s="3"/>
      <c r="K256" s="3"/>
      <c r="L256" s="3"/>
      <c r="M256" s="3"/>
      <c r="N256" s="3"/>
      <c r="O256" s="3"/>
      <c r="P256" s="3"/>
      <c r="Q256" s="3"/>
      <c r="R256" s="3"/>
    </row>
    <row r="257" spans="10:18">
      <c r="J257" s="3"/>
      <c r="K257" s="3"/>
      <c r="L257" s="3"/>
      <c r="M257" s="3"/>
      <c r="N257" s="3"/>
      <c r="O257" s="3"/>
      <c r="P257" s="3"/>
      <c r="Q257" s="3"/>
      <c r="R257" s="3"/>
    </row>
    <row r="258" spans="10:18">
      <c r="J258" s="3"/>
      <c r="K258" s="3"/>
      <c r="L258" s="3"/>
      <c r="M258" s="3"/>
      <c r="N258" s="3"/>
      <c r="O258" s="3"/>
      <c r="P258" s="3"/>
      <c r="Q258" s="3"/>
      <c r="R258" s="3"/>
    </row>
    <row r="259" spans="10:18">
      <c r="J259" s="3"/>
      <c r="K259" s="3"/>
      <c r="L259" s="3"/>
      <c r="M259" s="3"/>
      <c r="N259" s="3"/>
      <c r="O259" s="3"/>
      <c r="P259" s="3"/>
      <c r="Q259" s="3"/>
      <c r="R259" s="3"/>
    </row>
    <row r="260" spans="10:18">
      <c r="J260" s="3"/>
      <c r="K260" s="3"/>
      <c r="L260" s="3"/>
      <c r="M260" s="3"/>
      <c r="N260" s="3"/>
      <c r="O260" s="3"/>
      <c r="P260" s="3"/>
      <c r="Q260" s="3"/>
      <c r="R260" s="3"/>
    </row>
    <row r="261" spans="10:18">
      <c r="J261" s="3"/>
      <c r="K261" s="3"/>
      <c r="L261" s="3"/>
      <c r="M261" s="3"/>
      <c r="N261" s="3"/>
      <c r="O261" s="3"/>
      <c r="P261" s="3"/>
      <c r="Q261" s="3"/>
      <c r="R261" s="3"/>
    </row>
  </sheetData>
  <mergeCells count="8">
    <mergeCell ref="A1:M1"/>
    <mergeCell ref="AE1:AG1"/>
    <mergeCell ref="B2:D2"/>
    <mergeCell ref="E2:I2"/>
    <mergeCell ref="J2:K2"/>
    <mergeCell ref="L2:M2"/>
    <mergeCell ref="N2:O2"/>
    <mergeCell ref="AF2:AG2"/>
  </mergeCells>
  <phoneticPr fontId="1"/>
  <pageMargins left="0.7" right="0.7" top="0.75" bottom="0.75" header="0.3" footer="0.3"/>
  <pageSetup paperSize="9" orientation="portrait" horizontalDpi="4294967293" r:id="rId1"/>
  <drawing r:id="rId2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04BD43A-81E9-4221-815F-ECDE661012F5}">
  <dimension ref="A1:AI261"/>
  <sheetViews>
    <sheetView topLeftCell="S3" zoomScale="115" zoomScaleNormal="115" workbookViewId="0">
      <selection activeCell="AE3" sqref="AE3"/>
    </sheetView>
  </sheetViews>
  <sheetFormatPr defaultRowHeight="18.75"/>
  <cols>
    <col min="1" max="1" width="24.25" style="3" bestFit="1" customWidth="1"/>
    <col min="2" max="2" width="13.25" style="3" bestFit="1" customWidth="1"/>
    <col min="3" max="3" width="19" style="3" bestFit="1" customWidth="1"/>
    <col min="4" max="4" width="13.125" style="3" bestFit="1" customWidth="1"/>
    <col min="5" max="5" width="9.5" style="3" bestFit="1" customWidth="1"/>
    <col min="6" max="6" width="8.75" style="3" bestFit="1" customWidth="1"/>
    <col min="7" max="8" width="19.25" style="3" bestFit="1" customWidth="1"/>
    <col min="9" max="9" width="7.75" style="3" bestFit="1" customWidth="1"/>
    <col min="10" max="10" width="10.5" bestFit="1" customWidth="1"/>
    <col min="11" max="11" width="10.75" bestFit="1" customWidth="1"/>
    <col min="12" max="12" width="10.5" bestFit="1" customWidth="1"/>
    <col min="13" max="13" width="10.75" bestFit="1" customWidth="1"/>
    <col min="14" max="15" width="9.375" customWidth="1"/>
    <col min="16" max="16" width="13.25" bestFit="1" customWidth="1"/>
    <col min="17" max="17" width="12.625" bestFit="1" customWidth="1"/>
    <col min="30" max="30" width="8.75" style="2"/>
    <col min="31" max="31" width="22.25" style="8" customWidth="1"/>
    <col min="32" max="32" width="25.75" bestFit="1" customWidth="1"/>
    <col min="33" max="33" width="26.75" bestFit="1" customWidth="1"/>
  </cols>
  <sheetData>
    <row r="1" spans="1:35">
      <c r="A1" s="16" t="s">
        <v>0</v>
      </c>
      <c r="B1" s="16"/>
      <c r="C1" s="16"/>
      <c r="D1" s="16"/>
      <c r="E1" s="16"/>
      <c r="F1" s="16"/>
      <c r="G1" s="16"/>
      <c r="H1" s="16"/>
      <c r="I1" s="16"/>
      <c r="J1" s="16"/>
      <c r="K1" s="16"/>
      <c r="L1" s="16"/>
      <c r="M1" s="16"/>
      <c r="N1" s="1"/>
      <c r="O1" s="1"/>
      <c r="P1" s="1"/>
      <c r="Q1" s="1"/>
      <c r="R1" s="1"/>
      <c r="AE1" s="17"/>
      <c r="AF1" s="17"/>
      <c r="AG1" s="17"/>
    </row>
    <row r="2" spans="1:35">
      <c r="B2" s="16" t="s">
        <v>1</v>
      </c>
      <c r="C2" s="16"/>
      <c r="D2" s="16"/>
      <c r="E2" s="16" t="s">
        <v>2</v>
      </c>
      <c r="F2" s="16"/>
      <c r="G2" s="16"/>
      <c r="H2" s="16"/>
      <c r="I2" s="16"/>
      <c r="J2" s="17" t="s">
        <v>3</v>
      </c>
      <c r="K2" s="17"/>
      <c r="L2" s="17" t="s">
        <v>4</v>
      </c>
      <c r="M2" s="17"/>
      <c r="N2" s="17" t="s">
        <v>5</v>
      </c>
      <c r="O2" s="17"/>
      <c r="P2" s="4"/>
      <c r="Q2" s="4"/>
      <c r="R2" s="4"/>
      <c r="AE2" s="5"/>
      <c r="AF2" s="17" t="s">
        <v>6</v>
      </c>
      <c r="AG2" s="17"/>
    </row>
    <row r="3" spans="1:35">
      <c r="A3" s="6" t="s">
        <v>7</v>
      </c>
      <c r="B3" s="6" t="s">
        <v>8</v>
      </c>
      <c r="C3" s="6" t="s">
        <v>9</v>
      </c>
      <c r="D3" s="6" t="s">
        <v>10</v>
      </c>
      <c r="E3" s="6" t="s">
        <v>11</v>
      </c>
      <c r="F3" s="6" t="s">
        <v>12</v>
      </c>
      <c r="G3" s="6" t="s">
        <v>13</v>
      </c>
      <c r="H3" s="6" t="s">
        <v>14</v>
      </c>
      <c r="I3" s="6" t="s">
        <v>15</v>
      </c>
      <c r="J3" s="6" t="s">
        <v>16</v>
      </c>
      <c r="K3" s="6" t="s">
        <v>17</v>
      </c>
      <c r="L3" s="6" t="s">
        <v>18</v>
      </c>
      <c r="M3" s="6" t="s">
        <v>19</v>
      </c>
      <c r="N3" s="3" t="s">
        <v>20</v>
      </c>
      <c r="O3" s="3" t="s">
        <v>21</v>
      </c>
      <c r="P3" s="3" t="s">
        <v>2321</v>
      </c>
      <c r="Q3" s="3" t="s">
        <v>2322</v>
      </c>
      <c r="R3" s="3"/>
      <c r="AE3" s="6" t="s">
        <v>10</v>
      </c>
      <c r="AF3" s="7" t="s">
        <v>22</v>
      </c>
      <c r="AG3" s="7" t="s">
        <v>23</v>
      </c>
      <c r="AH3" t="s">
        <v>24</v>
      </c>
      <c r="AI3" t="s">
        <v>25</v>
      </c>
    </row>
    <row r="4" spans="1:35">
      <c r="A4" s="10" t="s">
        <v>1615</v>
      </c>
      <c r="B4" s="3" t="str">
        <f>MID(A4,12,8)&amp;"."&amp;RIGHT(A4,3)</f>
        <v>19:07:38.727</v>
      </c>
      <c r="C4" s="3">
        <f>LEFT(B4,2)*3600+MID(B4,4,2)*60+RIGHT(B4,6)</f>
        <v>68858.726999999999</v>
      </c>
      <c r="D4" s="3">
        <f>C4-$C$4</f>
        <v>0</v>
      </c>
      <c r="E4" s="3">
        <v>430.62599999999998</v>
      </c>
      <c r="F4" s="3">
        <v>1053.0899999999999</v>
      </c>
      <c r="G4" s="3">
        <v>15526</v>
      </c>
      <c r="H4" s="3">
        <v>624</v>
      </c>
      <c r="I4" s="3">
        <v>191.5</v>
      </c>
      <c r="J4">
        <f>ROUND(E4*COS(-0.4*PI()/180)-F4*SIN(-0.4*PI()/180),3)</f>
        <v>437.96699999999998</v>
      </c>
      <c r="K4">
        <f>ROUND(E4*SIN(-0.4*PI()/180)+F4*COS(-0.4*PI()/180),3)</f>
        <v>1050.058</v>
      </c>
      <c r="L4">
        <f>J4-$J$4</f>
        <v>0</v>
      </c>
      <c r="M4">
        <f>K4-$K$4</f>
        <v>0</v>
      </c>
      <c r="N4">
        <f>L4*0.001</f>
        <v>0</v>
      </c>
      <c r="O4">
        <f>M4*0.001</f>
        <v>0</v>
      </c>
      <c r="P4">
        <f>IF(O4&gt;15,"",N4)</f>
        <v>0</v>
      </c>
      <c r="Q4" t="str">
        <f>IF(O4&lt;15,"",N4)</f>
        <v/>
      </c>
      <c r="AE4">
        <v>0</v>
      </c>
      <c r="AF4">
        <v>8.5100002288818359</v>
      </c>
      <c r="AG4">
        <v>-17.020000457763672</v>
      </c>
      <c r="AH4">
        <f>AF4</f>
        <v>8.5100002288818359</v>
      </c>
      <c r="AI4">
        <f>AG4</f>
        <v>-17.020000457763672</v>
      </c>
    </row>
    <row r="5" spans="1:35">
      <c r="A5" s="3" t="s">
        <v>1616</v>
      </c>
      <c r="B5" s="3" t="str">
        <f t="shared" ref="B5:B68" si="0">MID(A5,12,8)&amp;"."&amp;RIGHT(A5,3)</f>
        <v>19:07:38.824</v>
      </c>
      <c r="C5" s="3">
        <f t="shared" ref="C5:C68" si="1">LEFT(B5,2)*3600+MID(B5,4,2)*60+RIGHT(B5,6)</f>
        <v>68858.823999999993</v>
      </c>
      <c r="D5" s="3">
        <f t="shared" ref="D5:D68" si="2">C5-$C$4</f>
        <v>9.6999999994295649E-2</v>
      </c>
      <c r="E5" s="3">
        <v>426.76299999999998</v>
      </c>
      <c r="F5" s="3">
        <v>1047.25</v>
      </c>
      <c r="G5" s="3">
        <v>15533</v>
      </c>
      <c r="H5" s="3">
        <v>630</v>
      </c>
      <c r="I5" s="3">
        <v>191.5</v>
      </c>
      <c r="J5">
        <f t="shared" ref="J5:J68" si="3">ROUND(E5*COS(-0.4*PI()/180)-F5*SIN(-0.4*PI()/180),3)</f>
        <v>434.06400000000002</v>
      </c>
      <c r="K5">
        <f t="shared" ref="K5:K68" si="4">ROUND(E5*SIN(-0.4*PI()/180)+F5*COS(-0.4*PI()/180),3)</f>
        <v>1044.2449999999999</v>
      </c>
      <c r="L5">
        <f t="shared" ref="L5:L68" si="5">J5-$J$4</f>
        <v>-3.9029999999999632</v>
      </c>
      <c r="M5">
        <f t="shared" ref="M5:M68" si="6">K5-$K$4</f>
        <v>-5.8130000000001019</v>
      </c>
      <c r="N5">
        <f t="shared" ref="N5:O68" si="7">L5*0.001</f>
        <v>-3.9029999999999634E-3</v>
      </c>
      <c r="O5">
        <f t="shared" si="7"/>
        <v>-5.8130000000001019E-3</v>
      </c>
      <c r="P5">
        <f t="shared" ref="P5:P68" si="8">IF(O5&gt;15,"",N5)</f>
        <v>-3.9029999999999634E-3</v>
      </c>
      <c r="Q5" t="str">
        <f t="shared" ref="Q5:Q68" si="9">IF(O5&lt;15,"",N5)</f>
        <v/>
      </c>
      <c r="AE5">
        <v>6.2E-2</v>
      </c>
      <c r="AF5">
        <v>8.5699996948242188</v>
      </c>
      <c r="AG5">
        <v>-15.439999580383301</v>
      </c>
      <c r="AH5">
        <f t="shared" ref="AH5:AH68" si="10">AF5</f>
        <v>8.5699996948242188</v>
      </c>
      <c r="AI5">
        <f t="shared" ref="AI5:AI68" si="11">AG5</f>
        <v>-15.439999580383301</v>
      </c>
    </row>
    <row r="6" spans="1:35">
      <c r="A6" s="3" t="s">
        <v>1617</v>
      </c>
      <c r="B6" s="3" t="str">
        <f t="shared" si="0"/>
        <v>19:07:38.918</v>
      </c>
      <c r="C6" s="3">
        <f t="shared" si="1"/>
        <v>68858.918000000005</v>
      </c>
      <c r="D6" s="3">
        <f t="shared" si="2"/>
        <v>0.19100000000617001</v>
      </c>
      <c r="E6" s="3">
        <v>422.899</v>
      </c>
      <c r="F6" s="3">
        <v>1041.4100000000001</v>
      </c>
      <c r="G6" s="3">
        <v>15540</v>
      </c>
      <c r="H6" s="3">
        <v>635</v>
      </c>
      <c r="I6" s="3">
        <v>191.5</v>
      </c>
      <c r="J6">
        <f t="shared" si="3"/>
        <v>430.15899999999999</v>
      </c>
      <c r="K6">
        <f t="shared" si="4"/>
        <v>1038.432</v>
      </c>
      <c r="L6">
        <f t="shared" si="5"/>
        <v>-7.8079999999999927</v>
      </c>
      <c r="M6">
        <f t="shared" si="6"/>
        <v>-11.625999999999976</v>
      </c>
      <c r="N6">
        <f t="shared" si="7"/>
        <v>-7.8079999999999929E-3</v>
      </c>
      <c r="O6">
        <f t="shared" si="7"/>
        <v>-1.1625999999999977E-2</v>
      </c>
      <c r="P6">
        <f t="shared" si="8"/>
        <v>-7.8079999999999929E-3</v>
      </c>
      <c r="Q6" t="str">
        <f t="shared" si="9"/>
        <v/>
      </c>
      <c r="AE6">
        <v>0.128</v>
      </c>
      <c r="AF6">
        <v>2.8199999332427979</v>
      </c>
      <c r="AG6">
        <v>-8.5399999618530273</v>
      </c>
      <c r="AH6">
        <f t="shared" si="10"/>
        <v>2.8199999332427979</v>
      </c>
      <c r="AI6">
        <f t="shared" si="11"/>
        <v>-8.5399999618530273</v>
      </c>
    </row>
    <row r="7" spans="1:35">
      <c r="A7" s="3" t="s">
        <v>1618</v>
      </c>
      <c r="B7" s="3" t="str">
        <f t="shared" si="0"/>
        <v>19:07:39.010</v>
      </c>
      <c r="C7" s="3">
        <f t="shared" si="1"/>
        <v>68859.009999999995</v>
      </c>
      <c r="D7" s="3">
        <f t="shared" si="2"/>
        <v>0.28299999999580905</v>
      </c>
      <c r="E7" s="3">
        <v>425.65899999999999</v>
      </c>
      <c r="F7" s="3">
        <v>1045.58</v>
      </c>
      <c r="G7" s="3">
        <v>15535</v>
      </c>
      <c r="H7" s="3">
        <v>628</v>
      </c>
      <c r="I7" s="3">
        <v>191.5</v>
      </c>
      <c r="J7">
        <f t="shared" si="3"/>
        <v>432.94799999999998</v>
      </c>
      <c r="K7">
        <f t="shared" si="4"/>
        <v>1042.5830000000001</v>
      </c>
      <c r="L7">
        <f t="shared" si="5"/>
        <v>-5.0190000000000055</v>
      </c>
      <c r="M7">
        <f t="shared" si="6"/>
        <v>-7.4749999999999091</v>
      </c>
      <c r="N7">
        <f t="shared" si="7"/>
        <v>-5.0190000000000052E-3</v>
      </c>
      <c r="O7">
        <f t="shared" si="7"/>
        <v>-7.4749999999999088E-3</v>
      </c>
      <c r="P7">
        <f t="shared" si="8"/>
        <v>-5.0190000000000052E-3</v>
      </c>
      <c r="Q7" t="str">
        <f t="shared" si="9"/>
        <v/>
      </c>
      <c r="AE7">
        <v>0.2</v>
      </c>
      <c r="AF7">
        <v>2.5199999809265137</v>
      </c>
      <c r="AG7">
        <v>-6.8600001335144043</v>
      </c>
      <c r="AH7">
        <f t="shared" si="10"/>
        <v>2.5199999809265137</v>
      </c>
      <c r="AI7">
        <f t="shared" si="11"/>
        <v>-6.8600001335144043</v>
      </c>
    </row>
    <row r="8" spans="1:35">
      <c r="A8" s="3" t="s">
        <v>1619</v>
      </c>
      <c r="B8" s="3" t="str">
        <f t="shared" si="0"/>
        <v>19:07:39.104</v>
      </c>
      <c r="C8" s="3">
        <f t="shared" si="1"/>
        <v>68859.104000000007</v>
      </c>
      <c r="D8" s="3">
        <f t="shared" si="2"/>
        <v>0.37700000000768341</v>
      </c>
      <c r="E8" s="3">
        <v>423.45100000000002</v>
      </c>
      <c r="F8" s="3">
        <v>1042.25</v>
      </c>
      <c r="G8" s="3">
        <v>15539</v>
      </c>
      <c r="H8" s="3">
        <v>632</v>
      </c>
      <c r="I8" s="3">
        <v>191.5</v>
      </c>
      <c r="J8">
        <f t="shared" si="3"/>
        <v>430.71699999999998</v>
      </c>
      <c r="K8">
        <f t="shared" si="4"/>
        <v>1039.268</v>
      </c>
      <c r="L8">
        <f t="shared" si="5"/>
        <v>-7.25</v>
      </c>
      <c r="M8">
        <f t="shared" si="6"/>
        <v>-10.789999999999964</v>
      </c>
      <c r="N8">
        <f t="shared" si="7"/>
        <v>-7.2500000000000004E-3</v>
      </c>
      <c r="O8">
        <f t="shared" si="7"/>
        <v>-1.0789999999999965E-2</v>
      </c>
      <c r="P8">
        <f t="shared" si="8"/>
        <v>-7.2500000000000004E-3</v>
      </c>
      <c r="Q8" t="str">
        <f t="shared" si="9"/>
        <v/>
      </c>
      <c r="AE8">
        <v>0.254</v>
      </c>
      <c r="AF8">
        <v>2.5199999809265137</v>
      </c>
      <c r="AG8">
        <v>-6.8600001335144043</v>
      </c>
      <c r="AH8">
        <f t="shared" si="10"/>
        <v>2.5199999809265137</v>
      </c>
      <c r="AI8">
        <f t="shared" si="11"/>
        <v>-6.8600001335144043</v>
      </c>
    </row>
    <row r="9" spans="1:35">
      <c r="A9" s="3" t="s">
        <v>1620</v>
      </c>
      <c r="B9" s="3" t="str">
        <f t="shared" si="0"/>
        <v>19:07:39.196</v>
      </c>
      <c r="C9" s="3">
        <f t="shared" si="1"/>
        <v>68859.195999999996</v>
      </c>
      <c r="D9" s="3">
        <f t="shared" si="2"/>
        <v>0.46899999999732245</v>
      </c>
      <c r="E9" s="3">
        <v>431.178</v>
      </c>
      <c r="F9" s="3">
        <v>1053.92</v>
      </c>
      <c r="G9" s="3">
        <v>15525</v>
      </c>
      <c r="H9" s="3">
        <v>625</v>
      </c>
      <c r="I9" s="3">
        <v>191.5</v>
      </c>
      <c r="J9">
        <f t="shared" si="3"/>
        <v>438.52499999999998</v>
      </c>
      <c r="K9">
        <f t="shared" si="4"/>
        <v>1050.884</v>
      </c>
      <c r="L9">
        <f t="shared" si="5"/>
        <v>0.55799999999999272</v>
      </c>
      <c r="M9">
        <f t="shared" si="6"/>
        <v>0.82600000000002183</v>
      </c>
      <c r="N9">
        <f t="shared" si="7"/>
        <v>5.5799999999999275E-4</v>
      </c>
      <c r="O9">
        <f t="shared" si="7"/>
        <v>8.2600000000002181E-4</v>
      </c>
      <c r="P9">
        <f t="shared" si="8"/>
        <v>5.5799999999999275E-4</v>
      </c>
      <c r="Q9" t="str">
        <f t="shared" si="9"/>
        <v/>
      </c>
      <c r="AE9">
        <v>0.32400000000000001</v>
      </c>
      <c r="AF9">
        <v>2.5199999809265137</v>
      </c>
      <c r="AG9">
        <v>-6.8600001335144043</v>
      </c>
      <c r="AH9">
        <f t="shared" si="10"/>
        <v>2.5199999809265137</v>
      </c>
      <c r="AI9">
        <f t="shared" si="11"/>
        <v>-6.8600001335144043</v>
      </c>
    </row>
    <row r="10" spans="1:35">
      <c r="A10" s="3" t="s">
        <v>1621</v>
      </c>
      <c r="B10" s="3" t="str">
        <f t="shared" si="0"/>
        <v>19:07:39.289</v>
      </c>
      <c r="C10" s="3">
        <f t="shared" si="1"/>
        <v>68859.289000000004</v>
      </c>
      <c r="D10" s="3">
        <f t="shared" si="2"/>
        <v>0.5620000000053551</v>
      </c>
      <c r="E10" s="3">
        <v>421.79500000000002</v>
      </c>
      <c r="F10" s="3">
        <v>1039.75</v>
      </c>
      <c r="G10" s="3">
        <v>15542</v>
      </c>
      <c r="H10" s="3">
        <v>629</v>
      </c>
      <c r="I10" s="3">
        <v>191.5</v>
      </c>
      <c r="J10">
        <f t="shared" si="3"/>
        <v>429.04300000000001</v>
      </c>
      <c r="K10">
        <f t="shared" si="4"/>
        <v>1036.78</v>
      </c>
      <c r="L10">
        <f t="shared" si="5"/>
        <v>-8.9239999999999782</v>
      </c>
      <c r="M10">
        <f t="shared" si="6"/>
        <v>-13.27800000000002</v>
      </c>
      <c r="N10">
        <f t="shared" si="7"/>
        <v>-8.9239999999999788E-3</v>
      </c>
      <c r="O10">
        <f t="shared" si="7"/>
        <v>-1.3278000000000021E-2</v>
      </c>
      <c r="P10">
        <f t="shared" si="8"/>
        <v>-8.9239999999999788E-3</v>
      </c>
      <c r="Q10" t="str">
        <f t="shared" si="9"/>
        <v/>
      </c>
      <c r="AE10">
        <v>0.39500000000000002</v>
      </c>
      <c r="AF10">
        <v>-0.99000000953674316</v>
      </c>
      <c r="AG10">
        <v>-9.1599998474121094</v>
      </c>
      <c r="AH10">
        <f t="shared" si="10"/>
        <v>-0.99000000953674316</v>
      </c>
      <c r="AI10">
        <f t="shared" si="11"/>
        <v>-9.1599998474121094</v>
      </c>
    </row>
    <row r="11" spans="1:35">
      <c r="A11" s="3" t="s">
        <v>1622</v>
      </c>
      <c r="B11" s="3" t="str">
        <f t="shared" si="0"/>
        <v>19:07:39.379</v>
      </c>
      <c r="C11" s="3">
        <f t="shared" si="1"/>
        <v>68859.379000000001</v>
      </c>
      <c r="D11" s="3">
        <f t="shared" si="2"/>
        <v>0.65200000000186265</v>
      </c>
      <c r="E11" s="3">
        <v>420.14</v>
      </c>
      <c r="F11" s="3">
        <v>1037.24</v>
      </c>
      <c r="G11" s="3">
        <v>15545</v>
      </c>
      <c r="H11" s="3">
        <v>631</v>
      </c>
      <c r="I11" s="3">
        <v>191.5</v>
      </c>
      <c r="J11">
        <f t="shared" si="3"/>
        <v>427.37099999999998</v>
      </c>
      <c r="K11">
        <f t="shared" si="4"/>
        <v>1034.2819999999999</v>
      </c>
      <c r="L11">
        <f t="shared" si="5"/>
        <v>-10.596000000000004</v>
      </c>
      <c r="M11">
        <f t="shared" si="6"/>
        <v>-15.776000000000067</v>
      </c>
      <c r="N11">
        <f t="shared" si="7"/>
        <v>-1.0596000000000005E-2</v>
      </c>
      <c r="O11">
        <f t="shared" si="7"/>
        <v>-1.5776000000000068E-2</v>
      </c>
      <c r="P11">
        <f t="shared" si="8"/>
        <v>-1.0596000000000005E-2</v>
      </c>
      <c r="Q11" t="str">
        <f t="shared" si="9"/>
        <v/>
      </c>
      <c r="AE11">
        <v>0.47</v>
      </c>
      <c r="AF11">
        <v>2.869999885559082</v>
      </c>
      <c r="AG11">
        <v>-12.699999809265137</v>
      </c>
      <c r="AH11">
        <f t="shared" si="10"/>
        <v>2.869999885559082</v>
      </c>
      <c r="AI11">
        <f t="shared" si="11"/>
        <v>-12.699999809265137</v>
      </c>
    </row>
    <row r="12" spans="1:35">
      <c r="A12" s="3" t="s">
        <v>1623</v>
      </c>
      <c r="B12" s="3" t="str">
        <f t="shared" si="0"/>
        <v>19:07:39.472</v>
      </c>
      <c r="C12" s="3">
        <f t="shared" si="1"/>
        <v>68859.471999999994</v>
      </c>
      <c r="D12" s="3">
        <f t="shared" si="2"/>
        <v>0.74499999999534339</v>
      </c>
      <c r="E12" s="3">
        <v>427.86700000000002</v>
      </c>
      <c r="F12" s="3">
        <v>1048.92</v>
      </c>
      <c r="G12" s="3">
        <v>15531</v>
      </c>
      <c r="H12" s="3">
        <v>630</v>
      </c>
      <c r="I12" s="3">
        <v>191.5</v>
      </c>
      <c r="J12">
        <f t="shared" si="3"/>
        <v>435.17899999999997</v>
      </c>
      <c r="K12">
        <f t="shared" si="4"/>
        <v>1045.9069999999999</v>
      </c>
      <c r="L12">
        <f t="shared" si="5"/>
        <v>-2.7880000000000109</v>
      </c>
      <c r="M12">
        <f t="shared" si="6"/>
        <v>-4.1510000000000673</v>
      </c>
      <c r="N12">
        <f t="shared" si="7"/>
        <v>-2.788000000000011E-3</v>
      </c>
      <c r="O12">
        <f t="shared" si="7"/>
        <v>-4.151000000000067E-3</v>
      </c>
      <c r="P12">
        <f t="shared" si="8"/>
        <v>-2.788000000000011E-3</v>
      </c>
      <c r="Q12" t="str">
        <f t="shared" si="9"/>
        <v/>
      </c>
      <c r="AE12">
        <v>0.55200000000000005</v>
      </c>
      <c r="AF12">
        <v>2.2899999618530273</v>
      </c>
      <c r="AG12">
        <v>-12.939999580383301</v>
      </c>
      <c r="AH12">
        <f t="shared" si="10"/>
        <v>2.2899999618530273</v>
      </c>
      <c r="AI12">
        <f t="shared" si="11"/>
        <v>-12.939999580383301</v>
      </c>
    </row>
    <row r="13" spans="1:35">
      <c r="A13" s="3" t="s">
        <v>1624</v>
      </c>
      <c r="B13" s="3" t="str">
        <f t="shared" si="0"/>
        <v>19:07:39.563</v>
      </c>
      <c r="C13" s="3">
        <f t="shared" si="1"/>
        <v>68859.562999999995</v>
      </c>
      <c r="D13" s="3">
        <f t="shared" si="2"/>
        <v>0.83599999999569263</v>
      </c>
      <c r="E13" s="3">
        <v>433.38600000000002</v>
      </c>
      <c r="F13" s="3">
        <v>1057.26</v>
      </c>
      <c r="G13" s="3">
        <v>15521</v>
      </c>
      <c r="H13" s="3">
        <v>634</v>
      </c>
      <c r="I13" s="3">
        <v>191.5</v>
      </c>
      <c r="J13">
        <f t="shared" si="3"/>
        <v>440.75599999999997</v>
      </c>
      <c r="K13">
        <f t="shared" si="4"/>
        <v>1054.2090000000001</v>
      </c>
      <c r="L13">
        <f t="shared" si="5"/>
        <v>2.7889999999999873</v>
      </c>
      <c r="M13">
        <f t="shared" si="6"/>
        <v>4.1510000000000673</v>
      </c>
      <c r="N13">
        <f t="shared" si="7"/>
        <v>2.7889999999999872E-3</v>
      </c>
      <c r="O13">
        <f t="shared" si="7"/>
        <v>4.151000000000067E-3</v>
      </c>
      <c r="P13">
        <f t="shared" si="8"/>
        <v>2.7889999999999872E-3</v>
      </c>
      <c r="Q13" t="str">
        <f t="shared" si="9"/>
        <v/>
      </c>
      <c r="AE13">
        <v>0.61899999999999999</v>
      </c>
      <c r="AF13">
        <v>3.2100000381469727</v>
      </c>
      <c r="AG13">
        <v>-12.630000114440918</v>
      </c>
      <c r="AH13">
        <f t="shared" si="10"/>
        <v>3.2100000381469727</v>
      </c>
      <c r="AI13">
        <f t="shared" si="11"/>
        <v>-12.630000114440918</v>
      </c>
    </row>
    <row r="14" spans="1:35">
      <c r="A14" s="3" t="s">
        <v>1625</v>
      </c>
      <c r="B14" s="3" t="str">
        <f t="shared" si="0"/>
        <v>19:07:39.656</v>
      </c>
      <c r="C14" s="3">
        <f t="shared" si="1"/>
        <v>68859.656000000003</v>
      </c>
      <c r="D14" s="3">
        <f t="shared" si="2"/>
        <v>0.92900000000372529</v>
      </c>
      <c r="E14" s="3">
        <v>431.178</v>
      </c>
      <c r="F14" s="3">
        <v>1053.92</v>
      </c>
      <c r="G14" s="3">
        <v>15525</v>
      </c>
      <c r="H14" s="3">
        <v>630</v>
      </c>
      <c r="I14" s="3">
        <v>191.5</v>
      </c>
      <c r="J14">
        <f t="shared" si="3"/>
        <v>438.52499999999998</v>
      </c>
      <c r="K14">
        <f t="shared" si="4"/>
        <v>1050.884</v>
      </c>
      <c r="L14">
        <f t="shared" si="5"/>
        <v>0.55799999999999272</v>
      </c>
      <c r="M14">
        <f t="shared" si="6"/>
        <v>0.82600000000002183</v>
      </c>
      <c r="N14">
        <f t="shared" si="7"/>
        <v>5.5799999999999275E-4</v>
      </c>
      <c r="O14">
        <f t="shared" si="7"/>
        <v>8.2600000000002181E-4</v>
      </c>
      <c r="P14">
        <f t="shared" si="8"/>
        <v>5.5799999999999275E-4</v>
      </c>
      <c r="Q14" t="str">
        <f t="shared" si="9"/>
        <v/>
      </c>
      <c r="AE14">
        <v>0.69699999999999995</v>
      </c>
      <c r="AF14">
        <v>3.9100000858306885</v>
      </c>
      <c r="AG14">
        <v>-13.170000076293945</v>
      </c>
      <c r="AH14">
        <f t="shared" si="10"/>
        <v>3.9100000858306885</v>
      </c>
      <c r="AI14">
        <f t="shared" si="11"/>
        <v>-13.170000076293945</v>
      </c>
    </row>
    <row r="15" spans="1:35">
      <c r="A15" s="3" t="s">
        <v>1626</v>
      </c>
      <c r="B15" s="3" t="str">
        <f t="shared" si="0"/>
        <v>19:07:39.754</v>
      </c>
      <c r="C15" s="3">
        <f t="shared" si="1"/>
        <v>68859.754000000001</v>
      </c>
      <c r="D15" s="3">
        <f t="shared" si="2"/>
        <v>1.0270000000018626</v>
      </c>
      <c r="E15" s="3">
        <v>420.69200000000001</v>
      </c>
      <c r="F15" s="3">
        <v>1038.08</v>
      </c>
      <c r="G15" s="3">
        <v>15544</v>
      </c>
      <c r="H15" s="3">
        <v>631</v>
      </c>
      <c r="I15" s="3">
        <v>191.5</v>
      </c>
      <c r="J15">
        <f t="shared" si="3"/>
        <v>427.92899999999997</v>
      </c>
      <c r="K15">
        <f t="shared" si="4"/>
        <v>1035.1179999999999</v>
      </c>
      <c r="L15">
        <f t="shared" si="5"/>
        <v>-10.038000000000011</v>
      </c>
      <c r="M15">
        <f t="shared" si="6"/>
        <v>-14.940000000000055</v>
      </c>
      <c r="N15">
        <f t="shared" si="7"/>
        <v>-1.003800000000001E-2</v>
      </c>
      <c r="O15">
        <f t="shared" si="7"/>
        <v>-1.4940000000000056E-2</v>
      </c>
      <c r="P15">
        <f t="shared" si="8"/>
        <v>-1.003800000000001E-2</v>
      </c>
      <c r="Q15" t="str">
        <f t="shared" si="9"/>
        <v/>
      </c>
      <c r="AE15">
        <v>0.76800000000000002</v>
      </c>
      <c r="AF15">
        <v>1.7899999618530273</v>
      </c>
      <c r="AG15">
        <v>-14.569999694824219</v>
      </c>
      <c r="AH15">
        <f t="shared" si="10"/>
        <v>1.7899999618530273</v>
      </c>
      <c r="AI15">
        <f t="shared" si="11"/>
        <v>-14.569999694824219</v>
      </c>
    </row>
    <row r="16" spans="1:35">
      <c r="A16" s="3" t="s">
        <v>1627</v>
      </c>
      <c r="B16" s="3" t="str">
        <f t="shared" si="0"/>
        <v>19:07:39.872</v>
      </c>
      <c r="C16" s="3">
        <f t="shared" si="1"/>
        <v>68859.872000000003</v>
      </c>
      <c r="D16" s="3">
        <f t="shared" si="2"/>
        <v>1.1450000000040745</v>
      </c>
      <c r="E16" s="3">
        <v>427.315</v>
      </c>
      <c r="F16" s="3">
        <v>1048.0899999999999</v>
      </c>
      <c r="G16" s="3">
        <v>15532</v>
      </c>
      <c r="H16" s="3">
        <v>625</v>
      </c>
      <c r="I16" s="3">
        <v>191.5</v>
      </c>
      <c r="J16">
        <f t="shared" si="3"/>
        <v>434.62200000000001</v>
      </c>
      <c r="K16">
        <f t="shared" si="4"/>
        <v>1045.0809999999999</v>
      </c>
      <c r="L16">
        <f t="shared" si="5"/>
        <v>-3.3449999999999704</v>
      </c>
      <c r="M16">
        <f t="shared" si="6"/>
        <v>-4.9770000000000891</v>
      </c>
      <c r="N16">
        <f t="shared" si="7"/>
        <v>-3.3449999999999704E-3</v>
      </c>
      <c r="O16">
        <f t="shared" si="7"/>
        <v>-4.977000000000089E-3</v>
      </c>
      <c r="P16">
        <f t="shared" si="8"/>
        <v>-3.3449999999999704E-3</v>
      </c>
      <c r="Q16" t="str">
        <f t="shared" si="9"/>
        <v/>
      </c>
      <c r="AE16">
        <v>0.82699999999999996</v>
      </c>
      <c r="AF16">
        <v>10.210000038146973</v>
      </c>
      <c r="AG16">
        <v>-17.559999465942383</v>
      </c>
      <c r="AH16">
        <f t="shared" si="10"/>
        <v>10.210000038146973</v>
      </c>
      <c r="AI16">
        <f t="shared" si="11"/>
        <v>-17.559999465942383</v>
      </c>
    </row>
    <row r="17" spans="1:35">
      <c r="A17" s="3" t="s">
        <v>1628</v>
      </c>
      <c r="B17" s="3" t="str">
        <f t="shared" si="0"/>
        <v>19:07:39.970</v>
      </c>
      <c r="C17" s="3">
        <f t="shared" si="1"/>
        <v>68859.97</v>
      </c>
      <c r="D17" s="3">
        <f t="shared" si="2"/>
        <v>1.2430000000022119</v>
      </c>
      <c r="E17" s="3">
        <v>426.21100000000001</v>
      </c>
      <c r="F17" s="3">
        <v>1046.42</v>
      </c>
      <c r="G17" s="3">
        <v>15534</v>
      </c>
      <c r="H17" s="3">
        <v>622</v>
      </c>
      <c r="I17" s="3">
        <v>191.5</v>
      </c>
      <c r="J17">
        <f t="shared" si="3"/>
        <v>433.50599999999997</v>
      </c>
      <c r="K17">
        <f t="shared" si="4"/>
        <v>1043.4190000000001</v>
      </c>
      <c r="L17">
        <f t="shared" si="5"/>
        <v>-4.4610000000000127</v>
      </c>
      <c r="M17">
        <f t="shared" si="6"/>
        <v>-6.6389999999998963</v>
      </c>
      <c r="N17">
        <f t="shared" si="7"/>
        <v>-4.4610000000000127E-3</v>
      </c>
      <c r="O17">
        <f t="shared" si="7"/>
        <v>-6.6389999999998967E-3</v>
      </c>
      <c r="P17">
        <f t="shared" si="8"/>
        <v>-4.4610000000000127E-3</v>
      </c>
      <c r="Q17" t="str">
        <f t="shared" si="9"/>
        <v/>
      </c>
      <c r="AE17">
        <v>0.88700000000000001</v>
      </c>
      <c r="AF17">
        <v>16.739999771118164</v>
      </c>
      <c r="AG17">
        <v>-19.139999389648438</v>
      </c>
      <c r="AH17">
        <f t="shared" si="10"/>
        <v>16.739999771118164</v>
      </c>
      <c r="AI17">
        <f t="shared" si="11"/>
        <v>-19.139999389648438</v>
      </c>
    </row>
    <row r="18" spans="1:35">
      <c r="A18" s="3" t="s">
        <v>1629</v>
      </c>
      <c r="B18" s="3" t="str">
        <f t="shared" si="0"/>
        <v>19:07:40.084</v>
      </c>
      <c r="C18" s="3">
        <f t="shared" si="1"/>
        <v>68860.084000000003</v>
      </c>
      <c r="D18" s="3">
        <f t="shared" si="2"/>
        <v>1.3570000000036089</v>
      </c>
      <c r="E18" s="3">
        <v>433.38600000000002</v>
      </c>
      <c r="F18" s="3">
        <v>1057.26</v>
      </c>
      <c r="G18" s="3">
        <v>15521</v>
      </c>
      <c r="H18" s="3">
        <v>622</v>
      </c>
      <c r="I18" s="3">
        <v>191.5</v>
      </c>
      <c r="J18">
        <f t="shared" si="3"/>
        <v>440.75599999999997</v>
      </c>
      <c r="K18">
        <f t="shared" si="4"/>
        <v>1054.2090000000001</v>
      </c>
      <c r="L18">
        <f t="shared" si="5"/>
        <v>2.7889999999999873</v>
      </c>
      <c r="M18">
        <f t="shared" si="6"/>
        <v>4.1510000000000673</v>
      </c>
      <c r="N18">
        <f t="shared" si="7"/>
        <v>2.7889999999999872E-3</v>
      </c>
      <c r="O18">
        <f t="shared" si="7"/>
        <v>4.151000000000067E-3</v>
      </c>
      <c r="P18">
        <f t="shared" si="8"/>
        <v>2.7889999999999872E-3</v>
      </c>
      <c r="Q18" t="str">
        <f t="shared" si="9"/>
        <v/>
      </c>
      <c r="AE18">
        <v>0.93</v>
      </c>
      <c r="AF18">
        <v>16.739999771118164</v>
      </c>
      <c r="AG18">
        <v>-19.139999389648438</v>
      </c>
      <c r="AH18">
        <f t="shared" si="10"/>
        <v>16.739999771118164</v>
      </c>
      <c r="AI18">
        <f t="shared" si="11"/>
        <v>-19.139999389648438</v>
      </c>
    </row>
    <row r="19" spans="1:35">
      <c r="A19" s="3" t="s">
        <v>1630</v>
      </c>
      <c r="B19" s="3" t="str">
        <f t="shared" si="0"/>
        <v>19:07:40.176</v>
      </c>
      <c r="C19" s="3">
        <f t="shared" si="1"/>
        <v>68860.176000000007</v>
      </c>
      <c r="D19" s="3">
        <f t="shared" si="2"/>
        <v>1.4490000000077998</v>
      </c>
      <c r="E19" s="3">
        <v>419.58800000000002</v>
      </c>
      <c r="F19" s="3">
        <v>1036.4100000000001</v>
      </c>
      <c r="G19" s="3">
        <v>15546</v>
      </c>
      <c r="H19" s="3">
        <v>622</v>
      </c>
      <c r="I19" s="3">
        <v>191.5</v>
      </c>
      <c r="J19">
        <f t="shared" si="3"/>
        <v>426.81299999999999</v>
      </c>
      <c r="K19">
        <f t="shared" si="4"/>
        <v>1033.4549999999999</v>
      </c>
      <c r="L19">
        <f t="shared" si="5"/>
        <v>-11.153999999999996</v>
      </c>
      <c r="M19">
        <f t="shared" si="6"/>
        <v>-16.603000000000065</v>
      </c>
      <c r="N19">
        <f t="shared" si="7"/>
        <v>-1.1153999999999997E-2</v>
      </c>
      <c r="O19">
        <f t="shared" si="7"/>
        <v>-1.6603000000000066E-2</v>
      </c>
      <c r="P19">
        <f t="shared" si="8"/>
        <v>-1.1153999999999997E-2</v>
      </c>
      <c r="Q19" t="str">
        <f t="shared" si="9"/>
        <v/>
      </c>
      <c r="AE19">
        <v>0.998</v>
      </c>
      <c r="AF19">
        <v>23.600000381469727</v>
      </c>
      <c r="AG19">
        <v>-13.149999618530273</v>
      </c>
      <c r="AH19">
        <f t="shared" si="10"/>
        <v>23.600000381469727</v>
      </c>
      <c r="AI19">
        <f t="shared" si="11"/>
        <v>-13.149999618530273</v>
      </c>
    </row>
    <row r="20" spans="1:35">
      <c r="A20" s="3" t="s">
        <v>1631</v>
      </c>
      <c r="B20" s="3" t="str">
        <f t="shared" si="0"/>
        <v>19:07:40.268</v>
      </c>
      <c r="C20" s="3">
        <f t="shared" si="1"/>
        <v>68860.267999999996</v>
      </c>
      <c r="D20" s="3">
        <f t="shared" si="2"/>
        <v>1.5409999999974389</v>
      </c>
      <c r="E20" s="3">
        <v>424.55500000000001</v>
      </c>
      <c r="F20" s="3">
        <v>1043.92</v>
      </c>
      <c r="G20" s="3">
        <v>15537</v>
      </c>
      <c r="H20" s="3">
        <v>624</v>
      </c>
      <c r="I20" s="3">
        <v>191.5</v>
      </c>
      <c r="J20">
        <f t="shared" si="3"/>
        <v>431.83300000000003</v>
      </c>
      <c r="K20">
        <f t="shared" si="4"/>
        <v>1040.931</v>
      </c>
      <c r="L20">
        <f t="shared" si="5"/>
        <v>-6.1339999999999577</v>
      </c>
      <c r="M20">
        <f t="shared" si="6"/>
        <v>-9.1269999999999527</v>
      </c>
      <c r="N20">
        <f t="shared" si="7"/>
        <v>-6.1339999999999581E-3</v>
      </c>
      <c r="O20">
        <f t="shared" si="7"/>
        <v>-9.1269999999999529E-3</v>
      </c>
      <c r="P20">
        <f t="shared" si="8"/>
        <v>-6.1339999999999581E-3</v>
      </c>
      <c r="Q20" t="str">
        <f t="shared" si="9"/>
        <v/>
      </c>
      <c r="AE20">
        <v>1.0509999999999999</v>
      </c>
      <c r="AF20">
        <v>27.290000915527344</v>
      </c>
      <c r="AG20">
        <v>-18.040000915527344</v>
      </c>
      <c r="AH20">
        <f t="shared" si="10"/>
        <v>27.290000915527344</v>
      </c>
      <c r="AI20">
        <f t="shared" si="11"/>
        <v>-18.040000915527344</v>
      </c>
    </row>
    <row r="21" spans="1:35">
      <c r="A21" s="3" t="s">
        <v>1632</v>
      </c>
      <c r="B21" s="3" t="str">
        <f t="shared" si="0"/>
        <v>19:07:40.366</v>
      </c>
      <c r="C21" s="3">
        <f t="shared" si="1"/>
        <v>68860.365999999995</v>
      </c>
      <c r="D21" s="3">
        <f t="shared" si="2"/>
        <v>1.6389999999955762</v>
      </c>
      <c r="E21" s="3">
        <v>423.45100000000002</v>
      </c>
      <c r="F21" s="3">
        <v>1042.25</v>
      </c>
      <c r="G21" s="3">
        <v>15539</v>
      </c>
      <c r="H21" s="3">
        <v>621</v>
      </c>
      <c r="I21" s="3">
        <v>191.5</v>
      </c>
      <c r="J21">
        <f t="shared" si="3"/>
        <v>430.71699999999998</v>
      </c>
      <c r="K21">
        <f t="shared" si="4"/>
        <v>1039.268</v>
      </c>
      <c r="L21">
        <f t="shared" si="5"/>
        <v>-7.25</v>
      </c>
      <c r="M21">
        <f t="shared" si="6"/>
        <v>-10.789999999999964</v>
      </c>
      <c r="N21">
        <f t="shared" si="7"/>
        <v>-7.2500000000000004E-3</v>
      </c>
      <c r="O21">
        <f t="shared" si="7"/>
        <v>-1.0789999999999965E-2</v>
      </c>
      <c r="P21">
        <f t="shared" si="8"/>
        <v>-7.2500000000000004E-3</v>
      </c>
      <c r="Q21" t="str">
        <f t="shared" si="9"/>
        <v/>
      </c>
      <c r="AE21">
        <v>1.117</v>
      </c>
      <c r="AF21">
        <v>17.700000762939453</v>
      </c>
      <c r="AG21">
        <v>-12.079999923706055</v>
      </c>
      <c r="AH21">
        <f t="shared" si="10"/>
        <v>17.700000762939453</v>
      </c>
      <c r="AI21">
        <f t="shared" si="11"/>
        <v>-12.079999923706055</v>
      </c>
    </row>
    <row r="22" spans="1:35">
      <c r="A22" s="3" t="s">
        <v>1633</v>
      </c>
      <c r="B22" s="3" t="str">
        <f t="shared" si="0"/>
        <v>19:07:40.454</v>
      </c>
      <c r="C22" s="3">
        <f t="shared" si="1"/>
        <v>68860.453999999998</v>
      </c>
      <c r="D22" s="3">
        <f t="shared" si="2"/>
        <v>1.7269999999989523</v>
      </c>
      <c r="E22" s="3">
        <v>419.58800000000002</v>
      </c>
      <c r="F22" s="3">
        <v>1036.4100000000001</v>
      </c>
      <c r="G22" s="3">
        <v>15546</v>
      </c>
      <c r="H22" s="3">
        <v>622</v>
      </c>
      <c r="I22" s="3">
        <v>191.5</v>
      </c>
      <c r="J22">
        <f t="shared" si="3"/>
        <v>426.81299999999999</v>
      </c>
      <c r="K22">
        <f t="shared" si="4"/>
        <v>1033.4549999999999</v>
      </c>
      <c r="L22">
        <f t="shared" si="5"/>
        <v>-11.153999999999996</v>
      </c>
      <c r="M22">
        <f t="shared" si="6"/>
        <v>-16.603000000000065</v>
      </c>
      <c r="N22">
        <f t="shared" si="7"/>
        <v>-1.1153999999999997E-2</v>
      </c>
      <c r="O22">
        <f t="shared" si="7"/>
        <v>-1.6603000000000066E-2</v>
      </c>
      <c r="P22">
        <f t="shared" si="8"/>
        <v>-1.1153999999999997E-2</v>
      </c>
      <c r="Q22" t="str">
        <f t="shared" si="9"/>
        <v/>
      </c>
      <c r="AE22">
        <v>1.1839999999999999</v>
      </c>
      <c r="AF22">
        <v>32.909999847412109</v>
      </c>
      <c r="AG22">
        <v>-18.25</v>
      </c>
      <c r="AH22">
        <f t="shared" si="10"/>
        <v>32.909999847412109</v>
      </c>
      <c r="AI22">
        <f t="shared" si="11"/>
        <v>-18.25</v>
      </c>
    </row>
    <row r="23" spans="1:35">
      <c r="A23" s="3" t="s">
        <v>1634</v>
      </c>
      <c r="B23" s="3" t="str">
        <f t="shared" si="0"/>
        <v>19:07:40.560</v>
      </c>
      <c r="C23" s="3">
        <f t="shared" si="1"/>
        <v>68860.56</v>
      </c>
      <c r="D23" s="3">
        <f t="shared" si="2"/>
        <v>1.8329999999987194</v>
      </c>
      <c r="E23" s="3">
        <v>415.72399999999999</v>
      </c>
      <c r="F23" s="3">
        <v>1030.57</v>
      </c>
      <c r="G23" s="3">
        <v>15553</v>
      </c>
      <c r="H23" s="3">
        <v>630</v>
      </c>
      <c r="I23" s="3">
        <v>191.5</v>
      </c>
      <c r="J23">
        <f t="shared" si="3"/>
        <v>422.90899999999999</v>
      </c>
      <c r="K23">
        <f t="shared" si="4"/>
        <v>1027.643</v>
      </c>
      <c r="L23">
        <f t="shared" si="5"/>
        <v>-15.057999999999993</v>
      </c>
      <c r="M23">
        <f t="shared" si="6"/>
        <v>-22.414999999999964</v>
      </c>
      <c r="N23">
        <f t="shared" si="7"/>
        <v>-1.5057999999999993E-2</v>
      </c>
      <c r="O23">
        <f t="shared" si="7"/>
        <v>-2.2414999999999963E-2</v>
      </c>
      <c r="P23">
        <f t="shared" si="8"/>
        <v>-1.5057999999999993E-2</v>
      </c>
      <c r="Q23" t="str">
        <f t="shared" si="9"/>
        <v/>
      </c>
      <c r="AE23">
        <v>1.2470000000000001</v>
      </c>
      <c r="AF23">
        <v>15.079999923706055</v>
      </c>
      <c r="AG23">
        <v>-10.359999656677246</v>
      </c>
      <c r="AH23">
        <f t="shared" si="10"/>
        <v>15.079999923706055</v>
      </c>
      <c r="AI23">
        <f t="shared" si="11"/>
        <v>-10.359999656677246</v>
      </c>
    </row>
    <row r="24" spans="1:35">
      <c r="A24" s="3" t="s">
        <v>1635</v>
      </c>
      <c r="B24" s="3" t="str">
        <f t="shared" si="0"/>
        <v>19:07:40.653</v>
      </c>
      <c r="C24" s="3">
        <f t="shared" si="1"/>
        <v>68860.653000000006</v>
      </c>
      <c r="D24" s="3">
        <f t="shared" si="2"/>
        <v>1.9260000000067521</v>
      </c>
      <c r="E24" s="3">
        <v>414.06799999999998</v>
      </c>
      <c r="F24" s="3">
        <v>1028.07</v>
      </c>
      <c r="G24" s="3">
        <v>15556</v>
      </c>
      <c r="H24" s="3">
        <v>636</v>
      </c>
      <c r="I24" s="3">
        <v>191.5</v>
      </c>
      <c r="J24">
        <f t="shared" si="3"/>
        <v>421.23500000000001</v>
      </c>
      <c r="K24">
        <f t="shared" si="4"/>
        <v>1025.154</v>
      </c>
      <c r="L24">
        <f t="shared" si="5"/>
        <v>-16.731999999999971</v>
      </c>
      <c r="M24">
        <f t="shared" si="6"/>
        <v>-24.903999999999996</v>
      </c>
      <c r="N24">
        <f t="shared" si="7"/>
        <v>-1.6731999999999973E-2</v>
      </c>
      <c r="O24">
        <f t="shared" si="7"/>
        <v>-2.4903999999999996E-2</v>
      </c>
      <c r="P24">
        <f t="shared" si="8"/>
        <v>-1.6731999999999973E-2</v>
      </c>
      <c r="Q24" t="str">
        <f t="shared" si="9"/>
        <v/>
      </c>
      <c r="AE24">
        <v>1.319</v>
      </c>
      <c r="AF24">
        <v>13.460000038146973</v>
      </c>
      <c r="AG24">
        <v>-37.900001525878906</v>
      </c>
      <c r="AH24">
        <f t="shared" si="10"/>
        <v>13.460000038146973</v>
      </c>
      <c r="AI24">
        <f t="shared" si="11"/>
        <v>-37.900001525878906</v>
      </c>
    </row>
    <row r="25" spans="1:35">
      <c r="A25" s="3" t="s">
        <v>1636</v>
      </c>
      <c r="B25" s="3" t="str">
        <f t="shared" si="0"/>
        <v>19:07:40.760</v>
      </c>
      <c r="C25" s="3">
        <f t="shared" si="1"/>
        <v>68860.759999999995</v>
      </c>
      <c r="D25" s="3">
        <f t="shared" si="2"/>
        <v>2.032999999995809</v>
      </c>
      <c r="E25" s="3">
        <v>425.10700000000003</v>
      </c>
      <c r="F25" s="3">
        <v>1044.75</v>
      </c>
      <c r="G25" s="3">
        <v>15536</v>
      </c>
      <c r="H25" s="3">
        <v>639</v>
      </c>
      <c r="I25" s="3">
        <v>191.5</v>
      </c>
      <c r="J25">
        <f t="shared" si="3"/>
        <v>432.39</v>
      </c>
      <c r="K25">
        <f t="shared" si="4"/>
        <v>1041.7570000000001</v>
      </c>
      <c r="L25">
        <f t="shared" si="5"/>
        <v>-5.5769999999999982</v>
      </c>
      <c r="M25">
        <f t="shared" si="6"/>
        <v>-8.3009999999999309</v>
      </c>
      <c r="N25">
        <f t="shared" si="7"/>
        <v>-5.5769999999999986E-3</v>
      </c>
      <c r="O25">
        <f t="shared" si="7"/>
        <v>-8.3009999999999317E-3</v>
      </c>
      <c r="P25">
        <f t="shared" si="8"/>
        <v>-5.5769999999999986E-3</v>
      </c>
      <c r="Q25" t="str">
        <f t="shared" si="9"/>
        <v/>
      </c>
      <c r="AE25">
        <v>1.379</v>
      </c>
      <c r="AF25">
        <v>17.739999771118164</v>
      </c>
      <c r="AG25">
        <v>-8.5799999237060547</v>
      </c>
      <c r="AH25">
        <f t="shared" si="10"/>
        <v>17.739999771118164</v>
      </c>
      <c r="AI25">
        <f t="shared" si="11"/>
        <v>-8.5799999237060547</v>
      </c>
    </row>
    <row r="26" spans="1:35">
      <c r="A26" s="3" t="s">
        <v>1637</v>
      </c>
      <c r="B26" s="3" t="str">
        <f t="shared" si="0"/>
        <v>19:07:40.866</v>
      </c>
      <c r="C26" s="3">
        <f t="shared" si="1"/>
        <v>68860.865999999995</v>
      </c>
      <c r="D26" s="3">
        <f t="shared" si="2"/>
        <v>2.1389999999955762</v>
      </c>
      <c r="E26" s="3">
        <v>438.35300000000001</v>
      </c>
      <c r="F26" s="3">
        <v>1064.76</v>
      </c>
      <c r="G26" s="3">
        <v>15512</v>
      </c>
      <c r="H26" s="3">
        <v>643</v>
      </c>
      <c r="I26" s="3">
        <v>191.5</v>
      </c>
      <c r="J26">
        <f t="shared" si="3"/>
        <v>445.77600000000001</v>
      </c>
      <c r="K26">
        <f t="shared" si="4"/>
        <v>1061.674</v>
      </c>
      <c r="L26">
        <f t="shared" si="5"/>
        <v>7.8090000000000259</v>
      </c>
      <c r="M26">
        <f t="shared" si="6"/>
        <v>11.615999999999985</v>
      </c>
      <c r="N26">
        <f t="shared" si="7"/>
        <v>7.809000000000026E-3</v>
      </c>
      <c r="O26">
        <f t="shared" si="7"/>
        <v>1.1615999999999986E-2</v>
      </c>
      <c r="P26">
        <f t="shared" si="8"/>
        <v>7.809000000000026E-3</v>
      </c>
      <c r="Q26" t="str">
        <f t="shared" si="9"/>
        <v/>
      </c>
      <c r="AE26">
        <v>1.4490000000000001</v>
      </c>
      <c r="AF26">
        <v>2.1099998950958252</v>
      </c>
      <c r="AG26">
        <v>-19.379999160766602</v>
      </c>
      <c r="AH26">
        <f t="shared" si="10"/>
        <v>2.1099998950958252</v>
      </c>
      <c r="AI26">
        <f t="shared" si="11"/>
        <v>-19.379999160766602</v>
      </c>
    </row>
    <row r="27" spans="1:35">
      <c r="A27" s="3" t="s">
        <v>1638</v>
      </c>
      <c r="B27" s="3" t="str">
        <f t="shared" si="0"/>
        <v>19:07:40.963</v>
      </c>
      <c r="C27" s="3">
        <f t="shared" si="1"/>
        <v>68860.963000000003</v>
      </c>
      <c r="D27" s="3">
        <f t="shared" si="2"/>
        <v>2.2360000000044238</v>
      </c>
      <c r="E27" s="3">
        <v>445.529</v>
      </c>
      <c r="F27" s="3">
        <v>1075.5999999999999</v>
      </c>
      <c r="G27" s="3">
        <v>15499</v>
      </c>
      <c r="H27" s="3">
        <v>635</v>
      </c>
      <c r="I27" s="3">
        <v>191.5</v>
      </c>
      <c r="J27">
        <f t="shared" si="3"/>
        <v>453.02699999999999</v>
      </c>
      <c r="K27">
        <f t="shared" si="4"/>
        <v>1072.463</v>
      </c>
      <c r="L27">
        <f t="shared" si="5"/>
        <v>15.060000000000002</v>
      </c>
      <c r="M27">
        <f t="shared" si="6"/>
        <v>22.404999999999973</v>
      </c>
      <c r="N27">
        <f t="shared" si="7"/>
        <v>1.5060000000000002E-2</v>
      </c>
      <c r="O27">
        <f t="shared" si="7"/>
        <v>2.2404999999999974E-2</v>
      </c>
      <c r="P27">
        <f t="shared" si="8"/>
        <v>1.5060000000000002E-2</v>
      </c>
      <c r="Q27" t="str">
        <f t="shared" si="9"/>
        <v/>
      </c>
      <c r="AE27">
        <v>1.5149999999999999</v>
      </c>
      <c r="AF27">
        <v>-1.9900000095367432</v>
      </c>
      <c r="AG27">
        <v>-18.299999237060547</v>
      </c>
      <c r="AH27">
        <f t="shared" si="10"/>
        <v>-1.9900000095367432</v>
      </c>
      <c r="AI27">
        <f t="shared" si="11"/>
        <v>-18.299999237060547</v>
      </c>
    </row>
    <row r="28" spans="1:35">
      <c r="A28" s="3" t="s">
        <v>1639</v>
      </c>
      <c r="B28" s="3" t="str">
        <f t="shared" si="0"/>
        <v>19:07:41.070</v>
      </c>
      <c r="C28" s="3">
        <f t="shared" si="1"/>
        <v>68861.070000000007</v>
      </c>
      <c r="D28" s="3">
        <f t="shared" si="2"/>
        <v>2.3430000000080327</v>
      </c>
      <c r="E28" s="3">
        <v>468.71</v>
      </c>
      <c r="F28" s="3">
        <v>1110.6300000000001</v>
      </c>
      <c r="G28" s="3">
        <v>15457</v>
      </c>
      <c r="H28" s="3">
        <v>596</v>
      </c>
      <c r="I28" s="3">
        <v>191.5</v>
      </c>
      <c r="J28">
        <f t="shared" si="3"/>
        <v>476.452</v>
      </c>
      <c r="K28">
        <f t="shared" si="4"/>
        <v>1107.3309999999999</v>
      </c>
      <c r="L28">
        <f t="shared" si="5"/>
        <v>38.485000000000014</v>
      </c>
      <c r="M28">
        <f t="shared" si="6"/>
        <v>57.272999999999911</v>
      </c>
      <c r="N28">
        <f t="shared" si="7"/>
        <v>3.8485000000000012E-2</v>
      </c>
      <c r="O28">
        <f t="shared" si="7"/>
        <v>5.7272999999999914E-2</v>
      </c>
      <c r="P28">
        <f t="shared" si="8"/>
        <v>3.8485000000000012E-2</v>
      </c>
      <c r="Q28" t="str">
        <f t="shared" si="9"/>
        <v/>
      </c>
      <c r="AE28">
        <v>1.581</v>
      </c>
      <c r="AF28">
        <v>-6.6100001335144043</v>
      </c>
      <c r="AG28">
        <v>-21.469999313354492</v>
      </c>
      <c r="AH28">
        <f t="shared" si="10"/>
        <v>-6.6100001335144043</v>
      </c>
      <c r="AI28">
        <f t="shared" si="11"/>
        <v>-21.469999313354492</v>
      </c>
    </row>
    <row r="29" spans="1:35">
      <c r="A29" s="3" t="s">
        <v>1640</v>
      </c>
      <c r="B29" s="3" t="str">
        <f t="shared" si="0"/>
        <v>19:07:41.161</v>
      </c>
      <c r="C29" s="3">
        <f t="shared" si="1"/>
        <v>68861.160999999993</v>
      </c>
      <c r="D29" s="3">
        <f t="shared" si="2"/>
        <v>2.43399999999383</v>
      </c>
      <c r="E29" s="3">
        <v>399.613</v>
      </c>
      <c r="F29" s="3">
        <v>1249.4000000000001</v>
      </c>
      <c r="G29" s="3">
        <v>15380</v>
      </c>
      <c r="H29" s="3">
        <v>623</v>
      </c>
      <c r="I29" s="3">
        <v>191</v>
      </c>
      <c r="J29">
        <f t="shared" si="3"/>
        <v>408.32600000000002</v>
      </c>
      <c r="K29">
        <f t="shared" si="4"/>
        <v>1246.58</v>
      </c>
      <c r="L29">
        <f t="shared" si="5"/>
        <v>-29.640999999999963</v>
      </c>
      <c r="M29">
        <f t="shared" si="6"/>
        <v>196.52199999999993</v>
      </c>
      <c r="N29">
        <f t="shared" si="7"/>
        <v>-2.9640999999999963E-2</v>
      </c>
      <c r="O29">
        <f t="shared" si="7"/>
        <v>0.19652199999999995</v>
      </c>
      <c r="P29">
        <f t="shared" si="8"/>
        <v>-2.9640999999999963E-2</v>
      </c>
      <c r="Q29" t="str">
        <f t="shared" si="9"/>
        <v/>
      </c>
      <c r="AE29">
        <v>1.647</v>
      </c>
      <c r="AF29">
        <v>-7.5300002098083496</v>
      </c>
      <c r="AG29">
        <v>-13.350000381469727</v>
      </c>
      <c r="AH29">
        <f t="shared" si="10"/>
        <v>-7.5300002098083496</v>
      </c>
      <c r="AI29">
        <f t="shared" si="11"/>
        <v>-13.350000381469727</v>
      </c>
    </row>
    <row r="30" spans="1:35">
      <c r="A30" s="3" t="s">
        <v>1641</v>
      </c>
      <c r="B30" s="3" t="str">
        <f t="shared" si="0"/>
        <v>19:07:41.269</v>
      </c>
      <c r="C30" s="3">
        <f t="shared" si="1"/>
        <v>68861.269</v>
      </c>
      <c r="D30" s="3">
        <f t="shared" si="2"/>
        <v>2.5420000000012806</v>
      </c>
      <c r="E30" s="3">
        <v>418.62599999999998</v>
      </c>
      <c r="F30" s="3">
        <v>1277.5899999999999</v>
      </c>
      <c r="G30" s="3">
        <v>15346</v>
      </c>
      <c r="H30" s="3">
        <v>650</v>
      </c>
      <c r="I30" s="3">
        <v>191</v>
      </c>
      <c r="J30">
        <f t="shared" si="3"/>
        <v>427.53500000000003</v>
      </c>
      <c r="K30">
        <f t="shared" si="4"/>
        <v>1274.636</v>
      </c>
      <c r="L30">
        <f t="shared" si="5"/>
        <v>-10.43199999999996</v>
      </c>
      <c r="M30">
        <f t="shared" si="6"/>
        <v>224.57799999999997</v>
      </c>
      <c r="N30">
        <f t="shared" si="7"/>
        <v>-1.043199999999996E-2</v>
      </c>
      <c r="O30">
        <f t="shared" si="7"/>
        <v>0.22457799999999997</v>
      </c>
      <c r="P30">
        <f t="shared" si="8"/>
        <v>-1.043199999999996E-2</v>
      </c>
      <c r="Q30" t="str">
        <f t="shared" si="9"/>
        <v/>
      </c>
      <c r="AE30">
        <v>1.716</v>
      </c>
      <c r="AF30">
        <v>-14.899999618530273</v>
      </c>
      <c r="AG30">
        <v>-15.800000190734863</v>
      </c>
      <c r="AH30">
        <f t="shared" si="10"/>
        <v>-14.899999618530273</v>
      </c>
      <c r="AI30">
        <f t="shared" si="11"/>
        <v>-15.800000190734863</v>
      </c>
    </row>
    <row r="31" spans="1:35">
      <c r="A31" s="3" t="s">
        <v>1642</v>
      </c>
      <c r="B31" s="3" t="str">
        <f t="shared" si="0"/>
        <v>19:07:41.375</v>
      </c>
      <c r="C31" s="3">
        <f t="shared" si="1"/>
        <v>68861.375</v>
      </c>
      <c r="D31" s="3">
        <f t="shared" si="2"/>
        <v>2.6480000000010477</v>
      </c>
      <c r="E31" s="3">
        <v>451.61799999999999</v>
      </c>
      <c r="F31" s="3">
        <v>1326.5</v>
      </c>
      <c r="G31" s="3">
        <v>15287</v>
      </c>
      <c r="H31" s="3">
        <v>638</v>
      </c>
      <c r="I31" s="3">
        <v>191</v>
      </c>
      <c r="J31">
        <f t="shared" si="3"/>
        <v>460.86799999999999</v>
      </c>
      <c r="K31">
        <f t="shared" si="4"/>
        <v>1323.3150000000001</v>
      </c>
      <c r="L31">
        <f t="shared" si="5"/>
        <v>22.90100000000001</v>
      </c>
      <c r="M31">
        <f t="shared" si="6"/>
        <v>273.25700000000006</v>
      </c>
      <c r="N31">
        <f t="shared" si="7"/>
        <v>2.2901000000000012E-2</v>
      </c>
      <c r="O31">
        <f t="shared" si="7"/>
        <v>0.27325700000000008</v>
      </c>
      <c r="P31">
        <f t="shared" si="8"/>
        <v>2.2901000000000012E-2</v>
      </c>
      <c r="Q31" t="str">
        <f t="shared" si="9"/>
        <v/>
      </c>
      <c r="AE31">
        <v>1.782</v>
      </c>
      <c r="AF31">
        <v>-19.479999542236328</v>
      </c>
      <c r="AG31">
        <v>-22.479999542236328</v>
      </c>
      <c r="AH31">
        <f t="shared" si="10"/>
        <v>-19.479999542236328</v>
      </c>
      <c r="AI31">
        <f t="shared" si="11"/>
        <v>-22.479999542236328</v>
      </c>
    </row>
    <row r="32" spans="1:35">
      <c r="A32" s="3" t="s">
        <v>1643</v>
      </c>
      <c r="B32" s="3" t="str">
        <f t="shared" si="0"/>
        <v>19:07:41.470</v>
      </c>
      <c r="C32" s="3">
        <f t="shared" si="1"/>
        <v>68861.47</v>
      </c>
      <c r="D32" s="3">
        <f t="shared" si="2"/>
        <v>2.7430000000022119</v>
      </c>
      <c r="E32" s="3">
        <v>384.96100000000001</v>
      </c>
      <c r="F32" s="3">
        <v>1465.04</v>
      </c>
      <c r="G32" s="3">
        <v>15210</v>
      </c>
      <c r="H32" s="3">
        <v>611</v>
      </c>
      <c r="I32" s="3">
        <v>190.5</v>
      </c>
      <c r="J32">
        <f t="shared" si="3"/>
        <v>395.17899999999997</v>
      </c>
      <c r="K32">
        <f t="shared" si="4"/>
        <v>1462.317</v>
      </c>
      <c r="L32">
        <f t="shared" si="5"/>
        <v>-42.788000000000011</v>
      </c>
      <c r="M32">
        <f t="shared" si="6"/>
        <v>412.25900000000001</v>
      </c>
      <c r="N32">
        <f t="shared" si="7"/>
        <v>-4.2788000000000014E-2</v>
      </c>
      <c r="O32">
        <f t="shared" si="7"/>
        <v>0.41225900000000004</v>
      </c>
      <c r="P32">
        <f t="shared" si="8"/>
        <v>-4.2788000000000014E-2</v>
      </c>
      <c r="Q32" t="str">
        <f t="shared" si="9"/>
        <v/>
      </c>
      <c r="AE32">
        <v>1.85</v>
      </c>
      <c r="AF32">
        <v>-21.280000686645508</v>
      </c>
      <c r="AG32">
        <v>-16.360000610351563</v>
      </c>
      <c r="AH32">
        <f t="shared" si="10"/>
        <v>-21.280000686645508</v>
      </c>
      <c r="AI32">
        <f t="shared" si="11"/>
        <v>-16.360000610351563</v>
      </c>
    </row>
    <row r="33" spans="1:35">
      <c r="A33" s="3" t="s">
        <v>1644</v>
      </c>
      <c r="B33" s="3" t="str">
        <f t="shared" si="0"/>
        <v>19:07:41.562</v>
      </c>
      <c r="C33" s="3">
        <f t="shared" si="1"/>
        <v>68861.562000000005</v>
      </c>
      <c r="D33" s="3">
        <f t="shared" si="2"/>
        <v>2.8350000000064028</v>
      </c>
      <c r="E33" s="3">
        <v>413.28100000000001</v>
      </c>
      <c r="F33" s="3">
        <v>1506.25</v>
      </c>
      <c r="G33" s="3">
        <v>15160</v>
      </c>
      <c r="H33" s="3">
        <v>650</v>
      </c>
      <c r="I33" s="3">
        <v>190.5</v>
      </c>
      <c r="J33">
        <f t="shared" si="3"/>
        <v>423.786</v>
      </c>
      <c r="K33">
        <f t="shared" si="4"/>
        <v>1503.328</v>
      </c>
      <c r="L33">
        <f t="shared" si="5"/>
        <v>-14.180999999999983</v>
      </c>
      <c r="M33">
        <f t="shared" si="6"/>
        <v>453.27</v>
      </c>
      <c r="N33">
        <f t="shared" si="7"/>
        <v>-1.4180999999999984E-2</v>
      </c>
      <c r="O33">
        <f t="shared" si="7"/>
        <v>0.45327000000000001</v>
      </c>
      <c r="P33">
        <f t="shared" si="8"/>
        <v>-1.4180999999999984E-2</v>
      </c>
      <c r="Q33" t="str">
        <f t="shared" si="9"/>
        <v/>
      </c>
      <c r="AE33">
        <v>1.9319999999999999</v>
      </c>
      <c r="AF33">
        <v>-27.709999084472656</v>
      </c>
      <c r="AG33">
        <v>-22.520000457763672</v>
      </c>
      <c r="AH33">
        <f t="shared" si="10"/>
        <v>-27.709999084472656</v>
      </c>
      <c r="AI33">
        <f t="shared" si="11"/>
        <v>-22.520000457763672</v>
      </c>
    </row>
    <row r="34" spans="1:35">
      <c r="A34" s="3" t="s">
        <v>1645</v>
      </c>
      <c r="B34" s="3" t="str">
        <f t="shared" si="0"/>
        <v>19:07:41.669</v>
      </c>
      <c r="C34" s="3">
        <f t="shared" si="1"/>
        <v>68861.668999999994</v>
      </c>
      <c r="D34" s="3">
        <f t="shared" si="2"/>
        <v>2.9419999999954598</v>
      </c>
      <c r="E34" s="3">
        <v>469.92200000000003</v>
      </c>
      <c r="F34" s="3">
        <v>1588.66</v>
      </c>
      <c r="G34" s="3">
        <v>15060</v>
      </c>
      <c r="H34" s="3">
        <v>639</v>
      </c>
      <c r="I34" s="3">
        <v>190.5</v>
      </c>
      <c r="J34">
        <f t="shared" si="3"/>
        <v>481.00099999999998</v>
      </c>
      <c r="K34">
        <f t="shared" si="4"/>
        <v>1585.3409999999999</v>
      </c>
      <c r="L34">
        <f t="shared" si="5"/>
        <v>43.033999999999992</v>
      </c>
      <c r="M34">
        <f t="shared" si="6"/>
        <v>535.2829999999999</v>
      </c>
      <c r="N34">
        <f t="shared" si="7"/>
        <v>4.3033999999999996E-2</v>
      </c>
      <c r="O34">
        <f t="shared" si="7"/>
        <v>0.53528299999999995</v>
      </c>
      <c r="P34">
        <f t="shared" si="8"/>
        <v>4.3033999999999996E-2</v>
      </c>
      <c r="Q34" t="str">
        <f t="shared" si="9"/>
        <v/>
      </c>
      <c r="AE34">
        <v>2.008</v>
      </c>
      <c r="AF34">
        <v>-21.520000457763672</v>
      </c>
      <c r="AG34">
        <v>-14.270000457763672</v>
      </c>
      <c r="AH34">
        <f t="shared" si="10"/>
        <v>-21.520000457763672</v>
      </c>
      <c r="AI34">
        <f t="shared" si="11"/>
        <v>-14.270000457763672</v>
      </c>
    </row>
    <row r="35" spans="1:35">
      <c r="A35" s="3" t="s">
        <v>1646</v>
      </c>
      <c r="B35" s="3" t="str">
        <f t="shared" si="0"/>
        <v>19:07:41.776</v>
      </c>
      <c r="C35" s="3">
        <f t="shared" si="1"/>
        <v>68861.775999999998</v>
      </c>
      <c r="D35" s="3">
        <f t="shared" si="2"/>
        <v>3.0489999999990687</v>
      </c>
      <c r="E35" s="3">
        <v>423.31200000000001</v>
      </c>
      <c r="F35" s="3">
        <v>1751.22</v>
      </c>
      <c r="G35" s="3">
        <v>14953</v>
      </c>
      <c r="H35" s="3">
        <v>679</v>
      </c>
      <c r="I35" s="3">
        <v>190</v>
      </c>
      <c r="J35">
        <f t="shared" si="3"/>
        <v>435.52699999999999</v>
      </c>
      <c r="K35">
        <f t="shared" si="4"/>
        <v>1748.222</v>
      </c>
      <c r="L35">
        <f t="shared" si="5"/>
        <v>-2.4399999999999977</v>
      </c>
      <c r="M35">
        <f t="shared" si="6"/>
        <v>698.16399999999999</v>
      </c>
      <c r="N35">
        <f t="shared" si="7"/>
        <v>-2.4399999999999977E-3</v>
      </c>
      <c r="O35">
        <f t="shared" si="7"/>
        <v>0.69816400000000001</v>
      </c>
      <c r="P35">
        <f t="shared" si="8"/>
        <v>-2.4399999999999977E-3</v>
      </c>
      <c r="Q35" t="str">
        <f t="shared" si="9"/>
        <v/>
      </c>
      <c r="AE35">
        <v>2.0670000000000002</v>
      </c>
      <c r="AF35">
        <v>-27.010000228881836</v>
      </c>
      <c r="AG35">
        <v>-12.470000267028809</v>
      </c>
      <c r="AH35">
        <f t="shared" si="10"/>
        <v>-27.010000228881836</v>
      </c>
      <c r="AI35">
        <f t="shared" si="11"/>
        <v>-12.470000267028809</v>
      </c>
    </row>
    <row r="36" spans="1:35">
      <c r="A36" s="3" t="s">
        <v>1647</v>
      </c>
      <c r="B36" s="3" t="str">
        <f t="shared" si="0"/>
        <v>19:07:41.871</v>
      </c>
      <c r="C36" s="3">
        <f t="shared" si="1"/>
        <v>68861.870999999999</v>
      </c>
      <c r="D36" s="3">
        <f t="shared" si="2"/>
        <v>3.1440000000002328</v>
      </c>
      <c r="E36" s="3">
        <v>449.12200000000001</v>
      </c>
      <c r="F36" s="3">
        <v>1788.08</v>
      </c>
      <c r="G36" s="3">
        <v>14908</v>
      </c>
      <c r="H36" s="3">
        <v>677</v>
      </c>
      <c r="I36" s="3">
        <v>190</v>
      </c>
      <c r="J36">
        <f t="shared" si="3"/>
        <v>461.59399999999999</v>
      </c>
      <c r="K36">
        <f t="shared" si="4"/>
        <v>1784.9010000000001</v>
      </c>
      <c r="L36">
        <f t="shared" si="5"/>
        <v>23.62700000000001</v>
      </c>
      <c r="M36">
        <f t="shared" si="6"/>
        <v>734.84300000000007</v>
      </c>
      <c r="N36">
        <f t="shared" si="7"/>
        <v>2.3627000000000009E-2</v>
      </c>
      <c r="O36">
        <f t="shared" si="7"/>
        <v>0.73484300000000013</v>
      </c>
      <c r="P36">
        <f t="shared" si="8"/>
        <v>2.3627000000000009E-2</v>
      </c>
      <c r="Q36" t="str">
        <f t="shared" si="9"/>
        <v/>
      </c>
      <c r="AE36">
        <v>2.1259999999999999</v>
      </c>
      <c r="AF36">
        <v>-28.5</v>
      </c>
      <c r="AG36">
        <v>-13.479999542236328</v>
      </c>
      <c r="AH36">
        <f t="shared" si="10"/>
        <v>-28.5</v>
      </c>
      <c r="AI36">
        <f t="shared" si="11"/>
        <v>-13.479999542236328</v>
      </c>
    </row>
    <row r="37" spans="1:35">
      <c r="A37" s="3" t="s">
        <v>1648</v>
      </c>
      <c r="B37" s="3" t="str">
        <f t="shared" si="0"/>
        <v>19:07:41.963</v>
      </c>
      <c r="C37" s="3">
        <f t="shared" si="1"/>
        <v>68861.963000000003</v>
      </c>
      <c r="D37" s="3">
        <f t="shared" si="2"/>
        <v>3.2360000000044238</v>
      </c>
      <c r="E37" s="3">
        <v>412.565</v>
      </c>
      <c r="F37" s="3">
        <v>1960.86</v>
      </c>
      <c r="G37" s="3">
        <v>14788</v>
      </c>
      <c r="H37" s="3">
        <v>683</v>
      </c>
      <c r="I37" s="3">
        <v>189.5</v>
      </c>
      <c r="J37">
        <f t="shared" si="3"/>
        <v>426.24400000000003</v>
      </c>
      <c r="K37">
        <f t="shared" si="4"/>
        <v>1957.932</v>
      </c>
      <c r="L37">
        <f t="shared" si="5"/>
        <v>-11.722999999999956</v>
      </c>
      <c r="M37">
        <f t="shared" si="6"/>
        <v>907.87400000000002</v>
      </c>
      <c r="N37">
        <f t="shared" si="7"/>
        <v>-1.1722999999999957E-2</v>
      </c>
      <c r="O37">
        <f t="shared" si="7"/>
        <v>0.90787400000000007</v>
      </c>
      <c r="P37">
        <f t="shared" si="8"/>
        <v>-1.1722999999999957E-2</v>
      </c>
      <c r="Q37" t="str">
        <f t="shared" si="9"/>
        <v/>
      </c>
      <c r="AE37">
        <v>2.1829999999999998</v>
      </c>
      <c r="AF37">
        <v>-28.5</v>
      </c>
      <c r="AG37">
        <v>-13.479999542236328</v>
      </c>
      <c r="AH37">
        <f t="shared" si="10"/>
        <v>-28.5</v>
      </c>
      <c r="AI37">
        <f t="shared" si="11"/>
        <v>-13.479999542236328</v>
      </c>
    </row>
    <row r="38" spans="1:35">
      <c r="A38" s="3" t="s">
        <v>1649</v>
      </c>
      <c r="B38" s="3" t="str">
        <f t="shared" si="0"/>
        <v>19:07:42.055</v>
      </c>
      <c r="C38" s="3">
        <f t="shared" si="1"/>
        <v>68862.054999999993</v>
      </c>
      <c r="D38" s="3">
        <f t="shared" si="2"/>
        <v>3.3279999999940628</v>
      </c>
      <c r="E38" s="3">
        <v>457.86</v>
      </c>
      <c r="F38" s="3">
        <v>2024.36</v>
      </c>
      <c r="G38" s="3">
        <v>14710</v>
      </c>
      <c r="H38" s="3">
        <v>698</v>
      </c>
      <c r="I38" s="3">
        <v>189.5</v>
      </c>
      <c r="J38">
        <f t="shared" si="3"/>
        <v>471.98099999999999</v>
      </c>
      <c r="K38">
        <f t="shared" si="4"/>
        <v>2021.114</v>
      </c>
      <c r="L38">
        <f t="shared" si="5"/>
        <v>34.01400000000001</v>
      </c>
      <c r="M38">
        <f t="shared" si="6"/>
        <v>971.05600000000004</v>
      </c>
      <c r="N38">
        <f t="shared" si="7"/>
        <v>3.401400000000001E-2</v>
      </c>
      <c r="O38">
        <f t="shared" si="7"/>
        <v>0.97105600000000003</v>
      </c>
      <c r="P38">
        <f t="shared" si="8"/>
        <v>3.401400000000001E-2</v>
      </c>
      <c r="Q38" t="str">
        <f t="shared" si="9"/>
        <v/>
      </c>
      <c r="AE38">
        <v>2.2429999999999999</v>
      </c>
      <c r="AF38">
        <v>-31.719999313354492</v>
      </c>
      <c r="AG38">
        <v>-11.100000381469727</v>
      </c>
      <c r="AH38">
        <f t="shared" si="10"/>
        <v>-31.719999313354492</v>
      </c>
      <c r="AI38">
        <f t="shared" si="11"/>
        <v>-11.100000381469727</v>
      </c>
    </row>
    <row r="39" spans="1:35">
      <c r="A39" s="3" t="s">
        <v>1650</v>
      </c>
      <c r="B39" s="3" t="str">
        <f t="shared" si="0"/>
        <v>19:07:42.147</v>
      </c>
      <c r="C39" s="3">
        <f t="shared" si="1"/>
        <v>68862.146999999997</v>
      </c>
      <c r="D39" s="3">
        <f t="shared" si="2"/>
        <v>3.4199999999982538</v>
      </c>
      <c r="E39" s="3">
        <v>430.09100000000001</v>
      </c>
      <c r="F39" s="3">
        <v>2204.5300000000002</v>
      </c>
      <c r="G39" s="3">
        <v>14580</v>
      </c>
      <c r="H39" s="3">
        <v>703</v>
      </c>
      <c r="I39" s="3">
        <v>189</v>
      </c>
      <c r="J39">
        <f t="shared" si="3"/>
        <v>445.471</v>
      </c>
      <c r="K39">
        <f t="shared" si="4"/>
        <v>2201.4740000000002</v>
      </c>
      <c r="L39">
        <f t="shared" si="5"/>
        <v>7.5040000000000191</v>
      </c>
      <c r="M39">
        <f t="shared" si="6"/>
        <v>1151.4160000000002</v>
      </c>
      <c r="N39">
        <f t="shared" si="7"/>
        <v>7.5040000000000193E-3</v>
      </c>
      <c r="O39">
        <f t="shared" si="7"/>
        <v>1.1514160000000002</v>
      </c>
      <c r="P39">
        <f t="shared" si="8"/>
        <v>7.5040000000000193E-3</v>
      </c>
      <c r="Q39" t="str">
        <f t="shared" si="9"/>
        <v/>
      </c>
      <c r="AE39">
        <v>2.31</v>
      </c>
      <c r="AF39">
        <v>-23.530000686645508</v>
      </c>
      <c r="AG39">
        <v>-6.619999885559082</v>
      </c>
      <c r="AH39">
        <f t="shared" si="10"/>
        <v>-23.530000686645508</v>
      </c>
      <c r="AI39">
        <f t="shared" si="11"/>
        <v>-6.619999885559082</v>
      </c>
    </row>
    <row r="40" spans="1:35">
      <c r="A40" s="3" t="s">
        <v>1651</v>
      </c>
      <c r="B40" s="3" t="str">
        <f t="shared" si="0"/>
        <v>19:07:42.254</v>
      </c>
      <c r="C40" s="3">
        <f t="shared" si="1"/>
        <v>68862.254000000001</v>
      </c>
      <c r="D40" s="3">
        <f t="shared" si="2"/>
        <v>3.5270000000018626</v>
      </c>
      <c r="E40" s="3">
        <v>451.23399999999998</v>
      </c>
      <c r="F40" s="3">
        <v>2340.9299999999998</v>
      </c>
      <c r="G40" s="3">
        <v>14457.5</v>
      </c>
      <c r="H40" s="3">
        <v>655.5</v>
      </c>
      <c r="I40" s="3">
        <v>188.75</v>
      </c>
      <c r="J40">
        <f t="shared" si="3"/>
        <v>467.56599999999997</v>
      </c>
      <c r="K40">
        <f t="shared" si="4"/>
        <v>2337.723</v>
      </c>
      <c r="L40">
        <f t="shared" si="5"/>
        <v>29.59899999999999</v>
      </c>
      <c r="M40">
        <f t="shared" si="6"/>
        <v>1287.665</v>
      </c>
      <c r="N40">
        <f t="shared" si="7"/>
        <v>2.959899999999999E-2</v>
      </c>
      <c r="O40">
        <f t="shared" si="7"/>
        <v>1.2876650000000001</v>
      </c>
      <c r="P40">
        <f t="shared" si="8"/>
        <v>2.959899999999999E-2</v>
      </c>
      <c r="Q40" t="str">
        <f t="shared" si="9"/>
        <v/>
      </c>
      <c r="AE40">
        <v>2.383</v>
      </c>
      <c r="AF40">
        <v>-23.639999389648438</v>
      </c>
      <c r="AG40">
        <v>-6.5399999618530273</v>
      </c>
      <c r="AH40">
        <f t="shared" si="10"/>
        <v>-23.639999389648438</v>
      </c>
      <c r="AI40">
        <f t="shared" si="11"/>
        <v>-6.5399999618530273</v>
      </c>
    </row>
    <row r="41" spans="1:35">
      <c r="A41" s="3" t="s">
        <v>1652</v>
      </c>
      <c r="B41" s="3" t="str">
        <f t="shared" si="0"/>
        <v>19:07:42.347</v>
      </c>
      <c r="C41" s="3">
        <f t="shared" si="1"/>
        <v>68862.346999999994</v>
      </c>
      <c r="D41" s="3">
        <f t="shared" si="2"/>
        <v>3.6199999999953434</v>
      </c>
      <c r="E41" s="3">
        <v>452.39699999999999</v>
      </c>
      <c r="F41" s="3">
        <v>2448.58</v>
      </c>
      <c r="G41" s="3">
        <v>14370</v>
      </c>
      <c r="H41" s="3">
        <v>725</v>
      </c>
      <c r="I41" s="3">
        <v>188.5</v>
      </c>
      <c r="J41">
        <f t="shared" si="3"/>
        <v>469.48</v>
      </c>
      <c r="K41">
        <f t="shared" si="4"/>
        <v>2445.3620000000001</v>
      </c>
      <c r="L41">
        <f t="shared" si="5"/>
        <v>31.513000000000034</v>
      </c>
      <c r="M41">
        <f t="shared" si="6"/>
        <v>1395.3040000000001</v>
      </c>
      <c r="N41">
        <f t="shared" si="7"/>
        <v>3.1513000000000034E-2</v>
      </c>
      <c r="O41">
        <f t="shared" si="7"/>
        <v>1.3953040000000001</v>
      </c>
      <c r="P41">
        <f t="shared" si="8"/>
        <v>3.1513000000000034E-2</v>
      </c>
      <c r="Q41" t="str">
        <f t="shared" si="9"/>
        <v/>
      </c>
      <c r="AE41">
        <v>2.444</v>
      </c>
      <c r="AF41">
        <v>-24.25</v>
      </c>
      <c r="AG41">
        <v>-6.25</v>
      </c>
      <c r="AH41">
        <f t="shared" si="10"/>
        <v>-24.25</v>
      </c>
      <c r="AI41">
        <f t="shared" si="11"/>
        <v>-6.25</v>
      </c>
    </row>
    <row r="42" spans="1:35">
      <c r="A42" s="3" t="s">
        <v>1653</v>
      </c>
      <c r="B42" s="3" t="str">
        <f t="shared" si="0"/>
        <v>19:07:42.439</v>
      </c>
      <c r="C42" s="3">
        <f t="shared" si="1"/>
        <v>68862.438999999998</v>
      </c>
      <c r="D42" s="3">
        <f t="shared" si="2"/>
        <v>3.7119999999995343</v>
      </c>
      <c r="E42" s="3">
        <v>433.16300000000001</v>
      </c>
      <c r="F42" s="3">
        <v>2631.42</v>
      </c>
      <c r="G42" s="3">
        <v>14235</v>
      </c>
      <c r="H42" s="3">
        <v>722</v>
      </c>
      <c r="I42" s="3">
        <v>188</v>
      </c>
      <c r="J42">
        <f t="shared" si="3"/>
        <v>451.52300000000002</v>
      </c>
      <c r="K42">
        <f t="shared" si="4"/>
        <v>2628.3319999999999</v>
      </c>
      <c r="L42">
        <f t="shared" si="5"/>
        <v>13.55600000000004</v>
      </c>
      <c r="M42">
        <f t="shared" si="6"/>
        <v>1578.2739999999999</v>
      </c>
      <c r="N42">
        <f t="shared" si="7"/>
        <v>1.355600000000004E-2</v>
      </c>
      <c r="O42">
        <f t="shared" si="7"/>
        <v>1.578274</v>
      </c>
      <c r="P42">
        <f t="shared" si="8"/>
        <v>1.355600000000004E-2</v>
      </c>
      <c r="Q42" t="str">
        <f t="shared" si="9"/>
        <v/>
      </c>
      <c r="AE42">
        <v>2.5169999999999999</v>
      </c>
      <c r="AF42">
        <v>-24.700000762939453</v>
      </c>
      <c r="AG42">
        <v>-9.2299995422363281</v>
      </c>
      <c r="AH42">
        <f t="shared" si="10"/>
        <v>-24.700000762939453</v>
      </c>
      <c r="AI42">
        <f t="shared" si="11"/>
        <v>-9.2299995422363281</v>
      </c>
    </row>
    <row r="43" spans="1:35">
      <c r="A43" s="3" t="s">
        <v>1654</v>
      </c>
      <c r="B43" s="3" t="str">
        <f t="shared" si="0"/>
        <v>19:07:42.533</v>
      </c>
      <c r="C43" s="3">
        <f t="shared" si="1"/>
        <v>68862.532999999996</v>
      </c>
      <c r="D43" s="3">
        <f t="shared" si="2"/>
        <v>3.8059999999968568</v>
      </c>
      <c r="E43" s="3">
        <v>471.077</v>
      </c>
      <c r="F43" s="3">
        <v>2681.74</v>
      </c>
      <c r="G43" s="3">
        <v>14172</v>
      </c>
      <c r="H43" s="3">
        <v>723</v>
      </c>
      <c r="I43" s="3">
        <v>188</v>
      </c>
      <c r="J43">
        <f t="shared" si="3"/>
        <v>489.78699999999998</v>
      </c>
      <c r="K43">
        <f t="shared" si="4"/>
        <v>2678.386</v>
      </c>
      <c r="L43">
        <f t="shared" si="5"/>
        <v>51.819999999999993</v>
      </c>
      <c r="M43">
        <f t="shared" si="6"/>
        <v>1628.328</v>
      </c>
      <c r="N43">
        <f t="shared" si="7"/>
        <v>5.1819999999999991E-2</v>
      </c>
      <c r="O43">
        <f t="shared" si="7"/>
        <v>1.628328</v>
      </c>
      <c r="P43">
        <f t="shared" si="8"/>
        <v>5.1819999999999991E-2</v>
      </c>
      <c r="Q43" t="str">
        <f t="shared" si="9"/>
        <v/>
      </c>
      <c r="AE43">
        <v>2.6</v>
      </c>
      <c r="AF43">
        <v>-24.139999389648438</v>
      </c>
      <c r="AG43">
        <v>-7.940000057220459</v>
      </c>
      <c r="AH43">
        <f t="shared" si="10"/>
        <v>-24.139999389648438</v>
      </c>
      <c r="AI43">
        <f t="shared" si="11"/>
        <v>-7.940000057220459</v>
      </c>
    </row>
    <row r="44" spans="1:35">
      <c r="A44" s="3" t="s">
        <v>1655</v>
      </c>
      <c r="B44" s="3" t="str">
        <f t="shared" si="0"/>
        <v>19:07:42.643</v>
      </c>
      <c r="C44" s="3">
        <f t="shared" si="1"/>
        <v>68862.642999999996</v>
      </c>
      <c r="D44" s="3">
        <f t="shared" si="2"/>
        <v>3.9159999999974389</v>
      </c>
      <c r="E44" s="3">
        <v>456.03300000000002</v>
      </c>
      <c r="F44" s="3">
        <v>2865.29</v>
      </c>
      <c r="G44" s="3">
        <v>14035</v>
      </c>
      <c r="H44" s="3">
        <v>746</v>
      </c>
      <c r="I44" s="3">
        <v>187.5</v>
      </c>
      <c r="J44">
        <f t="shared" si="3"/>
        <v>476.02499999999998</v>
      </c>
      <c r="K44">
        <f t="shared" si="4"/>
        <v>2862.0360000000001</v>
      </c>
      <c r="L44">
        <f t="shared" si="5"/>
        <v>38.057999999999993</v>
      </c>
      <c r="M44">
        <f t="shared" si="6"/>
        <v>1811.9780000000001</v>
      </c>
      <c r="N44">
        <f t="shared" si="7"/>
        <v>3.8057999999999995E-2</v>
      </c>
      <c r="O44">
        <f t="shared" si="7"/>
        <v>1.8119780000000001</v>
      </c>
      <c r="P44">
        <f t="shared" si="8"/>
        <v>3.8057999999999995E-2</v>
      </c>
      <c r="Q44" t="str">
        <f t="shared" si="9"/>
        <v/>
      </c>
      <c r="AE44">
        <v>2.67</v>
      </c>
      <c r="AF44">
        <v>-29.979999542236328</v>
      </c>
      <c r="AG44">
        <v>-10.529999732971191</v>
      </c>
      <c r="AH44">
        <f t="shared" si="10"/>
        <v>-29.979999542236328</v>
      </c>
      <c r="AI44">
        <f t="shared" si="11"/>
        <v>-10.529999732971191</v>
      </c>
    </row>
    <row r="45" spans="1:35">
      <c r="A45" s="3" t="s">
        <v>1656</v>
      </c>
      <c r="B45" s="3" t="str">
        <f t="shared" si="0"/>
        <v>19:07:42.734</v>
      </c>
      <c r="C45" s="3">
        <f t="shared" si="1"/>
        <v>68862.733999999997</v>
      </c>
      <c r="D45" s="3">
        <f t="shared" si="2"/>
        <v>4.0069999999977881</v>
      </c>
      <c r="E45" s="3">
        <v>467.31799999999998</v>
      </c>
      <c r="F45" s="3">
        <v>2979.86</v>
      </c>
      <c r="G45" s="3">
        <v>13937.5</v>
      </c>
      <c r="H45" s="3">
        <v>705.5</v>
      </c>
      <c r="I45" s="3">
        <v>187.25</v>
      </c>
      <c r="J45">
        <f t="shared" si="3"/>
        <v>488.11</v>
      </c>
      <c r="K45">
        <f t="shared" si="4"/>
        <v>2976.5250000000001</v>
      </c>
      <c r="L45">
        <f t="shared" si="5"/>
        <v>50.143000000000029</v>
      </c>
      <c r="M45">
        <f t="shared" si="6"/>
        <v>1926.4670000000001</v>
      </c>
      <c r="N45">
        <f t="shared" si="7"/>
        <v>5.0143000000000028E-2</v>
      </c>
      <c r="O45">
        <f t="shared" si="7"/>
        <v>1.9264670000000002</v>
      </c>
      <c r="P45">
        <f t="shared" si="8"/>
        <v>5.0143000000000028E-2</v>
      </c>
      <c r="Q45" t="str">
        <f t="shared" si="9"/>
        <v/>
      </c>
      <c r="AE45">
        <v>2.73</v>
      </c>
      <c r="AF45">
        <v>-35.619998931884766</v>
      </c>
      <c r="AG45">
        <v>-16.739999771118164</v>
      </c>
      <c r="AH45">
        <f t="shared" si="10"/>
        <v>-35.619998931884766</v>
      </c>
      <c r="AI45">
        <f t="shared" si="11"/>
        <v>-16.739999771118164</v>
      </c>
    </row>
    <row r="46" spans="1:35">
      <c r="A46" s="3" t="s">
        <v>1657</v>
      </c>
      <c r="B46" s="3" t="str">
        <f t="shared" si="0"/>
        <v>19:07:42.829</v>
      </c>
      <c r="C46" s="3">
        <f t="shared" si="1"/>
        <v>68862.828999999998</v>
      </c>
      <c r="D46" s="3">
        <f t="shared" si="2"/>
        <v>4.1019999999989523</v>
      </c>
      <c r="E46" s="3">
        <v>455.34699999999998</v>
      </c>
      <c r="F46" s="3">
        <v>3161.16</v>
      </c>
      <c r="G46" s="3">
        <v>13802</v>
      </c>
      <c r="H46" s="3">
        <v>713</v>
      </c>
      <c r="I46" s="3">
        <v>186.75</v>
      </c>
      <c r="J46">
        <f t="shared" si="3"/>
        <v>477.40499999999997</v>
      </c>
      <c r="K46">
        <f t="shared" si="4"/>
        <v>3157.904</v>
      </c>
      <c r="L46">
        <f t="shared" si="5"/>
        <v>39.437999999999988</v>
      </c>
      <c r="M46">
        <f t="shared" si="6"/>
        <v>2107.846</v>
      </c>
      <c r="N46">
        <f t="shared" si="7"/>
        <v>3.9437999999999987E-2</v>
      </c>
      <c r="O46">
        <f t="shared" si="7"/>
        <v>2.1078459999999999</v>
      </c>
      <c r="P46">
        <f t="shared" si="8"/>
        <v>3.9437999999999987E-2</v>
      </c>
      <c r="Q46" t="str">
        <f t="shared" si="9"/>
        <v/>
      </c>
      <c r="T46" t="s">
        <v>1658</v>
      </c>
      <c r="AE46">
        <v>2.7890000000000001</v>
      </c>
      <c r="AF46">
        <v>-32.150001525878906</v>
      </c>
      <c r="AG46">
        <v>-11.460000038146973</v>
      </c>
      <c r="AH46">
        <f t="shared" si="10"/>
        <v>-32.150001525878906</v>
      </c>
      <c r="AI46">
        <f t="shared" si="11"/>
        <v>-11.460000038146973</v>
      </c>
    </row>
    <row r="47" spans="1:35">
      <c r="A47" s="3" t="s">
        <v>1659</v>
      </c>
      <c r="B47" s="3" t="str">
        <f t="shared" si="0"/>
        <v>19:07:42.940</v>
      </c>
      <c r="C47" s="3">
        <f t="shared" si="1"/>
        <v>68862.94</v>
      </c>
      <c r="D47" s="3">
        <f t="shared" si="2"/>
        <v>4.213000000003376</v>
      </c>
      <c r="E47" s="3">
        <v>488.47899999999998</v>
      </c>
      <c r="F47" s="3">
        <v>3394.83</v>
      </c>
      <c r="G47" s="3">
        <v>13598.5</v>
      </c>
      <c r="H47" s="3">
        <v>727.5</v>
      </c>
      <c r="I47" s="3">
        <v>186.25</v>
      </c>
      <c r="J47">
        <f t="shared" si="3"/>
        <v>512.16700000000003</v>
      </c>
      <c r="K47">
        <f t="shared" si="4"/>
        <v>3391.337</v>
      </c>
      <c r="L47">
        <f t="shared" si="5"/>
        <v>74.200000000000045</v>
      </c>
      <c r="M47">
        <f t="shared" si="6"/>
        <v>2341.279</v>
      </c>
      <c r="N47">
        <f t="shared" si="7"/>
        <v>7.4200000000000044E-2</v>
      </c>
      <c r="O47">
        <f t="shared" si="7"/>
        <v>2.3412790000000001</v>
      </c>
      <c r="P47">
        <f t="shared" si="8"/>
        <v>7.4200000000000044E-2</v>
      </c>
      <c r="Q47" t="str">
        <f t="shared" si="9"/>
        <v/>
      </c>
      <c r="AE47">
        <v>2.8530000000000002</v>
      </c>
      <c r="AF47">
        <v>-31.739999771118164</v>
      </c>
      <c r="AG47">
        <v>-11.470000267028809</v>
      </c>
      <c r="AH47">
        <f t="shared" si="10"/>
        <v>-31.739999771118164</v>
      </c>
      <c r="AI47">
        <f t="shared" si="11"/>
        <v>-11.470000267028809</v>
      </c>
    </row>
    <row r="48" spans="1:35">
      <c r="A48" s="3" t="s">
        <v>1660</v>
      </c>
      <c r="B48" s="3" t="str">
        <f t="shared" si="0"/>
        <v>19:07:43.059</v>
      </c>
      <c r="C48" s="3">
        <f t="shared" si="1"/>
        <v>68863.058999999994</v>
      </c>
      <c r="D48" s="3">
        <f t="shared" si="2"/>
        <v>4.3319999999948777</v>
      </c>
      <c r="E48" s="3">
        <v>503.786</v>
      </c>
      <c r="F48" s="3">
        <v>3601.18</v>
      </c>
      <c r="G48" s="3">
        <v>13428.5</v>
      </c>
      <c r="H48" s="3">
        <v>734.5</v>
      </c>
      <c r="I48" s="3">
        <v>185.75</v>
      </c>
      <c r="J48">
        <f t="shared" si="3"/>
        <v>528.91399999999999</v>
      </c>
      <c r="K48">
        <f t="shared" si="4"/>
        <v>3597.5749999999998</v>
      </c>
      <c r="L48">
        <f t="shared" si="5"/>
        <v>90.947000000000003</v>
      </c>
      <c r="M48">
        <f t="shared" si="6"/>
        <v>2547.5169999999998</v>
      </c>
      <c r="N48">
        <f t="shared" si="7"/>
        <v>9.0947E-2</v>
      </c>
      <c r="O48">
        <f t="shared" si="7"/>
        <v>2.547517</v>
      </c>
      <c r="P48">
        <f t="shared" si="8"/>
        <v>9.0947E-2</v>
      </c>
      <c r="Q48" t="str">
        <f t="shared" si="9"/>
        <v/>
      </c>
      <c r="AE48">
        <v>2.9129999999999998</v>
      </c>
      <c r="AF48">
        <v>-25.530000686645508</v>
      </c>
      <c r="AG48">
        <v>-10.189999580383301</v>
      </c>
      <c r="AH48">
        <f t="shared" si="10"/>
        <v>-25.530000686645508</v>
      </c>
      <c r="AI48">
        <f t="shared" si="11"/>
        <v>-10.189999580383301</v>
      </c>
    </row>
    <row r="49" spans="1:35">
      <c r="A49" s="3" t="s">
        <v>1661</v>
      </c>
      <c r="B49" s="3" t="str">
        <f t="shared" si="0"/>
        <v>19:07:43.166</v>
      </c>
      <c r="C49" s="3">
        <f t="shared" si="1"/>
        <v>68863.165999999997</v>
      </c>
      <c r="D49" s="3">
        <f t="shared" si="2"/>
        <v>4.4389999999984866</v>
      </c>
      <c r="E49" s="3">
        <v>467.41399999999999</v>
      </c>
      <c r="F49" s="3">
        <v>3740.67</v>
      </c>
      <c r="G49" s="3">
        <v>13344</v>
      </c>
      <c r="H49" s="3">
        <v>733</v>
      </c>
      <c r="I49" s="3">
        <v>185.25</v>
      </c>
      <c r="J49">
        <f t="shared" si="3"/>
        <v>493.517</v>
      </c>
      <c r="K49">
        <f t="shared" si="4"/>
        <v>3737.3159999999998</v>
      </c>
      <c r="L49">
        <f t="shared" si="5"/>
        <v>55.550000000000011</v>
      </c>
      <c r="M49">
        <f t="shared" si="6"/>
        <v>2687.2579999999998</v>
      </c>
      <c r="N49">
        <f t="shared" si="7"/>
        <v>5.5550000000000009E-2</v>
      </c>
      <c r="O49">
        <f t="shared" si="7"/>
        <v>2.6872579999999999</v>
      </c>
      <c r="P49">
        <f t="shared" si="8"/>
        <v>5.5550000000000009E-2</v>
      </c>
      <c r="Q49" t="str">
        <f t="shared" si="9"/>
        <v/>
      </c>
      <c r="AE49">
        <v>2.9950000000000001</v>
      </c>
      <c r="AF49">
        <v>-29.329999923706055</v>
      </c>
      <c r="AG49">
        <v>-9.6899995803833008</v>
      </c>
      <c r="AH49">
        <f t="shared" si="10"/>
        <v>-29.329999923706055</v>
      </c>
      <c r="AI49">
        <f t="shared" si="11"/>
        <v>-9.6899995803833008</v>
      </c>
    </row>
    <row r="50" spans="1:35">
      <c r="A50" s="3" t="s">
        <v>1662</v>
      </c>
      <c r="B50" s="3" t="str">
        <f t="shared" si="0"/>
        <v>19:07:43.259</v>
      </c>
      <c r="C50" s="3">
        <f t="shared" si="1"/>
        <v>68863.259000000005</v>
      </c>
      <c r="D50" s="3">
        <f t="shared" si="2"/>
        <v>4.5320000000065193</v>
      </c>
      <c r="E50" s="3">
        <v>491.94</v>
      </c>
      <c r="F50" s="3">
        <v>3949.83</v>
      </c>
      <c r="G50" s="3">
        <v>13168</v>
      </c>
      <c r="H50" s="3">
        <v>765</v>
      </c>
      <c r="I50" s="3">
        <v>184.75</v>
      </c>
      <c r="J50">
        <f t="shared" si="3"/>
        <v>519.50300000000004</v>
      </c>
      <c r="K50">
        <f t="shared" si="4"/>
        <v>3946.299</v>
      </c>
      <c r="L50">
        <f t="shared" si="5"/>
        <v>81.536000000000058</v>
      </c>
      <c r="M50">
        <f t="shared" si="6"/>
        <v>2896.241</v>
      </c>
      <c r="N50">
        <f t="shared" si="7"/>
        <v>8.1536000000000067E-2</v>
      </c>
      <c r="O50">
        <f t="shared" si="7"/>
        <v>2.8962409999999998</v>
      </c>
      <c r="P50">
        <f t="shared" si="8"/>
        <v>8.1536000000000067E-2</v>
      </c>
      <c r="Q50" t="str">
        <f t="shared" si="9"/>
        <v/>
      </c>
      <c r="AE50">
        <v>3.06</v>
      </c>
      <c r="AF50">
        <v>-26.899999618530273</v>
      </c>
      <c r="AG50">
        <v>-8.2799997329711914</v>
      </c>
      <c r="AH50">
        <f t="shared" si="10"/>
        <v>-26.899999618530273</v>
      </c>
      <c r="AI50">
        <f t="shared" si="11"/>
        <v>-8.2799997329711914</v>
      </c>
    </row>
    <row r="51" spans="1:35">
      <c r="A51" s="3" t="s">
        <v>1663</v>
      </c>
      <c r="B51" s="3" t="str">
        <f t="shared" si="0"/>
        <v>19:07:43.352</v>
      </c>
      <c r="C51" s="3">
        <f t="shared" si="1"/>
        <v>68863.351999999999</v>
      </c>
      <c r="D51" s="3">
        <f t="shared" si="2"/>
        <v>4.625</v>
      </c>
      <c r="E51" s="3">
        <v>510.41500000000002</v>
      </c>
      <c r="F51" s="3">
        <v>4059.97</v>
      </c>
      <c r="G51" s="3">
        <v>13072</v>
      </c>
      <c r="H51" s="3">
        <v>803</v>
      </c>
      <c r="I51" s="3">
        <v>184.5</v>
      </c>
      <c r="J51">
        <f t="shared" si="3"/>
        <v>538.74599999999998</v>
      </c>
      <c r="K51">
        <f t="shared" si="4"/>
        <v>4056.308</v>
      </c>
      <c r="L51">
        <f t="shared" si="5"/>
        <v>100.779</v>
      </c>
      <c r="M51">
        <f t="shared" si="6"/>
        <v>3006.25</v>
      </c>
      <c r="N51">
        <f t="shared" si="7"/>
        <v>0.10077899999999999</v>
      </c>
      <c r="O51">
        <f t="shared" si="7"/>
        <v>3.0062500000000001</v>
      </c>
      <c r="P51">
        <f t="shared" si="8"/>
        <v>0.10077899999999999</v>
      </c>
      <c r="Q51" t="str">
        <f t="shared" si="9"/>
        <v/>
      </c>
      <c r="AE51">
        <v>3.1190000000000002</v>
      </c>
      <c r="AF51">
        <v>-25.899999618530273</v>
      </c>
      <c r="AG51">
        <v>-9.1599998474121094</v>
      </c>
      <c r="AH51">
        <f t="shared" si="10"/>
        <v>-25.899999618530273</v>
      </c>
      <c r="AI51">
        <f t="shared" si="11"/>
        <v>-9.1599998474121094</v>
      </c>
    </row>
    <row r="52" spans="1:35">
      <c r="A52" s="3" t="s">
        <v>1664</v>
      </c>
      <c r="B52" s="3" t="str">
        <f t="shared" si="0"/>
        <v>19:07:43.445</v>
      </c>
      <c r="C52" s="3">
        <f t="shared" si="1"/>
        <v>68863.445000000007</v>
      </c>
      <c r="D52" s="3">
        <f t="shared" si="2"/>
        <v>4.7180000000080327</v>
      </c>
      <c r="E52" s="3">
        <v>500.149</v>
      </c>
      <c r="F52" s="3">
        <v>4307.7299999999996</v>
      </c>
      <c r="G52" s="3">
        <v>12891.5</v>
      </c>
      <c r="H52" s="3">
        <v>772</v>
      </c>
      <c r="I52" s="3">
        <v>183.75</v>
      </c>
      <c r="J52">
        <f t="shared" si="3"/>
        <v>530.21</v>
      </c>
      <c r="K52">
        <f t="shared" si="4"/>
        <v>4304.1329999999998</v>
      </c>
      <c r="L52">
        <f t="shared" si="5"/>
        <v>92.243000000000052</v>
      </c>
      <c r="M52">
        <f t="shared" si="6"/>
        <v>3254.0749999999998</v>
      </c>
      <c r="N52">
        <f t="shared" si="7"/>
        <v>9.2243000000000047E-2</v>
      </c>
      <c r="O52">
        <f t="shared" si="7"/>
        <v>3.2540749999999998</v>
      </c>
      <c r="P52">
        <f t="shared" si="8"/>
        <v>9.2243000000000047E-2</v>
      </c>
      <c r="Q52" t="str">
        <f t="shared" si="9"/>
        <v/>
      </c>
      <c r="AE52">
        <v>3.18</v>
      </c>
      <c r="AF52">
        <v>-27.670000076293945</v>
      </c>
      <c r="AG52">
        <v>-10.239999771118164</v>
      </c>
      <c r="AH52">
        <f t="shared" si="10"/>
        <v>-27.670000076293945</v>
      </c>
      <c r="AI52">
        <f t="shared" si="11"/>
        <v>-10.239999771118164</v>
      </c>
    </row>
    <row r="53" spans="1:35">
      <c r="A53" s="3" t="s">
        <v>1665</v>
      </c>
      <c r="B53" s="3" t="str">
        <f t="shared" si="0"/>
        <v>19:07:43.556</v>
      </c>
      <c r="C53" s="3">
        <f t="shared" si="1"/>
        <v>68863.555999999997</v>
      </c>
      <c r="D53" s="3">
        <f t="shared" si="2"/>
        <v>4.8289999999979045</v>
      </c>
      <c r="E53" s="3">
        <v>548.678</v>
      </c>
      <c r="F53" s="3">
        <v>4531.16</v>
      </c>
      <c r="G53" s="3">
        <v>12692</v>
      </c>
      <c r="H53" s="3">
        <v>763.5</v>
      </c>
      <c r="I53" s="3">
        <v>183.25</v>
      </c>
      <c r="J53">
        <f t="shared" si="3"/>
        <v>580.298</v>
      </c>
      <c r="K53">
        <f t="shared" si="4"/>
        <v>4527.2190000000001</v>
      </c>
      <c r="L53">
        <f t="shared" si="5"/>
        <v>142.33100000000002</v>
      </c>
      <c r="M53">
        <f t="shared" si="6"/>
        <v>3477.1610000000001</v>
      </c>
      <c r="N53">
        <f t="shared" si="7"/>
        <v>0.14233100000000001</v>
      </c>
      <c r="O53">
        <f t="shared" si="7"/>
        <v>3.4771610000000002</v>
      </c>
      <c r="P53">
        <f t="shared" si="8"/>
        <v>0.14233100000000001</v>
      </c>
      <c r="Q53" t="str">
        <f t="shared" si="9"/>
        <v/>
      </c>
      <c r="AE53">
        <v>3.2509999999999999</v>
      </c>
      <c r="AF53">
        <v>-26.530000686645508</v>
      </c>
      <c r="AG53">
        <v>-9.5699996948242188</v>
      </c>
      <c r="AH53">
        <f t="shared" si="10"/>
        <v>-26.530000686645508</v>
      </c>
      <c r="AI53">
        <f t="shared" si="11"/>
        <v>-9.5699996948242188</v>
      </c>
    </row>
    <row r="54" spans="1:35">
      <c r="A54" s="3" t="s">
        <v>1666</v>
      </c>
      <c r="B54" s="3" t="str">
        <f t="shared" si="0"/>
        <v>19:07:43.660</v>
      </c>
      <c r="C54" s="3">
        <f t="shared" si="1"/>
        <v>68863.66</v>
      </c>
      <c r="D54" s="3">
        <f t="shared" si="2"/>
        <v>4.9330000000045402</v>
      </c>
      <c r="E54" s="3">
        <v>517.47199999999998</v>
      </c>
      <c r="F54" s="3">
        <v>4661.5200000000004</v>
      </c>
      <c r="G54" s="3">
        <v>12616</v>
      </c>
      <c r="H54" s="3">
        <v>791</v>
      </c>
      <c r="I54" s="3">
        <v>182.75</v>
      </c>
      <c r="J54">
        <f t="shared" si="3"/>
        <v>550.00300000000004</v>
      </c>
      <c r="K54">
        <f t="shared" si="4"/>
        <v>4657.7939999999999</v>
      </c>
      <c r="L54">
        <f t="shared" si="5"/>
        <v>112.03600000000006</v>
      </c>
      <c r="M54">
        <f t="shared" si="6"/>
        <v>3607.7359999999999</v>
      </c>
      <c r="N54">
        <f t="shared" si="7"/>
        <v>0.11203600000000007</v>
      </c>
      <c r="O54">
        <f t="shared" si="7"/>
        <v>3.6077360000000001</v>
      </c>
      <c r="P54">
        <f t="shared" si="8"/>
        <v>0.11203600000000007</v>
      </c>
      <c r="Q54" t="str">
        <f t="shared" si="9"/>
        <v/>
      </c>
      <c r="AE54">
        <v>3.3079999999999998</v>
      </c>
      <c r="AF54">
        <v>-29.889999389648438</v>
      </c>
      <c r="AG54">
        <v>-10.489999771118164</v>
      </c>
      <c r="AH54">
        <f t="shared" si="10"/>
        <v>-29.889999389648438</v>
      </c>
      <c r="AI54">
        <f t="shared" si="11"/>
        <v>-10.489999771118164</v>
      </c>
    </row>
    <row r="55" spans="1:35">
      <c r="A55" s="3" t="s">
        <v>1667</v>
      </c>
      <c r="B55" s="3" t="str">
        <f t="shared" si="0"/>
        <v>19:07:43.757</v>
      </c>
      <c r="C55" s="3">
        <f t="shared" si="1"/>
        <v>68863.756999999998</v>
      </c>
      <c r="D55" s="3">
        <f t="shared" si="2"/>
        <v>5.0299999999988358</v>
      </c>
      <c r="E55" s="3">
        <v>519.35</v>
      </c>
      <c r="F55" s="3">
        <v>4905.62</v>
      </c>
      <c r="G55" s="3">
        <v>12435</v>
      </c>
      <c r="H55" s="3">
        <v>844</v>
      </c>
      <c r="I55" s="3">
        <v>182</v>
      </c>
      <c r="J55">
        <f t="shared" si="3"/>
        <v>553.58500000000004</v>
      </c>
      <c r="K55">
        <f t="shared" si="4"/>
        <v>4901.875</v>
      </c>
      <c r="L55">
        <f t="shared" si="5"/>
        <v>115.61800000000005</v>
      </c>
      <c r="M55">
        <f t="shared" si="6"/>
        <v>3851.817</v>
      </c>
      <c r="N55">
        <f t="shared" si="7"/>
        <v>0.11561800000000005</v>
      </c>
      <c r="O55">
        <f t="shared" si="7"/>
        <v>3.851817</v>
      </c>
      <c r="P55">
        <f t="shared" si="8"/>
        <v>0.11561800000000005</v>
      </c>
      <c r="Q55" t="str">
        <f t="shared" si="9"/>
        <v/>
      </c>
      <c r="AE55">
        <v>3.3759999999999999</v>
      </c>
      <c r="AF55">
        <v>-30.229999542236328</v>
      </c>
      <c r="AG55">
        <v>-11.340000152587891</v>
      </c>
      <c r="AH55">
        <f t="shared" si="10"/>
        <v>-30.229999542236328</v>
      </c>
      <c r="AI55">
        <f t="shared" si="11"/>
        <v>-11.340000152587891</v>
      </c>
    </row>
    <row r="56" spans="1:35">
      <c r="A56" s="3" t="s">
        <v>1668</v>
      </c>
      <c r="B56" s="3" t="str">
        <f t="shared" si="0"/>
        <v>19:07:43.862</v>
      </c>
      <c r="C56" s="3">
        <f t="shared" si="1"/>
        <v>68863.861999999994</v>
      </c>
      <c r="D56" s="3">
        <f t="shared" si="2"/>
        <v>5.1349999999947613</v>
      </c>
      <c r="E56" s="3">
        <v>542.87</v>
      </c>
      <c r="F56" s="3">
        <v>5165.58</v>
      </c>
      <c r="G56" s="3">
        <v>12230</v>
      </c>
      <c r="H56" s="3">
        <v>815.5</v>
      </c>
      <c r="I56" s="3">
        <v>181.25</v>
      </c>
      <c r="J56">
        <f t="shared" si="3"/>
        <v>578.91899999999998</v>
      </c>
      <c r="K56">
        <f t="shared" si="4"/>
        <v>5161.6639999999998</v>
      </c>
      <c r="L56">
        <f t="shared" si="5"/>
        <v>140.952</v>
      </c>
      <c r="M56">
        <f t="shared" si="6"/>
        <v>4111.6059999999998</v>
      </c>
      <c r="N56">
        <f t="shared" si="7"/>
        <v>0.14095199999999999</v>
      </c>
      <c r="O56">
        <f t="shared" si="7"/>
        <v>4.1116060000000001</v>
      </c>
      <c r="P56">
        <f t="shared" si="8"/>
        <v>0.14095199999999999</v>
      </c>
      <c r="Q56" t="str">
        <f t="shared" si="9"/>
        <v/>
      </c>
      <c r="AE56">
        <v>3.4430000000000001</v>
      </c>
      <c r="AF56">
        <v>-32.270000457763672</v>
      </c>
      <c r="AG56">
        <v>-10.739999771118164</v>
      </c>
      <c r="AH56">
        <f t="shared" si="10"/>
        <v>-32.270000457763672</v>
      </c>
      <c r="AI56">
        <f t="shared" si="11"/>
        <v>-10.739999771118164</v>
      </c>
    </row>
    <row r="57" spans="1:35">
      <c r="A57" s="3" t="s">
        <v>1669</v>
      </c>
      <c r="B57" s="3" t="str">
        <f t="shared" si="0"/>
        <v>19:07:43.955</v>
      </c>
      <c r="C57" s="3">
        <f t="shared" si="1"/>
        <v>68863.955000000002</v>
      </c>
      <c r="D57" s="3">
        <f t="shared" si="2"/>
        <v>5.228000000002794</v>
      </c>
      <c r="E57" s="3">
        <v>536.23</v>
      </c>
      <c r="F57" s="3">
        <v>5311.7</v>
      </c>
      <c r="G57" s="3">
        <v>12129.5</v>
      </c>
      <c r="H57" s="3">
        <v>807.5</v>
      </c>
      <c r="I57" s="3">
        <v>180.75</v>
      </c>
      <c r="J57">
        <f t="shared" si="3"/>
        <v>573.29899999999998</v>
      </c>
      <c r="K57">
        <f t="shared" si="4"/>
        <v>5307.8270000000002</v>
      </c>
      <c r="L57">
        <f t="shared" si="5"/>
        <v>135.33199999999999</v>
      </c>
      <c r="M57">
        <f t="shared" si="6"/>
        <v>4257.7690000000002</v>
      </c>
      <c r="N57">
        <f t="shared" si="7"/>
        <v>0.13533200000000001</v>
      </c>
      <c r="O57">
        <f t="shared" si="7"/>
        <v>4.2577690000000006</v>
      </c>
      <c r="P57">
        <f t="shared" si="8"/>
        <v>0.13533200000000001</v>
      </c>
      <c r="Q57" t="str">
        <f t="shared" si="9"/>
        <v/>
      </c>
      <c r="AE57">
        <v>3.5089999999999999</v>
      </c>
      <c r="AF57">
        <v>-37.700000762939453</v>
      </c>
      <c r="AG57">
        <v>-17.510000228881836</v>
      </c>
      <c r="AH57">
        <f t="shared" si="10"/>
        <v>-37.700000762939453</v>
      </c>
      <c r="AI57">
        <f t="shared" si="11"/>
        <v>-17.510000228881836</v>
      </c>
    </row>
    <row r="58" spans="1:35">
      <c r="A58" s="3" t="s">
        <v>1670</v>
      </c>
      <c r="B58" s="3" t="str">
        <f t="shared" si="0"/>
        <v>19:07:44.048</v>
      </c>
      <c r="C58" s="3">
        <f t="shared" si="1"/>
        <v>68864.047999999995</v>
      </c>
      <c r="D58" s="3">
        <f t="shared" si="2"/>
        <v>5.3209999999962747</v>
      </c>
      <c r="E58" s="3">
        <v>546.53800000000001</v>
      </c>
      <c r="F58" s="3">
        <v>5546.54</v>
      </c>
      <c r="G58" s="3">
        <v>11955</v>
      </c>
      <c r="H58" s="3">
        <v>873</v>
      </c>
      <c r="I58" s="3">
        <v>180</v>
      </c>
      <c r="J58">
        <f t="shared" si="3"/>
        <v>585.24699999999996</v>
      </c>
      <c r="K58">
        <f t="shared" si="4"/>
        <v>5542.5889999999999</v>
      </c>
      <c r="L58">
        <f t="shared" si="5"/>
        <v>147.27999999999997</v>
      </c>
      <c r="M58">
        <f t="shared" si="6"/>
        <v>4492.5309999999999</v>
      </c>
      <c r="N58">
        <f t="shared" si="7"/>
        <v>0.14727999999999997</v>
      </c>
      <c r="O58">
        <f t="shared" si="7"/>
        <v>4.4925309999999996</v>
      </c>
      <c r="P58">
        <f t="shared" si="8"/>
        <v>0.14727999999999997</v>
      </c>
      <c r="Q58" t="str">
        <f t="shared" si="9"/>
        <v/>
      </c>
      <c r="AE58">
        <v>3.573</v>
      </c>
      <c r="AF58">
        <v>-31.180000305175781</v>
      </c>
      <c r="AG58">
        <v>-12.850000381469727</v>
      </c>
      <c r="AH58">
        <f t="shared" si="10"/>
        <v>-31.180000305175781</v>
      </c>
      <c r="AI58">
        <f t="shared" si="11"/>
        <v>-12.850000381469727</v>
      </c>
    </row>
    <row r="59" spans="1:35">
      <c r="A59" s="3" t="s">
        <v>1671</v>
      </c>
      <c r="B59" s="3" t="str">
        <f t="shared" si="0"/>
        <v>19:07:44.154</v>
      </c>
      <c r="C59" s="3">
        <f t="shared" si="1"/>
        <v>68864.153999999995</v>
      </c>
      <c r="D59" s="3">
        <f t="shared" si="2"/>
        <v>5.4269999999960419</v>
      </c>
      <c r="E59" s="3">
        <v>570.16399999999999</v>
      </c>
      <c r="F59" s="3">
        <v>5643.44</v>
      </c>
      <c r="G59" s="3">
        <v>11870</v>
      </c>
      <c r="H59" s="3">
        <v>819.5</v>
      </c>
      <c r="I59" s="3">
        <v>179.75</v>
      </c>
      <c r="J59">
        <f t="shared" si="3"/>
        <v>609.548</v>
      </c>
      <c r="K59">
        <f t="shared" si="4"/>
        <v>5639.3220000000001</v>
      </c>
      <c r="L59">
        <f t="shared" si="5"/>
        <v>171.58100000000002</v>
      </c>
      <c r="M59">
        <f t="shared" si="6"/>
        <v>4589.2640000000001</v>
      </c>
      <c r="N59">
        <f t="shared" si="7"/>
        <v>0.17158100000000001</v>
      </c>
      <c r="O59">
        <f t="shared" si="7"/>
        <v>4.589264</v>
      </c>
      <c r="P59">
        <f t="shared" si="8"/>
        <v>0.17158100000000001</v>
      </c>
      <c r="Q59" t="str">
        <f t="shared" si="9"/>
        <v/>
      </c>
      <c r="AE59">
        <v>3.6459999999999999</v>
      </c>
      <c r="AF59">
        <v>-29.790000915527344</v>
      </c>
      <c r="AG59">
        <v>-11.760000228881836</v>
      </c>
      <c r="AH59">
        <f t="shared" si="10"/>
        <v>-29.790000915527344</v>
      </c>
      <c r="AI59">
        <f t="shared" si="11"/>
        <v>-11.760000228881836</v>
      </c>
    </row>
    <row r="60" spans="1:35">
      <c r="A60" s="3" t="s">
        <v>1672</v>
      </c>
      <c r="B60" s="3" t="str">
        <f t="shared" si="0"/>
        <v>19:07:44.248</v>
      </c>
      <c r="C60" s="3">
        <f t="shared" si="1"/>
        <v>68864.248000000007</v>
      </c>
      <c r="D60" s="3">
        <f t="shared" si="2"/>
        <v>5.5210000000079162</v>
      </c>
      <c r="E60" s="3">
        <v>555.274</v>
      </c>
      <c r="F60" s="3">
        <v>5915.95</v>
      </c>
      <c r="G60" s="3">
        <v>11690.5</v>
      </c>
      <c r="H60" s="3">
        <v>834</v>
      </c>
      <c r="I60" s="3">
        <v>178.75</v>
      </c>
      <c r="J60">
        <f t="shared" si="3"/>
        <v>596.56100000000004</v>
      </c>
      <c r="K60">
        <f t="shared" si="4"/>
        <v>5911.9290000000001</v>
      </c>
      <c r="L60">
        <f t="shared" si="5"/>
        <v>158.59400000000005</v>
      </c>
      <c r="M60">
        <f t="shared" si="6"/>
        <v>4861.8710000000001</v>
      </c>
      <c r="N60">
        <f t="shared" si="7"/>
        <v>0.15859400000000004</v>
      </c>
      <c r="O60">
        <f t="shared" si="7"/>
        <v>4.8618709999999998</v>
      </c>
      <c r="P60">
        <f t="shared" si="8"/>
        <v>0.15859400000000004</v>
      </c>
      <c r="Q60" t="str">
        <f t="shared" si="9"/>
        <v/>
      </c>
      <c r="AE60">
        <v>3.7130000000000001</v>
      </c>
      <c r="AF60">
        <v>-39.270000457763672</v>
      </c>
      <c r="AG60">
        <v>-25.270000457763672</v>
      </c>
      <c r="AH60">
        <f t="shared" si="10"/>
        <v>-39.270000457763672</v>
      </c>
      <c r="AI60">
        <f t="shared" si="11"/>
        <v>-25.270000457763672</v>
      </c>
    </row>
    <row r="61" spans="1:35">
      <c r="A61" s="3" t="s">
        <v>1673</v>
      </c>
      <c r="B61" s="3" t="str">
        <f t="shared" si="0"/>
        <v>19:07:44.353</v>
      </c>
      <c r="C61" s="3">
        <f t="shared" si="1"/>
        <v>68864.353000000003</v>
      </c>
      <c r="D61" s="3">
        <f t="shared" si="2"/>
        <v>5.6260000000038417</v>
      </c>
      <c r="E61" s="3">
        <v>585.04399999999998</v>
      </c>
      <c r="F61" s="3">
        <v>6152.93</v>
      </c>
      <c r="G61" s="3">
        <v>11506</v>
      </c>
      <c r="H61" s="3">
        <v>899</v>
      </c>
      <c r="I61" s="3">
        <v>178</v>
      </c>
      <c r="J61">
        <f t="shared" si="3"/>
        <v>627.98500000000001</v>
      </c>
      <c r="K61">
        <f t="shared" si="4"/>
        <v>6148.6959999999999</v>
      </c>
      <c r="L61">
        <f t="shared" si="5"/>
        <v>190.01800000000003</v>
      </c>
      <c r="M61">
        <f t="shared" si="6"/>
        <v>5098.6379999999999</v>
      </c>
      <c r="N61">
        <f t="shared" si="7"/>
        <v>0.19001800000000002</v>
      </c>
      <c r="O61">
        <f t="shared" si="7"/>
        <v>5.0986380000000002</v>
      </c>
      <c r="P61">
        <f t="shared" si="8"/>
        <v>0.19001800000000002</v>
      </c>
      <c r="Q61" t="str">
        <f t="shared" si="9"/>
        <v/>
      </c>
      <c r="AE61">
        <v>3.7829999999999999</v>
      </c>
      <c r="AF61">
        <v>-39.479999542236328</v>
      </c>
      <c r="AG61">
        <v>-26.069999694824219</v>
      </c>
      <c r="AH61">
        <f t="shared" si="10"/>
        <v>-39.479999542236328</v>
      </c>
      <c r="AI61">
        <f t="shared" si="11"/>
        <v>-26.069999694824219</v>
      </c>
    </row>
    <row r="62" spans="1:35">
      <c r="A62" s="3" t="s">
        <v>1674</v>
      </c>
      <c r="B62" s="3" t="str">
        <f t="shared" si="0"/>
        <v>19:07:44.447</v>
      </c>
      <c r="C62" s="3">
        <f t="shared" si="1"/>
        <v>68864.447</v>
      </c>
      <c r="D62" s="3">
        <f t="shared" si="2"/>
        <v>5.7200000000011642</v>
      </c>
      <c r="E62" s="3">
        <v>595.77599999999995</v>
      </c>
      <c r="F62" s="3">
        <v>6298.95</v>
      </c>
      <c r="G62" s="3">
        <v>11399</v>
      </c>
      <c r="H62" s="3">
        <v>907</v>
      </c>
      <c r="I62" s="3">
        <v>177.5</v>
      </c>
      <c r="J62">
        <f t="shared" si="3"/>
        <v>639.73599999999999</v>
      </c>
      <c r="K62">
        <f t="shared" si="4"/>
        <v>6294.6369999999997</v>
      </c>
      <c r="L62">
        <f t="shared" si="5"/>
        <v>201.76900000000001</v>
      </c>
      <c r="M62">
        <f t="shared" si="6"/>
        <v>5244.5789999999997</v>
      </c>
      <c r="N62">
        <f t="shared" si="7"/>
        <v>0.201769</v>
      </c>
      <c r="O62">
        <f t="shared" si="7"/>
        <v>5.2445789999999999</v>
      </c>
      <c r="P62">
        <f t="shared" si="8"/>
        <v>0.201769</v>
      </c>
      <c r="Q62" t="str">
        <f t="shared" si="9"/>
        <v/>
      </c>
      <c r="AE62">
        <v>3.843</v>
      </c>
      <c r="AF62">
        <v>-38.069999694824219</v>
      </c>
      <c r="AG62">
        <v>-16.530000686645508</v>
      </c>
      <c r="AH62">
        <f t="shared" si="10"/>
        <v>-38.069999694824219</v>
      </c>
      <c r="AI62">
        <f t="shared" si="11"/>
        <v>-16.530000686645508</v>
      </c>
    </row>
    <row r="63" spans="1:35">
      <c r="A63" s="3" t="s">
        <v>1675</v>
      </c>
      <c r="B63" s="3" t="str">
        <f t="shared" si="0"/>
        <v>19:07:44.552</v>
      </c>
      <c r="C63" s="3">
        <f t="shared" si="1"/>
        <v>68864.551999999996</v>
      </c>
      <c r="D63" s="3">
        <f t="shared" si="2"/>
        <v>5.8249999999970896</v>
      </c>
      <c r="E63" s="3">
        <v>594.47</v>
      </c>
      <c r="F63" s="3">
        <v>6563.42</v>
      </c>
      <c r="G63" s="3">
        <v>11223</v>
      </c>
      <c r="H63" s="3">
        <v>917</v>
      </c>
      <c r="I63" s="3">
        <v>176.5</v>
      </c>
      <c r="J63">
        <f t="shared" si="3"/>
        <v>640.27599999999995</v>
      </c>
      <c r="K63">
        <f t="shared" si="4"/>
        <v>6559.11</v>
      </c>
      <c r="L63">
        <f t="shared" si="5"/>
        <v>202.30899999999997</v>
      </c>
      <c r="M63">
        <f t="shared" si="6"/>
        <v>5509.0519999999997</v>
      </c>
      <c r="N63">
        <f t="shared" si="7"/>
        <v>0.20230899999999996</v>
      </c>
      <c r="O63">
        <f t="shared" si="7"/>
        <v>5.5090519999999996</v>
      </c>
      <c r="P63">
        <f t="shared" si="8"/>
        <v>0.20230899999999996</v>
      </c>
      <c r="Q63" t="str">
        <f t="shared" si="9"/>
        <v/>
      </c>
      <c r="AE63">
        <v>3.907</v>
      </c>
      <c r="AF63">
        <v>-49.900001525878906</v>
      </c>
      <c r="AG63">
        <v>-19.879999160766602</v>
      </c>
      <c r="AH63">
        <f t="shared" si="10"/>
        <v>-49.900001525878906</v>
      </c>
      <c r="AI63">
        <f t="shared" si="11"/>
        <v>-19.879999160766602</v>
      </c>
    </row>
    <row r="64" spans="1:35">
      <c r="A64" s="3" t="s">
        <v>1676</v>
      </c>
      <c r="B64" s="3" t="str">
        <f t="shared" si="0"/>
        <v>19:07:44.645</v>
      </c>
      <c r="C64" s="3">
        <f t="shared" si="1"/>
        <v>68864.645000000004</v>
      </c>
      <c r="D64" s="3">
        <f t="shared" si="2"/>
        <v>5.9180000000051223</v>
      </c>
      <c r="E64" s="3">
        <v>589.971</v>
      </c>
      <c r="F64" s="3">
        <v>6753.46</v>
      </c>
      <c r="G64" s="3">
        <v>11101.5</v>
      </c>
      <c r="H64" s="3">
        <v>854.5</v>
      </c>
      <c r="I64" s="3">
        <v>175.75</v>
      </c>
      <c r="J64">
        <f t="shared" si="3"/>
        <v>637.10400000000004</v>
      </c>
      <c r="K64">
        <f t="shared" si="4"/>
        <v>6749.1769999999997</v>
      </c>
      <c r="L64">
        <f t="shared" si="5"/>
        <v>199.13700000000006</v>
      </c>
      <c r="M64">
        <f t="shared" si="6"/>
        <v>5699.1189999999997</v>
      </c>
      <c r="N64">
        <f t="shared" si="7"/>
        <v>0.19913700000000006</v>
      </c>
      <c r="O64">
        <f t="shared" si="7"/>
        <v>5.6991189999999996</v>
      </c>
      <c r="P64">
        <f t="shared" si="8"/>
        <v>0.19913700000000006</v>
      </c>
      <c r="Q64" t="str">
        <f t="shared" si="9"/>
        <v/>
      </c>
      <c r="AE64">
        <v>3.9780000000000002</v>
      </c>
      <c r="AF64">
        <v>-45.860000610351563</v>
      </c>
      <c r="AG64">
        <v>-16.989999771118164</v>
      </c>
      <c r="AH64">
        <f t="shared" si="10"/>
        <v>-45.860000610351563</v>
      </c>
      <c r="AI64">
        <f t="shared" si="11"/>
        <v>-16.989999771118164</v>
      </c>
    </row>
    <row r="65" spans="1:35">
      <c r="A65" s="3" t="s">
        <v>1677</v>
      </c>
      <c r="B65" s="3" t="str">
        <f t="shared" si="0"/>
        <v>19:07:44.738</v>
      </c>
      <c r="C65" s="3">
        <f t="shared" si="1"/>
        <v>68864.737999999998</v>
      </c>
      <c r="D65" s="3">
        <f t="shared" si="2"/>
        <v>6.010999999998603</v>
      </c>
      <c r="E65" s="3">
        <v>608.17100000000005</v>
      </c>
      <c r="F65" s="3">
        <v>7020.59</v>
      </c>
      <c r="G65" s="3">
        <v>10915</v>
      </c>
      <c r="H65" s="3">
        <v>869.5</v>
      </c>
      <c r="I65" s="3">
        <v>174.75</v>
      </c>
      <c r="J65">
        <f t="shared" si="3"/>
        <v>657.16899999999998</v>
      </c>
      <c r="K65">
        <f t="shared" si="4"/>
        <v>7016.1729999999998</v>
      </c>
      <c r="L65">
        <f t="shared" si="5"/>
        <v>219.202</v>
      </c>
      <c r="M65">
        <f t="shared" si="6"/>
        <v>5966.1149999999998</v>
      </c>
      <c r="N65">
        <f t="shared" si="7"/>
        <v>0.21920200000000001</v>
      </c>
      <c r="O65">
        <f t="shared" si="7"/>
        <v>5.9661150000000003</v>
      </c>
      <c r="P65">
        <f t="shared" si="8"/>
        <v>0.21920200000000001</v>
      </c>
      <c r="Q65" t="str">
        <f t="shared" si="9"/>
        <v/>
      </c>
      <c r="AE65">
        <v>4.0419999999999998</v>
      </c>
      <c r="AF65">
        <v>-39.560001373291016</v>
      </c>
      <c r="AG65">
        <v>-12.699999809265137</v>
      </c>
      <c r="AH65">
        <f t="shared" si="10"/>
        <v>-39.560001373291016</v>
      </c>
      <c r="AI65">
        <f t="shared" si="11"/>
        <v>-12.699999809265137</v>
      </c>
    </row>
    <row r="66" spans="1:35">
      <c r="A66" s="3" t="s">
        <v>1678</v>
      </c>
      <c r="B66" s="3" t="str">
        <f t="shared" si="0"/>
        <v>19:07:44.848</v>
      </c>
      <c r="C66" s="3">
        <f t="shared" si="1"/>
        <v>68864.847999999998</v>
      </c>
      <c r="D66" s="3">
        <f t="shared" si="2"/>
        <v>6.1209999999991851</v>
      </c>
      <c r="E66" s="3">
        <v>612.25599999999997</v>
      </c>
      <c r="F66" s="3">
        <v>7146.91</v>
      </c>
      <c r="G66" s="3">
        <v>10831.5</v>
      </c>
      <c r="H66" s="3">
        <v>870.5</v>
      </c>
      <c r="I66" s="3">
        <v>174.25</v>
      </c>
      <c r="J66">
        <f t="shared" si="3"/>
        <v>662.13599999999997</v>
      </c>
      <c r="K66">
        <f t="shared" si="4"/>
        <v>7142.4620000000004</v>
      </c>
      <c r="L66">
        <f t="shared" si="5"/>
        <v>224.16899999999998</v>
      </c>
      <c r="M66">
        <f t="shared" si="6"/>
        <v>6092.4040000000005</v>
      </c>
      <c r="N66">
        <f t="shared" si="7"/>
        <v>0.22416899999999998</v>
      </c>
      <c r="O66">
        <f t="shared" si="7"/>
        <v>6.0924040000000002</v>
      </c>
      <c r="P66">
        <f t="shared" si="8"/>
        <v>0.22416899999999998</v>
      </c>
      <c r="Q66" t="str">
        <f t="shared" si="9"/>
        <v/>
      </c>
      <c r="AE66">
        <v>4.1109999999999998</v>
      </c>
      <c r="AF66">
        <v>-36.209999084472656</v>
      </c>
      <c r="AG66">
        <v>-23.180000305175781</v>
      </c>
      <c r="AH66">
        <f t="shared" si="10"/>
        <v>-36.209999084472656</v>
      </c>
      <c r="AI66">
        <f t="shared" si="11"/>
        <v>-23.180000305175781</v>
      </c>
    </row>
    <row r="67" spans="1:35">
      <c r="A67" s="3" t="s">
        <v>1679</v>
      </c>
      <c r="B67" s="3" t="str">
        <f t="shared" si="0"/>
        <v>19:07:44.953</v>
      </c>
      <c r="C67" s="3">
        <f t="shared" si="1"/>
        <v>68864.952999999994</v>
      </c>
      <c r="D67" s="3">
        <f t="shared" si="2"/>
        <v>6.2259999999951106</v>
      </c>
      <c r="E67" s="3">
        <v>538.80700000000002</v>
      </c>
      <c r="F67" s="3">
        <v>7448.86</v>
      </c>
      <c r="G67" s="3">
        <v>10701</v>
      </c>
      <c r="H67" s="3">
        <v>851</v>
      </c>
      <c r="I67" s="3">
        <v>172.75</v>
      </c>
      <c r="J67">
        <f t="shared" si="3"/>
        <v>590.79600000000005</v>
      </c>
      <c r="K67">
        <f t="shared" si="4"/>
        <v>7444.9170000000004</v>
      </c>
      <c r="L67">
        <f t="shared" si="5"/>
        <v>152.82900000000006</v>
      </c>
      <c r="M67">
        <f t="shared" si="6"/>
        <v>6394.8590000000004</v>
      </c>
      <c r="N67">
        <f t="shared" si="7"/>
        <v>0.15282900000000008</v>
      </c>
      <c r="O67">
        <f t="shared" si="7"/>
        <v>6.3948590000000003</v>
      </c>
      <c r="P67">
        <f t="shared" si="8"/>
        <v>0.15282900000000008</v>
      </c>
      <c r="Q67" t="str">
        <f t="shared" si="9"/>
        <v/>
      </c>
      <c r="AE67">
        <v>4.1719999999999997</v>
      </c>
      <c r="AF67">
        <v>-37.400001525878906</v>
      </c>
      <c r="AG67">
        <v>-18.190000534057617</v>
      </c>
      <c r="AH67">
        <f t="shared" si="10"/>
        <v>-37.400001525878906</v>
      </c>
      <c r="AI67">
        <f t="shared" si="11"/>
        <v>-18.190000534057617</v>
      </c>
    </row>
    <row r="68" spans="1:35">
      <c r="A68" s="3" t="s">
        <v>1680</v>
      </c>
      <c r="B68" s="3" t="str">
        <f t="shared" si="0"/>
        <v>19:07:45.043</v>
      </c>
      <c r="C68" s="3">
        <f t="shared" si="1"/>
        <v>68865.043000000005</v>
      </c>
      <c r="D68" s="3">
        <f t="shared" si="2"/>
        <v>6.31600000000617</v>
      </c>
      <c r="E68" s="3">
        <v>635.37599999999998</v>
      </c>
      <c r="F68" s="3">
        <v>7753.87</v>
      </c>
      <c r="G68" s="3">
        <v>10439.5</v>
      </c>
      <c r="H68" s="3">
        <v>879</v>
      </c>
      <c r="I68" s="3">
        <v>171.75</v>
      </c>
      <c r="J68">
        <f t="shared" si="3"/>
        <v>689.49199999999996</v>
      </c>
      <c r="K68">
        <f t="shared" si="4"/>
        <v>7749.2449999999999</v>
      </c>
      <c r="L68">
        <f t="shared" si="5"/>
        <v>251.52499999999998</v>
      </c>
      <c r="M68">
        <f t="shared" si="6"/>
        <v>6699.1869999999999</v>
      </c>
      <c r="N68">
        <f t="shared" si="7"/>
        <v>0.251525</v>
      </c>
      <c r="O68">
        <f t="shared" si="7"/>
        <v>6.6991870000000002</v>
      </c>
      <c r="P68">
        <f t="shared" si="8"/>
        <v>0.251525</v>
      </c>
      <c r="Q68" t="str">
        <f t="shared" si="9"/>
        <v/>
      </c>
      <c r="AE68">
        <v>4.2389999999999999</v>
      </c>
      <c r="AF68">
        <v>-36.939998626708984</v>
      </c>
      <c r="AG68">
        <v>-10.819999694824219</v>
      </c>
      <c r="AH68">
        <f t="shared" si="10"/>
        <v>-36.939998626708984</v>
      </c>
      <c r="AI68">
        <f t="shared" si="11"/>
        <v>-10.819999694824219</v>
      </c>
    </row>
    <row r="69" spans="1:35">
      <c r="A69" s="3" t="s">
        <v>1681</v>
      </c>
      <c r="B69" s="3" t="str">
        <f t="shared" ref="B69:B132" si="12">MID(A69,12,8)&amp;"."&amp;RIGHT(A69,3)</f>
        <v>19:07:45.137</v>
      </c>
      <c r="C69" s="3">
        <f t="shared" ref="C69:C132" si="13">LEFT(B69,2)*3600+MID(B69,4,2)*60+RIGHT(B69,6)</f>
        <v>68865.137000000002</v>
      </c>
      <c r="D69" s="3">
        <f t="shared" ref="D69:D132" si="14">C69-$C$4</f>
        <v>6.4100000000034925</v>
      </c>
      <c r="E69" s="3">
        <v>613.73</v>
      </c>
      <c r="F69" s="3">
        <v>7907.02</v>
      </c>
      <c r="G69" s="3">
        <v>10366</v>
      </c>
      <c r="H69" s="3">
        <v>947</v>
      </c>
      <c r="I69" s="3">
        <v>171</v>
      </c>
      <c r="J69">
        <f t="shared" ref="J69:J132" si="15">ROUND(E69*COS(-0.4*PI()/180)-F69*SIN(-0.4*PI()/180),3)</f>
        <v>668.91600000000005</v>
      </c>
      <c r="K69">
        <f t="shared" ref="K69:K132" si="16">ROUND(E69*SIN(-0.4*PI()/180)+F69*COS(-0.4*PI()/180),3)</f>
        <v>7902.5429999999997</v>
      </c>
      <c r="L69">
        <f t="shared" ref="L69:L132" si="17">J69-$J$4</f>
        <v>230.94900000000007</v>
      </c>
      <c r="M69">
        <f t="shared" ref="M69:M132" si="18">K69-$K$4</f>
        <v>6852.4849999999997</v>
      </c>
      <c r="N69">
        <f t="shared" ref="N69:O132" si="19">L69*0.001</f>
        <v>0.23094900000000007</v>
      </c>
      <c r="O69">
        <f t="shared" si="19"/>
        <v>6.8524849999999997</v>
      </c>
      <c r="P69">
        <f t="shared" ref="P69:P132" si="20">IF(O69&gt;15,"",N69)</f>
        <v>0.23094900000000007</v>
      </c>
      <c r="Q69" t="str">
        <f t="shared" ref="Q69:Q132" si="21">IF(O69&lt;15,"",N69)</f>
        <v/>
      </c>
      <c r="AE69">
        <v>4.3109999999999999</v>
      </c>
      <c r="AF69">
        <v>-43.099998474121094</v>
      </c>
      <c r="AG69">
        <v>-14.350000381469727</v>
      </c>
      <c r="AH69">
        <f t="shared" ref="AH69:AH132" si="22">AF69</f>
        <v>-43.099998474121094</v>
      </c>
      <c r="AI69">
        <f t="shared" ref="AI69:AI132" si="23">AG69</f>
        <v>-14.350000381469727</v>
      </c>
    </row>
    <row r="70" spans="1:35">
      <c r="A70" s="3" t="s">
        <v>1682</v>
      </c>
      <c r="B70" s="3" t="str">
        <f t="shared" si="12"/>
        <v>19:07:45.244</v>
      </c>
      <c r="C70" s="3">
        <f t="shared" si="13"/>
        <v>68865.244000000006</v>
      </c>
      <c r="D70" s="3">
        <f t="shared" si="14"/>
        <v>6.5170000000071013</v>
      </c>
      <c r="E70" s="3">
        <v>627.91200000000003</v>
      </c>
      <c r="F70" s="3">
        <v>8192.07</v>
      </c>
      <c r="G70" s="3">
        <v>10189.5</v>
      </c>
      <c r="H70" s="3">
        <v>891.5</v>
      </c>
      <c r="I70" s="3">
        <v>169.75</v>
      </c>
      <c r="J70">
        <f t="shared" si="15"/>
        <v>685.08799999999997</v>
      </c>
      <c r="K70">
        <f t="shared" si="16"/>
        <v>8187.4870000000001</v>
      </c>
      <c r="L70">
        <f t="shared" si="17"/>
        <v>247.12099999999998</v>
      </c>
      <c r="M70">
        <f t="shared" si="18"/>
        <v>7137.4290000000001</v>
      </c>
      <c r="N70">
        <f t="shared" si="19"/>
        <v>0.24712099999999998</v>
      </c>
      <c r="O70">
        <f t="shared" si="19"/>
        <v>7.137429</v>
      </c>
      <c r="P70">
        <f t="shared" si="20"/>
        <v>0.24712099999999998</v>
      </c>
      <c r="Q70" t="str">
        <f t="shared" si="21"/>
        <v/>
      </c>
      <c r="AE70">
        <v>4.3730000000000002</v>
      </c>
      <c r="AF70">
        <v>-42.439998626708984</v>
      </c>
      <c r="AG70">
        <v>-11.060000419616699</v>
      </c>
      <c r="AH70">
        <f t="shared" si="22"/>
        <v>-42.439998626708984</v>
      </c>
      <c r="AI70">
        <f t="shared" si="23"/>
        <v>-11.060000419616699</v>
      </c>
    </row>
    <row r="71" spans="1:35">
      <c r="A71" s="3" t="s">
        <v>1683</v>
      </c>
      <c r="B71" s="3" t="str">
        <f t="shared" si="12"/>
        <v>19:07:45.339</v>
      </c>
      <c r="C71" s="3">
        <f t="shared" si="13"/>
        <v>68865.339000000007</v>
      </c>
      <c r="D71" s="3">
        <f t="shared" si="14"/>
        <v>6.6120000000082655</v>
      </c>
      <c r="E71" s="3">
        <v>624.23299999999995</v>
      </c>
      <c r="F71" s="3">
        <v>8350.4699999999993</v>
      </c>
      <c r="G71" s="3">
        <v>10103</v>
      </c>
      <c r="H71" s="3">
        <v>953</v>
      </c>
      <c r="I71" s="3">
        <v>169</v>
      </c>
      <c r="J71">
        <f t="shared" si="15"/>
        <v>682.51499999999999</v>
      </c>
      <c r="K71">
        <f t="shared" si="16"/>
        <v>8345.9089999999997</v>
      </c>
      <c r="L71">
        <f t="shared" si="17"/>
        <v>244.548</v>
      </c>
      <c r="M71">
        <f t="shared" si="18"/>
        <v>7295.8509999999997</v>
      </c>
      <c r="N71">
        <f t="shared" si="19"/>
        <v>0.24454800000000002</v>
      </c>
      <c r="O71">
        <f t="shared" si="19"/>
        <v>7.2958509999999999</v>
      </c>
      <c r="P71">
        <f t="shared" si="20"/>
        <v>0.24454800000000002</v>
      </c>
      <c r="Q71" t="str">
        <f t="shared" si="21"/>
        <v/>
      </c>
      <c r="AE71">
        <v>4.4530000000000003</v>
      </c>
      <c r="AF71">
        <v>-39.909999847412109</v>
      </c>
      <c r="AG71">
        <v>-10.649999618530273</v>
      </c>
      <c r="AH71">
        <f t="shared" si="22"/>
        <v>-39.909999847412109</v>
      </c>
      <c r="AI71">
        <f t="shared" si="23"/>
        <v>-10.649999618530273</v>
      </c>
    </row>
    <row r="72" spans="1:35">
      <c r="A72" s="3" t="s">
        <v>1684</v>
      </c>
      <c r="B72" s="3" t="str">
        <f t="shared" si="12"/>
        <v>19:07:45.433</v>
      </c>
      <c r="C72" s="3">
        <f t="shared" si="13"/>
        <v>68865.433000000005</v>
      </c>
      <c r="D72" s="3">
        <f t="shared" si="14"/>
        <v>6.7060000000055879</v>
      </c>
      <c r="E72" s="3">
        <v>637.22400000000005</v>
      </c>
      <c r="F72" s="3">
        <v>8620.85</v>
      </c>
      <c r="G72" s="3">
        <v>9943.5</v>
      </c>
      <c r="H72" s="3">
        <v>899.5</v>
      </c>
      <c r="I72" s="3">
        <v>167.75</v>
      </c>
      <c r="J72">
        <f t="shared" si="15"/>
        <v>697.39300000000003</v>
      </c>
      <c r="K72">
        <f t="shared" si="16"/>
        <v>8616.1910000000007</v>
      </c>
      <c r="L72">
        <f t="shared" si="17"/>
        <v>259.42600000000004</v>
      </c>
      <c r="M72">
        <f t="shared" si="18"/>
        <v>7566.1330000000007</v>
      </c>
      <c r="N72">
        <f t="shared" si="19"/>
        <v>0.25942600000000005</v>
      </c>
      <c r="O72">
        <f t="shared" si="19"/>
        <v>7.5661330000000007</v>
      </c>
      <c r="P72">
        <f t="shared" si="20"/>
        <v>0.25942600000000005</v>
      </c>
      <c r="Q72" t="str">
        <f t="shared" si="21"/>
        <v/>
      </c>
      <c r="AE72">
        <v>4.5190000000000001</v>
      </c>
      <c r="AF72">
        <v>-45.369998931884766</v>
      </c>
      <c r="AG72">
        <v>-16.969999313354492</v>
      </c>
      <c r="AH72">
        <f t="shared" si="22"/>
        <v>-45.369998931884766</v>
      </c>
      <c r="AI72">
        <f t="shared" si="23"/>
        <v>-16.969999313354492</v>
      </c>
    </row>
    <row r="73" spans="1:35">
      <c r="A73" s="3" t="s">
        <v>1685</v>
      </c>
      <c r="B73" s="3" t="str">
        <f t="shared" si="12"/>
        <v>19:07:45.544</v>
      </c>
      <c r="C73" s="3">
        <f t="shared" si="13"/>
        <v>68865.543999999994</v>
      </c>
      <c r="D73" s="3">
        <f t="shared" si="14"/>
        <v>6.8169999999954598</v>
      </c>
      <c r="E73" s="3">
        <v>634.75599999999997</v>
      </c>
      <c r="F73" s="3">
        <v>8923.8700000000008</v>
      </c>
      <c r="G73" s="3">
        <v>9785</v>
      </c>
      <c r="H73" s="3">
        <v>904</v>
      </c>
      <c r="I73" s="3">
        <v>166.25</v>
      </c>
      <c r="J73">
        <f t="shared" si="15"/>
        <v>697.04</v>
      </c>
      <c r="K73">
        <f t="shared" si="16"/>
        <v>8919.2209999999995</v>
      </c>
      <c r="L73">
        <f t="shared" si="17"/>
        <v>259.07299999999998</v>
      </c>
      <c r="M73">
        <f t="shared" si="18"/>
        <v>7869.1629999999996</v>
      </c>
      <c r="N73">
        <f t="shared" si="19"/>
        <v>0.259073</v>
      </c>
      <c r="O73">
        <f t="shared" si="19"/>
        <v>7.8691629999999995</v>
      </c>
      <c r="P73">
        <f t="shared" si="20"/>
        <v>0.259073</v>
      </c>
      <c r="Q73" t="str">
        <f t="shared" si="21"/>
        <v/>
      </c>
      <c r="AE73">
        <v>4.617</v>
      </c>
      <c r="AF73">
        <v>-45.369998931884766</v>
      </c>
      <c r="AG73">
        <v>-16.969999313354492</v>
      </c>
      <c r="AH73">
        <f t="shared" si="22"/>
        <v>-45.369998931884766</v>
      </c>
      <c r="AI73">
        <f t="shared" si="23"/>
        <v>-16.969999313354492</v>
      </c>
    </row>
    <row r="74" spans="1:35">
      <c r="A74" s="3" t="s">
        <v>1686</v>
      </c>
      <c r="B74" s="3" t="str">
        <f t="shared" si="12"/>
        <v>19:07:45.645</v>
      </c>
      <c r="C74" s="3">
        <f t="shared" si="13"/>
        <v>68865.645000000004</v>
      </c>
      <c r="D74" s="3">
        <f t="shared" si="14"/>
        <v>6.9180000000051223</v>
      </c>
      <c r="E74" s="3">
        <v>640.47400000000005</v>
      </c>
      <c r="F74" s="3">
        <v>9075.86</v>
      </c>
      <c r="G74" s="3">
        <v>9702</v>
      </c>
      <c r="H74" s="3">
        <v>973</v>
      </c>
      <c r="I74" s="3">
        <v>165.5</v>
      </c>
      <c r="J74">
        <f t="shared" si="15"/>
        <v>703.81899999999996</v>
      </c>
      <c r="K74">
        <f t="shared" si="16"/>
        <v>9071.1679999999997</v>
      </c>
      <c r="L74">
        <f t="shared" si="17"/>
        <v>265.85199999999998</v>
      </c>
      <c r="M74">
        <f t="shared" si="18"/>
        <v>8021.11</v>
      </c>
      <c r="N74">
        <f t="shared" si="19"/>
        <v>0.26585199999999998</v>
      </c>
      <c r="O74">
        <f t="shared" si="19"/>
        <v>8.0211100000000002</v>
      </c>
      <c r="P74">
        <f t="shared" si="20"/>
        <v>0.26585199999999998</v>
      </c>
      <c r="Q74" t="str">
        <f t="shared" si="21"/>
        <v/>
      </c>
      <c r="AE74">
        <v>4.6879999999999997</v>
      </c>
      <c r="AF74">
        <v>-45.259998321533203</v>
      </c>
      <c r="AG74">
        <v>-13.729999542236328</v>
      </c>
      <c r="AH74">
        <f t="shared" si="22"/>
        <v>-45.259998321533203</v>
      </c>
      <c r="AI74">
        <f t="shared" si="23"/>
        <v>-13.729999542236328</v>
      </c>
    </row>
    <row r="75" spans="1:35">
      <c r="A75" s="3" t="s">
        <v>1687</v>
      </c>
      <c r="B75" s="3" t="str">
        <f t="shared" si="12"/>
        <v>19:07:45.739</v>
      </c>
      <c r="C75" s="3">
        <f t="shared" si="13"/>
        <v>68865.739000000001</v>
      </c>
      <c r="D75" s="3">
        <f t="shared" si="14"/>
        <v>7.0120000000024447</v>
      </c>
      <c r="E75" s="3">
        <v>656.27099999999996</v>
      </c>
      <c r="F75" s="3">
        <v>9422.4699999999993</v>
      </c>
      <c r="G75" s="3">
        <v>9517</v>
      </c>
      <c r="H75" s="3">
        <v>914.5</v>
      </c>
      <c r="I75" s="3">
        <v>163.75</v>
      </c>
      <c r="J75">
        <f t="shared" si="15"/>
        <v>722.03599999999994</v>
      </c>
      <c r="K75">
        <f t="shared" si="16"/>
        <v>9417.6589999999997</v>
      </c>
      <c r="L75">
        <f t="shared" si="17"/>
        <v>284.06899999999996</v>
      </c>
      <c r="M75">
        <f t="shared" si="18"/>
        <v>8367.6009999999987</v>
      </c>
      <c r="N75">
        <f t="shared" si="19"/>
        <v>0.28406899999999996</v>
      </c>
      <c r="O75">
        <f t="shared" si="19"/>
        <v>8.3676009999999987</v>
      </c>
      <c r="P75">
        <f t="shared" si="20"/>
        <v>0.28406899999999996</v>
      </c>
      <c r="Q75" t="str">
        <f t="shared" si="21"/>
        <v/>
      </c>
      <c r="AE75">
        <v>4.7619999999999996</v>
      </c>
      <c r="AF75">
        <v>-50.450000762939453</v>
      </c>
      <c r="AG75">
        <v>-12.989999771118164</v>
      </c>
      <c r="AH75">
        <f t="shared" si="22"/>
        <v>-50.450000762939453</v>
      </c>
      <c r="AI75">
        <f t="shared" si="23"/>
        <v>-12.989999771118164</v>
      </c>
    </row>
    <row r="76" spans="1:35">
      <c r="A76" s="3" t="s">
        <v>1688</v>
      </c>
      <c r="B76" s="3" t="str">
        <f t="shared" si="12"/>
        <v>19:07:45.845</v>
      </c>
      <c r="C76" s="3">
        <f t="shared" si="13"/>
        <v>68865.845000000001</v>
      </c>
      <c r="D76" s="3">
        <f t="shared" si="14"/>
        <v>7.1180000000022119</v>
      </c>
      <c r="E76" s="3">
        <v>653.49599999999998</v>
      </c>
      <c r="F76" s="3">
        <v>9562.09</v>
      </c>
      <c r="G76" s="3">
        <v>9453</v>
      </c>
      <c r="H76" s="3">
        <v>983</v>
      </c>
      <c r="I76" s="3">
        <v>163</v>
      </c>
      <c r="J76">
        <f t="shared" si="15"/>
        <v>720.23599999999999</v>
      </c>
      <c r="K76">
        <f t="shared" si="16"/>
        <v>9557.2950000000001</v>
      </c>
      <c r="L76">
        <f t="shared" si="17"/>
        <v>282.26900000000001</v>
      </c>
      <c r="M76">
        <f t="shared" si="18"/>
        <v>8507.237000000001</v>
      </c>
      <c r="N76">
        <f t="shared" si="19"/>
        <v>0.28226899999999999</v>
      </c>
      <c r="O76">
        <f t="shared" si="19"/>
        <v>8.5072370000000017</v>
      </c>
      <c r="P76">
        <f t="shared" si="20"/>
        <v>0.28226899999999999</v>
      </c>
      <c r="Q76" t="str">
        <f t="shared" si="21"/>
        <v/>
      </c>
      <c r="AE76">
        <v>4.8179999999999996</v>
      </c>
      <c r="AF76">
        <v>-48.849998474121094</v>
      </c>
      <c r="AG76">
        <v>-21.920000076293945</v>
      </c>
      <c r="AH76">
        <f t="shared" si="22"/>
        <v>-48.849998474121094</v>
      </c>
      <c r="AI76">
        <f t="shared" si="23"/>
        <v>-21.920000076293945</v>
      </c>
    </row>
    <row r="77" spans="1:35">
      <c r="A77" s="3" t="s">
        <v>1689</v>
      </c>
      <c r="B77" s="3" t="str">
        <f t="shared" si="12"/>
        <v>19:07:45.937</v>
      </c>
      <c r="C77" s="3">
        <f t="shared" si="13"/>
        <v>68865.937000000005</v>
      </c>
      <c r="D77" s="3">
        <f t="shared" si="14"/>
        <v>7.2100000000064028</v>
      </c>
      <c r="E77" s="3">
        <v>662.745</v>
      </c>
      <c r="F77" s="3">
        <v>9888.5400000000009</v>
      </c>
      <c r="G77" s="3">
        <v>9296</v>
      </c>
      <c r="H77" s="3">
        <v>915</v>
      </c>
      <c r="I77" s="3">
        <v>161.25</v>
      </c>
      <c r="J77">
        <f t="shared" si="15"/>
        <v>731.76300000000003</v>
      </c>
      <c r="K77">
        <f t="shared" si="16"/>
        <v>9883.6720000000005</v>
      </c>
      <c r="L77">
        <f t="shared" si="17"/>
        <v>293.79600000000005</v>
      </c>
      <c r="M77">
        <f t="shared" si="18"/>
        <v>8833.6140000000014</v>
      </c>
      <c r="N77">
        <f t="shared" si="19"/>
        <v>0.29379600000000006</v>
      </c>
      <c r="O77">
        <f t="shared" si="19"/>
        <v>8.8336140000000007</v>
      </c>
      <c r="P77">
        <f t="shared" si="20"/>
        <v>0.29379600000000006</v>
      </c>
      <c r="Q77" t="str">
        <f t="shared" si="21"/>
        <v/>
      </c>
      <c r="AE77">
        <v>4.883</v>
      </c>
      <c r="AF77">
        <v>-50.650001525878906</v>
      </c>
      <c r="AG77">
        <v>-12.539999961853027</v>
      </c>
      <c r="AH77">
        <f t="shared" si="22"/>
        <v>-50.650001525878906</v>
      </c>
      <c r="AI77">
        <f t="shared" si="23"/>
        <v>-12.539999961853027</v>
      </c>
    </row>
    <row r="78" spans="1:35">
      <c r="A78" s="3" t="s">
        <v>1690</v>
      </c>
      <c r="B78" s="3" t="str">
        <f t="shared" si="12"/>
        <v>19:07:46.043</v>
      </c>
      <c r="C78" s="3">
        <f t="shared" si="13"/>
        <v>68866.043000000005</v>
      </c>
      <c r="D78" s="3">
        <f t="shared" si="14"/>
        <v>7.31600000000617</v>
      </c>
      <c r="E78" s="3">
        <v>668.84400000000005</v>
      </c>
      <c r="F78" s="3">
        <v>10247.1</v>
      </c>
      <c r="G78" s="3">
        <v>9137.5</v>
      </c>
      <c r="H78" s="3">
        <v>919</v>
      </c>
      <c r="I78" s="3">
        <v>159.25</v>
      </c>
      <c r="J78">
        <f t="shared" si="15"/>
        <v>740.36500000000001</v>
      </c>
      <c r="K78">
        <f t="shared" si="16"/>
        <v>10242.181</v>
      </c>
      <c r="L78">
        <f t="shared" si="17"/>
        <v>302.39800000000002</v>
      </c>
      <c r="M78">
        <f t="shared" si="18"/>
        <v>9192.1229999999996</v>
      </c>
      <c r="N78">
        <f t="shared" si="19"/>
        <v>0.30239800000000006</v>
      </c>
      <c r="O78">
        <f t="shared" si="19"/>
        <v>9.1921230000000005</v>
      </c>
      <c r="P78">
        <f t="shared" si="20"/>
        <v>0.30239800000000006</v>
      </c>
      <c r="Q78" t="str">
        <f t="shared" si="21"/>
        <v/>
      </c>
      <c r="AE78">
        <v>4.96</v>
      </c>
      <c r="AF78">
        <v>-47.150001525878906</v>
      </c>
      <c r="AG78">
        <v>-15.329999923706055</v>
      </c>
      <c r="AH78">
        <f t="shared" si="22"/>
        <v>-47.150001525878906</v>
      </c>
      <c r="AI78">
        <f t="shared" si="23"/>
        <v>-15.329999923706055</v>
      </c>
    </row>
    <row r="79" spans="1:35">
      <c r="A79" s="3" t="s">
        <v>1691</v>
      </c>
      <c r="B79" s="3" t="str">
        <f t="shared" si="12"/>
        <v>19:07:46.153</v>
      </c>
      <c r="C79" s="3">
        <f t="shared" si="13"/>
        <v>68866.153000000006</v>
      </c>
      <c r="D79" s="3">
        <f t="shared" si="14"/>
        <v>7.4260000000067521</v>
      </c>
      <c r="E79" s="3">
        <v>664.81799999999998</v>
      </c>
      <c r="F79" s="3">
        <v>10418.9</v>
      </c>
      <c r="G79" s="3">
        <v>9072</v>
      </c>
      <c r="H79" s="3">
        <v>924</v>
      </c>
      <c r="I79" s="3">
        <v>158.25</v>
      </c>
      <c r="J79">
        <f t="shared" si="15"/>
        <v>737.53899999999999</v>
      </c>
      <c r="K79">
        <f t="shared" si="16"/>
        <v>10414.004999999999</v>
      </c>
      <c r="L79">
        <f t="shared" si="17"/>
        <v>299.572</v>
      </c>
      <c r="M79">
        <f t="shared" si="18"/>
        <v>9363.9470000000001</v>
      </c>
      <c r="N79">
        <f t="shared" si="19"/>
        <v>0.299572</v>
      </c>
      <c r="O79">
        <f t="shared" si="19"/>
        <v>9.3639469999999996</v>
      </c>
      <c r="P79">
        <f t="shared" si="20"/>
        <v>0.299572</v>
      </c>
      <c r="Q79" t="str">
        <f t="shared" si="21"/>
        <v/>
      </c>
      <c r="AE79">
        <v>5.0250000000000004</v>
      </c>
      <c r="AF79">
        <v>-47.389999389648438</v>
      </c>
      <c r="AG79">
        <v>-12.720000267028809</v>
      </c>
      <c r="AH79">
        <f t="shared" si="22"/>
        <v>-47.389999389648438</v>
      </c>
      <c r="AI79">
        <f t="shared" si="23"/>
        <v>-12.720000267028809</v>
      </c>
    </row>
    <row r="80" spans="1:35">
      <c r="A80" s="3" t="s">
        <v>1692</v>
      </c>
      <c r="B80" s="3" t="str">
        <f t="shared" si="12"/>
        <v>19:07:46.245</v>
      </c>
      <c r="C80" s="3">
        <f t="shared" si="13"/>
        <v>68866.244999999995</v>
      </c>
      <c r="D80" s="3">
        <f t="shared" si="14"/>
        <v>7.5179999999963911</v>
      </c>
      <c r="E80" s="3">
        <v>655.65800000000002</v>
      </c>
      <c r="F80" s="3">
        <v>10796.9</v>
      </c>
      <c r="G80" s="3">
        <v>8938</v>
      </c>
      <c r="H80" s="3">
        <v>972</v>
      </c>
      <c r="I80" s="3">
        <v>156</v>
      </c>
      <c r="J80">
        <f t="shared" si="15"/>
        <v>731.01800000000003</v>
      </c>
      <c r="K80">
        <f t="shared" si="16"/>
        <v>10792.06</v>
      </c>
      <c r="L80">
        <f t="shared" si="17"/>
        <v>293.05100000000004</v>
      </c>
      <c r="M80">
        <f t="shared" si="18"/>
        <v>9742.0020000000004</v>
      </c>
      <c r="N80">
        <f t="shared" si="19"/>
        <v>0.29305100000000006</v>
      </c>
      <c r="O80">
        <f t="shared" si="19"/>
        <v>9.7420020000000012</v>
      </c>
      <c r="P80">
        <f t="shared" si="20"/>
        <v>0.29305100000000006</v>
      </c>
      <c r="Q80" t="str">
        <f t="shared" si="21"/>
        <v/>
      </c>
      <c r="AE80">
        <v>5.0940000000000003</v>
      </c>
      <c r="AF80">
        <v>-51.860000610351563</v>
      </c>
      <c r="AG80">
        <v>-12.470000267028809</v>
      </c>
      <c r="AH80">
        <f t="shared" si="22"/>
        <v>-51.860000610351563</v>
      </c>
      <c r="AI80">
        <f t="shared" si="23"/>
        <v>-12.470000267028809</v>
      </c>
    </row>
    <row r="81" spans="1:35">
      <c r="A81" s="3" t="s">
        <v>1693</v>
      </c>
      <c r="B81" s="3" t="str">
        <f t="shared" si="12"/>
        <v>19:07:46.344</v>
      </c>
      <c r="C81" s="3">
        <f t="shared" si="13"/>
        <v>68866.343999999997</v>
      </c>
      <c r="D81" s="3">
        <f t="shared" si="14"/>
        <v>7.6169999999983702</v>
      </c>
      <c r="E81" s="3">
        <v>678.31799999999998</v>
      </c>
      <c r="F81" s="3">
        <v>10930</v>
      </c>
      <c r="G81" s="3">
        <v>8870</v>
      </c>
      <c r="H81" s="3">
        <v>908.5</v>
      </c>
      <c r="I81" s="3">
        <v>155.25</v>
      </c>
      <c r="J81">
        <f t="shared" si="15"/>
        <v>754.60699999999997</v>
      </c>
      <c r="K81">
        <f t="shared" si="16"/>
        <v>10924.998</v>
      </c>
      <c r="L81">
        <f t="shared" si="17"/>
        <v>316.64</v>
      </c>
      <c r="M81">
        <f t="shared" si="18"/>
        <v>9874.9399999999987</v>
      </c>
      <c r="N81">
        <f t="shared" si="19"/>
        <v>0.31663999999999998</v>
      </c>
      <c r="O81">
        <f t="shared" si="19"/>
        <v>9.8749399999999987</v>
      </c>
      <c r="P81">
        <f t="shared" si="20"/>
        <v>0.31663999999999998</v>
      </c>
      <c r="Q81" t="str">
        <f t="shared" si="21"/>
        <v/>
      </c>
      <c r="AE81">
        <v>5.1470000000000002</v>
      </c>
      <c r="AF81">
        <v>-49.909999847412109</v>
      </c>
      <c r="AG81">
        <v>-14.180000305175781</v>
      </c>
      <c r="AH81">
        <f t="shared" si="22"/>
        <v>-49.909999847412109</v>
      </c>
      <c r="AI81">
        <f t="shared" si="23"/>
        <v>-14.180000305175781</v>
      </c>
    </row>
    <row r="82" spans="1:35">
      <c r="A82" s="3" t="s">
        <v>1694</v>
      </c>
      <c r="B82" s="3" t="str">
        <f t="shared" si="12"/>
        <v>19:07:46.451</v>
      </c>
      <c r="C82" s="3">
        <f t="shared" si="13"/>
        <v>68866.451000000001</v>
      </c>
      <c r="D82" s="3">
        <f t="shared" si="14"/>
        <v>7.7240000000019791</v>
      </c>
      <c r="E82" s="3">
        <v>677.39</v>
      </c>
      <c r="F82" s="3">
        <v>11255.6</v>
      </c>
      <c r="G82" s="3">
        <v>8763.5</v>
      </c>
      <c r="H82" s="3">
        <v>918.5</v>
      </c>
      <c r="I82" s="3">
        <v>153.25</v>
      </c>
      <c r="J82">
        <f t="shared" si="15"/>
        <v>755.952</v>
      </c>
      <c r="K82">
        <f t="shared" si="16"/>
        <v>11250.597</v>
      </c>
      <c r="L82">
        <f t="shared" si="17"/>
        <v>317.98500000000001</v>
      </c>
      <c r="M82">
        <f t="shared" si="18"/>
        <v>10200.539000000001</v>
      </c>
      <c r="N82">
        <f t="shared" si="19"/>
        <v>0.31798500000000002</v>
      </c>
      <c r="O82">
        <f t="shared" si="19"/>
        <v>10.200539000000001</v>
      </c>
      <c r="P82">
        <f t="shared" si="20"/>
        <v>0.31798500000000002</v>
      </c>
      <c r="Q82" t="str">
        <f t="shared" si="21"/>
        <v/>
      </c>
      <c r="AE82">
        <v>5.2</v>
      </c>
      <c r="AF82">
        <v>-45.240001678466797</v>
      </c>
      <c r="AG82">
        <v>-14.829999923706055</v>
      </c>
      <c r="AH82">
        <f t="shared" si="22"/>
        <v>-45.240001678466797</v>
      </c>
      <c r="AI82">
        <f t="shared" si="23"/>
        <v>-14.829999923706055</v>
      </c>
    </row>
    <row r="83" spans="1:35">
      <c r="A83" s="3" t="s">
        <v>1695</v>
      </c>
      <c r="B83" s="3" t="str">
        <f t="shared" si="12"/>
        <v>19:07:46.559</v>
      </c>
      <c r="C83" s="3">
        <f t="shared" si="13"/>
        <v>68866.558999999994</v>
      </c>
      <c r="D83" s="3">
        <f t="shared" si="14"/>
        <v>7.8319999999948777</v>
      </c>
      <c r="E83" s="3">
        <v>675.48800000000006</v>
      </c>
      <c r="F83" s="3">
        <v>11573.6</v>
      </c>
      <c r="G83" s="3">
        <v>8671</v>
      </c>
      <c r="H83" s="3">
        <v>919.5</v>
      </c>
      <c r="I83" s="3">
        <v>151.25</v>
      </c>
      <c r="J83">
        <f t="shared" si="15"/>
        <v>756.27</v>
      </c>
      <c r="K83">
        <f t="shared" si="16"/>
        <v>11568.602000000001</v>
      </c>
      <c r="L83">
        <f t="shared" si="17"/>
        <v>318.303</v>
      </c>
      <c r="M83">
        <f t="shared" si="18"/>
        <v>10518.544000000002</v>
      </c>
      <c r="N83">
        <f t="shared" si="19"/>
        <v>0.318303</v>
      </c>
      <c r="O83">
        <f t="shared" si="19"/>
        <v>10.518544000000002</v>
      </c>
      <c r="P83">
        <f t="shared" si="20"/>
        <v>0.318303</v>
      </c>
      <c r="Q83" t="str">
        <f t="shared" si="21"/>
        <v/>
      </c>
      <c r="AE83">
        <v>5.2610000000000001</v>
      </c>
      <c r="AF83">
        <v>-50.459999084472656</v>
      </c>
      <c r="AG83">
        <v>-9.4300003051757813</v>
      </c>
      <c r="AH83">
        <f t="shared" si="22"/>
        <v>-50.459999084472656</v>
      </c>
      <c r="AI83">
        <f t="shared" si="23"/>
        <v>-9.4300003051757813</v>
      </c>
    </row>
    <row r="84" spans="1:35">
      <c r="A84" s="3" t="s">
        <v>1696</v>
      </c>
      <c r="B84" s="3" t="str">
        <f t="shared" si="12"/>
        <v>19:07:46.665</v>
      </c>
      <c r="C84" s="3">
        <f t="shared" si="13"/>
        <v>68866.664999999994</v>
      </c>
      <c r="D84" s="3">
        <f t="shared" si="14"/>
        <v>7.9379999999946449</v>
      </c>
      <c r="E84" s="3">
        <v>675.89099999999996</v>
      </c>
      <c r="F84" s="3">
        <v>11730.6</v>
      </c>
      <c r="G84" s="3">
        <v>8628</v>
      </c>
      <c r="H84" s="3">
        <v>915</v>
      </c>
      <c r="I84" s="3">
        <v>150.25</v>
      </c>
      <c r="J84">
        <f t="shared" si="15"/>
        <v>757.76900000000001</v>
      </c>
      <c r="K84">
        <f t="shared" si="16"/>
        <v>11725.596</v>
      </c>
      <c r="L84">
        <f t="shared" si="17"/>
        <v>319.80200000000002</v>
      </c>
      <c r="M84">
        <f t="shared" si="18"/>
        <v>10675.538</v>
      </c>
      <c r="N84">
        <f t="shared" si="19"/>
        <v>0.31980200000000003</v>
      </c>
      <c r="O84">
        <f t="shared" si="19"/>
        <v>10.675538000000001</v>
      </c>
      <c r="P84">
        <f t="shared" si="20"/>
        <v>0.31980200000000003</v>
      </c>
      <c r="Q84" t="str">
        <f t="shared" si="21"/>
        <v/>
      </c>
      <c r="AE84">
        <v>5.3319999999999999</v>
      </c>
      <c r="AF84">
        <v>-51.939998626708984</v>
      </c>
      <c r="AG84">
        <v>-11.659999847412109</v>
      </c>
      <c r="AH84">
        <f t="shared" si="22"/>
        <v>-51.939998626708984</v>
      </c>
      <c r="AI84">
        <f t="shared" si="23"/>
        <v>-11.659999847412109</v>
      </c>
    </row>
    <row r="85" spans="1:35">
      <c r="A85" s="3" t="s">
        <v>1697</v>
      </c>
      <c r="B85" s="3" t="str">
        <f t="shared" si="12"/>
        <v>19:07:46.757</v>
      </c>
      <c r="C85" s="3">
        <f t="shared" si="13"/>
        <v>68866.756999999998</v>
      </c>
      <c r="D85" s="3">
        <f t="shared" si="14"/>
        <v>8.0299999999988358</v>
      </c>
      <c r="E85" s="3">
        <v>655.495</v>
      </c>
      <c r="F85" s="3">
        <v>12073.5</v>
      </c>
      <c r="G85" s="3">
        <v>8564</v>
      </c>
      <c r="H85" s="3">
        <v>947</v>
      </c>
      <c r="I85" s="3">
        <v>148</v>
      </c>
      <c r="J85">
        <f t="shared" si="15"/>
        <v>739.76700000000005</v>
      </c>
      <c r="K85">
        <f t="shared" si="16"/>
        <v>12068.63</v>
      </c>
      <c r="L85">
        <f t="shared" si="17"/>
        <v>301.80000000000007</v>
      </c>
      <c r="M85">
        <f t="shared" si="18"/>
        <v>11018.572</v>
      </c>
      <c r="N85">
        <f t="shared" si="19"/>
        <v>0.30180000000000007</v>
      </c>
      <c r="O85">
        <f t="shared" si="19"/>
        <v>11.018572000000001</v>
      </c>
      <c r="P85">
        <f t="shared" si="20"/>
        <v>0.30180000000000007</v>
      </c>
      <c r="Q85" t="str">
        <f t="shared" si="21"/>
        <v/>
      </c>
      <c r="AE85">
        <v>5.3819999999999997</v>
      </c>
      <c r="AF85">
        <v>-52.139999389648438</v>
      </c>
      <c r="AG85">
        <v>-9.8900003433227539</v>
      </c>
      <c r="AH85">
        <f t="shared" si="22"/>
        <v>-52.139999389648438</v>
      </c>
      <c r="AI85">
        <f t="shared" si="23"/>
        <v>-9.8900003433227539</v>
      </c>
    </row>
    <row r="86" spans="1:35">
      <c r="A86" s="3" t="s">
        <v>1698</v>
      </c>
      <c r="B86" s="3" t="str">
        <f t="shared" si="12"/>
        <v>19:07:46.847</v>
      </c>
      <c r="C86" s="3">
        <f t="shared" si="13"/>
        <v>68866.846999999994</v>
      </c>
      <c r="D86" s="3">
        <f t="shared" si="14"/>
        <v>8.1199999999953434</v>
      </c>
      <c r="E86" s="3">
        <v>658.35699999999997</v>
      </c>
      <c r="F86" s="3">
        <v>12226.9</v>
      </c>
      <c r="G86" s="3">
        <v>8528</v>
      </c>
      <c r="H86" s="3">
        <v>938</v>
      </c>
      <c r="I86" s="3">
        <v>147</v>
      </c>
      <c r="J86">
        <f t="shared" si="15"/>
        <v>743.7</v>
      </c>
      <c r="K86">
        <f t="shared" si="16"/>
        <v>12222.005999999999</v>
      </c>
      <c r="L86">
        <f t="shared" si="17"/>
        <v>305.73300000000006</v>
      </c>
      <c r="M86">
        <f t="shared" si="18"/>
        <v>11171.948</v>
      </c>
      <c r="N86">
        <f t="shared" si="19"/>
        <v>0.30573300000000009</v>
      </c>
      <c r="O86">
        <f t="shared" si="19"/>
        <v>11.171948</v>
      </c>
      <c r="P86">
        <f t="shared" si="20"/>
        <v>0.30573300000000009</v>
      </c>
      <c r="Q86" t="str">
        <f t="shared" si="21"/>
        <v/>
      </c>
      <c r="AE86">
        <v>5.45</v>
      </c>
      <c r="AF86">
        <v>-52.139999389648438</v>
      </c>
      <c r="AG86">
        <v>-9.8900003433227539</v>
      </c>
      <c r="AH86">
        <f t="shared" si="22"/>
        <v>-52.139999389648438</v>
      </c>
      <c r="AI86">
        <f t="shared" si="23"/>
        <v>-9.8900003433227539</v>
      </c>
    </row>
    <row r="87" spans="1:35">
      <c r="A87" s="3" t="s">
        <v>1699</v>
      </c>
      <c r="B87" s="3" t="str">
        <f t="shared" si="12"/>
        <v>19:07:46.940</v>
      </c>
      <c r="C87" s="3">
        <f t="shared" si="13"/>
        <v>68866.94</v>
      </c>
      <c r="D87" s="3">
        <f t="shared" si="14"/>
        <v>8.213000000003376</v>
      </c>
      <c r="E87" s="3">
        <v>651.09199999999998</v>
      </c>
      <c r="F87" s="3">
        <v>12602.9</v>
      </c>
      <c r="G87" s="3">
        <v>8465</v>
      </c>
      <c r="H87" s="3">
        <v>903</v>
      </c>
      <c r="I87" s="3">
        <v>144.5</v>
      </c>
      <c r="J87">
        <f t="shared" si="15"/>
        <v>739.06</v>
      </c>
      <c r="K87">
        <f t="shared" si="16"/>
        <v>12598.047</v>
      </c>
      <c r="L87">
        <f t="shared" si="17"/>
        <v>301.09299999999996</v>
      </c>
      <c r="M87">
        <f t="shared" si="18"/>
        <v>11547.989000000001</v>
      </c>
      <c r="N87">
        <f t="shared" si="19"/>
        <v>0.30109299999999994</v>
      </c>
      <c r="O87">
        <f t="shared" si="19"/>
        <v>11.547989000000001</v>
      </c>
      <c r="P87">
        <f t="shared" si="20"/>
        <v>0.30109299999999994</v>
      </c>
      <c r="Q87" t="str">
        <f t="shared" si="21"/>
        <v/>
      </c>
      <c r="AE87">
        <v>5.508</v>
      </c>
      <c r="AF87">
        <v>-32.709999084472656</v>
      </c>
      <c r="AG87">
        <v>-7.8499999046325684</v>
      </c>
      <c r="AH87">
        <f t="shared" si="22"/>
        <v>-32.709999084472656</v>
      </c>
      <c r="AI87">
        <f t="shared" si="23"/>
        <v>-7.8499999046325684</v>
      </c>
    </row>
    <row r="88" spans="1:35">
      <c r="A88" s="3" t="s">
        <v>1700</v>
      </c>
      <c r="B88" s="3" t="str">
        <f t="shared" si="12"/>
        <v>19:07:47.045</v>
      </c>
      <c r="C88" s="3">
        <f t="shared" si="13"/>
        <v>68867.044999999998</v>
      </c>
      <c r="D88" s="3">
        <f t="shared" si="14"/>
        <v>8.3179999999993015</v>
      </c>
      <c r="E88" s="3">
        <v>663.58500000000004</v>
      </c>
      <c r="F88" s="3">
        <v>12754.1</v>
      </c>
      <c r="G88" s="3">
        <v>8429</v>
      </c>
      <c r="H88" s="3">
        <v>917</v>
      </c>
      <c r="I88" s="3">
        <v>143.5</v>
      </c>
      <c r="J88">
        <f t="shared" si="15"/>
        <v>752.60900000000004</v>
      </c>
      <c r="K88">
        <f t="shared" si="16"/>
        <v>12749.156999999999</v>
      </c>
      <c r="L88">
        <f t="shared" si="17"/>
        <v>314.64200000000005</v>
      </c>
      <c r="M88">
        <f t="shared" si="18"/>
        <v>11699.098999999998</v>
      </c>
      <c r="N88">
        <f t="shared" si="19"/>
        <v>0.31464200000000003</v>
      </c>
      <c r="O88">
        <f t="shared" si="19"/>
        <v>11.699098999999999</v>
      </c>
      <c r="P88">
        <f t="shared" si="20"/>
        <v>0.31464200000000003</v>
      </c>
      <c r="Q88" t="str">
        <f t="shared" si="21"/>
        <v/>
      </c>
      <c r="AE88">
        <v>5.5670000000000002</v>
      </c>
      <c r="AF88">
        <v>-37.439998626708984</v>
      </c>
      <c r="AG88">
        <v>-10.850000381469727</v>
      </c>
      <c r="AH88">
        <f t="shared" si="22"/>
        <v>-37.439998626708984</v>
      </c>
      <c r="AI88">
        <f t="shared" si="23"/>
        <v>-10.850000381469727</v>
      </c>
    </row>
    <row r="89" spans="1:35">
      <c r="A89" s="3" t="s">
        <v>1701</v>
      </c>
      <c r="B89" s="3" t="str">
        <f t="shared" si="12"/>
        <v>19:07:47.152</v>
      </c>
      <c r="C89" s="3">
        <f t="shared" si="13"/>
        <v>68867.152000000002</v>
      </c>
      <c r="D89" s="3">
        <f t="shared" si="14"/>
        <v>8.4250000000029104</v>
      </c>
      <c r="E89" s="3">
        <v>663.93200000000002</v>
      </c>
      <c r="F89" s="3">
        <v>13050.2</v>
      </c>
      <c r="G89" s="3">
        <v>8390</v>
      </c>
      <c r="H89" s="3">
        <v>906</v>
      </c>
      <c r="I89" s="3">
        <v>141.5</v>
      </c>
      <c r="J89">
        <f t="shared" si="15"/>
        <v>755.02300000000002</v>
      </c>
      <c r="K89">
        <f t="shared" si="16"/>
        <v>13045.246999999999</v>
      </c>
      <c r="L89">
        <f t="shared" si="17"/>
        <v>317.05600000000004</v>
      </c>
      <c r="M89">
        <f t="shared" si="18"/>
        <v>11995.188999999998</v>
      </c>
      <c r="N89">
        <f t="shared" si="19"/>
        <v>0.31705600000000006</v>
      </c>
      <c r="O89">
        <f t="shared" si="19"/>
        <v>11.995188999999998</v>
      </c>
      <c r="P89">
        <f t="shared" si="20"/>
        <v>0.31705600000000006</v>
      </c>
      <c r="Q89" t="str">
        <f t="shared" si="21"/>
        <v/>
      </c>
      <c r="AE89">
        <v>5.6260000000000003</v>
      </c>
      <c r="AF89">
        <v>-45.380001068115234</v>
      </c>
      <c r="AG89">
        <v>-10.039999961853027</v>
      </c>
      <c r="AH89">
        <f t="shared" si="22"/>
        <v>-45.380001068115234</v>
      </c>
      <c r="AI89">
        <f t="shared" si="23"/>
        <v>-10.039999961853027</v>
      </c>
    </row>
    <row r="90" spans="1:35">
      <c r="A90" s="3" t="s">
        <v>1702</v>
      </c>
      <c r="B90" s="3" t="str">
        <f t="shared" si="12"/>
        <v>19:07:47.334</v>
      </c>
      <c r="C90" s="3">
        <f t="shared" si="13"/>
        <v>68867.334000000003</v>
      </c>
      <c r="D90" s="3">
        <f t="shared" si="14"/>
        <v>8.6070000000036089</v>
      </c>
      <c r="E90" s="3">
        <v>640.47199999999998</v>
      </c>
      <c r="F90" s="3">
        <v>13561.9</v>
      </c>
      <c r="G90" s="3">
        <v>8371</v>
      </c>
      <c r="H90" s="3">
        <v>864</v>
      </c>
      <c r="I90" s="3">
        <v>138</v>
      </c>
      <c r="J90">
        <f t="shared" si="15"/>
        <v>735.13599999999997</v>
      </c>
      <c r="K90">
        <f t="shared" si="16"/>
        <v>13557.098</v>
      </c>
      <c r="L90">
        <f t="shared" si="17"/>
        <v>297.16899999999998</v>
      </c>
      <c r="M90">
        <f t="shared" si="18"/>
        <v>12507.04</v>
      </c>
      <c r="N90">
        <f t="shared" si="19"/>
        <v>0.29716900000000002</v>
      </c>
      <c r="O90">
        <f t="shared" si="19"/>
        <v>12.507040000000002</v>
      </c>
      <c r="P90">
        <f t="shared" si="20"/>
        <v>0.29716900000000002</v>
      </c>
      <c r="Q90" t="str">
        <f t="shared" si="21"/>
        <v/>
      </c>
      <c r="AE90">
        <v>5.7089999999999996</v>
      </c>
      <c r="AF90">
        <v>-44.290000915527344</v>
      </c>
      <c r="AG90">
        <v>-10.210000038146973</v>
      </c>
      <c r="AH90">
        <f t="shared" si="22"/>
        <v>-44.290000915527344</v>
      </c>
      <c r="AI90">
        <f t="shared" si="23"/>
        <v>-10.210000038146973</v>
      </c>
    </row>
    <row r="91" spans="1:35">
      <c r="A91" s="3" t="s">
        <v>1703</v>
      </c>
      <c r="B91" s="3" t="str">
        <f t="shared" si="12"/>
        <v>19:07:47.442</v>
      </c>
      <c r="C91" s="3">
        <f t="shared" si="13"/>
        <v>68867.441999999995</v>
      </c>
      <c r="D91" s="3">
        <f t="shared" si="14"/>
        <v>8.7149999999965075</v>
      </c>
      <c r="E91" s="3">
        <v>644.31799999999998</v>
      </c>
      <c r="F91" s="3">
        <v>13927.1</v>
      </c>
      <c r="G91" s="3">
        <v>8356</v>
      </c>
      <c r="H91" s="3">
        <v>881</v>
      </c>
      <c r="I91" s="3">
        <v>135.5</v>
      </c>
      <c r="J91">
        <f t="shared" si="15"/>
        <v>741.53099999999995</v>
      </c>
      <c r="K91">
        <f t="shared" si="16"/>
        <v>13922.262000000001</v>
      </c>
      <c r="L91">
        <f t="shared" si="17"/>
        <v>303.56399999999996</v>
      </c>
      <c r="M91">
        <f t="shared" si="18"/>
        <v>12872.204000000002</v>
      </c>
      <c r="N91">
        <f t="shared" si="19"/>
        <v>0.30356399999999994</v>
      </c>
      <c r="O91">
        <f t="shared" si="19"/>
        <v>12.872204000000002</v>
      </c>
      <c r="P91">
        <f t="shared" si="20"/>
        <v>0.30356399999999994</v>
      </c>
      <c r="Q91" t="str">
        <f t="shared" si="21"/>
        <v/>
      </c>
      <c r="AE91">
        <v>5.7670000000000003</v>
      </c>
      <c r="AF91">
        <v>-48.470001220703125</v>
      </c>
      <c r="AG91">
        <v>-11.489999771118164</v>
      </c>
      <c r="AH91">
        <f t="shared" si="22"/>
        <v>-48.470001220703125</v>
      </c>
      <c r="AI91">
        <f t="shared" si="23"/>
        <v>-11.489999771118164</v>
      </c>
    </row>
    <row r="92" spans="1:35">
      <c r="A92" s="3" t="s">
        <v>1704</v>
      </c>
      <c r="B92" s="3" t="str">
        <f t="shared" si="12"/>
        <v>19:07:47.630</v>
      </c>
      <c r="C92" s="3">
        <f t="shared" si="13"/>
        <v>68867.63</v>
      </c>
      <c r="D92" s="3">
        <f t="shared" si="14"/>
        <v>8.9030000000057044</v>
      </c>
      <c r="E92" s="3">
        <v>640.47199999999998</v>
      </c>
      <c r="F92" s="3">
        <v>14438.1</v>
      </c>
      <c r="G92" s="3">
        <v>8371</v>
      </c>
      <c r="H92" s="3">
        <v>872</v>
      </c>
      <c r="I92" s="3">
        <v>132</v>
      </c>
      <c r="J92">
        <f t="shared" si="15"/>
        <v>741.25300000000004</v>
      </c>
      <c r="K92">
        <f t="shared" si="16"/>
        <v>14433.277</v>
      </c>
      <c r="L92">
        <f t="shared" si="17"/>
        <v>303.28600000000006</v>
      </c>
      <c r="M92">
        <f t="shared" si="18"/>
        <v>13383.219000000001</v>
      </c>
      <c r="N92">
        <f t="shared" si="19"/>
        <v>0.30328600000000006</v>
      </c>
      <c r="O92">
        <f t="shared" si="19"/>
        <v>13.383219</v>
      </c>
      <c r="P92">
        <f t="shared" si="20"/>
        <v>0.30328600000000006</v>
      </c>
      <c r="Q92" t="str">
        <f t="shared" si="21"/>
        <v/>
      </c>
      <c r="AE92">
        <v>5.835</v>
      </c>
      <c r="AF92">
        <v>-50.310001373291016</v>
      </c>
      <c r="AG92">
        <v>-8</v>
      </c>
      <c r="AH92">
        <f t="shared" si="22"/>
        <v>-50.310001373291016</v>
      </c>
      <c r="AI92">
        <f t="shared" si="23"/>
        <v>-8</v>
      </c>
    </row>
    <row r="93" spans="1:35">
      <c r="A93" s="3" t="s">
        <v>1705</v>
      </c>
      <c r="B93" s="3" t="str">
        <f t="shared" si="12"/>
        <v>19:07:47.921</v>
      </c>
      <c r="C93" s="3">
        <f t="shared" si="13"/>
        <v>68867.921000000002</v>
      </c>
      <c r="D93" s="3">
        <f t="shared" si="14"/>
        <v>9.1940000000031432</v>
      </c>
      <c r="E93" s="3">
        <v>601.27700000000004</v>
      </c>
      <c r="F93" s="3">
        <v>15255.2</v>
      </c>
      <c r="G93" s="3">
        <v>8492</v>
      </c>
      <c r="H93" s="3">
        <v>874</v>
      </c>
      <c r="I93" s="3">
        <v>126.5</v>
      </c>
      <c r="J93">
        <f t="shared" si="15"/>
        <v>707.76300000000003</v>
      </c>
      <c r="K93">
        <f t="shared" si="16"/>
        <v>15250.630999999999</v>
      </c>
      <c r="L93">
        <f t="shared" si="17"/>
        <v>269.79600000000005</v>
      </c>
      <c r="M93">
        <f t="shared" si="18"/>
        <v>14200.573</v>
      </c>
      <c r="N93">
        <f t="shared" si="19"/>
        <v>0.26979600000000004</v>
      </c>
      <c r="O93">
        <f t="shared" si="19"/>
        <v>14.200573</v>
      </c>
      <c r="P93">
        <f t="shared" si="20"/>
        <v>0.26979600000000004</v>
      </c>
      <c r="Q93" t="str">
        <f t="shared" si="21"/>
        <v/>
      </c>
      <c r="AE93">
        <v>5.8949999999999996</v>
      </c>
      <c r="AF93">
        <v>-48.150001525878906</v>
      </c>
      <c r="AG93">
        <v>-12.119999885559082</v>
      </c>
      <c r="AH93">
        <f t="shared" si="22"/>
        <v>-48.150001525878906</v>
      </c>
      <c r="AI93">
        <f t="shared" si="23"/>
        <v>-12.119999885559082</v>
      </c>
    </row>
    <row r="94" spans="1:35">
      <c r="A94" s="3" t="s">
        <v>1706</v>
      </c>
      <c r="B94" s="3" t="str">
        <f t="shared" si="12"/>
        <v>19:07:48.015</v>
      </c>
      <c r="C94" s="3">
        <f t="shared" si="13"/>
        <v>68868.014999999999</v>
      </c>
      <c r="D94" s="3">
        <f t="shared" si="14"/>
        <v>9.2880000000004657</v>
      </c>
      <c r="E94" s="3">
        <v>597.83299999999997</v>
      </c>
      <c r="F94" s="3">
        <v>15406</v>
      </c>
      <c r="G94" s="3">
        <v>8519</v>
      </c>
      <c r="H94" s="3">
        <v>870</v>
      </c>
      <c r="I94" s="3">
        <v>125.5</v>
      </c>
      <c r="J94">
        <f t="shared" si="15"/>
        <v>705.37199999999996</v>
      </c>
      <c r="K94">
        <f t="shared" si="16"/>
        <v>15401.450999999999</v>
      </c>
      <c r="L94">
        <f t="shared" si="17"/>
        <v>267.40499999999997</v>
      </c>
      <c r="M94">
        <f t="shared" si="18"/>
        <v>14351.393</v>
      </c>
      <c r="N94">
        <f t="shared" si="19"/>
        <v>0.267405</v>
      </c>
      <c r="O94">
        <f t="shared" si="19"/>
        <v>14.351393</v>
      </c>
      <c r="P94">
        <f t="shared" si="20"/>
        <v>0.267405</v>
      </c>
      <c r="Q94" t="str">
        <f t="shared" si="21"/>
        <v/>
      </c>
      <c r="AE94">
        <v>5.9569999999999999</v>
      </c>
      <c r="AF94">
        <v>-51.099998474121094</v>
      </c>
      <c r="AG94">
        <v>-10.380000114440918</v>
      </c>
      <c r="AH94">
        <f t="shared" si="22"/>
        <v>-51.099998474121094</v>
      </c>
      <c r="AI94">
        <f t="shared" si="23"/>
        <v>-10.380000114440918</v>
      </c>
    </row>
    <row r="95" spans="1:35">
      <c r="A95" s="3" t="s">
        <v>1707</v>
      </c>
      <c r="B95" s="3" t="str">
        <f t="shared" si="12"/>
        <v>19:07:48.107</v>
      </c>
      <c r="C95" s="3">
        <f t="shared" si="13"/>
        <v>68868.107000000004</v>
      </c>
      <c r="D95" s="3">
        <f t="shared" si="14"/>
        <v>9.3800000000046566</v>
      </c>
      <c r="E95" s="3">
        <v>602.60299999999995</v>
      </c>
      <c r="F95" s="3">
        <v>15784.9</v>
      </c>
      <c r="G95" s="3">
        <v>8585</v>
      </c>
      <c r="H95" s="3">
        <v>853</v>
      </c>
      <c r="I95" s="3">
        <v>123</v>
      </c>
      <c r="J95">
        <f t="shared" si="15"/>
        <v>712.78700000000003</v>
      </c>
      <c r="K95">
        <f t="shared" si="16"/>
        <v>15780.308000000001</v>
      </c>
      <c r="L95">
        <f t="shared" si="17"/>
        <v>274.82000000000005</v>
      </c>
      <c r="M95">
        <f t="shared" si="18"/>
        <v>14730.25</v>
      </c>
      <c r="N95">
        <f t="shared" si="19"/>
        <v>0.27482000000000006</v>
      </c>
      <c r="O95">
        <f t="shared" si="19"/>
        <v>14.73025</v>
      </c>
      <c r="P95">
        <f t="shared" si="20"/>
        <v>0.27482000000000006</v>
      </c>
      <c r="Q95" t="str">
        <f t="shared" si="21"/>
        <v/>
      </c>
      <c r="AE95">
        <v>6.0250000000000004</v>
      </c>
      <c r="AF95">
        <v>-51.610000610351563</v>
      </c>
      <c r="AG95">
        <v>-8.6099996566772461</v>
      </c>
      <c r="AH95">
        <f t="shared" si="22"/>
        <v>-51.610000610351563</v>
      </c>
      <c r="AI95">
        <f t="shared" si="23"/>
        <v>-8.6099996566772461</v>
      </c>
    </row>
    <row r="96" spans="1:35">
      <c r="A96" s="3" t="s">
        <v>1708</v>
      </c>
      <c r="B96" s="3" t="str">
        <f t="shared" si="12"/>
        <v>19:07:48.200</v>
      </c>
      <c r="C96" s="3">
        <f t="shared" si="13"/>
        <v>68868.2</v>
      </c>
      <c r="D96" s="3">
        <f t="shared" si="14"/>
        <v>9.4729999999981374</v>
      </c>
      <c r="E96" s="3">
        <v>576.57100000000003</v>
      </c>
      <c r="F96" s="3">
        <v>15944.7</v>
      </c>
      <c r="G96" s="3">
        <v>8645</v>
      </c>
      <c r="H96" s="3">
        <v>882</v>
      </c>
      <c r="I96" s="3">
        <v>122</v>
      </c>
      <c r="J96">
        <f t="shared" si="15"/>
        <v>687.87099999999998</v>
      </c>
      <c r="K96">
        <f t="shared" si="16"/>
        <v>15940.286</v>
      </c>
      <c r="L96">
        <f t="shared" si="17"/>
        <v>249.904</v>
      </c>
      <c r="M96">
        <f t="shared" si="18"/>
        <v>14890.227999999999</v>
      </c>
      <c r="N96">
        <f t="shared" si="19"/>
        <v>0.24990400000000002</v>
      </c>
      <c r="O96">
        <f t="shared" si="19"/>
        <v>14.890227999999999</v>
      </c>
      <c r="P96">
        <f t="shared" si="20"/>
        <v>0.24990400000000002</v>
      </c>
      <c r="Q96" t="str">
        <f t="shared" si="21"/>
        <v/>
      </c>
      <c r="AE96">
        <v>6.0890000000000004</v>
      </c>
      <c r="AF96">
        <v>-52.470001220703125</v>
      </c>
      <c r="AG96">
        <v>-21.530000686645508</v>
      </c>
      <c r="AH96">
        <f t="shared" si="22"/>
        <v>-52.470001220703125</v>
      </c>
      <c r="AI96">
        <f t="shared" si="23"/>
        <v>-21.530000686645508</v>
      </c>
    </row>
    <row r="97" spans="1:35">
      <c r="A97" s="3" t="s">
        <v>1709</v>
      </c>
      <c r="B97" s="3" t="str">
        <f t="shared" si="12"/>
        <v>19:07:48.294</v>
      </c>
      <c r="C97" s="3">
        <f t="shared" si="13"/>
        <v>68868.293999999994</v>
      </c>
      <c r="D97" s="3">
        <f t="shared" si="14"/>
        <v>9.5669999999954598</v>
      </c>
      <c r="E97" s="3">
        <v>574.07600000000002</v>
      </c>
      <c r="F97" s="3">
        <v>16139.9</v>
      </c>
      <c r="G97" s="3">
        <v>8693.5</v>
      </c>
      <c r="H97" s="3">
        <v>862.5</v>
      </c>
      <c r="I97" s="3">
        <v>120.75</v>
      </c>
      <c r="J97">
        <f t="shared" si="15"/>
        <v>686.73900000000003</v>
      </c>
      <c r="K97">
        <f t="shared" si="16"/>
        <v>16135.499</v>
      </c>
      <c r="L97">
        <f t="shared" si="17"/>
        <v>248.77200000000005</v>
      </c>
      <c r="M97">
        <f t="shared" si="18"/>
        <v>15085.440999999999</v>
      </c>
      <c r="N97">
        <f t="shared" si="19"/>
        <v>0.24877200000000005</v>
      </c>
      <c r="O97">
        <f t="shared" si="19"/>
        <v>15.085440999999999</v>
      </c>
      <c r="P97" t="str">
        <f t="shared" si="20"/>
        <v/>
      </c>
      <c r="Q97">
        <f t="shared" si="21"/>
        <v>0.24877200000000005</v>
      </c>
      <c r="AE97">
        <v>6.1589999999999998</v>
      </c>
      <c r="AF97">
        <v>-52.419998168945313</v>
      </c>
      <c r="AG97">
        <v>-12.630000114440918</v>
      </c>
      <c r="AH97">
        <f t="shared" si="22"/>
        <v>-52.419998168945313</v>
      </c>
      <c r="AI97">
        <f t="shared" si="23"/>
        <v>-12.630000114440918</v>
      </c>
    </row>
    <row r="98" spans="1:35">
      <c r="A98" s="3" t="s">
        <v>1710</v>
      </c>
      <c r="B98" s="3" t="str">
        <f t="shared" si="12"/>
        <v>19:07:48.386</v>
      </c>
      <c r="C98" s="3">
        <f t="shared" si="13"/>
        <v>68868.385999999999</v>
      </c>
      <c r="D98" s="3">
        <f t="shared" si="14"/>
        <v>9.6589999999996508</v>
      </c>
      <c r="E98" s="3">
        <v>559.51</v>
      </c>
      <c r="F98" s="3">
        <v>16500.2</v>
      </c>
      <c r="G98" s="3">
        <v>8803</v>
      </c>
      <c r="H98" s="3">
        <v>920</v>
      </c>
      <c r="I98" s="3">
        <v>118.5</v>
      </c>
      <c r="J98">
        <f t="shared" si="15"/>
        <v>674.68899999999996</v>
      </c>
      <c r="K98">
        <f t="shared" si="16"/>
        <v>16495.892</v>
      </c>
      <c r="L98">
        <f t="shared" si="17"/>
        <v>236.72199999999998</v>
      </c>
      <c r="M98">
        <f t="shared" si="18"/>
        <v>15445.833999999999</v>
      </c>
      <c r="N98">
        <f t="shared" si="19"/>
        <v>0.23672199999999999</v>
      </c>
      <c r="O98">
        <f t="shared" si="19"/>
        <v>15.445834</v>
      </c>
      <c r="P98" t="str">
        <f t="shared" si="20"/>
        <v/>
      </c>
      <c r="Q98">
        <f t="shared" si="21"/>
        <v>0.23672199999999999</v>
      </c>
      <c r="AE98">
        <v>6.234</v>
      </c>
      <c r="AF98">
        <v>-49.020000457763672</v>
      </c>
      <c r="AG98">
        <v>-14.180000305175781</v>
      </c>
      <c r="AH98">
        <f t="shared" si="22"/>
        <v>-49.020000457763672</v>
      </c>
      <c r="AI98">
        <f t="shared" si="23"/>
        <v>-14.180000305175781</v>
      </c>
    </row>
    <row r="99" spans="1:35">
      <c r="A99" s="3" t="s">
        <v>1711</v>
      </c>
      <c r="B99" s="3" t="str">
        <f t="shared" si="12"/>
        <v>19:07:48.477</v>
      </c>
      <c r="C99" s="3">
        <f t="shared" si="13"/>
        <v>68868.476999999999</v>
      </c>
      <c r="D99" s="3">
        <f t="shared" si="14"/>
        <v>9.75</v>
      </c>
      <c r="E99" s="3">
        <v>558.65099999999995</v>
      </c>
      <c r="F99" s="3">
        <v>16661.5</v>
      </c>
      <c r="G99" s="3">
        <v>8851</v>
      </c>
      <c r="H99" s="3">
        <v>918</v>
      </c>
      <c r="I99" s="3">
        <v>117.5</v>
      </c>
      <c r="J99">
        <f t="shared" si="15"/>
        <v>674.95600000000002</v>
      </c>
      <c r="K99">
        <f t="shared" si="16"/>
        <v>16657.194</v>
      </c>
      <c r="L99">
        <f t="shared" si="17"/>
        <v>236.98900000000003</v>
      </c>
      <c r="M99">
        <f t="shared" si="18"/>
        <v>15607.135999999999</v>
      </c>
      <c r="N99">
        <f t="shared" si="19"/>
        <v>0.23698900000000003</v>
      </c>
      <c r="O99">
        <f t="shared" si="19"/>
        <v>15.607135999999999</v>
      </c>
      <c r="P99" t="str">
        <f t="shared" si="20"/>
        <v/>
      </c>
      <c r="Q99">
        <f t="shared" si="21"/>
        <v>0.23698900000000003</v>
      </c>
      <c r="AE99">
        <v>6.306</v>
      </c>
      <c r="AF99">
        <v>-49.479999542236328</v>
      </c>
      <c r="AG99">
        <v>-20.969999313354492</v>
      </c>
      <c r="AH99">
        <f t="shared" si="22"/>
        <v>-49.479999542236328</v>
      </c>
      <c r="AI99">
        <f t="shared" si="23"/>
        <v>-20.969999313354492</v>
      </c>
    </row>
    <row r="100" spans="1:35">
      <c r="A100" s="3" t="s">
        <v>1712</v>
      </c>
      <c r="B100" s="3" t="str">
        <f t="shared" si="12"/>
        <v>19:07:48.574</v>
      </c>
      <c r="C100" s="3">
        <f t="shared" si="13"/>
        <v>68868.573999999993</v>
      </c>
      <c r="D100" s="3">
        <f t="shared" si="14"/>
        <v>9.8469999999942956</v>
      </c>
      <c r="E100" s="3">
        <v>533.19399999999996</v>
      </c>
      <c r="F100" s="3">
        <v>16998.3</v>
      </c>
      <c r="G100" s="3">
        <v>8982</v>
      </c>
      <c r="H100" s="3">
        <v>918</v>
      </c>
      <c r="I100" s="3">
        <v>115.5</v>
      </c>
      <c r="J100">
        <f t="shared" si="15"/>
        <v>651.851</v>
      </c>
      <c r="K100">
        <f t="shared" si="16"/>
        <v>16994.163</v>
      </c>
      <c r="L100">
        <f t="shared" si="17"/>
        <v>213.88400000000001</v>
      </c>
      <c r="M100">
        <f t="shared" si="18"/>
        <v>15944.105</v>
      </c>
      <c r="N100">
        <f t="shared" si="19"/>
        <v>0.21388400000000002</v>
      </c>
      <c r="O100">
        <f t="shared" si="19"/>
        <v>15.944105</v>
      </c>
      <c r="P100" t="str">
        <f t="shared" si="20"/>
        <v/>
      </c>
      <c r="Q100">
        <f t="shared" si="21"/>
        <v>0.21388400000000002</v>
      </c>
      <c r="AE100">
        <v>6.367</v>
      </c>
      <c r="AF100">
        <v>-52.930000305175781</v>
      </c>
      <c r="AG100">
        <v>-16.010000228881836</v>
      </c>
      <c r="AH100">
        <f t="shared" si="22"/>
        <v>-52.930000305175781</v>
      </c>
      <c r="AI100">
        <f t="shared" si="23"/>
        <v>-16.010000228881836</v>
      </c>
    </row>
    <row r="101" spans="1:35">
      <c r="A101" s="3" t="s">
        <v>1713</v>
      </c>
      <c r="B101" s="3" t="str">
        <f t="shared" si="12"/>
        <v>19:07:48.680</v>
      </c>
      <c r="C101" s="3">
        <f t="shared" si="13"/>
        <v>68868.679999999993</v>
      </c>
      <c r="D101" s="3">
        <f t="shared" si="14"/>
        <v>9.9529999999940628</v>
      </c>
      <c r="E101" s="3">
        <v>503.447</v>
      </c>
      <c r="F101" s="3">
        <v>17176.7</v>
      </c>
      <c r="G101" s="3">
        <v>9071</v>
      </c>
      <c r="H101" s="3">
        <v>927</v>
      </c>
      <c r="I101" s="3">
        <v>114.5</v>
      </c>
      <c r="J101">
        <f t="shared" si="15"/>
        <v>623.35</v>
      </c>
      <c r="K101">
        <f t="shared" si="16"/>
        <v>17172.767</v>
      </c>
      <c r="L101">
        <f t="shared" si="17"/>
        <v>185.38300000000004</v>
      </c>
      <c r="M101">
        <f t="shared" si="18"/>
        <v>16122.708999999999</v>
      </c>
      <c r="N101">
        <f t="shared" si="19"/>
        <v>0.18538300000000005</v>
      </c>
      <c r="O101">
        <f t="shared" si="19"/>
        <v>16.122709</v>
      </c>
      <c r="P101" t="str">
        <f t="shared" si="20"/>
        <v/>
      </c>
      <c r="Q101">
        <f t="shared" si="21"/>
        <v>0.18538300000000005</v>
      </c>
      <c r="AE101">
        <v>6.4249999999999998</v>
      </c>
      <c r="AF101">
        <v>-52.459999084472656</v>
      </c>
      <c r="AG101">
        <v>-17.370000839233398</v>
      </c>
      <c r="AH101">
        <f t="shared" si="22"/>
        <v>-52.459999084472656</v>
      </c>
      <c r="AI101">
        <f t="shared" si="23"/>
        <v>-17.370000839233398</v>
      </c>
    </row>
    <row r="102" spans="1:35">
      <c r="A102" s="3" t="s">
        <v>1714</v>
      </c>
      <c r="B102" s="3" t="str">
        <f t="shared" si="12"/>
        <v>19:07:48.775</v>
      </c>
      <c r="C102" s="3">
        <f t="shared" si="13"/>
        <v>68868.774999999994</v>
      </c>
      <c r="D102" s="3">
        <f t="shared" si="14"/>
        <v>10.047999999995227</v>
      </c>
      <c r="E102" s="3">
        <v>513.86599999999999</v>
      </c>
      <c r="F102" s="3">
        <v>17602.2</v>
      </c>
      <c r="G102" s="3">
        <v>9219</v>
      </c>
      <c r="H102" s="3">
        <v>941</v>
      </c>
      <c r="I102" s="3">
        <v>112</v>
      </c>
      <c r="J102">
        <f t="shared" si="15"/>
        <v>636.73900000000003</v>
      </c>
      <c r="K102">
        <f t="shared" si="16"/>
        <v>17598.184000000001</v>
      </c>
      <c r="L102">
        <f t="shared" si="17"/>
        <v>198.77200000000005</v>
      </c>
      <c r="M102">
        <f t="shared" si="18"/>
        <v>16548.126</v>
      </c>
      <c r="N102">
        <f t="shared" si="19"/>
        <v>0.19877200000000006</v>
      </c>
      <c r="O102">
        <f t="shared" si="19"/>
        <v>16.548126</v>
      </c>
      <c r="P102" t="str">
        <f t="shared" si="20"/>
        <v/>
      </c>
      <c r="Q102">
        <f t="shared" si="21"/>
        <v>0.19877200000000006</v>
      </c>
      <c r="AE102">
        <v>6.492</v>
      </c>
      <c r="AF102">
        <v>-50.220001220703125</v>
      </c>
      <c r="AG102">
        <v>-14.149999618530273</v>
      </c>
      <c r="AH102">
        <f t="shared" si="22"/>
        <v>-50.220001220703125</v>
      </c>
      <c r="AI102">
        <f t="shared" si="23"/>
        <v>-14.149999618530273</v>
      </c>
    </row>
    <row r="103" spans="1:35">
      <c r="A103" s="3" t="s">
        <v>1715</v>
      </c>
      <c r="B103" s="3" t="str">
        <f t="shared" si="12"/>
        <v>19:07:48.880</v>
      </c>
      <c r="C103" s="3">
        <f t="shared" si="13"/>
        <v>68868.88</v>
      </c>
      <c r="D103" s="3">
        <f t="shared" si="14"/>
        <v>10.153000000005704</v>
      </c>
      <c r="E103" s="3">
        <v>495.77499999999998</v>
      </c>
      <c r="F103" s="3">
        <v>17920.5</v>
      </c>
      <c r="G103" s="3">
        <v>9364.5</v>
      </c>
      <c r="H103" s="3">
        <v>870.5</v>
      </c>
      <c r="I103" s="3">
        <v>110.25</v>
      </c>
      <c r="J103">
        <f t="shared" si="15"/>
        <v>620.87099999999998</v>
      </c>
      <c r="K103">
        <f t="shared" si="16"/>
        <v>17916.601999999999</v>
      </c>
      <c r="L103">
        <f t="shared" si="17"/>
        <v>182.904</v>
      </c>
      <c r="M103">
        <f t="shared" si="18"/>
        <v>16866.543999999998</v>
      </c>
      <c r="N103">
        <f t="shared" si="19"/>
        <v>0.18290400000000001</v>
      </c>
      <c r="O103">
        <f t="shared" si="19"/>
        <v>16.866543999999998</v>
      </c>
      <c r="P103" t="str">
        <f t="shared" si="20"/>
        <v/>
      </c>
      <c r="Q103">
        <f t="shared" si="21"/>
        <v>0.18290400000000001</v>
      </c>
      <c r="AE103">
        <v>6.56</v>
      </c>
      <c r="AF103">
        <v>-51.340000152587891</v>
      </c>
      <c r="AG103">
        <v>-13.239999771118164</v>
      </c>
      <c r="AH103">
        <f t="shared" si="22"/>
        <v>-51.340000152587891</v>
      </c>
      <c r="AI103">
        <f t="shared" si="23"/>
        <v>-13.239999771118164</v>
      </c>
    </row>
    <row r="104" spans="1:35">
      <c r="A104" s="3" t="s">
        <v>1716</v>
      </c>
      <c r="B104" s="3" t="str">
        <f t="shared" si="12"/>
        <v>19:07:48.977</v>
      </c>
      <c r="C104" s="3">
        <f t="shared" si="13"/>
        <v>68868.976999999999</v>
      </c>
      <c r="D104" s="3">
        <f t="shared" si="14"/>
        <v>10.25</v>
      </c>
      <c r="E104" s="3">
        <v>485.78800000000001</v>
      </c>
      <c r="F104" s="3">
        <v>18106.8</v>
      </c>
      <c r="G104" s="3">
        <v>9453</v>
      </c>
      <c r="H104" s="3">
        <v>873</v>
      </c>
      <c r="I104" s="3">
        <v>109.25</v>
      </c>
      <c r="J104">
        <f t="shared" si="15"/>
        <v>612.18399999999997</v>
      </c>
      <c r="K104">
        <f t="shared" si="16"/>
        <v>18102.967000000001</v>
      </c>
      <c r="L104">
        <f t="shared" si="17"/>
        <v>174.21699999999998</v>
      </c>
      <c r="M104">
        <f t="shared" si="18"/>
        <v>17052.909</v>
      </c>
      <c r="N104">
        <f t="shared" si="19"/>
        <v>0.17421699999999998</v>
      </c>
      <c r="O104">
        <f t="shared" si="19"/>
        <v>17.052909</v>
      </c>
      <c r="P104" t="str">
        <f t="shared" si="20"/>
        <v/>
      </c>
      <c r="Q104">
        <f t="shared" si="21"/>
        <v>0.17421699999999998</v>
      </c>
      <c r="AE104">
        <v>6.6459999999999999</v>
      </c>
      <c r="AF104">
        <v>-44.790000915527344</v>
      </c>
      <c r="AG104">
        <v>-19.850000381469727</v>
      </c>
      <c r="AH104">
        <f t="shared" si="22"/>
        <v>-44.790000915527344</v>
      </c>
      <c r="AI104">
        <f t="shared" si="23"/>
        <v>-19.850000381469727</v>
      </c>
    </row>
    <row r="105" spans="1:35">
      <c r="A105" s="3" t="s">
        <v>1717</v>
      </c>
      <c r="B105" s="3" t="str">
        <f t="shared" si="12"/>
        <v>19:07:49.071</v>
      </c>
      <c r="C105" s="3">
        <f t="shared" si="13"/>
        <v>68869.070999999996</v>
      </c>
      <c r="D105" s="3">
        <f t="shared" si="14"/>
        <v>10.343999999997322</v>
      </c>
      <c r="E105" s="3">
        <v>458.08600000000001</v>
      </c>
      <c r="F105" s="3">
        <v>18446.599999999999</v>
      </c>
      <c r="G105" s="3">
        <v>9630</v>
      </c>
      <c r="H105" s="3">
        <v>936</v>
      </c>
      <c r="I105" s="3">
        <v>107.5</v>
      </c>
      <c r="J105">
        <f t="shared" si="15"/>
        <v>586.85500000000002</v>
      </c>
      <c r="K105">
        <f t="shared" si="16"/>
        <v>18442.952000000001</v>
      </c>
      <c r="L105">
        <f t="shared" si="17"/>
        <v>148.88800000000003</v>
      </c>
      <c r="M105">
        <f t="shared" si="18"/>
        <v>17392.894</v>
      </c>
      <c r="N105">
        <f t="shared" si="19"/>
        <v>0.14888800000000005</v>
      </c>
      <c r="O105">
        <f t="shared" si="19"/>
        <v>17.392894000000002</v>
      </c>
      <c r="P105" t="str">
        <f t="shared" si="20"/>
        <v/>
      </c>
      <c r="Q105">
        <f t="shared" si="21"/>
        <v>0.14888800000000005</v>
      </c>
      <c r="AE105">
        <v>6.7309999999999999</v>
      </c>
      <c r="AF105">
        <v>-45.909999847412109</v>
      </c>
      <c r="AG105">
        <v>-18.340000152587891</v>
      </c>
      <c r="AH105">
        <f t="shared" si="22"/>
        <v>-45.909999847412109</v>
      </c>
      <c r="AI105">
        <f t="shared" si="23"/>
        <v>-18.340000152587891</v>
      </c>
    </row>
    <row r="106" spans="1:35">
      <c r="A106" s="3" t="s">
        <v>1718</v>
      </c>
      <c r="B106" s="3" t="str">
        <f t="shared" si="12"/>
        <v>19:07:49.179</v>
      </c>
      <c r="C106" s="3">
        <f t="shared" si="13"/>
        <v>68869.179000000004</v>
      </c>
      <c r="D106" s="3">
        <f t="shared" si="14"/>
        <v>10.452000000004773</v>
      </c>
      <c r="E106" s="3">
        <v>460.53399999999999</v>
      </c>
      <c r="F106" s="3">
        <v>18636.599999999999</v>
      </c>
      <c r="G106" s="3">
        <v>9717</v>
      </c>
      <c r="H106" s="3">
        <v>928</v>
      </c>
      <c r="I106" s="3">
        <v>106.5</v>
      </c>
      <c r="J106">
        <f t="shared" si="15"/>
        <v>590.63</v>
      </c>
      <c r="K106">
        <f t="shared" si="16"/>
        <v>18632.931</v>
      </c>
      <c r="L106">
        <f t="shared" si="17"/>
        <v>152.66300000000001</v>
      </c>
      <c r="M106">
        <f t="shared" si="18"/>
        <v>17582.873</v>
      </c>
      <c r="N106">
        <f t="shared" si="19"/>
        <v>0.15266300000000002</v>
      </c>
      <c r="O106">
        <f t="shared" si="19"/>
        <v>17.582872999999999</v>
      </c>
      <c r="P106" t="str">
        <f t="shared" si="20"/>
        <v/>
      </c>
      <c r="Q106">
        <f t="shared" si="21"/>
        <v>0.15266300000000002</v>
      </c>
      <c r="AE106">
        <v>6.7850000000000001</v>
      </c>
      <c r="AF106">
        <v>-43.849998474121094</v>
      </c>
      <c r="AG106">
        <v>-18.819999694824219</v>
      </c>
      <c r="AH106">
        <f t="shared" si="22"/>
        <v>-43.849998474121094</v>
      </c>
      <c r="AI106">
        <f t="shared" si="23"/>
        <v>-18.819999694824219</v>
      </c>
    </row>
    <row r="107" spans="1:35">
      <c r="A107" s="3" t="s">
        <v>1719</v>
      </c>
      <c r="B107" s="3" t="str">
        <f t="shared" si="12"/>
        <v>19:07:49.287</v>
      </c>
      <c r="C107" s="3">
        <f t="shared" si="13"/>
        <v>68869.286999999997</v>
      </c>
      <c r="D107" s="3">
        <f t="shared" si="14"/>
        <v>10.559999999997672</v>
      </c>
      <c r="E107" s="3">
        <v>415.95600000000002</v>
      </c>
      <c r="F107" s="3">
        <v>18956</v>
      </c>
      <c r="G107" s="3">
        <v>9912</v>
      </c>
      <c r="H107" s="3">
        <v>919</v>
      </c>
      <c r="I107" s="3">
        <v>105</v>
      </c>
      <c r="J107">
        <f t="shared" si="15"/>
        <v>548.28300000000002</v>
      </c>
      <c r="K107">
        <f t="shared" si="16"/>
        <v>18952.633999999998</v>
      </c>
      <c r="L107">
        <f t="shared" si="17"/>
        <v>110.31600000000003</v>
      </c>
      <c r="M107">
        <f t="shared" si="18"/>
        <v>17902.575999999997</v>
      </c>
      <c r="N107">
        <f t="shared" si="19"/>
        <v>0.11031600000000004</v>
      </c>
      <c r="O107">
        <f t="shared" si="19"/>
        <v>17.902575999999996</v>
      </c>
      <c r="P107" t="str">
        <f t="shared" si="20"/>
        <v/>
      </c>
      <c r="Q107">
        <f t="shared" si="21"/>
        <v>0.11031600000000004</v>
      </c>
      <c r="AE107">
        <v>6.8380000000000001</v>
      </c>
      <c r="AF107">
        <v>-38.950000762939453</v>
      </c>
      <c r="AG107">
        <v>-19.680000305175781</v>
      </c>
      <c r="AH107">
        <f t="shared" si="22"/>
        <v>-38.950000762939453</v>
      </c>
      <c r="AI107">
        <f t="shared" si="23"/>
        <v>-19.680000305175781</v>
      </c>
    </row>
    <row r="108" spans="1:35">
      <c r="A108" s="3" t="s">
        <v>1720</v>
      </c>
      <c r="B108" s="3" t="str">
        <f t="shared" si="12"/>
        <v>19:07:49.392</v>
      </c>
      <c r="C108" s="3">
        <f t="shared" si="13"/>
        <v>68869.392000000007</v>
      </c>
      <c r="D108" s="3">
        <f t="shared" si="14"/>
        <v>10.665000000008149</v>
      </c>
      <c r="E108" s="3">
        <v>413.22500000000002</v>
      </c>
      <c r="F108" s="3">
        <v>19313.7</v>
      </c>
      <c r="G108" s="3">
        <v>10098</v>
      </c>
      <c r="H108" s="3">
        <v>867.5</v>
      </c>
      <c r="I108" s="3">
        <v>103.25</v>
      </c>
      <c r="J108">
        <f t="shared" si="15"/>
        <v>548.04899999999998</v>
      </c>
      <c r="K108">
        <f t="shared" si="16"/>
        <v>19310.345000000001</v>
      </c>
      <c r="L108">
        <f t="shared" si="17"/>
        <v>110.08199999999999</v>
      </c>
      <c r="M108">
        <f t="shared" si="18"/>
        <v>18260.287</v>
      </c>
      <c r="N108">
        <f t="shared" si="19"/>
        <v>0.110082</v>
      </c>
      <c r="O108">
        <f t="shared" si="19"/>
        <v>18.260287000000002</v>
      </c>
      <c r="P108" t="str">
        <f t="shared" si="20"/>
        <v/>
      </c>
      <c r="Q108">
        <f t="shared" si="21"/>
        <v>0.110082</v>
      </c>
      <c r="AE108">
        <v>6.9109999999999996</v>
      </c>
      <c r="AF108">
        <v>-41.799999237060547</v>
      </c>
      <c r="AG108">
        <v>-19.969999313354492</v>
      </c>
      <c r="AH108">
        <f t="shared" si="22"/>
        <v>-41.799999237060547</v>
      </c>
      <c r="AI108">
        <f t="shared" si="23"/>
        <v>-19.969999313354492</v>
      </c>
    </row>
    <row r="109" spans="1:35">
      <c r="A109" s="3" t="s">
        <v>1721</v>
      </c>
      <c r="B109" s="3" t="str">
        <f t="shared" si="12"/>
        <v>19:07:49.499</v>
      </c>
      <c r="C109" s="3">
        <f t="shared" si="13"/>
        <v>68869.498999999996</v>
      </c>
      <c r="D109" s="3">
        <f t="shared" si="14"/>
        <v>10.771999999997206</v>
      </c>
      <c r="E109" s="3">
        <v>385.49799999999999</v>
      </c>
      <c r="F109" s="3">
        <v>19647.900000000001</v>
      </c>
      <c r="G109" s="3">
        <v>10301</v>
      </c>
      <c r="H109" s="3">
        <v>862</v>
      </c>
      <c r="I109" s="3">
        <v>101.75</v>
      </c>
      <c r="J109">
        <f t="shared" si="15"/>
        <v>522.65599999999995</v>
      </c>
      <c r="K109">
        <f t="shared" si="16"/>
        <v>19644.73</v>
      </c>
      <c r="L109">
        <f t="shared" si="17"/>
        <v>84.688999999999965</v>
      </c>
      <c r="M109">
        <f t="shared" si="18"/>
        <v>18594.671999999999</v>
      </c>
      <c r="N109">
        <f t="shared" si="19"/>
        <v>8.4688999999999973E-2</v>
      </c>
      <c r="O109">
        <f t="shared" si="19"/>
        <v>18.594671999999999</v>
      </c>
      <c r="P109" t="str">
        <f t="shared" si="20"/>
        <v/>
      </c>
      <c r="Q109">
        <f t="shared" si="21"/>
        <v>8.4688999999999973E-2</v>
      </c>
      <c r="AE109">
        <v>6.9740000000000002</v>
      </c>
      <c r="AF109">
        <v>-48.200000762939453</v>
      </c>
      <c r="AG109">
        <v>-15.050000190734863</v>
      </c>
      <c r="AH109">
        <f t="shared" si="22"/>
        <v>-48.200000762939453</v>
      </c>
      <c r="AI109">
        <f t="shared" si="23"/>
        <v>-15.050000190734863</v>
      </c>
    </row>
    <row r="110" spans="1:35">
      <c r="A110" s="3" t="s">
        <v>1722</v>
      </c>
      <c r="B110" s="3" t="str">
        <f t="shared" si="12"/>
        <v>19:07:49.597</v>
      </c>
      <c r="C110" s="3">
        <f t="shared" si="13"/>
        <v>68869.596999999994</v>
      </c>
      <c r="D110" s="3">
        <f t="shared" si="14"/>
        <v>10.869999999995343</v>
      </c>
      <c r="E110" s="3">
        <v>394.04199999999997</v>
      </c>
      <c r="F110" s="3">
        <v>19859.599999999999</v>
      </c>
      <c r="G110" s="3">
        <v>10411.5</v>
      </c>
      <c r="H110" s="3">
        <v>858.5</v>
      </c>
      <c r="I110" s="3">
        <v>100.75</v>
      </c>
      <c r="J110">
        <f t="shared" si="15"/>
        <v>532.67700000000002</v>
      </c>
      <c r="K110">
        <f t="shared" si="16"/>
        <v>19856.365000000002</v>
      </c>
      <c r="L110">
        <f t="shared" si="17"/>
        <v>94.710000000000036</v>
      </c>
      <c r="M110">
        <f t="shared" si="18"/>
        <v>18806.307000000001</v>
      </c>
      <c r="N110">
        <f t="shared" si="19"/>
        <v>9.4710000000000044E-2</v>
      </c>
      <c r="O110">
        <f t="shared" si="19"/>
        <v>18.806307</v>
      </c>
      <c r="P110" t="str">
        <f t="shared" si="20"/>
        <v/>
      </c>
      <c r="Q110">
        <f t="shared" si="21"/>
        <v>9.4710000000000044E-2</v>
      </c>
      <c r="AE110">
        <v>7.0389999999999997</v>
      </c>
      <c r="AF110">
        <v>-44.110000610351563</v>
      </c>
      <c r="AG110">
        <v>-18.979999542236328</v>
      </c>
      <c r="AH110">
        <f t="shared" si="22"/>
        <v>-44.110000610351563</v>
      </c>
      <c r="AI110">
        <f t="shared" si="23"/>
        <v>-18.979999542236328</v>
      </c>
    </row>
    <row r="111" spans="1:35">
      <c r="A111" s="3" t="s">
        <v>1723</v>
      </c>
      <c r="B111" s="3" t="str">
        <f t="shared" si="12"/>
        <v>19:07:49.702</v>
      </c>
      <c r="C111" s="3">
        <f t="shared" si="13"/>
        <v>68869.702000000005</v>
      </c>
      <c r="D111" s="3">
        <f t="shared" si="14"/>
        <v>10.975000000005821</v>
      </c>
      <c r="E111" s="3">
        <v>356.44799999999998</v>
      </c>
      <c r="F111" s="3">
        <v>20222.5</v>
      </c>
      <c r="G111" s="3">
        <v>10650.5</v>
      </c>
      <c r="H111" s="3">
        <v>849</v>
      </c>
      <c r="I111" s="3">
        <v>99.25</v>
      </c>
      <c r="J111">
        <f t="shared" si="15"/>
        <v>497.61799999999999</v>
      </c>
      <c r="K111">
        <f t="shared" si="16"/>
        <v>20219.519</v>
      </c>
      <c r="L111">
        <f t="shared" si="17"/>
        <v>59.65100000000001</v>
      </c>
      <c r="M111">
        <f t="shared" si="18"/>
        <v>19169.460999999999</v>
      </c>
      <c r="N111">
        <f t="shared" si="19"/>
        <v>5.965100000000001E-2</v>
      </c>
      <c r="O111">
        <f t="shared" si="19"/>
        <v>19.169460999999998</v>
      </c>
      <c r="P111" t="str">
        <f t="shared" si="20"/>
        <v/>
      </c>
      <c r="Q111">
        <f t="shared" si="21"/>
        <v>5.965100000000001E-2</v>
      </c>
      <c r="AE111">
        <v>7.1059999999999999</v>
      </c>
      <c r="AF111">
        <v>-44.270000457763672</v>
      </c>
      <c r="AG111">
        <v>-25.579999923706055</v>
      </c>
      <c r="AH111">
        <f t="shared" si="22"/>
        <v>-44.270000457763672</v>
      </c>
      <c r="AI111">
        <f t="shared" si="23"/>
        <v>-25.579999923706055</v>
      </c>
    </row>
    <row r="112" spans="1:35">
      <c r="A112" s="3" t="s">
        <v>1724</v>
      </c>
      <c r="B112" s="3" t="str">
        <f t="shared" si="12"/>
        <v>19:07:49.810</v>
      </c>
      <c r="C112" s="3">
        <f t="shared" si="13"/>
        <v>68869.81</v>
      </c>
      <c r="D112" s="3">
        <f t="shared" si="14"/>
        <v>11.082999999998719</v>
      </c>
      <c r="E112" s="3">
        <v>308.45</v>
      </c>
      <c r="F112" s="3">
        <v>20549.599999999999</v>
      </c>
      <c r="G112" s="3">
        <v>10883</v>
      </c>
      <c r="H112" s="3">
        <v>910</v>
      </c>
      <c r="I112" s="3">
        <v>98</v>
      </c>
      <c r="J112">
        <f t="shared" si="15"/>
        <v>451.90499999999997</v>
      </c>
      <c r="K112">
        <f t="shared" si="16"/>
        <v>20546.946</v>
      </c>
      <c r="L112">
        <f t="shared" si="17"/>
        <v>13.937999999999988</v>
      </c>
      <c r="M112">
        <f t="shared" si="18"/>
        <v>19496.887999999999</v>
      </c>
      <c r="N112">
        <f t="shared" si="19"/>
        <v>1.3937999999999989E-2</v>
      </c>
      <c r="O112">
        <f t="shared" si="19"/>
        <v>19.496887999999998</v>
      </c>
      <c r="P112" t="str">
        <f t="shared" si="20"/>
        <v/>
      </c>
      <c r="Q112">
        <f t="shared" si="21"/>
        <v>1.3937999999999989E-2</v>
      </c>
      <c r="AE112">
        <v>7.17</v>
      </c>
      <c r="AF112">
        <v>-43.419998168945313</v>
      </c>
      <c r="AG112">
        <v>-19.270000457763672</v>
      </c>
      <c r="AH112">
        <f t="shared" si="22"/>
        <v>-43.419998168945313</v>
      </c>
      <c r="AI112">
        <f t="shared" si="23"/>
        <v>-19.270000457763672</v>
      </c>
    </row>
    <row r="113" spans="1:35">
      <c r="A113" s="3" t="s">
        <v>1725</v>
      </c>
      <c r="B113" s="3" t="str">
        <f t="shared" si="12"/>
        <v>19:07:49.919</v>
      </c>
      <c r="C113" s="3">
        <f t="shared" si="13"/>
        <v>68869.918999999994</v>
      </c>
      <c r="D113" s="3">
        <f t="shared" si="14"/>
        <v>11.19199999999546</v>
      </c>
      <c r="E113" s="3">
        <v>309.63200000000001</v>
      </c>
      <c r="F113" s="3">
        <v>20728.8</v>
      </c>
      <c r="G113" s="3">
        <v>10991</v>
      </c>
      <c r="H113" s="3">
        <v>850</v>
      </c>
      <c r="I113" s="3">
        <v>97.25</v>
      </c>
      <c r="J113">
        <f t="shared" si="15"/>
        <v>454.33800000000002</v>
      </c>
      <c r="K113">
        <f t="shared" si="16"/>
        <v>20726.133000000002</v>
      </c>
      <c r="L113">
        <f t="shared" si="17"/>
        <v>16.371000000000038</v>
      </c>
      <c r="M113">
        <f t="shared" si="18"/>
        <v>19676.075000000001</v>
      </c>
      <c r="N113">
        <f t="shared" si="19"/>
        <v>1.6371000000000038E-2</v>
      </c>
      <c r="O113">
        <f t="shared" si="19"/>
        <v>19.676075000000001</v>
      </c>
      <c r="P113" t="str">
        <f t="shared" si="20"/>
        <v/>
      </c>
      <c r="Q113">
        <f t="shared" si="21"/>
        <v>1.6371000000000038E-2</v>
      </c>
      <c r="AE113">
        <v>7.2290000000000001</v>
      </c>
      <c r="AF113">
        <v>-50.200000762939453</v>
      </c>
      <c r="AG113">
        <v>-11.970000267028809</v>
      </c>
      <c r="AH113">
        <f t="shared" si="22"/>
        <v>-50.200000762939453</v>
      </c>
      <c r="AI113">
        <f t="shared" si="23"/>
        <v>-11.970000267028809</v>
      </c>
    </row>
    <row r="114" spans="1:35">
      <c r="A114" s="3" t="s">
        <v>1726</v>
      </c>
      <c r="B114" s="3" t="str">
        <f t="shared" si="12"/>
        <v>19:07:50.021</v>
      </c>
      <c r="C114" s="3">
        <f t="shared" si="13"/>
        <v>68870.020999999993</v>
      </c>
      <c r="D114" s="3">
        <f t="shared" si="14"/>
        <v>11.293999999994412</v>
      </c>
      <c r="E114" s="3">
        <v>280.42200000000003</v>
      </c>
      <c r="F114" s="3">
        <v>21061</v>
      </c>
      <c r="G114" s="3">
        <v>11220</v>
      </c>
      <c r="H114" s="3">
        <v>903</v>
      </c>
      <c r="I114" s="3">
        <v>96</v>
      </c>
      <c r="J114">
        <f t="shared" si="15"/>
        <v>427.447</v>
      </c>
      <c r="K114">
        <f t="shared" si="16"/>
        <v>21058.528999999999</v>
      </c>
      <c r="L114">
        <f t="shared" si="17"/>
        <v>-10.519999999999982</v>
      </c>
      <c r="M114">
        <f t="shared" si="18"/>
        <v>20008.470999999998</v>
      </c>
      <c r="N114">
        <f t="shared" si="19"/>
        <v>-1.0519999999999982E-2</v>
      </c>
      <c r="O114">
        <f t="shared" si="19"/>
        <v>20.008470999999997</v>
      </c>
      <c r="P114" t="str">
        <f t="shared" si="20"/>
        <v/>
      </c>
      <c r="Q114">
        <f t="shared" si="21"/>
        <v>-1.0519999999999982E-2</v>
      </c>
      <c r="AE114">
        <v>7.2969999999999997</v>
      </c>
      <c r="AF114">
        <v>-47.770000457763672</v>
      </c>
      <c r="AG114">
        <v>-14.710000038146973</v>
      </c>
      <c r="AH114">
        <f t="shared" si="22"/>
        <v>-47.770000457763672</v>
      </c>
      <c r="AI114">
        <f t="shared" si="23"/>
        <v>-14.710000038146973</v>
      </c>
    </row>
    <row r="115" spans="1:35">
      <c r="A115" s="3" t="s">
        <v>1727</v>
      </c>
      <c r="B115" s="3" t="str">
        <f t="shared" si="12"/>
        <v>19:07:50.118</v>
      </c>
      <c r="C115" s="3">
        <f t="shared" si="13"/>
        <v>68870.118000000002</v>
      </c>
      <c r="D115" s="3">
        <f t="shared" si="14"/>
        <v>11.39100000000326</v>
      </c>
      <c r="E115" s="3">
        <v>237.04</v>
      </c>
      <c r="F115" s="3">
        <v>21418.400000000001</v>
      </c>
      <c r="G115" s="3">
        <v>11481.5</v>
      </c>
      <c r="H115" s="3">
        <v>847</v>
      </c>
      <c r="I115" s="3">
        <v>94.75</v>
      </c>
      <c r="J115">
        <f t="shared" si="15"/>
        <v>386.56200000000001</v>
      </c>
      <c r="K115">
        <f t="shared" si="16"/>
        <v>21416.223000000002</v>
      </c>
      <c r="L115">
        <f t="shared" si="17"/>
        <v>-51.404999999999973</v>
      </c>
      <c r="M115">
        <f t="shared" si="18"/>
        <v>20366.165000000001</v>
      </c>
      <c r="N115">
        <f t="shared" si="19"/>
        <v>-5.1404999999999972E-2</v>
      </c>
      <c r="O115">
        <f t="shared" si="19"/>
        <v>20.366165000000002</v>
      </c>
      <c r="P115" t="str">
        <f t="shared" si="20"/>
        <v/>
      </c>
      <c r="Q115">
        <f t="shared" si="21"/>
        <v>-5.1404999999999972E-2</v>
      </c>
      <c r="AE115">
        <v>7.36</v>
      </c>
      <c r="AF115">
        <v>-48.209999084472656</v>
      </c>
      <c r="AG115">
        <v>-15.149999618530273</v>
      </c>
      <c r="AH115">
        <f t="shared" si="22"/>
        <v>-48.209999084472656</v>
      </c>
      <c r="AI115">
        <f t="shared" si="23"/>
        <v>-15.149999618530273</v>
      </c>
    </row>
    <row r="116" spans="1:35">
      <c r="A116" s="3" t="s">
        <v>1728</v>
      </c>
      <c r="B116" s="3" t="str">
        <f t="shared" si="12"/>
        <v>19:07:50.224</v>
      </c>
      <c r="C116" s="3">
        <f t="shared" si="13"/>
        <v>68870.224000000002</v>
      </c>
      <c r="D116" s="3">
        <f t="shared" si="14"/>
        <v>11.497000000003027</v>
      </c>
      <c r="E116" s="3">
        <v>208.53399999999999</v>
      </c>
      <c r="F116" s="3">
        <v>21575.200000000001</v>
      </c>
      <c r="G116" s="3">
        <v>11605</v>
      </c>
      <c r="H116" s="3">
        <v>829.5</v>
      </c>
      <c r="I116" s="3">
        <v>94.25</v>
      </c>
      <c r="J116">
        <f t="shared" si="15"/>
        <v>359.15100000000001</v>
      </c>
      <c r="K116">
        <f t="shared" si="16"/>
        <v>21573.218000000001</v>
      </c>
      <c r="L116">
        <f t="shared" si="17"/>
        <v>-78.815999999999974</v>
      </c>
      <c r="M116">
        <f t="shared" si="18"/>
        <v>20523.16</v>
      </c>
      <c r="N116">
        <f t="shared" si="19"/>
        <v>-7.8815999999999969E-2</v>
      </c>
      <c r="O116">
        <f t="shared" si="19"/>
        <v>20.523160000000001</v>
      </c>
      <c r="P116" t="str">
        <f t="shared" si="20"/>
        <v/>
      </c>
      <c r="Q116">
        <f t="shared" si="21"/>
        <v>-7.8815999999999969E-2</v>
      </c>
      <c r="AE116">
        <v>7.43</v>
      </c>
      <c r="AF116">
        <v>-46.830001831054688</v>
      </c>
      <c r="AG116">
        <v>-15.479999542236328</v>
      </c>
      <c r="AH116">
        <f t="shared" si="22"/>
        <v>-46.830001831054688</v>
      </c>
      <c r="AI116">
        <f t="shared" si="23"/>
        <v>-15.479999542236328</v>
      </c>
    </row>
    <row r="117" spans="1:35">
      <c r="A117" s="3" t="s">
        <v>1729</v>
      </c>
      <c r="B117" s="3" t="str">
        <f t="shared" si="12"/>
        <v>19:07:50.319</v>
      </c>
      <c r="C117" s="3">
        <f t="shared" si="13"/>
        <v>68870.319000000003</v>
      </c>
      <c r="D117" s="3">
        <f t="shared" si="14"/>
        <v>11.592000000004191</v>
      </c>
      <c r="E117" s="3">
        <v>192.99100000000001</v>
      </c>
      <c r="F117" s="3">
        <v>21929.9</v>
      </c>
      <c r="G117" s="3">
        <v>11851</v>
      </c>
      <c r="H117" s="3">
        <v>888</v>
      </c>
      <c r="I117" s="3">
        <v>93</v>
      </c>
      <c r="J117">
        <f t="shared" si="15"/>
        <v>346.08499999999998</v>
      </c>
      <c r="K117">
        <f t="shared" si="16"/>
        <v>21928.018</v>
      </c>
      <c r="L117">
        <f t="shared" si="17"/>
        <v>-91.882000000000005</v>
      </c>
      <c r="M117">
        <f t="shared" si="18"/>
        <v>20877.96</v>
      </c>
      <c r="N117">
        <f t="shared" si="19"/>
        <v>-9.1882000000000005E-2</v>
      </c>
      <c r="O117">
        <f t="shared" si="19"/>
        <v>20.877959999999998</v>
      </c>
      <c r="P117" t="str">
        <f t="shared" si="20"/>
        <v/>
      </c>
      <c r="Q117">
        <f t="shared" si="21"/>
        <v>-9.1882000000000005E-2</v>
      </c>
      <c r="AE117">
        <v>7.49</v>
      </c>
      <c r="AF117">
        <v>-45.639999389648438</v>
      </c>
      <c r="AG117">
        <v>-12.560000419616699</v>
      </c>
      <c r="AH117">
        <f t="shared" si="22"/>
        <v>-45.639999389648438</v>
      </c>
      <c r="AI117">
        <f t="shared" si="23"/>
        <v>-12.560000419616699</v>
      </c>
    </row>
    <row r="118" spans="1:35">
      <c r="A118" s="3" t="s">
        <v>1730</v>
      </c>
      <c r="B118" s="3" t="str">
        <f t="shared" si="12"/>
        <v>19:07:50.424</v>
      </c>
      <c r="C118" s="3">
        <f t="shared" si="13"/>
        <v>68870.423999999999</v>
      </c>
      <c r="D118" s="3">
        <f t="shared" si="14"/>
        <v>11.697000000000116</v>
      </c>
      <c r="E118" s="3">
        <v>140.566</v>
      </c>
      <c r="F118" s="3">
        <v>22334.2</v>
      </c>
      <c r="G118" s="3">
        <v>12163.5</v>
      </c>
      <c r="H118" s="3">
        <v>829.5</v>
      </c>
      <c r="I118" s="3">
        <v>91.75</v>
      </c>
      <c r="J118">
        <f t="shared" si="15"/>
        <v>296.483</v>
      </c>
      <c r="K118">
        <f t="shared" si="16"/>
        <v>22332.673999999999</v>
      </c>
      <c r="L118">
        <f t="shared" si="17"/>
        <v>-141.48399999999998</v>
      </c>
      <c r="M118">
        <f t="shared" si="18"/>
        <v>21282.615999999998</v>
      </c>
      <c r="N118">
        <f t="shared" si="19"/>
        <v>-0.14148399999999997</v>
      </c>
      <c r="O118">
        <f t="shared" si="19"/>
        <v>21.282615999999997</v>
      </c>
      <c r="P118" t="str">
        <f t="shared" si="20"/>
        <v/>
      </c>
      <c r="Q118">
        <f t="shared" si="21"/>
        <v>-0.14148399999999997</v>
      </c>
      <c r="AE118">
        <v>7.556</v>
      </c>
      <c r="AF118">
        <v>-44.319999694824219</v>
      </c>
      <c r="AG118">
        <v>-27.489999771118164</v>
      </c>
      <c r="AH118">
        <f t="shared" si="22"/>
        <v>-44.319999694824219</v>
      </c>
      <c r="AI118">
        <f t="shared" si="23"/>
        <v>-27.489999771118164</v>
      </c>
    </row>
    <row r="119" spans="1:35">
      <c r="A119" s="3" t="s">
        <v>1731</v>
      </c>
      <c r="B119" s="3" t="str">
        <f t="shared" si="12"/>
        <v>19:07:50.519</v>
      </c>
      <c r="C119" s="3">
        <f t="shared" si="13"/>
        <v>68870.519</v>
      </c>
      <c r="D119" s="3">
        <f t="shared" si="14"/>
        <v>11.792000000001281</v>
      </c>
      <c r="E119" s="3">
        <v>118.964</v>
      </c>
      <c r="F119" s="3">
        <v>22501.7</v>
      </c>
      <c r="G119" s="3">
        <v>12294.5</v>
      </c>
      <c r="H119" s="3">
        <v>821</v>
      </c>
      <c r="I119" s="3">
        <v>91.25</v>
      </c>
      <c r="J119">
        <f t="shared" si="15"/>
        <v>276.05099999999999</v>
      </c>
      <c r="K119">
        <f t="shared" si="16"/>
        <v>22500.321</v>
      </c>
      <c r="L119">
        <f t="shared" si="17"/>
        <v>-161.916</v>
      </c>
      <c r="M119">
        <f t="shared" si="18"/>
        <v>21450.262999999999</v>
      </c>
      <c r="N119">
        <f t="shared" si="19"/>
        <v>-0.161916</v>
      </c>
      <c r="O119">
        <f t="shared" si="19"/>
        <v>21.450263</v>
      </c>
      <c r="P119" t="str">
        <f t="shared" si="20"/>
        <v/>
      </c>
      <c r="Q119">
        <f t="shared" si="21"/>
        <v>-0.161916</v>
      </c>
      <c r="AE119">
        <v>7.625</v>
      </c>
      <c r="AF119">
        <v>-50.479999542236328</v>
      </c>
      <c r="AG119">
        <v>-15.029999732971191</v>
      </c>
      <c r="AH119">
        <f t="shared" si="22"/>
        <v>-50.479999542236328</v>
      </c>
      <c r="AI119">
        <f t="shared" si="23"/>
        <v>-15.029999732971191</v>
      </c>
    </row>
    <row r="120" spans="1:35">
      <c r="A120" s="3" t="s">
        <v>1732</v>
      </c>
      <c r="B120" s="3" t="str">
        <f t="shared" si="12"/>
        <v>19:07:50.625</v>
      </c>
      <c r="C120" s="3">
        <f t="shared" si="13"/>
        <v>68870.625</v>
      </c>
      <c r="D120" s="3">
        <f t="shared" si="14"/>
        <v>11.898000000001048</v>
      </c>
      <c r="E120" s="3">
        <v>78.748500000000007</v>
      </c>
      <c r="F120" s="3">
        <v>22843.8</v>
      </c>
      <c r="G120" s="3">
        <v>12562</v>
      </c>
      <c r="H120" s="3">
        <v>814</v>
      </c>
      <c r="I120" s="3">
        <v>90.25</v>
      </c>
      <c r="J120">
        <f t="shared" si="15"/>
        <v>238.22499999999999</v>
      </c>
      <c r="K120">
        <f t="shared" si="16"/>
        <v>22842.694</v>
      </c>
      <c r="L120">
        <f t="shared" si="17"/>
        <v>-199.74199999999999</v>
      </c>
      <c r="M120">
        <f t="shared" si="18"/>
        <v>21792.635999999999</v>
      </c>
      <c r="N120">
        <f t="shared" si="19"/>
        <v>-0.199742</v>
      </c>
      <c r="O120">
        <f t="shared" si="19"/>
        <v>21.792635999999998</v>
      </c>
      <c r="P120" t="str">
        <f t="shared" si="20"/>
        <v/>
      </c>
      <c r="Q120">
        <f t="shared" si="21"/>
        <v>-0.199742</v>
      </c>
      <c r="AE120">
        <v>7.6950000000000003</v>
      </c>
      <c r="AF120">
        <v>-50.279998779296875</v>
      </c>
      <c r="AG120">
        <v>-18.799999237060547</v>
      </c>
      <c r="AH120">
        <f t="shared" si="22"/>
        <v>-50.279998779296875</v>
      </c>
      <c r="AI120">
        <f t="shared" si="23"/>
        <v>-18.799999237060547</v>
      </c>
    </row>
    <row r="121" spans="1:35">
      <c r="A121" s="3" t="s">
        <v>1733</v>
      </c>
      <c r="B121" s="3" t="str">
        <f t="shared" si="12"/>
        <v>19:07:50.716</v>
      </c>
      <c r="C121" s="3">
        <f t="shared" si="13"/>
        <v>68870.716</v>
      </c>
      <c r="D121" s="3">
        <f t="shared" si="14"/>
        <v>11.989000000001397</v>
      </c>
      <c r="E121" s="3">
        <v>58.043599999999998</v>
      </c>
      <c r="F121" s="3">
        <v>23020.3</v>
      </c>
      <c r="G121" s="3">
        <v>12701.5</v>
      </c>
      <c r="H121" s="3">
        <v>818.5</v>
      </c>
      <c r="I121" s="3">
        <v>89.75</v>
      </c>
      <c r="J121">
        <f t="shared" si="15"/>
        <v>218.75299999999999</v>
      </c>
      <c r="K121">
        <f t="shared" si="16"/>
        <v>23019.333999999999</v>
      </c>
      <c r="L121">
        <f t="shared" si="17"/>
        <v>-219.214</v>
      </c>
      <c r="M121">
        <f t="shared" si="18"/>
        <v>21969.275999999998</v>
      </c>
      <c r="N121">
        <f t="shared" si="19"/>
        <v>-0.21921399999999999</v>
      </c>
      <c r="O121">
        <f t="shared" si="19"/>
        <v>21.969275999999997</v>
      </c>
      <c r="P121" t="str">
        <f t="shared" si="20"/>
        <v/>
      </c>
      <c r="Q121">
        <f t="shared" si="21"/>
        <v>-0.21921399999999999</v>
      </c>
      <c r="AE121">
        <v>7.76</v>
      </c>
      <c r="AF121">
        <v>-38.159999847412109</v>
      </c>
      <c r="AG121">
        <v>-27.340000152587891</v>
      </c>
      <c r="AH121">
        <f t="shared" si="22"/>
        <v>-38.159999847412109</v>
      </c>
      <c r="AI121">
        <f t="shared" si="23"/>
        <v>-27.340000152587891</v>
      </c>
    </row>
    <row r="122" spans="1:35">
      <c r="A122" s="3" t="s">
        <v>1734</v>
      </c>
      <c r="B122" s="3" t="str">
        <f t="shared" si="12"/>
        <v>19:07:50.807</v>
      </c>
      <c r="C122" s="3">
        <f t="shared" si="13"/>
        <v>68870.807000000001</v>
      </c>
      <c r="D122" s="3">
        <f t="shared" si="14"/>
        <v>12.080000000001746</v>
      </c>
      <c r="E122" s="3">
        <v>23.576499999999999</v>
      </c>
      <c r="F122" s="3">
        <v>23376.9</v>
      </c>
      <c r="G122" s="3">
        <v>12981</v>
      </c>
      <c r="H122" s="3">
        <v>808</v>
      </c>
      <c r="I122" s="3">
        <v>88.75</v>
      </c>
      <c r="J122">
        <f t="shared" si="15"/>
        <v>186.77600000000001</v>
      </c>
      <c r="K122">
        <f t="shared" si="16"/>
        <v>23376.166000000001</v>
      </c>
      <c r="L122">
        <f t="shared" si="17"/>
        <v>-251.19099999999997</v>
      </c>
      <c r="M122">
        <f t="shared" si="18"/>
        <v>22326.108</v>
      </c>
      <c r="N122">
        <f t="shared" si="19"/>
        <v>-0.251191</v>
      </c>
      <c r="O122">
        <f t="shared" si="19"/>
        <v>22.326108000000001</v>
      </c>
      <c r="P122" t="str">
        <f t="shared" si="20"/>
        <v/>
      </c>
      <c r="Q122">
        <f t="shared" si="21"/>
        <v>-0.251191</v>
      </c>
      <c r="AE122">
        <v>7.8230000000000004</v>
      </c>
      <c r="AF122">
        <v>-49.020000457763672</v>
      </c>
      <c r="AG122">
        <v>-13.739999771118164</v>
      </c>
      <c r="AH122">
        <f t="shared" si="22"/>
        <v>-49.020000457763672</v>
      </c>
      <c r="AI122">
        <f t="shared" si="23"/>
        <v>-13.739999771118164</v>
      </c>
    </row>
    <row r="123" spans="1:35">
      <c r="A123" s="3" t="s">
        <v>1735</v>
      </c>
      <c r="B123" s="3" t="str">
        <f t="shared" si="12"/>
        <v>19:07:50.905</v>
      </c>
      <c r="C123" s="3">
        <f t="shared" si="13"/>
        <v>68870.904999999999</v>
      </c>
      <c r="D123" s="3">
        <f t="shared" si="14"/>
        <v>12.177999999999884</v>
      </c>
      <c r="E123" s="3">
        <v>20.0899</v>
      </c>
      <c r="F123" s="3">
        <v>23546</v>
      </c>
      <c r="G123" s="3">
        <v>13106</v>
      </c>
      <c r="H123" s="3">
        <v>788</v>
      </c>
      <c r="I123" s="3">
        <v>88.25</v>
      </c>
      <c r="J123">
        <f t="shared" si="15"/>
        <v>184.47</v>
      </c>
      <c r="K123">
        <f t="shared" si="16"/>
        <v>23545.286</v>
      </c>
      <c r="L123">
        <f t="shared" si="17"/>
        <v>-253.49699999999999</v>
      </c>
      <c r="M123">
        <f t="shared" si="18"/>
        <v>22495.227999999999</v>
      </c>
      <c r="N123">
        <f t="shared" si="19"/>
        <v>-0.25349699999999997</v>
      </c>
      <c r="O123">
        <f t="shared" si="19"/>
        <v>22.495228000000001</v>
      </c>
      <c r="P123" t="str">
        <f t="shared" si="20"/>
        <v/>
      </c>
      <c r="Q123">
        <f t="shared" si="21"/>
        <v>-0.25349699999999997</v>
      </c>
      <c r="AE123">
        <v>7.89</v>
      </c>
      <c r="AF123">
        <v>-45.709999084472656</v>
      </c>
      <c r="AG123">
        <v>-23.059999465942383</v>
      </c>
      <c r="AH123">
        <f t="shared" si="22"/>
        <v>-45.709999084472656</v>
      </c>
      <c r="AI123">
        <f t="shared" si="23"/>
        <v>-23.059999465942383</v>
      </c>
    </row>
    <row r="124" spans="1:35">
      <c r="A124" s="3" t="s">
        <v>1736</v>
      </c>
      <c r="B124" s="3" t="str">
        <f t="shared" si="12"/>
        <v>19:07:51.007</v>
      </c>
      <c r="C124" s="3">
        <f t="shared" si="13"/>
        <v>68871.006999999998</v>
      </c>
      <c r="D124" s="3">
        <f t="shared" si="14"/>
        <v>12.279999999998836</v>
      </c>
      <c r="E124" s="3">
        <v>-47.504100000000001</v>
      </c>
      <c r="F124" s="3">
        <v>23873.599999999999</v>
      </c>
      <c r="G124" s="3">
        <v>13392</v>
      </c>
      <c r="H124" s="3">
        <v>853</v>
      </c>
      <c r="I124" s="3">
        <v>87.5</v>
      </c>
      <c r="J124">
        <f t="shared" si="15"/>
        <v>119.16500000000001</v>
      </c>
      <c r="K124">
        <f t="shared" si="16"/>
        <v>23873.35</v>
      </c>
      <c r="L124">
        <f t="shared" si="17"/>
        <v>-318.80199999999996</v>
      </c>
      <c r="M124">
        <f t="shared" si="18"/>
        <v>22823.291999999998</v>
      </c>
      <c r="N124">
        <f t="shared" si="19"/>
        <v>-0.31880199999999997</v>
      </c>
      <c r="O124">
        <f t="shared" si="19"/>
        <v>22.823291999999999</v>
      </c>
      <c r="P124" t="str">
        <f t="shared" si="20"/>
        <v/>
      </c>
      <c r="Q124">
        <f t="shared" si="21"/>
        <v>-0.31880199999999997</v>
      </c>
      <c r="AE124">
        <v>7.9569999999999999</v>
      </c>
      <c r="AF124">
        <v>-34.529998779296875</v>
      </c>
      <c r="AG124">
        <v>-45.540000915527344</v>
      </c>
      <c r="AH124">
        <f t="shared" si="22"/>
        <v>-34.529998779296875</v>
      </c>
      <c r="AI124">
        <f t="shared" si="23"/>
        <v>-45.540000915527344</v>
      </c>
    </row>
    <row r="125" spans="1:35">
      <c r="A125" s="3" t="s">
        <v>1737</v>
      </c>
      <c r="B125" s="3" t="str">
        <f t="shared" si="12"/>
        <v>19:07:51.114</v>
      </c>
      <c r="C125" s="3">
        <f t="shared" si="13"/>
        <v>68871.114000000001</v>
      </c>
      <c r="D125" s="3">
        <f t="shared" si="14"/>
        <v>12.387000000002445</v>
      </c>
      <c r="E125" s="3">
        <v>-122.502</v>
      </c>
      <c r="F125" s="3">
        <v>24220.9</v>
      </c>
      <c r="G125" s="3">
        <v>13700</v>
      </c>
      <c r="H125" s="3">
        <v>795</v>
      </c>
      <c r="I125" s="3">
        <v>86.75</v>
      </c>
      <c r="J125">
        <f t="shared" si="15"/>
        <v>46.593000000000004</v>
      </c>
      <c r="K125">
        <f t="shared" si="16"/>
        <v>24221.165000000001</v>
      </c>
      <c r="L125">
        <f t="shared" si="17"/>
        <v>-391.37399999999997</v>
      </c>
      <c r="M125">
        <f t="shared" si="18"/>
        <v>23171.107</v>
      </c>
      <c r="N125">
        <f t="shared" si="19"/>
        <v>-0.391374</v>
      </c>
      <c r="O125">
        <f t="shared" si="19"/>
        <v>23.171106999999999</v>
      </c>
      <c r="P125" t="str">
        <f t="shared" si="20"/>
        <v/>
      </c>
      <c r="Q125">
        <f t="shared" si="21"/>
        <v>-0.391374</v>
      </c>
      <c r="AE125">
        <v>8.0239999999999991</v>
      </c>
      <c r="AF125">
        <v>-46.229999542236328</v>
      </c>
      <c r="AG125">
        <v>-22.860000610351563</v>
      </c>
      <c r="AH125">
        <f t="shared" si="22"/>
        <v>-46.229999542236328</v>
      </c>
      <c r="AI125">
        <f t="shared" si="23"/>
        <v>-22.860000610351563</v>
      </c>
    </row>
    <row r="126" spans="1:35">
      <c r="A126" s="3" t="s">
        <v>1738</v>
      </c>
      <c r="B126" s="3" t="str">
        <f t="shared" si="12"/>
        <v>19:07:51.211</v>
      </c>
      <c r="C126" s="3">
        <f t="shared" si="13"/>
        <v>68871.210999999996</v>
      </c>
      <c r="D126" s="3">
        <f t="shared" si="14"/>
        <v>12.48399999999674</v>
      </c>
      <c r="E126" s="3">
        <v>-109.75</v>
      </c>
      <c r="F126" s="3">
        <v>24387.7</v>
      </c>
      <c r="G126" s="3">
        <v>13816.5</v>
      </c>
      <c r="H126" s="3">
        <v>763</v>
      </c>
      <c r="I126" s="3">
        <v>86.25</v>
      </c>
      <c r="J126">
        <f t="shared" si="15"/>
        <v>60.51</v>
      </c>
      <c r="K126">
        <f t="shared" si="16"/>
        <v>24387.871999999999</v>
      </c>
      <c r="L126">
        <f t="shared" si="17"/>
        <v>-377.45699999999999</v>
      </c>
      <c r="M126">
        <f t="shared" si="18"/>
        <v>23337.813999999998</v>
      </c>
      <c r="N126">
        <f t="shared" si="19"/>
        <v>-0.37745699999999999</v>
      </c>
      <c r="O126">
        <f t="shared" si="19"/>
        <v>23.337813999999998</v>
      </c>
      <c r="P126" t="str">
        <f t="shared" si="20"/>
        <v/>
      </c>
      <c r="Q126">
        <f t="shared" si="21"/>
        <v>-0.37745699999999999</v>
      </c>
      <c r="AE126">
        <v>8.0920000000000005</v>
      </c>
      <c r="AF126">
        <v>-41.569999694824219</v>
      </c>
      <c r="AG126">
        <v>-24.860000610351563</v>
      </c>
      <c r="AH126">
        <f t="shared" si="22"/>
        <v>-41.569999694824219</v>
      </c>
      <c r="AI126">
        <f t="shared" si="23"/>
        <v>-24.860000610351563</v>
      </c>
    </row>
    <row r="127" spans="1:35">
      <c r="A127" s="3" t="s">
        <v>1739</v>
      </c>
      <c r="B127" s="3" t="str">
        <f t="shared" si="12"/>
        <v>19:07:51.318</v>
      </c>
      <c r="C127" s="3">
        <f t="shared" si="13"/>
        <v>68871.317999999999</v>
      </c>
      <c r="D127" s="3">
        <f t="shared" si="14"/>
        <v>12.591000000000349</v>
      </c>
      <c r="E127" s="3">
        <v>-216.50899999999999</v>
      </c>
      <c r="F127" s="3">
        <v>24696.400000000001</v>
      </c>
      <c r="G127" s="3">
        <v>14119.5</v>
      </c>
      <c r="H127" s="3">
        <v>776.5</v>
      </c>
      <c r="I127" s="3">
        <v>85.75</v>
      </c>
      <c r="J127">
        <f t="shared" si="15"/>
        <v>-44.091999999999999</v>
      </c>
      <c r="K127">
        <f t="shared" si="16"/>
        <v>24697.31</v>
      </c>
      <c r="L127">
        <f t="shared" si="17"/>
        <v>-482.05899999999997</v>
      </c>
      <c r="M127">
        <f t="shared" si="18"/>
        <v>23647.252</v>
      </c>
      <c r="N127">
        <f t="shared" si="19"/>
        <v>-0.48205899999999996</v>
      </c>
      <c r="O127">
        <f t="shared" si="19"/>
        <v>23.647252000000002</v>
      </c>
      <c r="P127" t="str">
        <f t="shared" si="20"/>
        <v/>
      </c>
      <c r="Q127">
        <f t="shared" si="21"/>
        <v>-0.48205899999999996</v>
      </c>
      <c r="AE127">
        <v>8.1690000000000005</v>
      </c>
      <c r="AF127">
        <v>-41.049999237060547</v>
      </c>
      <c r="AG127">
        <v>-20.180000305175781</v>
      </c>
      <c r="AH127">
        <f t="shared" si="22"/>
        <v>-41.049999237060547</v>
      </c>
      <c r="AI127">
        <f t="shared" si="23"/>
        <v>-20.180000305175781</v>
      </c>
    </row>
    <row r="128" spans="1:35">
      <c r="A128" s="3" t="s">
        <v>1740</v>
      </c>
      <c r="B128" s="3" t="str">
        <f t="shared" si="12"/>
        <v>19:07:51.429</v>
      </c>
      <c r="C128" s="3">
        <f t="shared" si="13"/>
        <v>68871.429000000004</v>
      </c>
      <c r="D128" s="3">
        <f t="shared" si="14"/>
        <v>12.702000000004773</v>
      </c>
      <c r="E128" s="3">
        <v>-249.09200000000001</v>
      </c>
      <c r="F128" s="3">
        <v>25120.799999999999</v>
      </c>
      <c r="G128" s="3">
        <v>14464.5</v>
      </c>
      <c r="H128" s="3">
        <v>744</v>
      </c>
      <c r="I128" s="3">
        <v>84.75</v>
      </c>
      <c r="J128">
        <f t="shared" si="15"/>
        <v>-73.710999999999999</v>
      </c>
      <c r="K128">
        <f t="shared" si="16"/>
        <v>25121.927</v>
      </c>
      <c r="L128">
        <f t="shared" si="17"/>
        <v>-511.678</v>
      </c>
      <c r="M128">
        <f t="shared" si="18"/>
        <v>24071.868999999999</v>
      </c>
      <c r="N128">
        <f t="shared" si="19"/>
        <v>-0.51167799999999997</v>
      </c>
      <c r="O128">
        <f t="shared" si="19"/>
        <v>24.071869</v>
      </c>
      <c r="P128" t="str">
        <f t="shared" si="20"/>
        <v/>
      </c>
      <c r="Q128">
        <f t="shared" si="21"/>
        <v>-0.51167799999999997</v>
      </c>
      <c r="AE128">
        <v>8.2279999999999998</v>
      </c>
      <c r="AF128">
        <v>-43.560001373291016</v>
      </c>
      <c r="AG128">
        <v>-22.010000228881836</v>
      </c>
      <c r="AH128">
        <f t="shared" si="22"/>
        <v>-43.560001373291016</v>
      </c>
      <c r="AI128">
        <f t="shared" si="23"/>
        <v>-22.010000228881836</v>
      </c>
    </row>
    <row r="129" spans="1:35">
      <c r="A129" s="3" t="s">
        <v>1741</v>
      </c>
      <c r="B129" s="3" t="str">
        <f t="shared" si="12"/>
        <v>19:07:51.530</v>
      </c>
      <c r="C129" s="3">
        <f t="shared" si="13"/>
        <v>68871.53</v>
      </c>
      <c r="D129" s="3">
        <f t="shared" si="14"/>
        <v>12.802999999999884</v>
      </c>
      <c r="E129" s="3">
        <v>-345.90300000000002</v>
      </c>
      <c r="F129" s="3">
        <v>25438.799999999999</v>
      </c>
      <c r="G129" s="3">
        <v>14771.5</v>
      </c>
      <c r="H129" s="3">
        <v>775.5</v>
      </c>
      <c r="I129" s="3">
        <v>84.25</v>
      </c>
      <c r="J129">
        <f t="shared" si="15"/>
        <v>-168.3</v>
      </c>
      <c r="K129">
        <f t="shared" si="16"/>
        <v>25440.595000000001</v>
      </c>
      <c r="L129">
        <f t="shared" si="17"/>
        <v>-606.26700000000005</v>
      </c>
      <c r="M129">
        <f t="shared" si="18"/>
        <v>24390.537</v>
      </c>
      <c r="N129">
        <f t="shared" si="19"/>
        <v>-0.60626700000000011</v>
      </c>
      <c r="O129">
        <f t="shared" si="19"/>
        <v>24.390537000000002</v>
      </c>
      <c r="P129" t="str">
        <f t="shared" si="20"/>
        <v/>
      </c>
      <c r="Q129">
        <f t="shared" si="21"/>
        <v>-0.60626700000000011</v>
      </c>
      <c r="AE129">
        <v>8.2919999999999998</v>
      </c>
      <c r="AF129">
        <v>-49.409999847412109</v>
      </c>
      <c r="AG129">
        <v>-31.479999542236328</v>
      </c>
      <c r="AH129">
        <f t="shared" si="22"/>
        <v>-49.409999847412109</v>
      </c>
      <c r="AI129">
        <f t="shared" si="23"/>
        <v>-31.479999542236328</v>
      </c>
    </row>
    <row r="130" spans="1:35">
      <c r="A130" s="3" t="s">
        <v>1742</v>
      </c>
      <c r="B130" s="3" t="str">
        <f t="shared" si="12"/>
        <v>19:07:51.621</v>
      </c>
      <c r="C130" s="3">
        <f t="shared" si="13"/>
        <v>68871.620999999999</v>
      </c>
      <c r="D130" s="3">
        <f t="shared" si="14"/>
        <v>12.894000000000233</v>
      </c>
      <c r="E130" s="3">
        <v>-390.71899999999999</v>
      </c>
      <c r="F130" s="3">
        <v>25596.6</v>
      </c>
      <c r="G130" s="3">
        <v>14922</v>
      </c>
      <c r="H130" s="3">
        <v>817</v>
      </c>
      <c r="I130" s="3">
        <v>84</v>
      </c>
      <c r="J130">
        <f t="shared" si="15"/>
        <v>-212.01300000000001</v>
      </c>
      <c r="K130">
        <f t="shared" si="16"/>
        <v>25598.704000000002</v>
      </c>
      <c r="L130">
        <f t="shared" si="17"/>
        <v>-649.98</v>
      </c>
      <c r="M130">
        <f t="shared" si="18"/>
        <v>24548.646000000001</v>
      </c>
      <c r="N130">
        <f t="shared" si="19"/>
        <v>-0.64998</v>
      </c>
      <c r="O130">
        <f t="shared" si="19"/>
        <v>24.548646000000002</v>
      </c>
      <c r="P130" t="str">
        <f t="shared" si="20"/>
        <v/>
      </c>
      <c r="Q130">
        <f t="shared" si="21"/>
        <v>-0.64998</v>
      </c>
      <c r="AE130">
        <v>8.3559999999999999</v>
      </c>
      <c r="AF130">
        <v>-47.849998474121094</v>
      </c>
      <c r="AG130">
        <v>-29.079999923706055</v>
      </c>
      <c r="AH130">
        <f t="shared" si="22"/>
        <v>-47.849998474121094</v>
      </c>
      <c r="AI130">
        <f t="shared" si="23"/>
        <v>-29.079999923706055</v>
      </c>
    </row>
    <row r="131" spans="1:35">
      <c r="A131" s="3" t="s">
        <v>1743</v>
      </c>
      <c r="B131" s="3" t="str">
        <f t="shared" si="12"/>
        <v>19:07:51.713</v>
      </c>
      <c r="C131" s="3">
        <f t="shared" si="13"/>
        <v>68871.713000000003</v>
      </c>
      <c r="D131" s="3">
        <f t="shared" si="14"/>
        <v>12.986000000004424</v>
      </c>
      <c r="E131" s="3">
        <v>-426.245</v>
      </c>
      <c r="F131" s="3">
        <v>25957.1</v>
      </c>
      <c r="G131" s="3">
        <v>15226</v>
      </c>
      <c r="H131" s="3">
        <v>726.5</v>
      </c>
      <c r="I131" s="3">
        <v>83.25</v>
      </c>
      <c r="J131">
        <f t="shared" si="15"/>
        <v>-245.02099999999999</v>
      </c>
      <c r="K131">
        <f t="shared" si="16"/>
        <v>25959.442999999999</v>
      </c>
      <c r="L131">
        <f t="shared" si="17"/>
        <v>-682.98799999999994</v>
      </c>
      <c r="M131">
        <f t="shared" si="18"/>
        <v>24909.384999999998</v>
      </c>
      <c r="N131">
        <f t="shared" si="19"/>
        <v>-0.68298799999999993</v>
      </c>
      <c r="O131">
        <f t="shared" si="19"/>
        <v>24.909385</v>
      </c>
      <c r="P131" t="str">
        <f t="shared" si="20"/>
        <v/>
      </c>
      <c r="Q131">
        <f t="shared" si="21"/>
        <v>-0.68298799999999993</v>
      </c>
      <c r="AE131">
        <v>8.4220000000000006</v>
      </c>
      <c r="AF131">
        <v>-47.849998474121094</v>
      </c>
      <c r="AG131">
        <v>-29.079999923706055</v>
      </c>
      <c r="AH131">
        <f t="shared" si="22"/>
        <v>-47.849998474121094</v>
      </c>
      <c r="AI131">
        <f t="shared" si="23"/>
        <v>-29.079999923706055</v>
      </c>
    </row>
    <row r="132" spans="1:35">
      <c r="AE132">
        <v>8.49</v>
      </c>
      <c r="AF132">
        <v>-45.580001831054688</v>
      </c>
      <c r="AG132">
        <v>-40.799999237060547</v>
      </c>
      <c r="AH132">
        <f t="shared" si="22"/>
        <v>-45.580001831054688</v>
      </c>
      <c r="AI132">
        <f t="shared" si="23"/>
        <v>-40.799999237060547</v>
      </c>
    </row>
    <row r="133" spans="1:35">
      <c r="AE133">
        <v>8.5519999999999996</v>
      </c>
      <c r="AF133">
        <v>-51.419998168945313</v>
      </c>
      <c r="AG133">
        <v>-27.950000762939453</v>
      </c>
      <c r="AH133">
        <f t="shared" ref="AH133:AH196" si="24">AF133</f>
        <v>-51.419998168945313</v>
      </c>
      <c r="AI133">
        <f t="shared" ref="AI133:AI196" si="25">AG133</f>
        <v>-27.950000762939453</v>
      </c>
    </row>
    <row r="134" spans="1:35">
      <c r="AE134">
        <v>8.6189999999999998</v>
      </c>
      <c r="AF134">
        <v>-54.790000915527344</v>
      </c>
      <c r="AG134">
        <v>-27.329999923706055</v>
      </c>
      <c r="AH134">
        <f t="shared" si="24"/>
        <v>-54.790000915527344</v>
      </c>
      <c r="AI134">
        <f t="shared" si="25"/>
        <v>-27.329999923706055</v>
      </c>
    </row>
    <row r="135" spans="1:35">
      <c r="AE135">
        <v>8.6829999999999998</v>
      </c>
      <c r="AF135">
        <v>-50.580001831054688</v>
      </c>
      <c r="AG135">
        <v>-36.009998321533203</v>
      </c>
      <c r="AH135">
        <f t="shared" si="24"/>
        <v>-50.580001831054688</v>
      </c>
      <c r="AI135">
        <f t="shared" si="25"/>
        <v>-36.009998321533203</v>
      </c>
    </row>
    <row r="136" spans="1:35">
      <c r="AE136">
        <v>8.7590000000000003</v>
      </c>
      <c r="AF136">
        <v>-56.490001678466797</v>
      </c>
      <c r="AG136">
        <v>-25.200000762939453</v>
      </c>
      <c r="AH136">
        <f t="shared" si="24"/>
        <v>-56.490001678466797</v>
      </c>
      <c r="AI136">
        <f t="shared" si="25"/>
        <v>-25.200000762939453</v>
      </c>
    </row>
    <row r="137" spans="1:35">
      <c r="AE137">
        <v>8.82</v>
      </c>
      <c r="AF137">
        <v>-59.720001220703125</v>
      </c>
      <c r="AG137">
        <v>-28.629999160766602</v>
      </c>
      <c r="AH137">
        <f t="shared" si="24"/>
        <v>-59.720001220703125</v>
      </c>
      <c r="AI137">
        <f t="shared" si="25"/>
        <v>-28.629999160766602</v>
      </c>
    </row>
    <row r="138" spans="1:35">
      <c r="AE138">
        <v>8.8889999999999993</v>
      </c>
      <c r="AF138">
        <v>-42.549999237060547</v>
      </c>
      <c r="AG138">
        <v>-45.560001373291016</v>
      </c>
      <c r="AH138">
        <f t="shared" si="24"/>
        <v>-42.549999237060547</v>
      </c>
      <c r="AI138">
        <f t="shared" si="25"/>
        <v>-45.560001373291016</v>
      </c>
    </row>
    <row r="139" spans="1:35">
      <c r="AE139">
        <v>8.9550000000000001</v>
      </c>
      <c r="AF139">
        <v>-44.950000762939453</v>
      </c>
      <c r="AG139">
        <v>-41.439998626708984</v>
      </c>
      <c r="AH139">
        <f t="shared" si="24"/>
        <v>-44.950000762939453</v>
      </c>
      <c r="AI139">
        <f t="shared" si="25"/>
        <v>-41.439998626708984</v>
      </c>
    </row>
    <row r="140" spans="1:35">
      <c r="AE140">
        <v>9.0229999999999997</v>
      </c>
      <c r="AF140">
        <v>-59.150001525878906</v>
      </c>
      <c r="AG140">
        <v>-21.799999237060547</v>
      </c>
      <c r="AH140">
        <f t="shared" si="24"/>
        <v>-59.150001525878906</v>
      </c>
      <c r="AI140">
        <f t="shared" si="25"/>
        <v>-21.799999237060547</v>
      </c>
    </row>
    <row r="141" spans="1:35">
      <c r="AE141">
        <v>9.0820000000000007</v>
      </c>
      <c r="AF141">
        <v>-53.479999542236328</v>
      </c>
      <c r="AG141">
        <v>-28.069999694824219</v>
      </c>
      <c r="AH141">
        <f t="shared" si="24"/>
        <v>-53.479999542236328</v>
      </c>
      <c r="AI141">
        <f t="shared" si="25"/>
        <v>-28.069999694824219</v>
      </c>
    </row>
    <row r="142" spans="1:35">
      <c r="AE142">
        <v>9.1560000000000006</v>
      </c>
      <c r="AF142">
        <v>-53.619998931884766</v>
      </c>
      <c r="AG142">
        <v>-22.600000381469727</v>
      </c>
      <c r="AH142">
        <f t="shared" si="24"/>
        <v>-53.619998931884766</v>
      </c>
      <c r="AI142">
        <f t="shared" si="25"/>
        <v>-22.600000381469727</v>
      </c>
    </row>
    <row r="143" spans="1:35">
      <c r="AE143">
        <v>9.2260000000000009</v>
      </c>
      <c r="AF143">
        <v>-55.759998321533203</v>
      </c>
      <c r="AG143">
        <v>-27.530000686645508</v>
      </c>
      <c r="AH143">
        <f t="shared" si="24"/>
        <v>-55.759998321533203</v>
      </c>
      <c r="AI143">
        <f t="shared" si="25"/>
        <v>-27.530000686645508</v>
      </c>
    </row>
    <row r="144" spans="1:35">
      <c r="R144" s="3"/>
      <c r="AE144">
        <v>9.2899999999999991</v>
      </c>
      <c r="AF144">
        <v>-57.889999389648438</v>
      </c>
      <c r="AG144">
        <v>-19.739999771118164</v>
      </c>
      <c r="AH144">
        <f t="shared" si="24"/>
        <v>-57.889999389648438</v>
      </c>
      <c r="AI144">
        <f t="shared" si="25"/>
        <v>-19.739999771118164</v>
      </c>
    </row>
    <row r="145" spans="10:35">
      <c r="R145" s="3"/>
      <c r="AE145">
        <v>9.3460000000000001</v>
      </c>
      <c r="AF145">
        <v>-61.860000610351563</v>
      </c>
      <c r="AG145">
        <v>-19.700000762939453</v>
      </c>
      <c r="AH145">
        <f t="shared" si="24"/>
        <v>-61.860000610351563</v>
      </c>
      <c r="AI145">
        <f t="shared" si="25"/>
        <v>-19.700000762939453</v>
      </c>
    </row>
    <row r="146" spans="10:35">
      <c r="R146" s="3"/>
      <c r="AE146">
        <v>9.4250000000000007</v>
      </c>
      <c r="AF146">
        <v>-68.449996948242188</v>
      </c>
      <c r="AG146">
        <v>-14.779999732971191</v>
      </c>
      <c r="AH146">
        <f t="shared" si="24"/>
        <v>-68.449996948242188</v>
      </c>
      <c r="AI146">
        <f t="shared" si="25"/>
        <v>-14.779999732971191</v>
      </c>
    </row>
    <row r="147" spans="10:35">
      <c r="J147" s="3"/>
      <c r="K147" s="3"/>
      <c r="L147" s="3"/>
      <c r="M147" s="3"/>
      <c r="N147" s="3"/>
      <c r="O147" s="3"/>
      <c r="Q147" s="3"/>
      <c r="R147" s="3"/>
      <c r="AE147">
        <v>9.4979999999999993</v>
      </c>
      <c r="AF147">
        <v>-69.610000610351563</v>
      </c>
      <c r="AG147">
        <v>-11.010000228881836</v>
      </c>
      <c r="AH147">
        <f t="shared" si="24"/>
        <v>-69.610000610351563</v>
      </c>
      <c r="AI147">
        <f t="shared" si="25"/>
        <v>-11.010000228881836</v>
      </c>
    </row>
    <row r="148" spans="10:35">
      <c r="J148" s="3"/>
      <c r="K148" s="3"/>
      <c r="L148" s="3"/>
      <c r="M148" s="3"/>
      <c r="N148" s="3"/>
      <c r="O148" s="3"/>
      <c r="Q148" s="3"/>
      <c r="R148" s="3"/>
      <c r="AE148">
        <v>9.5549999999999997</v>
      </c>
      <c r="AF148">
        <v>-65.480003356933594</v>
      </c>
      <c r="AG148">
        <v>-11.100000381469727</v>
      </c>
      <c r="AH148">
        <f t="shared" si="24"/>
        <v>-65.480003356933594</v>
      </c>
      <c r="AI148">
        <f t="shared" si="25"/>
        <v>-11.100000381469727</v>
      </c>
    </row>
    <row r="149" spans="10:35">
      <c r="J149" s="3"/>
      <c r="K149" s="3"/>
      <c r="L149" s="3"/>
      <c r="M149" s="3"/>
      <c r="N149" s="3"/>
      <c r="O149" s="3"/>
      <c r="Q149" s="3"/>
      <c r="R149" s="3"/>
      <c r="AE149">
        <v>9.6140000000000008</v>
      </c>
      <c r="AF149">
        <v>-75.669998168945313</v>
      </c>
      <c r="AG149">
        <v>-4.7899999618530273</v>
      </c>
      <c r="AH149">
        <f t="shared" si="24"/>
        <v>-75.669998168945313</v>
      </c>
      <c r="AI149">
        <f t="shared" si="25"/>
        <v>-4.7899999618530273</v>
      </c>
    </row>
    <row r="150" spans="10:35">
      <c r="J150" s="3"/>
      <c r="K150" s="3"/>
      <c r="L150" s="3"/>
      <c r="M150" s="3"/>
      <c r="N150" s="3"/>
      <c r="O150" s="3"/>
      <c r="Q150" s="3"/>
      <c r="R150" s="3"/>
      <c r="AE150">
        <v>9.6760000000000002</v>
      </c>
      <c r="AF150">
        <v>-71.169998168945313</v>
      </c>
      <c r="AG150">
        <v>-2.059999942779541</v>
      </c>
      <c r="AH150">
        <f t="shared" si="24"/>
        <v>-71.169998168945313</v>
      </c>
      <c r="AI150">
        <f t="shared" si="25"/>
        <v>-2.059999942779541</v>
      </c>
    </row>
    <row r="151" spans="10:35">
      <c r="J151" s="3"/>
      <c r="K151" s="3"/>
      <c r="L151" s="3"/>
      <c r="M151" s="3"/>
      <c r="N151" s="3"/>
      <c r="O151" s="3"/>
      <c r="Q151" s="3"/>
      <c r="R151" s="3"/>
      <c r="AE151">
        <v>9.7430000000000003</v>
      </c>
      <c r="AF151">
        <v>-68.129997253417969</v>
      </c>
      <c r="AG151">
        <v>-6.429999828338623</v>
      </c>
      <c r="AH151">
        <f t="shared" si="24"/>
        <v>-68.129997253417969</v>
      </c>
      <c r="AI151">
        <f t="shared" si="25"/>
        <v>-6.429999828338623</v>
      </c>
    </row>
    <row r="152" spans="10:35">
      <c r="J152" s="3"/>
      <c r="K152" s="3"/>
      <c r="L152" s="3"/>
      <c r="M152" s="3"/>
      <c r="N152" s="3"/>
      <c r="O152" s="3"/>
      <c r="Q152" s="3"/>
      <c r="R152" s="3"/>
      <c r="AE152">
        <v>9.81</v>
      </c>
      <c r="AF152">
        <v>-67.260002136230469</v>
      </c>
      <c r="AG152">
        <v>-4.9699997901916504</v>
      </c>
      <c r="AH152">
        <f t="shared" si="24"/>
        <v>-67.260002136230469</v>
      </c>
      <c r="AI152">
        <f t="shared" si="25"/>
        <v>-4.9699997901916504</v>
      </c>
    </row>
    <row r="153" spans="10:35">
      <c r="J153" s="3"/>
      <c r="K153" s="3"/>
      <c r="L153" s="3"/>
      <c r="M153" s="3"/>
      <c r="N153" s="3"/>
      <c r="O153" s="3"/>
      <c r="Q153" s="3"/>
      <c r="R153" s="3"/>
      <c r="AE153">
        <v>9.8759999999999994</v>
      </c>
      <c r="AF153">
        <v>-70.5</v>
      </c>
      <c r="AG153">
        <v>-1.559999942779541</v>
      </c>
      <c r="AH153">
        <f t="shared" si="24"/>
        <v>-70.5</v>
      </c>
      <c r="AI153">
        <f t="shared" si="25"/>
        <v>-1.559999942779541</v>
      </c>
    </row>
    <row r="154" spans="10:35">
      <c r="J154" s="3"/>
      <c r="K154" s="3"/>
      <c r="L154" s="3"/>
      <c r="M154" s="3"/>
      <c r="N154" s="3"/>
      <c r="O154" s="3"/>
      <c r="Q154" s="3"/>
      <c r="R154" s="3"/>
      <c r="AE154">
        <v>9.9570000000000007</v>
      </c>
      <c r="AF154">
        <v>-68.300003051757813</v>
      </c>
      <c r="AG154">
        <v>-2.9900000095367432</v>
      </c>
      <c r="AH154">
        <f t="shared" si="24"/>
        <v>-68.300003051757813</v>
      </c>
      <c r="AI154">
        <f t="shared" si="25"/>
        <v>-2.9900000095367432</v>
      </c>
    </row>
    <row r="155" spans="10:35">
      <c r="J155" s="3"/>
      <c r="K155" s="3"/>
      <c r="L155" s="3"/>
      <c r="M155" s="3"/>
      <c r="N155" s="3"/>
      <c r="O155" s="3"/>
      <c r="Q155" s="3"/>
      <c r="R155" s="3"/>
      <c r="AE155">
        <v>10.019</v>
      </c>
      <c r="AF155">
        <v>-64.069999694824219</v>
      </c>
      <c r="AG155">
        <v>-4.7699999809265137</v>
      </c>
      <c r="AH155">
        <f t="shared" si="24"/>
        <v>-64.069999694824219</v>
      </c>
      <c r="AI155">
        <f t="shared" si="25"/>
        <v>-4.7699999809265137</v>
      </c>
    </row>
    <row r="156" spans="10:35">
      <c r="J156" s="3"/>
      <c r="K156" s="3"/>
      <c r="L156" s="3"/>
      <c r="M156" s="3"/>
      <c r="N156" s="3"/>
      <c r="O156" s="3"/>
      <c r="Q156" s="3"/>
      <c r="R156" s="3"/>
      <c r="AE156">
        <v>10.08</v>
      </c>
      <c r="AF156">
        <v>-57.669998168945313</v>
      </c>
      <c r="AG156">
        <v>-23.989999771118164</v>
      </c>
      <c r="AH156">
        <f t="shared" si="24"/>
        <v>-57.669998168945313</v>
      </c>
      <c r="AI156">
        <f t="shared" si="25"/>
        <v>-23.989999771118164</v>
      </c>
    </row>
    <row r="157" spans="10:35">
      <c r="J157" s="3"/>
      <c r="K157" s="3"/>
      <c r="L157" s="3"/>
      <c r="M157" s="3"/>
      <c r="N157" s="3"/>
      <c r="O157" s="3"/>
      <c r="Q157" s="3"/>
      <c r="R157" s="3"/>
      <c r="AE157">
        <v>10.154</v>
      </c>
      <c r="AF157">
        <v>-64.319999694824219</v>
      </c>
      <c r="AG157">
        <v>-9.4300003051757813</v>
      </c>
      <c r="AH157">
        <f t="shared" si="24"/>
        <v>-64.319999694824219</v>
      </c>
      <c r="AI157">
        <f t="shared" si="25"/>
        <v>-9.4300003051757813</v>
      </c>
    </row>
    <row r="158" spans="10:35">
      <c r="J158" s="3"/>
      <c r="K158" s="3"/>
      <c r="L158" s="3"/>
      <c r="M158" s="3"/>
      <c r="N158" s="3"/>
      <c r="O158" s="3"/>
      <c r="Q158" s="3"/>
      <c r="R158" s="3"/>
      <c r="AE158">
        <v>10.218</v>
      </c>
      <c r="AF158">
        <v>-69.610000610351563</v>
      </c>
      <c r="AG158">
        <v>-12.310000419616699</v>
      </c>
      <c r="AH158">
        <f t="shared" si="24"/>
        <v>-69.610000610351563</v>
      </c>
      <c r="AI158">
        <f t="shared" si="25"/>
        <v>-12.310000419616699</v>
      </c>
    </row>
    <row r="159" spans="10:35">
      <c r="J159" s="3"/>
      <c r="K159" s="3"/>
      <c r="L159" s="3"/>
      <c r="M159" s="3"/>
      <c r="N159" s="3"/>
      <c r="O159" s="3"/>
      <c r="Q159" s="3"/>
      <c r="R159" s="3"/>
      <c r="AE159">
        <v>10.281000000000001</v>
      </c>
      <c r="AF159">
        <v>-72.089996337890625</v>
      </c>
      <c r="AG159">
        <v>-8.6800003051757813</v>
      </c>
      <c r="AH159">
        <f t="shared" si="24"/>
        <v>-72.089996337890625</v>
      </c>
      <c r="AI159">
        <f t="shared" si="25"/>
        <v>-8.6800003051757813</v>
      </c>
    </row>
    <row r="160" spans="10:35">
      <c r="J160" s="3"/>
      <c r="K160" s="3"/>
      <c r="L160" s="3"/>
      <c r="M160" s="3"/>
      <c r="N160" s="3"/>
      <c r="O160" s="3"/>
      <c r="Q160" s="3"/>
      <c r="R160" s="3"/>
      <c r="AE160">
        <v>10.340999999999999</v>
      </c>
      <c r="AF160">
        <v>-65.550003051757813</v>
      </c>
      <c r="AG160">
        <v>-8.75</v>
      </c>
      <c r="AH160">
        <f t="shared" si="24"/>
        <v>-65.550003051757813</v>
      </c>
      <c r="AI160">
        <f t="shared" si="25"/>
        <v>-8.75</v>
      </c>
    </row>
    <row r="161" spans="10:35">
      <c r="J161" s="3"/>
      <c r="K161" s="3"/>
      <c r="L161" s="3"/>
      <c r="M161" s="3"/>
      <c r="N161" s="3"/>
      <c r="O161" s="3"/>
      <c r="Q161" s="3"/>
      <c r="R161" s="3"/>
      <c r="AE161">
        <v>10.420999999999999</v>
      </c>
      <c r="AF161">
        <v>-64.269996643066406</v>
      </c>
      <c r="AG161">
        <v>-17.629999160766602</v>
      </c>
      <c r="AH161">
        <f t="shared" si="24"/>
        <v>-64.269996643066406</v>
      </c>
      <c r="AI161">
        <f t="shared" si="25"/>
        <v>-17.629999160766602</v>
      </c>
    </row>
    <row r="162" spans="10:35">
      <c r="J162" s="3"/>
      <c r="K162" s="3"/>
      <c r="L162" s="3"/>
      <c r="M162" s="3"/>
      <c r="N162" s="3"/>
      <c r="O162" s="3"/>
      <c r="Q162" s="3"/>
      <c r="R162" s="3"/>
      <c r="AE162">
        <v>10.502000000000001</v>
      </c>
      <c r="AF162">
        <v>-72.220001220703125</v>
      </c>
      <c r="AG162">
        <v>-12.829999923706055</v>
      </c>
      <c r="AH162">
        <f t="shared" si="24"/>
        <v>-72.220001220703125</v>
      </c>
      <c r="AI162">
        <f t="shared" si="25"/>
        <v>-12.829999923706055</v>
      </c>
    </row>
    <row r="163" spans="10:35">
      <c r="J163" s="3"/>
      <c r="K163" s="3"/>
      <c r="L163" s="3"/>
      <c r="M163" s="3"/>
      <c r="N163" s="3"/>
      <c r="O163" s="3"/>
      <c r="Q163" s="3"/>
      <c r="R163" s="3"/>
      <c r="AE163">
        <v>10.569000000000001</v>
      </c>
      <c r="AF163">
        <v>-74.849998474121094</v>
      </c>
      <c r="AG163">
        <v>-5.4200000762939453</v>
      </c>
      <c r="AH163">
        <f t="shared" si="24"/>
        <v>-74.849998474121094</v>
      </c>
      <c r="AI163">
        <f t="shared" si="25"/>
        <v>-5.4200000762939453</v>
      </c>
    </row>
    <row r="164" spans="10:35">
      <c r="J164" s="3"/>
      <c r="K164" s="3"/>
      <c r="L164" s="3"/>
      <c r="M164" s="3"/>
      <c r="N164" s="3"/>
      <c r="O164" s="3"/>
      <c r="Q164" s="3"/>
      <c r="R164" s="3"/>
      <c r="AE164">
        <v>10.632999999999999</v>
      </c>
      <c r="AF164">
        <v>0</v>
      </c>
      <c r="AG164">
        <v>0</v>
      </c>
      <c r="AH164">
        <f t="shared" si="24"/>
        <v>0</v>
      </c>
      <c r="AI164">
        <f t="shared" si="25"/>
        <v>0</v>
      </c>
    </row>
    <row r="165" spans="10:35">
      <c r="J165" s="3"/>
      <c r="K165" s="3"/>
      <c r="L165" s="3"/>
      <c r="M165" s="3"/>
      <c r="N165" s="3"/>
      <c r="O165" s="3"/>
      <c r="Q165" s="3"/>
      <c r="R165" s="3"/>
      <c r="AE165">
        <v>10.701000000000001</v>
      </c>
      <c r="AF165">
        <v>-84.129997253417969</v>
      </c>
      <c r="AG165">
        <v>3.7300000190734863</v>
      </c>
      <c r="AH165">
        <f t="shared" si="24"/>
        <v>-84.129997253417969</v>
      </c>
      <c r="AI165">
        <f t="shared" si="25"/>
        <v>3.7300000190734863</v>
      </c>
    </row>
    <row r="166" spans="10:35">
      <c r="J166" s="3"/>
      <c r="K166" s="3"/>
      <c r="L166" s="3"/>
      <c r="M166" s="3"/>
      <c r="N166" s="3"/>
      <c r="O166" s="3"/>
      <c r="Q166" s="3"/>
      <c r="R166" s="3"/>
      <c r="AE166">
        <v>10.765000000000001</v>
      </c>
      <c r="AF166">
        <v>-74.860000610351563</v>
      </c>
      <c r="AG166">
        <v>-16.229999542236328</v>
      </c>
      <c r="AH166">
        <f t="shared" si="24"/>
        <v>-74.860000610351563</v>
      </c>
      <c r="AI166">
        <f t="shared" si="25"/>
        <v>-16.229999542236328</v>
      </c>
    </row>
    <row r="167" spans="10:35">
      <c r="J167" s="3"/>
      <c r="K167" s="3"/>
      <c r="L167" s="3"/>
      <c r="M167" s="3"/>
      <c r="N167" s="3"/>
      <c r="O167" s="3"/>
      <c r="Q167" s="3"/>
      <c r="R167" s="3"/>
      <c r="AE167">
        <v>10.823</v>
      </c>
      <c r="AF167">
        <v>-70.779998779296875</v>
      </c>
      <c r="AG167">
        <v>-10.270000457763672</v>
      </c>
      <c r="AH167">
        <f t="shared" si="24"/>
        <v>-70.779998779296875</v>
      </c>
      <c r="AI167">
        <f t="shared" si="25"/>
        <v>-10.270000457763672</v>
      </c>
    </row>
    <row r="168" spans="10:35">
      <c r="J168" s="3"/>
      <c r="K168" s="3"/>
      <c r="L168" s="3"/>
      <c r="M168" s="3"/>
      <c r="N168" s="3"/>
      <c r="O168" s="3"/>
      <c r="Q168" s="3"/>
      <c r="R168" s="3"/>
      <c r="AE168">
        <v>10.885999999999999</v>
      </c>
      <c r="AF168">
        <v>-80.199996948242188</v>
      </c>
      <c r="AG168">
        <v>-2.9300000667572021</v>
      </c>
      <c r="AH168">
        <f t="shared" si="24"/>
        <v>-80.199996948242188</v>
      </c>
      <c r="AI168">
        <f t="shared" si="25"/>
        <v>-2.9300000667572021</v>
      </c>
    </row>
    <row r="169" spans="10:35">
      <c r="J169" s="3"/>
      <c r="K169" s="3"/>
      <c r="L169" s="3"/>
      <c r="M169" s="3"/>
      <c r="N169" s="3"/>
      <c r="O169" s="3"/>
      <c r="Q169" s="3"/>
      <c r="R169" s="3"/>
      <c r="AE169">
        <v>10.955</v>
      </c>
      <c r="AF169">
        <v>-81.040000915527344</v>
      </c>
      <c r="AG169">
        <v>0.85000002384185791</v>
      </c>
      <c r="AH169">
        <f t="shared" si="24"/>
        <v>-81.040000915527344</v>
      </c>
      <c r="AI169">
        <f t="shared" si="25"/>
        <v>0.85000002384185791</v>
      </c>
    </row>
    <row r="170" spans="10:35">
      <c r="J170" s="3"/>
      <c r="K170" s="3"/>
      <c r="L170" s="3"/>
      <c r="M170" s="3"/>
      <c r="N170" s="3"/>
      <c r="O170" s="3"/>
      <c r="Q170" s="3"/>
      <c r="R170" s="3"/>
      <c r="AE170">
        <v>11.021000000000001</v>
      </c>
      <c r="AF170">
        <v>-88.620002746582031</v>
      </c>
      <c r="AG170">
        <v>-3.7300000190734863</v>
      </c>
      <c r="AH170">
        <f t="shared" si="24"/>
        <v>-88.620002746582031</v>
      </c>
      <c r="AI170">
        <f t="shared" si="25"/>
        <v>-3.7300000190734863</v>
      </c>
    </row>
    <row r="171" spans="10:35">
      <c r="J171" s="3"/>
      <c r="K171" s="3"/>
      <c r="L171" s="3"/>
      <c r="M171" s="3"/>
      <c r="N171" s="3"/>
      <c r="O171" s="3"/>
      <c r="Q171" s="3"/>
      <c r="R171" s="3"/>
      <c r="AE171">
        <v>11.08</v>
      </c>
      <c r="AF171">
        <v>0</v>
      </c>
      <c r="AG171">
        <v>0</v>
      </c>
      <c r="AH171">
        <f t="shared" si="24"/>
        <v>0</v>
      </c>
      <c r="AI171">
        <f t="shared" si="25"/>
        <v>0</v>
      </c>
    </row>
    <row r="172" spans="10:35">
      <c r="J172" s="3"/>
      <c r="K172" s="3"/>
      <c r="L172" s="3"/>
      <c r="M172" s="3"/>
      <c r="N172" s="3"/>
      <c r="O172" s="3"/>
      <c r="Q172" s="3"/>
      <c r="R172" s="3"/>
      <c r="AE172">
        <v>11.148999999999999</v>
      </c>
      <c r="AF172">
        <v>-81.819999694824219</v>
      </c>
      <c r="AG172">
        <v>-11.079999923706055</v>
      </c>
      <c r="AH172">
        <f t="shared" si="24"/>
        <v>-81.819999694824219</v>
      </c>
      <c r="AI172">
        <f t="shared" si="25"/>
        <v>-11.079999923706055</v>
      </c>
    </row>
    <row r="173" spans="10:35">
      <c r="J173" s="3"/>
      <c r="K173" s="3"/>
      <c r="L173" s="3"/>
      <c r="M173" s="3"/>
      <c r="N173" s="3"/>
      <c r="O173" s="3"/>
      <c r="Q173" s="3"/>
      <c r="R173" s="3"/>
      <c r="AE173">
        <v>11.212999999999999</v>
      </c>
      <c r="AF173">
        <v>-87.139999389648438</v>
      </c>
      <c r="AG173">
        <v>-4.0199999809265137</v>
      </c>
      <c r="AH173">
        <f t="shared" si="24"/>
        <v>-87.139999389648438</v>
      </c>
      <c r="AI173">
        <f t="shared" si="25"/>
        <v>-4.0199999809265137</v>
      </c>
    </row>
    <row r="174" spans="10:35">
      <c r="J174" s="3"/>
      <c r="K174" s="3"/>
      <c r="L174" s="3"/>
      <c r="M174" s="3"/>
      <c r="N174" s="3"/>
      <c r="O174" s="3"/>
      <c r="Q174" s="3"/>
      <c r="R174" s="3"/>
      <c r="AE174">
        <v>11.276</v>
      </c>
      <c r="AF174">
        <v>-88.930000305175781</v>
      </c>
      <c r="AG174">
        <v>-6.6599998474121094</v>
      </c>
      <c r="AH174">
        <f t="shared" si="24"/>
        <v>-88.930000305175781</v>
      </c>
      <c r="AI174">
        <f t="shared" si="25"/>
        <v>-6.6599998474121094</v>
      </c>
    </row>
    <row r="175" spans="10:35">
      <c r="J175" s="3"/>
      <c r="K175" s="3"/>
      <c r="L175" s="3"/>
      <c r="M175" s="3"/>
      <c r="N175" s="3"/>
      <c r="O175" s="3"/>
      <c r="Q175" s="3"/>
      <c r="R175" s="3"/>
      <c r="AE175">
        <v>11.339</v>
      </c>
      <c r="AF175">
        <v>0</v>
      </c>
      <c r="AG175">
        <v>0</v>
      </c>
      <c r="AH175">
        <f t="shared" si="24"/>
        <v>0</v>
      </c>
      <c r="AI175">
        <f t="shared" si="25"/>
        <v>0</v>
      </c>
    </row>
    <row r="176" spans="10:35">
      <c r="J176" s="3"/>
      <c r="K176" s="3"/>
      <c r="L176" s="3"/>
      <c r="M176" s="3"/>
      <c r="N176" s="3"/>
      <c r="O176" s="3"/>
      <c r="Q176" s="3"/>
      <c r="R176" s="3"/>
      <c r="AE176">
        <v>11.404999999999999</v>
      </c>
      <c r="AF176">
        <v>-81.819999694824219</v>
      </c>
      <c r="AG176">
        <v>-13.720000267028809</v>
      </c>
      <c r="AH176">
        <f t="shared" si="24"/>
        <v>-81.819999694824219</v>
      </c>
      <c r="AI176">
        <f t="shared" si="25"/>
        <v>-13.720000267028809</v>
      </c>
    </row>
    <row r="177" spans="10:35">
      <c r="J177" s="3"/>
      <c r="K177" s="3"/>
      <c r="L177" s="3"/>
      <c r="M177" s="3"/>
      <c r="N177" s="3"/>
      <c r="O177" s="3"/>
      <c r="Q177" s="3"/>
      <c r="R177" s="3"/>
      <c r="AE177">
        <v>11.468999999999999</v>
      </c>
      <c r="AF177">
        <v>-80.19000244140625</v>
      </c>
      <c r="AG177">
        <v>-12.340000152587891</v>
      </c>
      <c r="AH177">
        <f t="shared" si="24"/>
        <v>-80.19000244140625</v>
      </c>
      <c r="AI177">
        <f t="shared" si="25"/>
        <v>-12.340000152587891</v>
      </c>
    </row>
    <row r="178" spans="10:35">
      <c r="J178" s="3"/>
      <c r="K178" s="3"/>
      <c r="L178" s="3"/>
      <c r="M178" s="3"/>
      <c r="N178" s="3"/>
      <c r="O178" s="3"/>
      <c r="Q178" s="3"/>
      <c r="R178" s="3"/>
      <c r="AE178">
        <v>11.538</v>
      </c>
      <c r="AF178">
        <v>-88.849998474121094</v>
      </c>
      <c r="AG178">
        <v>-9.5799999237060547</v>
      </c>
      <c r="AH178">
        <f t="shared" si="24"/>
        <v>-88.849998474121094</v>
      </c>
      <c r="AI178">
        <f t="shared" si="25"/>
        <v>-9.5799999237060547</v>
      </c>
    </row>
    <row r="179" spans="10:35">
      <c r="J179" s="3"/>
      <c r="K179" s="3"/>
      <c r="L179" s="3"/>
      <c r="M179" s="3"/>
      <c r="N179" s="3"/>
      <c r="O179" s="3"/>
      <c r="Q179" s="3"/>
      <c r="R179" s="3"/>
      <c r="AE179">
        <v>11.606</v>
      </c>
      <c r="AF179">
        <v>-89.160003662109375</v>
      </c>
      <c r="AG179">
        <v>-10.130000114440918</v>
      </c>
      <c r="AH179">
        <f t="shared" si="24"/>
        <v>-89.160003662109375</v>
      </c>
      <c r="AI179">
        <f t="shared" si="25"/>
        <v>-10.130000114440918</v>
      </c>
    </row>
    <row r="180" spans="10:35">
      <c r="J180" s="3"/>
      <c r="K180" s="3"/>
      <c r="L180" s="3"/>
      <c r="M180" s="3"/>
      <c r="N180" s="3"/>
      <c r="O180" s="3"/>
      <c r="Q180" s="3"/>
      <c r="R180" s="3"/>
      <c r="AE180">
        <v>11.669</v>
      </c>
      <c r="AF180">
        <v>0</v>
      </c>
      <c r="AG180">
        <v>0</v>
      </c>
      <c r="AH180">
        <f t="shared" si="24"/>
        <v>0</v>
      </c>
      <c r="AI180">
        <f t="shared" si="25"/>
        <v>0</v>
      </c>
    </row>
    <row r="181" spans="10:35">
      <c r="J181" s="3"/>
      <c r="K181" s="3"/>
      <c r="L181" s="3"/>
      <c r="M181" s="3"/>
      <c r="N181" s="3"/>
      <c r="O181" s="3"/>
      <c r="Q181" s="3"/>
      <c r="R181" s="3"/>
      <c r="AE181">
        <v>11.731999999999999</v>
      </c>
      <c r="AF181">
        <v>0</v>
      </c>
      <c r="AG181">
        <v>0</v>
      </c>
      <c r="AH181">
        <f t="shared" si="24"/>
        <v>0</v>
      </c>
      <c r="AI181">
        <f t="shared" si="25"/>
        <v>0</v>
      </c>
    </row>
    <row r="182" spans="10:35">
      <c r="J182" s="3"/>
      <c r="K182" s="3"/>
      <c r="L182" s="3"/>
      <c r="M182" s="3"/>
      <c r="N182" s="3"/>
      <c r="O182" s="3"/>
      <c r="Q182" s="3"/>
      <c r="R182" s="3"/>
      <c r="AE182">
        <v>11.807</v>
      </c>
      <c r="AF182">
        <v>0</v>
      </c>
      <c r="AG182">
        <v>0</v>
      </c>
      <c r="AH182">
        <f t="shared" si="24"/>
        <v>0</v>
      </c>
      <c r="AI182">
        <f t="shared" si="25"/>
        <v>0</v>
      </c>
    </row>
    <row r="183" spans="10:35">
      <c r="J183" s="3"/>
      <c r="K183" s="3"/>
      <c r="L183" s="3"/>
      <c r="M183" s="3"/>
      <c r="N183" s="3"/>
      <c r="O183" s="3"/>
      <c r="Q183" s="3"/>
      <c r="R183" s="3"/>
      <c r="AE183">
        <v>11.878</v>
      </c>
      <c r="AF183">
        <v>0</v>
      </c>
      <c r="AG183">
        <v>0</v>
      </c>
      <c r="AH183">
        <f t="shared" si="24"/>
        <v>0</v>
      </c>
      <c r="AI183">
        <f t="shared" si="25"/>
        <v>0</v>
      </c>
    </row>
    <row r="184" spans="10:35">
      <c r="J184" s="3"/>
      <c r="K184" s="3"/>
      <c r="L184" s="3"/>
      <c r="M184" s="3"/>
      <c r="N184" s="3"/>
      <c r="O184" s="3"/>
      <c r="Q184" s="3"/>
      <c r="R184" s="3"/>
      <c r="AE184">
        <v>11.938000000000001</v>
      </c>
      <c r="AF184">
        <v>-89.540000915527344</v>
      </c>
      <c r="AG184">
        <v>-4.9000000953674316</v>
      </c>
      <c r="AH184">
        <f t="shared" si="24"/>
        <v>-89.540000915527344</v>
      </c>
      <c r="AI184">
        <f t="shared" si="25"/>
        <v>-4.9000000953674316</v>
      </c>
    </row>
    <row r="185" spans="10:35">
      <c r="J185" s="3"/>
      <c r="K185" s="3"/>
      <c r="L185" s="3"/>
      <c r="M185" s="3"/>
      <c r="N185" s="3"/>
      <c r="O185" s="3"/>
      <c r="Q185" s="3"/>
      <c r="R185" s="3"/>
      <c r="AE185">
        <v>12.009</v>
      </c>
      <c r="AF185">
        <v>0</v>
      </c>
      <c r="AG185">
        <v>0</v>
      </c>
      <c r="AH185">
        <f t="shared" si="24"/>
        <v>0</v>
      </c>
      <c r="AI185">
        <f t="shared" si="25"/>
        <v>0</v>
      </c>
    </row>
    <row r="186" spans="10:35">
      <c r="J186" s="3"/>
      <c r="K186" s="3"/>
      <c r="L186" s="3"/>
      <c r="M186" s="3"/>
      <c r="N186" s="3"/>
      <c r="O186" s="3"/>
      <c r="Q186" s="3"/>
      <c r="R186" s="3"/>
      <c r="AE186">
        <v>12.07</v>
      </c>
      <c r="AF186">
        <v>0</v>
      </c>
      <c r="AG186">
        <v>0</v>
      </c>
      <c r="AH186">
        <f t="shared" si="24"/>
        <v>0</v>
      </c>
      <c r="AI186">
        <f t="shared" si="25"/>
        <v>0</v>
      </c>
    </row>
    <row r="187" spans="10:35">
      <c r="J187" s="3"/>
      <c r="K187" s="3"/>
      <c r="L187" s="3"/>
      <c r="M187" s="3"/>
      <c r="N187" s="3"/>
      <c r="O187" s="3"/>
      <c r="Q187" s="3"/>
      <c r="R187" s="3"/>
      <c r="AE187">
        <v>12.137</v>
      </c>
      <c r="AF187">
        <v>0</v>
      </c>
      <c r="AG187">
        <v>0</v>
      </c>
      <c r="AH187">
        <f t="shared" si="24"/>
        <v>0</v>
      </c>
      <c r="AI187">
        <f t="shared" si="25"/>
        <v>0</v>
      </c>
    </row>
    <row r="188" spans="10:35">
      <c r="J188" s="3"/>
      <c r="K188" s="3"/>
      <c r="L188" s="3"/>
      <c r="M188" s="3"/>
      <c r="N188" s="3"/>
      <c r="O188" s="3"/>
      <c r="Q188" s="3"/>
      <c r="R188" s="3"/>
      <c r="AE188">
        <v>12.205</v>
      </c>
      <c r="AF188">
        <v>0</v>
      </c>
      <c r="AG188">
        <v>0</v>
      </c>
      <c r="AH188">
        <f t="shared" si="24"/>
        <v>0</v>
      </c>
      <c r="AI188">
        <f t="shared" si="25"/>
        <v>0</v>
      </c>
    </row>
    <row r="189" spans="10:35">
      <c r="J189" s="3"/>
      <c r="K189" s="3"/>
      <c r="L189" s="3"/>
      <c r="M189" s="3"/>
      <c r="N189" s="3"/>
      <c r="O189" s="3"/>
      <c r="Q189" s="3"/>
      <c r="R189" s="3"/>
      <c r="AE189">
        <v>12.263999999999999</v>
      </c>
      <c r="AF189">
        <v>0</v>
      </c>
      <c r="AG189">
        <v>0</v>
      </c>
      <c r="AH189">
        <f t="shared" si="24"/>
        <v>0</v>
      </c>
      <c r="AI189">
        <f t="shared" si="25"/>
        <v>0</v>
      </c>
    </row>
    <row r="190" spans="10:35">
      <c r="J190" s="3"/>
      <c r="K190" s="3"/>
      <c r="L190" s="3"/>
      <c r="M190" s="3"/>
      <c r="N190" s="3"/>
      <c r="O190" s="3"/>
      <c r="Q190" s="3"/>
      <c r="R190" s="3"/>
      <c r="AE190">
        <v>12.353999999999999</v>
      </c>
      <c r="AF190">
        <v>0</v>
      </c>
      <c r="AG190">
        <v>0</v>
      </c>
      <c r="AH190">
        <f t="shared" si="24"/>
        <v>0</v>
      </c>
      <c r="AI190">
        <f t="shared" si="25"/>
        <v>0</v>
      </c>
    </row>
    <row r="191" spans="10:35">
      <c r="J191" s="3"/>
      <c r="K191" s="3"/>
      <c r="L191" s="3"/>
      <c r="M191" s="3"/>
      <c r="N191" s="3"/>
      <c r="O191" s="3"/>
      <c r="Q191" s="3"/>
      <c r="R191" s="3"/>
      <c r="AE191">
        <v>12.406000000000001</v>
      </c>
      <c r="AF191">
        <v>0</v>
      </c>
      <c r="AG191">
        <v>0</v>
      </c>
      <c r="AH191">
        <f t="shared" si="24"/>
        <v>0</v>
      </c>
      <c r="AI191">
        <f t="shared" si="25"/>
        <v>0</v>
      </c>
    </row>
    <row r="192" spans="10:35">
      <c r="J192" s="3"/>
      <c r="K192" s="3"/>
      <c r="L192" s="3"/>
      <c r="M192" s="3"/>
      <c r="N192" s="3"/>
      <c r="O192" s="3"/>
      <c r="Q192" s="3"/>
      <c r="R192" s="3"/>
      <c r="AE192">
        <v>12.472</v>
      </c>
      <c r="AF192">
        <v>0</v>
      </c>
      <c r="AG192">
        <v>0</v>
      </c>
      <c r="AH192">
        <f t="shared" si="24"/>
        <v>0</v>
      </c>
      <c r="AI192">
        <f t="shared" si="25"/>
        <v>0</v>
      </c>
    </row>
    <row r="193" spans="10:35">
      <c r="J193" s="3"/>
      <c r="K193" s="3"/>
      <c r="L193" s="3"/>
      <c r="M193" s="3"/>
      <c r="N193" s="3"/>
      <c r="O193" s="3"/>
      <c r="Q193" s="3"/>
      <c r="R193" s="3"/>
      <c r="AE193">
        <v>12.539</v>
      </c>
      <c r="AF193">
        <v>-87.680000305175781</v>
      </c>
      <c r="AG193">
        <v>-7.8899998664855957</v>
      </c>
      <c r="AH193">
        <f t="shared" si="24"/>
        <v>-87.680000305175781</v>
      </c>
      <c r="AI193">
        <f t="shared" si="25"/>
        <v>-7.8899998664855957</v>
      </c>
    </row>
    <row r="194" spans="10:35">
      <c r="J194" s="3"/>
      <c r="K194" s="3"/>
      <c r="L194" s="3"/>
      <c r="M194" s="3"/>
      <c r="N194" s="3"/>
      <c r="O194" s="3"/>
      <c r="Q194" s="3"/>
      <c r="R194" s="3"/>
      <c r="AE194">
        <v>12.603999999999999</v>
      </c>
      <c r="AF194">
        <v>-83.959999084472656</v>
      </c>
      <c r="AG194">
        <v>-15.770000457763672</v>
      </c>
      <c r="AH194">
        <f t="shared" si="24"/>
        <v>-83.959999084472656</v>
      </c>
      <c r="AI194">
        <f t="shared" si="25"/>
        <v>-15.770000457763672</v>
      </c>
    </row>
    <row r="195" spans="10:35">
      <c r="J195" s="3"/>
      <c r="K195" s="3"/>
      <c r="L195" s="3"/>
      <c r="M195" s="3"/>
      <c r="N195" s="3"/>
      <c r="O195" s="3"/>
      <c r="Q195" s="3"/>
      <c r="R195" s="3"/>
      <c r="AE195">
        <v>12.667999999999999</v>
      </c>
      <c r="AF195">
        <v>-78.739997863769531</v>
      </c>
      <c r="AG195">
        <v>-16.690000534057617</v>
      </c>
      <c r="AH195">
        <f t="shared" si="24"/>
        <v>-78.739997863769531</v>
      </c>
      <c r="AI195">
        <f t="shared" si="25"/>
        <v>-16.690000534057617</v>
      </c>
    </row>
    <row r="196" spans="10:35">
      <c r="J196" s="3"/>
      <c r="K196" s="3"/>
      <c r="L196" s="3"/>
      <c r="M196" s="3"/>
      <c r="N196" s="3"/>
      <c r="O196" s="3"/>
      <c r="Q196" s="3"/>
      <c r="R196" s="3"/>
      <c r="AE196">
        <v>12.731</v>
      </c>
      <c r="AF196">
        <v>-82.449996948242188</v>
      </c>
      <c r="AG196">
        <v>-11.760000228881836</v>
      </c>
      <c r="AH196">
        <f t="shared" si="24"/>
        <v>-82.449996948242188</v>
      </c>
      <c r="AI196">
        <f t="shared" si="25"/>
        <v>-11.760000228881836</v>
      </c>
    </row>
    <row r="197" spans="10:35">
      <c r="J197" s="3"/>
      <c r="K197" s="3"/>
      <c r="L197" s="3"/>
      <c r="M197" s="3"/>
      <c r="N197" s="3"/>
      <c r="O197" s="3"/>
      <c r="Q197" s="3"/>
      <c r="R197" s="3"/>
      <c r="AE197">
        <v>12.807</v>
      </c>
      <c r="AF197">
        <v>-86.069999694824219</v>
      </c>
      <c r="AG197">
        <v>-14.180000305175781</v>
      </c>
      <c r="AH197">
        <f t="shared" ref="AH197:AH239" si="26">AF197</f>
        <v>-86.069999694824219</v>
      </c>
      <c r="AI197">
        <f t="shared" ref="AI197:AI239" si="27">AG197</f>
        <v>-14.180000305175781</v>
      </c>
    </row>
    <row r="198" spans="10:35">
      <c r="J198" s="3"/>
      <c r="K198" s="3"/>
      <c r="L198" s="3"/>
      <c r="M198" s="3"/>
      <c r="N198" s="3"/>
      <c r="O198" s="3"/>
      <c r="Q198" s="3"/>
      <c r="R198" s="3"/>
      <c r="AE198">
        <v>12.87</v>
      </c>
      <c r="AF198">
        <v>-84.489997863769531</v>
      </c>
      <c r="AG198">
        <v>-16.059999465942383</v>
      </c>
      <c r="AH198">
        <f t="shared" si="26"/>
        <v>-84.489997863769531</v>
      </c>
      <c r="AI198">
        <f t="shared" si="27"/>
        <v>-16.059999465942383</v>
      </c>
    </row>
    <row r="199" spans="10:35">
      <c r="J199" s="3"/>
      <c r="K199" s="3"/>
      <c r="L199" s="3"/>
      <c r="M199" s="3"/>
      <c r="N199" s="3"/>
      <c r="O199" s="3"/>
      <c r="Q199" s="3"/>
      <c r="R199" s="3"/>
      <c r="AE199">
        <v>12.929</v>
      </c>
      <c r="AF199">
        <v>0</v>
      </c>
      <c r="AG199">
        <v>0</v>
      </c>
      <c r="AH199">
        <f t="shared" si="26"/>
        <v>0</v>
      </c>
      <c r="AI199">
        <f t="shared" si="27"/>
        <v>0</v>
      </c>
    </row>
    <row r="200" spans="10:35">
      <c r="J200" s="3"/>
      <c r="K200" s="3"/>
      <c r="L200" s="3"/>
      <c r="M200" s="3"/>
      <c r="N200" s="3"/>
      <c r="O200" s="3"/>
      <c r="Q200" s="3"/>
      <c r="R200" s="3"/>
      <c r="AE200">
        <v>12.997</v>
      </c>
      <c r="AF200">
        <v>0</v>
      </c>
      <c r="AG200">
        <v>0</v>
      </c>
      <c r="AH200">
        <f t="shared" si="26"/>
        <v>0</v>
      </c>
      <c r="AI200">
        <f t="shared" si="27"/>
        <v>0</v>
      </c>
    </row>
    <row r="201" spans="10:35">
      <c r="J201" s="3"/>
      <c r="K201" s="3"/>
      <c r="L201" s="3"/>
      <c r="M201" s="3"/>
      <c r="N201" s="3"/>
      <c r="O201" s="3"/>
      <c r="Q201" s="3"/>
      <c r="R201" s="3"/>
      <c r="AE201"/>
    </row>
    <row r="202" spans="10:35">
      <c r="J202" s="3"/>
      <c r="K202" s="3"/>
      <c r="L202" s="3"/>
      <c r="M202" s="3"/>
      <c r="N202" s="3"/>
      <c r="O202" s="3"/>
      <c r="Q202" s="3"/>
      <c r="R202" s="3"/>
      <c r="AE202"/>
    </row>
    <row r="203" spans="10:35">
      <c r="J203" s="3"/>
      <c r="K203" s="3"/>
      <c r="L203" s="3"/>
      <c r="M203" s="3"/>
      <c r="N203" s="3"/>
      <c r="O203" s="3"/>
      <c r="Q203" s="3"/>
      <c r="R203" s="3"/>
      <c r="AE203"/>
    </row>
    <row r="204" spans="10:35">
      <c r="J204" s="3"/>
      <c r="K204" s="3"/>
      <c r="L204" s="3"/>
      <c r="M204" s="3"/>
      <c r="N204" s="3"/>
      <c r="O204" s="3"/>
      <c r="Q204" s="3"/>
      <c r="R204" s="3"/>
      <c r="AE204"/>
    </row>
    <row r="205" spans="10:35">
      <c r="J205" s="3"/>
      <c r="K205" s="3"/>
      <c r="L205" s="3"/>
      <c r="M205" s="3"/>
      <c r="N205" s="3"/>
      <c r="O205" s="3"/>
      <c r="Q205" s="3"/>
      <c r="R205" s="3"/>
      <c r="AE205"/>
    </row>
    <row r="206" spans="10:35">
      <c r="J206" s="3"/>
      <c r="K206" s="3"/>
      <c r="L206" s="3"/>
      <c r="M206" s="3"/>
      <c r="N206" s="3"/>
      <c r="O206" s="3"/>
      <c r="Q206" s="3"/>
      <c r="R206" s="3"/>
      <c r="AE206"/>
    </row>
    <row r="207" spans="10:35">
      <c r="J207" s="3"/>
      <c r="K207" s="3"/>
      <c r="L207" s="3"/>
      <c r="M207" s="3"/>
      <c r="N207" s="3"/>
      <c r="O207" s="3"/>
      <c r="Q207" s="3"/>
      <c r="R207" s="3"/>
      <c r="AE207"/>
    </row>
    <row r="208" spans="10:35">
      <c r="J208" s="3"/>
      <c r="K208" s="3"/>
      <c r="L208" s="3"/>
      <c r="M208" s="3"/>
      <c r="N208" s="3"/>
      <c r="O208" s="3"/>
      <c r="Q208" s="3"/>
      <c r="R208" s="3"/>
      <c r="AE208"/>
    </row>
    <row r="209" spans="10:31">
      <c r="J209" s="3"/>
      <c r="K209" s="3"/>
      <c r="L209" s="3"/>
      <c r="M209" s="3"/>
      <c r="N209" s="3"/>
      <c r="O209" s="3"/>
      <c r="Q209" s="3"/>
      <c r="R209" s="3"/>
      <c r="AE209"/>
    </row>
    <row r="210" spans="10:31">
      <c r="J210" s="3"/>
      <c r="K210" s="3"/>
      <c r="L210" s="3"/>
      <c r="M210" s="3"/>
      <c r="N210" s="3"/>
      <c r="O210" s="3"/>
      <c r="Q210" s="3"/>
      <c r="R210" s="3"/>
      <c r="AE210"/>
    </row>
    <row r="211" spans="10:31">
      <c r="J211" s="3"/>
      <c r="K211" s="3"/>
      <c r="L211" s="3"/>
      <c r="M211" s="3"/>
      <c r="N211" s="3"/>
      <c r="O211" s="3"/>
      <c r="Q211" s="3"/>
      <c r="R211" s="3"/>
      <c r="AE211"/>
    </row>
    <row r="212" spans="10:31">
      <c r="J212" s="3"/>
      <c r="K212" s="3"/>
      <c r="L212" s="3"/>
      <c r="M212" s="3"/>
      <c r="N212" s="3"/>
      <c r="O212" s="3"/>
      <c r="Q212" s="3"/>
      <c r="R212" s="3"/>
      <c r="AE212"/>
    </row>
    <row r="213" spans="10:31">
      <c r="J213" s="3"/>
      <c r="K213" s="3"/>
      <c r="L213" s="3"/>
      <c r="M213" s="3"/>
      <c r="N213" s="3"/>
      <c r="O213" s="3"/>
      <c r="Q213" s="3"/>
      <c r="R213" s="3"/>
      <c r="AE213"/>
    </row>
    <row r="214" spans="10:31">
      <c r="J214" s="3"/>
      <c r="K214" s="3"/>
      <c r="L214" s="3"/>
      <c r="M214" s="3"/>
      <c r="N214" s="3"/>
      <c r="O214" s="3"/>
      <c r="Q214" s="3"/>
      <c r="R214" s="3"/>
      <c r="AE214"/>
    </row>
    <row r="215" spans="10:31">
      <c r="J215" s="3"/>
      <c r="K215" s="3"/>
      <c r="L215" s="3"/>
      <c r="M215" s="3"/>
      <c r="N215" s="3"/>
      <c r="O215" s="3"/>
      <c r="Q215" s="3"/>
      <c r="R215" s="3"/>
      <c r="AE215"/>
    </row>
    <row r="216" spans="10:31">
      <c r="J216" s="3"/>
      <c r="K216" s="3"/>
      <c r="L216" s="3"/>
      <c r="M216" s="3"/>
      <c r="N216" s="3"/>
      <c r="O216" s="3"/>
      <c r="Q216" s="3"/>
      <c r="R216" s="3"/>
      <c r="AE216"/>
    </row>
    <row r="217" spans="10:31">
      <c r="J217" s="3"/>
      <c r="K217" s="3"/>
      <c r="L217" s="3"/>
      <c r="M217" s="3"/>
      <c r="N217" s="3"/>
      <c r="O217" s="3"/>
      <c r="Q217" s="3"/>
      <c r="R217" s="3"/>
      <c r="AE217"/>
    </row>
    <row r="218" spans="10:31">
      <c r="J218" s="3"/>
      <c r="K218" s="3"/>
      <c r="L218" s="3"/>
      <c r="M218" s="3"/>
      <c r="N218" s="3"/>
      <c r="O218" s="3"/>
      <c r="Q218" s="3"/>
      <c r="R218" s="3"/>
      <c r="AE218"/>
    </row>
    <row r="219" spans="10:31">
      <c r="J219" s="3"/>
      <c r="K219" s="3"/>
      <c r="L219" s="3"/>
      <c r="M219" s="3"/>
      <c r="N219" s="3"/>
      <c r="O219" s="3"/>
      <c r="Q219" s="3"/>
      <c r="R219" s="3"/>
      <c r="AE219"/>
    </row>
    <row r="220" spans="10:31">
      <c r="J220" s="3"/>
      <c r="K220" s="3"/>
      <c r="L220" s="3"/>
      <c r="M220" s="3"/>
      <c r="N220" s="3"/>
      <c r="O220" s="3"/>
      <c r="Q220" s="3"/>
      <c r="R220" s="3"/>
      <c r="AE220"/>
    </row>
    <row r="221" spans="10:31">
      <c r="J221" s="3"/>
      <c r="K221" s="3"/>
      <c r="L221" s="3"/>
      <c r="M221" s="3"/>
      <c r="N221" s="3"/>
      <c r="O221" s="3"/>
      <c r="Q221" s="3"/>
      <c r="R221" s="3"/>
      <c r="AE221"/>
    </row>
    <row r="222" spans="10:31">
      <c r="J222" s="3"/>
      <c r="K222" s="3"/>
      <c r="L222" s="3"/>
      <c r="M222" s="3"/>
      <c r="N222" s="3"/>
      <c r="O222" s="3"/>
      <c r="Q222" s="3"/>
      <c r="R222" s="3"/>
      <c r="AE222"/>
    </row>
    <row r="223" spans="10:31">
      <c r="J223" s="3"/>
      <c r="K223" s="3"/>
      <c r="L223" s="3"/>
      <c r="M223" s="3"/>
      <c r="N223" s="3"/>
      <c r="O223" s="3"/>
      <c r="Q223" s="3"/>
      <c r="R223" s="3"/>
      <c r="AE223"/>
    </row>
    <row r="224" spans="10:31">
      <c r="J224" s="3"/>
      <c r="K224" s="3"/>
      <c r="L224" s="3"/>
      <c r="M224" s="3"/>
      <c r="N224" s="3"/>
      <c r="O224" s="3"/>
      <c r="Q224" s="3"/>
      <c r="R224" s="3"/>
      <c r="AE224"/>
    </row>
    <row r="225" spans="10:31">
      <c r="J225" s="3"/>
      <c r="K225" s="3"/>
      <c r="L225" s="3"/>
      <c r="M225" s="3"/>
      <c r="N225" s="3"/>
      <c r="O225" s="3"/>
      <c r="Q225" s="3"/>
      <c r="R225" s="3"/>
      <c r="AE225"/>
    </row>
    <row r="226" spans="10:31">
      <c r="J226" s="3"/>
      <c r="K226" s="3"/>
      <c r="L226" s="3"/>
      <c r="M226" s="3"/>
      <c r="N226" s="3"/>
      <c r="O226" s="3"/>
      <c r="Q226" s="3"/>
      <c r="R226" s="3"/>
      <c r="AE226"/>
    </row>
    <row r="227" spans="10:31">
      <c r="J227" s="3"/>
      <c r="K227" s="3"/>
      <c r="L227" s="3"/>
      <c r="M227" s="3"/>
      <c r="N227" s="3"/>
      <c r="O227" s="3"/>
      <c r="Q227" s="3"/>
      <c r="R227" s="3"/>
      <c r="AE227"/>
    </row>
    <row r="228" spans="10:31">
      <c r="J228" s="3"/>
      <c r="K228" s="3"/>
      <c r="L228" s="3"/>
      <c r="M228" s="3"/>
      <c r="N228" s="3"/>
      <c r="O228" s="3"/>
      <c r="Q228" s="3"/>
      <c r="R228" s="3"/>
      <c r="AE228"/>
    </row>
    <row r="229" spans="10:31">
      <c r="J229" s="3"/>
      <c r="K229" s="3"/>
      <c r="L229" s="3"/>
      <c r="M229" s="3"/>
      <c r="N229" s="3"/>
      <c r="O229" s="3"/>
      <c r="Q229" s="3"/>
      <c r="R229" s="3"/>
      <c r="AE229"/>
    </row>
    <row r="230" spans="10:31">
      <c r="J230" s="3"/>
      <c r="K230" s="3"/>
      <c r="L230" s="3"/>
      <c r="M230" s="3"/>
      <c r="N230" s="3"/>
      <c r="O230" s="3"/>
      <c r="Q230" s="3"/>
      <c r="R230" s="3"/>
      <c r="AE230"/>
    </row>
    <row r="231" spans="10:31">
      <c r="J231" s="3"/>
      <c r="K231" s="3"/>
      <c r="L231" s="3"/>
      <c r="M231" s="3"/>
      <c r="N231" s="3"/>
      <c r="O231" s="3"/>
      <c r="Q231" s="3"/>
      <c r="R231" s="3"/>
      <c r="AE231"/>
    </row>
    <row r="232" spans="10:31">
      <c r="J232" s="3"/>
      <c r="K232" s="3"/>
      <c r="L232" s="3"/>
      <c r="M232" s="3"/>
      <c r="N232" s="3"/>
      <c r="O232" s="3"/>
      <c r="Q232" s="3"/>
      <c r="R232" s="3"/>
      <c r="AE232"/>
    </row>
    <row r="233" spans="10:31">
      <c r="J233" s="3"/>
      <c r="K233" s="3"/>
      <c r="L233" s="3"/>
      <c r="M233" s="3"/>
      <c r="N233" s="3"/>
      <c r="O233" s="3"/>
      <c r="Q233" s="3"/>
      <c r="R233" s="3"/>
      <c r="AE233"/>
    </row>
    <row r="234" spans="10:31">
      <c r="J234" s="3"/>
      <c r="K234" s="3"/>
      <c r="L234" s="3"/>
      <c r="M234" s="3"/>
      <c r="N234" s="3"/>
      <c r="O234" s="3"/>
      <c r="Q234" s="3"/>
      <c r="R234" s="3"/>
      <c r="AE234"/>
    </row>
    <row r="235" spans="10:31">
      <c r="J235" s="3"/>
      <c r="K235" s="3"/>
      <c r="L235" s="3"/>
      <c r="M235" s="3"/>
      <c r="N235" s="3"/>
      <c r="O235" s="3"/>
      <c r="Q235" s="3"/>
      <c r="R235" s="3"/>
      <c r="AE235"/>
    </row>
    <row r="236" spans="10:31">
      <c r="J236" s="3"/>
      <c r="K236" s="3"/>
      <c r="L236" s="3"/>
      <c r="M236" s="3"/>
      <c r="N236" s="3"/>
      <c r="O236" s="3"/>
      <c r="Q236" s="3"/>
      <c r="R236" s="3"/>
      <c r="AE236"/>
    </row>
    <row r="237" spans="10:31">
      <c r="J237" s="3"/>
      <c r="K237" s="3"/>
      <c r="L237" s="3"/>
      <c r="M237" s="3"/>
      <c r="N237" s="3"/>
      <c r="O237" s="3"/>
      <c r="Q237" s="3"/>
      <c r="R237" s="3"/>
      <c r="AE237"/>
    </row>
    <row r="238" spans="10:31">
      <c r="J238" s="3"/>
      <c r="K238" s="3"/>
      <c r="L238" s="3"/>
      <c r="M238" s="3"/>
      <c r="N238" s="3"/>
      <c r="O238" s="3"/>
      <c r="Q238" s="3"/>
      <c r="R238" s="3"/>
      <c r="AE238"/>
    </row>
    <row r="239" spans="10:31">
      <c r="J239" s="3"/>
      <c r="K239" s="3"/>
      <c r="L239" s="3"/>
      <c r="M239" s="3"/>
      <c r="N239" s="3"/>
      <c r="O239" s="3"/>
      <c r="Q239" s="3"/>
      <c r="R239" s="3"/>
      <c r="AE239"/>
    </row>
    <row r="240" spans="10:31">
      <c r="J240" s="3"/>
      <c r="K240" s="3"/>
      <c r="L240" s="3"/>
      <c r="M240" s="3"/>
      <c r="N240" s="3"/>
      <c r="O240" s="3"/>
      <c r="Q240" s="3"/>
      <c r="R240" s="3"/>
      <c r="AE240"/>
    </row>
    <row r="241" spans="10:31">
      <c r="J241" s="3"/>
      <c r="K241" s="3"/>
      <c r="L241" s="3"/>
      <c r="M241" s="3"/>
      <c r="N241" s="3"/>
      <c r="O241" s="3"/>
      <c r="Q241" s="3"/>
      <c r="R241" s="3"/>
      <c r="AE241"/>
    </row>
    <row r="242" spans="10:31">
      <c r="J242" s="3"/>
      <c r="K242" s="3"/>
      <c r="L242" s="3"/>
      <c r="M242" s="3"/>
      <c r="N242" s="3"/>
      <c r="O242" s="3"/>
      <c r="Q242" s="3"/>
      <c r="R242" s="3"/>
      <c r="AE242"/>
    </row>
    <row r="243" spans="10:31">
      <c r="J243" s="3"/>
      <c r="K243" s="3"/>
      <c r="L243" s="3"/>
      <c r="M243" s="3"/>
      <c r="N243" s="3"/>
      <c r="O243" s="3"/>
      <c r="Q243" s="3"/>
      <c r="R243" s="3"/>
      <c r="AE243"/>
    </row>
    <row r="244" spans="10:31">
      <c r="J244" s="3"/>
      <c r="K244" s="3"/>
      <c r="L244" s="3"/>
      <c r="M244" s="3"/>
      <c r="N244" s="3"/>
      <c r="O244" s="3"/>
      <c r="P244" s="3"/>
      <c r="Q244" s="3"/>
      <c r="R244" s="3"/>
      <c r="AE244"/>
    </row>
    <row r="245" spans="10:31">
      <c r="J245" s="3"/>
      <c r="K245" s="3"/>
      <c r="L245" s="3"/>
      <c r="M245" s="3"/>
      <c r="N245" s="3"/>
      <c r="O245" s="3"/>
      <c r="P245" s="3"/>
      <c r="Q245" s="3"/>
      <c r="R245" s="3"/>
      <c r="AE245"/>
    </row>
    <row r="246" spans="10:31">
      <c r="J246" s="3"/>
      <c r="K246" s="3"/>
      <c r="L246" s="3"/>
      <c r="M246" s="3"/>
      <c r="N246" s="3"/>
      <c r="O246" s="3"/>
      <c r="P246" s="3"/>
      <c r="Q246" s="3"/>
      <c r="R246" s="3"/>
      <c r="AE246"/>
    </row>
    <row r="247" spans="10:31">
      <c r="J247" s="3"/>
      <c r="K247" s="3"/>
      <c r="L247" s="3"/>
      <c r="M247" s="3"/>
      <c r="N247" s="3"/>
      <c r="O247" s="3"/>
      <c r="P247" s="3"/>
      <c r="Q247" s="3"/>
      <c r="R247" s="3"/>
      <c r="AE247"/>
    </row>
    <row r="248" spans="10:31">
      <c r="J248" s="3"/>
      <c r="K248" s="3"/>
      <c r="L248" s="3"/>
      <c r="M248" s="3"/>
      <c r="N248" s="3"/>
      <c r="O248" s="3"/>
      <c r="P248" s="3"/>
      <c r="Q248" s="3"/>
      <c r="R248" s="3"/>
      <c r="AE248"/>
    </row>
    <row r="249" spans="10:31">
      <c r="J249" s="3"/>
      <c r="K249" s="3"/>
      <c r="L249" s="3"/>
      <c r="M249" s="3"/>
      <c r="N249" s="3"/>
      <c r="O249" s="3"/>
      <c r="P249" s="3"/>
      <c r="Q249" s="3"/>
      <c r="R249" s="3"/>
      <c r="AE249"/>
    </row>
    <row r="250" spans="10:31">
      <c r="J250" s="3"/>
      <c r="K250" s="3"/>
      <c r="L250" s="3"/>
      <c r="M250" s="3"/>
      <c r="N250" s="3"/>
      <c r="O250" s="3"/>
      <c r="P250" s="3"/>
      <c r="Q250" s="3"/>
      <c r="R250" s="3"/>
      <c r="AE250"/>
    </row>
    <row r="251" spans="10:31">
      <c r="J251" s="3"/>
      <c r="K251" s="3"/>
      <c r="L251" s="3"/>
      <c r="M251" s="3"/>
      <c r="N251" s="3"/>
      <c r="O251" s="3"/>
      <c r="P251" s="3"/>
      <c r="Q251" s="3"/>
      <c r="R251" s="3"/>
      <c r="AE251"/>
    </row>
    <row r="252" spans="10:31">
      <c r="J252" s="3"/>
      <c r="K252" s="3"/>
      <c r="L252" s="3"/>
      <c r="M252" s="3"/>
      <c r="N252" s="3"/>
      <c r="O252" s="3"/>
      <c r="P252" s="3"/>
      <c r="Q252" s="3"/>
      <c r="R252" s="3"/>
      <c r="AE252"/>
    </row>
    <row r="253" spans="10:31">
      <c r="J253" s="3"/>
      <c r="K253" s="3"/>
      <c r="L253" s="3"/>
      <c r="M253" s="3"/>
      <c r="N253" s="3"/>
      <c r="O253" s="3"/>
      <c r="P253" s="3"/>
      <c r="Q253" s="3"/>
      <c r="R253" s="3"/>
      <c r="AE253"/>
    </row>
    <row r="254" spans="10:31">
      <c r="J254" s="3"/>
      <c r="K254" s="3"/>
      <c r="L254" s="3"/>
      <c r="M254" s="3"/>
      <c r="N254" s="3"/>
      <c r="O254" s="3"/>
      <c r="P254" s="3"/>
      <c r="Q254" s="3"/>
      <c r="R254" s="3"/>
      <c r="AE254"/>
    </row>
    <row r="255" spans="10:31">
      <c r="J255" s="3"/>
      <c r="K255" s="3"/>
      <c r="L255" s="3"/>
      <c r="M255" s="3"/>
      <c r="N255" s="3"/>
      <c r="O255" s="3"/>
      <c r="P255" s="3"/>
      <c r="Q255" s="3"/>
      <c r="R255" s="3"/>
      <c r="AE255"/>
    </row>
    <row r="256" spans="10:31">
      <c r="J256" s="3"/>
      <c r="K256" s="3"/>
      <c r="L256" s="3"/>
      <c r="M256" s="3"/>
      <c r="N256" s="3"/>
      <c r="O256" s="3"/>
      <c r="P256" s="3"/>
      <c r="Q256" s="3"/>
      <c r="R256" s="3"/>
    </row>
    <row r="257" spans="10:18">
      <c r="J257" s="3"/>
      <c r="K257" s="3"/>
      <c r="L257" s="3"/>
      <c r="M257" s="3"/>
      <c r="N257" s="3"/>
      <c r="O257" s="3"/>
      <c r="P257" s="3"/>
      <c r="Q257" s="3"/>
      <c r="R257" s="3"/>
    </row>
    <row r="258" spans="10:18">
      <c r="J258" s="3"/>
      <c r="K258" s="3"/>
      <c r="L258" s="3"/>
      <c r="M258" s="3"/>
      <c r="N258" s="3"/>
      <c r="O258" s="3"/>
      <c r="P258" s="3"/>
      <c r="Q258" s="3"/>
      <c r="R258" s="3"/>
    </row>
    <row r="259" spans="10:18">
      <c r="J259" s="3"/>
      <c r="K259" s="3"/>
      <c r="L259" s="3"/>
      <c r="M259" s="3"/>
      <c r="N259" s="3"/>
      <c r="O259" s="3"/>
      <c r="P259" s="3"/>
      <c r="Q259" s="3"/>
      <c r="R259" s="3"/>
    </row>
    <row r="260" spans="10:18">
      <c r="J260" s="3"/>
      <c r="K260" s="3"/>
      <c r="L260" s="3"/>
      <c r="M260" s="3"/>
      <c r="N260" s="3"/>
      <c r="O260" s="3"/>
      <c r="P260" s="3"/>
      <c r="Q260" s="3"/>
      <c r="R260" s="3"/>
    </row>
    <row r="261" spans="10:18">
      <c r="J261" s="3"/>
      <c r="K261" s="3"/>
      <c r="L261" s="3"/>
      <c r="M261" s="3"/>
      <c r="N261" s="3"/>
      <c r="O261" s="3"/>
      <c r="P261" s="3"/>
      <c r="Q261" s="3"/>
      <c r="R261" s="3"/>
    </row>
  </sheetData>
  <mergeCells count="8">
    <mergeCell ref="A1:M1"/>
    <mergeCell ref="AE1:AG1"/>
    <mergeCell ref="B2:D2"/>
    <mergeCell ref="E2:I2"/>
    <mergeCell ref="J2:K2"/>
    <mergeCell ref="L2:M2"/>
    <mergeCell ref="N2:O2"/>
    <mergeCell ref="AF2:AG2"/>
  </mergeCells>
  <phoneticPr fontId="1"/>
  <pageMargins left="0.7" right="0.7" top="0.75" bottom="0.75" header="0.3" footer="0.3"/>
  <pageSetup paperSize="9" orientation="portrait" horizontalDpi="4294967293" r:id="rId1"/>
  <drawing r:id="rId2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0CF5268-CD59-4462-B96C-9D46609DB079}">
  <dimension ref="A1:AI261"/>
  <sheetViews>
    <sheetView topLeftCell="B3" zoomScale="55" zoomScaleNormal="55" workbookViewId="0">
      <selection activeCell="AE3" sqref="AE3"/>
    </sheetView>
  </sheetViews>
  <sheetFormatPr defaultRowHeight="18.75"/>
  <cols>
    <col min="1" max="1" width="24.25" style="3" bestFit="1" customWidth="1"/>
    <col min="2" max="2" width="13.25" style="3" bestFit="1" customWidth="1"/>
    <col min="3" max="3" width="19" style="3" bestFit="1" customWidth="1"/>
    <col min="4" max="4" width="13.125" style="3" bestFit="1" customWidth="1"/>
    <col min="5" max="5" width="9.5" style="3" bestFit="1" customWidth="1"/>
    <col min="6" max="6" width="8.75" style="3" bestFit="1" customWidth="1"/>
    <col min="7" max="8" width="19.25" style="3" bestFit="1" customWidth="1"/>
    <col min="9" max="9" width="7.75" style="3" bestFit="1" customWidth="1"/>
    <col min="10" max="10" width="10.5" bestFit="1" customWidth="1"/>
    <col min="11" max="11" width="10.75" bestFit="1" customWidth="1"/>
    <col min="12" max="12" width="10.5" bestFit="1" customWidth="1"/>
    <col min="13" max="13" width="10.75" bestFit="1" customWidth="1"/>
    <col min="14" max="15" width="9.375" customWidth="1"/>
    <col min="16" max="16" width="13.25" bestFit="1" customWidth="1"/>
    <col min="17" max="17" width="12.625" bestFit="1" customWidth="1"/>
    <col min="30" max="30" width="8.75" style="2"/>
    <col min="31" max="31" width="22.25" style="8" customWidth="1"/>
    <col min="32" max="32" width="25.75" bestFit="1" customWidth="1"/>
    <col min="33" max="33" width="26.75" bestFit="1" customWidth="1"/>
  </cols>
  <sheetData>
    <row r="1" spans="1:35">
      <c r="A1" s="16" t="s">
        <v>0</v>
      </c>
      <c r="B1" s="16"/>
      <c r="C1" s="16"/>
      <c r="D1" s="16"/>
      <c r="E1" s="16"/>
      <c r="F1" s="16"/>
      <c r="G1" s="16"/>
      <c r="H1" s="16"/>
      <c r="I1" s="16"/>
      <c r="J1" s="16"/>
      <c r="K1" s="16"/>
      <c r="L1" s="16"/>
      <c r="M1" s="16"/>
      <c r="N1" s="1"/>
      <c r="O1" s="1"/>
      <c r="P1" s="1"/>
      <c r="Q1" s="1"/>
      <c r="R1" s="1"/>
      <c r="AE1" s="17"/>
      <c r="AF1" s="17"/>
      <c r="AG1" s="17"/>
    </row>
    <row r="2" spans="1:35">
      <c r="B2" s="16" t="s">
        <v>1</v>
      </c>
      <c r="C2" s="16"/>
      <c r="D2" s="16"/>
      <c r="E2" s="16" t="s">
        <v>2</v>
      </c>
      <c r="F2" s="16"/>
      <c r="G2" s="16"/>
      <c r="H2" s="16"/>
      <c r="I2" s="16"/>
      <c r="J2" s="17" t="s">
        <v>3</v>
      </c>
      <c r="K2" s="17"/>
      <c r="L2" s="17" t="s">
        <v>4</v>
      </c>
      <c r="M2" s="17"/>
      <c r="N2" s="17" t="s">
        <v>5</v>
      </c>
      <c r="O2" s="17"/>
      <c r="P2" s="4"/>
      <c r="Q2" s="4"/>
      <c r="R2" s="4"/>
      <c r="AE2" s="5"/>
      <c r="AF2" s="17" t="s">
        <v>6</v>
      </c>
      <c r="AG2" s="17"/>
    </row>
    <row r="3" spans="1:35">
      <c r="A3" s="6" t="s">
        <v>7</v>
      </c>
      <c r="B3" s="6" t="s">
        <v>8</v>
      </c>
      <c r="C3" s="6" t="s">
        <v>9</v>
      </c>
      <c r="D3" s="6" t="s">
        <v>10</v>
      </c>
      <c r="E3" s="6" t="s">
        <v>11</v>
      </c>
      <c r="F3" s="6" t="s">
        <v>12</v>
      </c>
      <c r="G3" s="6" t="s">
        <v>13</v>
      </c>
      <c r="H3" s="6" t="s">
        <v>14</v>
      </c>
      <c r="I3" s="6" t="s">
        <v>15</v>
      </c>
      <c r="J3" s="6" t="s">
        <v>16</v>
      </c>
      <c r="K3" s="6" t="s">
        <v>17</v>
      </c>
      <c r="L3" s="6" t="s">
        <v>18</v>
      </c>
      <c r="M3" s="6" t="s">
        <v>19</v>
      </c>
      <c r="N3" s="3" t="s">
        <v>20</v>
      </c>
      <c r="O3" s="3" t="s">
        <v>21</v>
      </c>
      <c r="P3" s="3" t="s">
        <v>2321</v>
      </c>
      <c r="Q3" s="3" t="s">
        <v>2322</v>
      </c>
      <c r="R3" s="3"/>
      <c r="AE3" s="6" t="s">
        <v>10</v>
      </c>
      <c r="AF3" s="7" t="s">
        <v>22</v>
      </c>
      <c r="AG3" s="7" t="s">
        <v>23</v>
      </c>
      <c r="AH3" t="s">
        <v>24</v>
      </c>
      <c r="AI3" t="s">
        <v>25</v>
      </c>
    </row>
    <row r="4" spans="1:35">
      <c r="A4" s="10" t="s">
        <v>1744</v>
      </c>
      <c r="B4" s="3" t="str">
        <f>MID(A4,12,8)&amp;"."&amp;RIGHT(A4,3)</f>
        <v>19:08:59.621</v>
      </c>
      <c r="C4" s="3">
        <f>LEFT(B4,2)*3600+MID(B4,4,2)*60+RIGHT(B4,6)</f>
        <v>68939.620999999999</v>
      </c>
      <c r="D4" s="3">
        <f>C4-$C$4</f>
        <v>0</v>
      </c>
      <c r="E4" s="3">
        <v>338.346</v>
      </c>
      <c r="F4" s="3">
        <v>2609.3000000000002</v>
      </c>
      <c r="G4" s="3">
        <v>14310</v>
      </c>
      <c r="H4" s="3">
        <v>669</v>
      </c>
      <c r="I4" s="3">
        <v>187.75</v>
      </c>
      <c r="J4">
        <f>ROUND(E4*COS(-0.4*PI()/180)-F4*SIN(-0.4*PI()/180),3)</f>
        <v>356.55399999999997</v>
      </c>
      <c r="K4">
        <f>ROUND(E4*SIN(-0.4*PI()/180)+F4*COS(-0.4*PI()/180),3)</f>
        <v>2606.8739999999998</v>
      </c>
      <c r="L4">
        <f>J4-$J$4</f>
        <v>0</v>
      </c>
      <c r="M4">
        <f>K4-$K$4</f>
        <v>0</v>
      </c>
      <c r="N4">
        <f>L4*0.001</f>
        <v>0</v>
      </c>
      <c r="O4">
        <f>M4*0.001</f>
        <v>0</v>
      </c>
      <c r="P4">
        <f>IF(O4&gt;15,"",N4)</f>
        <v>0</v>
      </c>
      <c r="Q4" t="str">
        <f>IF(O4&lt;15,"",N4)</f>
        <v/>
      </c>
      <c r="AE4">
        <v>0</v>
      </c>
      <c r="AF4">
        <v>-22.370000839233398</v>
      </c>
      <c r="AG4">
        <v>1.2300000190734863</v>
      </c>
      <c r="AH4">
        <f>AF4</f>
        <v>-22.370000839233398</v>
      </c>
      <c r="AI4">
        <f>AG4</f>
        <v>1.2300000190734863</v>
      </c>
    </row>
    <row r="5" spans="1:35">
      <c r="A5" s="3" t="s">
        <v>1745</v>
      </c>
      <c r="B5" s="3" t="str">
        <f t="shared" ref="B5:B68" si="0">MID(A5,12,8)&amp;"."&amp;RIGHT(A5,3)</f>
        <v>19:08:59.724</v>
      </c>
      <c r="C5" s="3">
        <f t="shared" ref="C5:C68" si="1">LEFT(B5,2)*3600+MID(B5,4,2)*60+RIGHT(B5,6)</f>
        <v>68939.724000000002</v>
      </c>
      <c r="D5" s="3">
        <f t="shared" ref="D5:D68" si="2">C5-$C$4</f>
        <v>0.10300000000279397</v>
      </c>
      <c r="E5" s="3">
        <v>336.298</v>
      </c>
      <c r="F5" s="3">
        <v>2810.66</v>
      </c>
      <c r="G5" s="3">
        <v>14151.5</v>
      </c>
      <c r="H5" s="3">
        <v>692.5</v>
      </c>
      <c r="I5" s="3">
        <v>187.25</v>
      </c>
      <c r="J5">
        <f t="shared" ref="J5:J68" si="3">ROUND(E5*COS(-0.4*PI()/180)-F5*SIN(-0.4*PI()/180),3)</f>
        <v>355.91199999999998</v>
      </c>
      <c r="K5">
        <f t="shared" ref="K5:K68" si="4">ROUND(E5*SIN(-0.4*PI()/180)+F5*COS(-0.4*PI()/180),3)</f>
        <v>2808.2440000000001</v>
      </c>
      <c r="L5">
        <f t="shared" ref="L5:L68" si="5">J5-$J$4</f>
        <v>-0.64199999999999591</v>
      </c>
      <c r="M5">
        <f t="shared" ref="M5:M68" si="6">K5-$K$4</f>
        <v>201.37000000000035</v>
      </c>
      <c r="N5">
        <f t="shared" ref="N5:O68" si="7">L5*0.001</f>
        <v>-6.4199999999999587E-4</v>
      </c>
      <c r="O5">
        <f t="shared" si="7"/>
        <v>0.20137000000000035</v>
      </c>
      <c r="P5">
        <f t="shared" ref="P5:P68" si="8">IF(O5&gt;15,"",N5)</f>
        <v>-6.4199999999999587E-4</v>
      </c>
      <c r="Q5" t="str">
        <f t="shared" ref="Q5:Q68" si="9">IF(O5&lt;15,"",N5)</f>
        <v/>
      </c>
      <c r="AE5">
        <v>6.8000000000000005E-2</v>
      </c>
      <c r="AF5">
        <v>-24.879999160766602</v>
      </c>
      <c r="AG5">
        <v>1</v>
      </c>
      <c r="AH5">
        <f t="shared" ref="AH5:AH68" si="10">AF5</f>
        <v>-24.879999160766602</v>
      </c>
      <c r="AI5">
        <f t="shared" ref="AI5:AI68" si="11">AG5</f>
        <v>1</v>
      </c>
    </row>
    <row r="6" spans="1:35">
      <c r="A6" s="3" t="s">
        <v>1746</v>
      </c>
      <c r="B6" s="3" t="str">
        <f t="shared" si="0"/>
        <v>19:08:59.834</v>
      </c>
      <c r="C6" s="3">
        <f t="shared" si="1"/>
        <v>68939.834000000003</v>
      </c>
      <c r="D6" s="3">
        <f t="shared" si="2"/>
        <v>0.21300000000337604</v>
      </c>
      <c r="E6" s="3">
        <v>335.18</v>
      </c>
      <c r="F6" s="3">
        <v>2909.54</v>
      </c>
      <c r="G6" s="3">
        <v>14074</v>
      </c>
      <c r="H6" s="3">
        <v>745</v>
      </c>
      <c r="I6" s="3">
        <v>187</v>
      </c>
      <c r="J6">
        <f t="shared" si="3"/>
        <v>355.48399999999998</v>
      </c>
      <c r="K6">
        <f t="shared" si="4"/>
        <v>2907.1289999999999</v>
      </c>
      <c r="L6">
        <f t="shared" si="5"/>
        <v>-1.0699999999999932</v>
      </c>
      <c r="M6">
        <f t="shared" si="6"/>
        <v>300.25500000000011</v>
      </c>
      <c r="N6">
        <f t="shared" si="7"/>
        <v>-1.0699999999999933E-3</v>
      </c>
      <c r="O6">
        <f t="shared" si="7"/>
        <v>0.30025500000000011</v>
      </c>
      <c r="P6">
        <f t="shared" si="8"/>
        <v>-1.0699999999999933E-3</v>
      </c>
      <c r="Q6" t="str">
        <f t="shared" si="9"/>
        <v/>
      </c>
      <c r="AE6">
        <v>0.13</v>
      </c>
      <c r="AF6">
        <v>-23.579999923706055</v>
      </c>
      <c r="AG6">
        <v>1.5</v>
      </c>
      <c r="AH6">
        <f t="shared" si="10"/>
        <v>-23.579999923706055</v>
      </c>
      <c r="AI6">
        <f t="shared" si="11"/>
        <v>1.5</v>
      </c>
    </row>
    <row r="7" spans="1:35">
      <c r="A7" s="3" t="s">
        <v>1747</v>
      </c>
      <c r="B7" s="3" t="str">
        <f t="shared" si="0"/>
        <v>19:08:59.938</v>
      </c>
      <c r="C7" s="3">
        <f t="shared" si="1"/>
        <v>68939.937999999995</v>
      </c>
      <c r="D7" s="3">
        <f t="shared" si="2"/>
        <v>0.3169999999954598</v>
      </c>
      <c r="E7" s="3">
        <v>328.37099999999998</v>
      </c>
      <c r="F7" s="3">
        <v>3098.27</v>
      </c>
      <c r="G7" s="3">
        <v>13930</v>
      </c>
      <c r="H7" s="3">
        <v>751</v>
      </c>
      <c r="I7" s="3">
        <v>186.5</v>
      </c>
      <c r="J7">
        <f t="shared" si="3"/>
        <v>349.99299999999999</v>
      </c>
      <c r="K7">
        <f t="shared" si="4"/>
        <v>3095.902</v>
      </c>
      <c r="L7">
        <f t="shared" si="5"/>
        <v>-6.5609999999999786</v>
      </c>
      <c r="M7">
        <f t="shared" si="6"/>
        <v>489.02800000000025</v>
      </c>
      <c r="N7">
        <f t="shared" si="7"/>
        <v>-6.5609999999999792E-3</v>
      </c>
      <c r="O7">
        <f t="shared" si="7"/>
        <v>0.48902800000000024</v>
      </c>
      <c r="P7">
        <f t="shared" si="8"/>
        <v>-6.5609999999999792E-3</v>
      </c>
      <c r="Q7" t="str">
        <f t="shared" si="9"/>
        <v/>
      </c>
      <c r="AE7">
        <v>0.191</v>
      </c>
      <c r="AF7">
        <v>-23.450000762939453</v>
      </c>
      <c r="AG7">
        <v>1.2999999523162842</v>
      </c>
      <c r="AH7">
        <f t="shared" si="10"/>
        <v>-23.450000762939453</v>
      </c>
      <c r="AI7">
        <f t="shared" si="11"/>
        <v>1.2999999523162842</v>
      </c>
    </row>
    <row r="8" spans="1:35">
      <c r="A8" s="3" t="s">
        <v>1748</v>
      </c>
      <c r="B8" s="3" t="str">
        <f t="shared" si="0"/>
        <v>19:09:00.031</v>
      </c>
      <c r="C8" s="3">
        <f t="shared" si="1"/>
        <v>68940.031000000003</v>
      </c>
      <c r="D8" s="3">
        <f t="shared" si="2"/>
        <v>0.41000000000349246</v>
      </c>
      <c r="E8" s="3">
        <v>331.11200000000002</v>
      </c>
      <c r="F8" s="3">
        <v>3294.81</v>
      </c>
      <c r="G8" s="3">
        <v>13775</v>
      </c>
      <c r="H8" s="3">
        <v>761</v>
      </c>
      <c r="I8" s="3">
        <v>186</v>
      </c>
      <c r="J8">
        <f t="shared" si="3"/>
        <v>354.10599999999999</v>
      </c>
      <c r="K8">
        <f t="shared" si="4"/>
        <v>3292.4180000000001</v>
      </c>
      <c r="L8">
        <f t="shared" si="5"/>
        <v>-2.4479999999999791</v>
      </c>
      <c r="M8">
        <f t="shared" si="6"/>
        <v>685.54400000000032</v>
      </c>
      <c r="N8">
        <f t="shared" si="7"/>
        <v>-2.4479999999999793E-3</v>
      </c>
      <c r="O8">
        <f t="shared" si="7"/>
        <v>0.68554400000000038</v>
      </c>
      <c r="P8">
        <f t="shared" si="8"/>
        <v>-2.4479999999999793E-3</v>
      </c>
      <c r="Q8" t="str">
        <f t="shared" si="9"/>
        <v/>
      </c>
      <c r="AE8">
        <v>0.26200000000000001</v>
      </c>
      <c r="AF8">
        <v>-23.020000457763672</v>
      </c>
      <c r="AG8">
        <v>0.93999999761581421</v>
      </c>
      <c r="AH8">
        <f t="shared" si="10"/>
        <v>-23.020000457763672</v>
      </c>
      <c r="AI8">
        <f t="shared" si="11"/>
        <v>0.93999999761581421</v>
      </c>
    </row>
    <row r="9" spans="1:35">
      <c r="A9" s="3" t="s">
        <v>1749</v>
      </c>
      <c r="B9" s="3" t="str">
        <f t="shared" si="0"/>
        <v>19:09:00.126</v>
      </c>
      <c r="C9" s="3">
        <f t="shared" si="1"/>
        <v>68940.126000000004</v>
      </c>
      <c r="D9" s="3">
        <f t="shared" si="2"/>
        <v>0.50500000000465661</v>
      </c>
      <c r="E9" s="3">
        <v>332.99400000000003</v>
      </c>
      <c r="F9" s="3">
        <v>3392.06</v>
      </c>
      <c r="G9" s="3">
        <v>13698.5</v>
      </c>
      <c r="H9" s="3">
        <v>724.5</v>
      </c>
      <c r="I9" s="3">
        <v>185.75</v>
      </c>
      <c r="J9">
        <f t="shared" si="3"/>
        <v>356.66699999999997</v>
      </c>
      <c r="K9">
        <f t="shared" si="4"/>
        <v>3389.6529999999998</v>
      </c>
      <c r="L9">
        <f t="shared" si="5"/>
        <v>0.11299999999999955</v>
      </c>
      <c r="M9">
        <f t="shared" si="6"/>
        <v>782.779</v>
      </c>
      <c r="N9">
        <f t="shared" si="7"/>
        <v>1.1299999999999955E-4</v>
      </c>
      <c r="O9">
        <f t="shared" si="7"/>
        <v>0.782779</v>
      </c>
      <c r="P9">
        <f t="shared" si="8"/>
        <v>1.1299999999999955E-4</v>
      </c>
      <c r="Q9" t="str">
        <f t="shared" si="9"/>
        <v/>
      </c>
      <c r="AE9">
        <v>0.33300000000000002</v>
      </c>
      <c r="AF9">
        <v>-24.670000076293945</v>
      </c>
      <c r="AG9">
        <v>1.3999999761581421</v>
      </c>
      <c r="AH9">
        <f t="shared" si="10"/>
        <v>-24.670000076293945</v>
      </c>
      <c r="AI9">
        <f t="shared" si="11"/>
        <v>1.3999999761581421</v>
      </c>
    </row>
    <row r="10" spans="1:35">
      <c r="A10" s="3" t="s">
        <v>1750</v>
      </c>
      <c r="B10" s="3" t="str">
        <f t="shared" si="0"/>
        <v>19:09:00.237</v>
      </c>
      <c r="C10" s="3">
        <f t="shared" si="1"/>
        <v>68940.236999999994</v>
      </c>
      <c r="D10" s="3">
        <f t="shared" si="2"/>
        <v>0.61599999999452848</v>
      </c>
      <c r="E10" s="3">
        <v>336.61799999999999</v>
      </c>
      <c r="F10" s="3">
        <v>3583.47</v>
      </c>
      <c r="G10" s="3">
        <v>13548.5</v>
      </c>
      <c r="H10" s="3">
        <v>734.5</v>
      </c>
      <c r="I10" s="3">
        <v>185.25</v>
      </c>
      <c r="J10">
        <f t="shared" si="3"/>
        <v>361.62700000000001</v>
      </c>
      <c r="K10">
        <f t="shared" si="4"/>
        <v>3581.0329999999999</v>
      </c>
      <c r="L10">
        <f t="shared" si="5"/>
        <v>5.0730000000000359</v>
      </c>
      <c r="M10">
        <f t="shared" si="6"/>
        <v>974.15900000000011</v>
      </c>
      <c r="N10">
        <f t="shared" si="7"/>
        <v>5.0730000000000358E-3</v>
      </c>
      <c r="O10">
        <f t="shared" si="7"/>
        <v>0.97415900000000011</v>
      </c>
      <c r="P10">
        <f t="shared" si="8"/>
        <v>5.0730000000000358E-3</v>
      </c>
      <c r="Q10" t="str">
        <f t="shared" si="9"/>
        <v/>
      </c>
      <c r="AE10">
        <v>0.39100000000000001</v>
      </c>
      <c r="AF10">
        <v>-23.469999313354492</v>
      </c>
      <c r="AG10">
        <v>0.62000000476837158</v>
      </c>
      <c r="AH10">
        <f t="shared" si="10"/>
        <v>-23.469999313354492</v>
      </c>
      <c r="AI10">
        <f t="shared" si="11"/>
        <v>0.62000000476837158</v>
      </c>
    </row>
    <row r="11" spans="1:35">
      <c r="A11" s="3" t="s">
        <v>1751</v>
      </c>
      <c r="B11" s="3" t="str">
        <f t="shared" si="0"/>
        <v>19:09:00.357</v>
      </c>
      <c r="C11" s="3">
        <f t="shared" si="1"/>
        <v>68940.357000000004</v>
      </c>
      <c r="D11" s="3">
        <f t="shared" si="2"/>
        <v>0.73600000000442378</v>
      </c>
      <c r="E11" s="3">
        <v>303.89100000000002</v>
      </c>
      <c r="F11" s="3">
        <v>3818.16</v>
      </c>
      <c r="G11" s="3">
        <v>13390</v>
      </c>
      <c r="H11" s="3">
        <v>778</v>
      </c>
      <c r="I11" s="3">
        <v>184.5</v>
      </c>
      <c r="J11">
        <f t="shared" si="3"/>
        <v>330.53899999999999</v>
      </c>
      <c r="K11">
        <f t="shared" si="4"/>
        <v>3815.9450000000002</v>
      </c>
      <c r="L11">
        <f t="shared" si="5"/>
        <v>-26.014999999999986</v>
      </c>
      <c r="M11">
        <f t="shared" si="6"/>
        <v>1209.0710000000004</v>
      </c>
      <c r="N11">
        <f t="shared" si="7"/>
        <v>-2.6014999999999986E-2</v>
      </c>
      <c r="O11">
        <f t="shared" si="7"/>
        <v>1.2090710000000005</v>
      </c>
      <c r="P11">
        <f t="shared" si="8"/>
        <v>-2.6014999999999986E-2</v>
      </c>
      <c r="Q11" t="str">
        <f t="shared" si="9"/>
        <v/>
      </c>
      <c r="AE11">
        <v>0.45500000000000002</v>
      </c>
      <c r="AF11">
        <v>-23.309999465942383</v>
      </c>
      <c r="AG11">
        <v>1.1100000143051147</v>
      </c>
      <c r="AH11">
        <f t="shared" si="10"/>
        <v>-23.309999465942383</v>
      </c>
      <c r="AI11">
        <f t="shared" si="11"/>
        <v>1.1100000143051147</v>
      </c>
    </row>
    <row r="12" spans="1:35">
      <c r="A12" s="3" t="s">
        <v>1752</v>
      </c>
      <c r="B12" s="3" t="str">
        <f t="shared" si="0"/>
        <v>19:09:00.465</v>
      </c>
      <c r="C12" s="3">
        <f t="shared" si="1"/>
        <v>68940.464999999997</v>
      </c>
      <c r="D12" s="3">
        <f t="shared" si="2"/>
        <v>0.84399999999732245</v>
      </c>
      <c r="E12" s="3">
        <v>317.05900000000003</v>
      </c>
      <c r="F12" s="3">
        <v>4011.42</v>
      </c>
      <c r="G12" s="3">
        <v>13235</v>
      </c>
      <c r="H12" s="3">
        <v>801</v>
      </c>
      <c r="I12" s="3">
        <v>184</v>
      </c>
      <c r="J12">
        <f t="shared" si="3"/>
        <v>345.05599999999998</v>
      </c>
      <c r="K12">
        <f t="shared" si="4"/>
        <v>4009.1089999999999</v>
      </c>
      <c r="L12">
        <f t="shared" si="5"/>
        <v>-11.49799999999999</v>
      </c>
      <c r="M12">
        <f t="shared" si="6"/>
        <v>1402.2350000000001</v>
      </c>
      <c r="N12">
        <f t="shared" si="7"/>
        <v>-1.1497999999999991E-2</v>
      </c>
      <c r="O12">
        <f t="shared" si="7"/>
        <v>1.4022350000000001</v>
      </c>
      <c r="P12">
        <f t="shared" si="8"/>
        <v>-1.1497999999999991E-2</v>
      </c>
      <c r="Q12" t="str">
        <f t="shared" si="9"/>
        <v/>
      </c>
      <c r="AE12">
        <v>0.52600000000000002</v>
      </c>
      <c r="AF12">
        <v>-24.889999389648438</v>
      </c>
      <c r="AG12">
        <v>1.559999942779541</v>
      </c>
      <c r="AH12">
        <f t="shared" si="10"/>
        <v>-24.889999389648438</v>
      </c>
      <c r="AI12">
        <f t="shared" si="11"/>
        <v>1.559999942779541</v>
      </c>
    </row>
    <row r="13" spans="1:35">
      <c r="A13" s="3" t="s">
        <v>1753</v>
      </c>
      <c r="B13" s="3" t="str">
        <f t="shared" si="0"/>
        <v>19:09:00.560</v>
      </c>
      <c r="C13" s="3">
        <f t="shared" si="1"/>
        <v>68940.56</v>
      </c>
      <c r="D13" s="3">
        <f t="shared" si="2"/>
        <v>0.9389999999984866</v>
      </c>
      <c r="E13" s="3">
        <v>319.01499999999999</v>
      </c>
      <c r="F13" s="3">
        <v>4187.93</v>
      </c>
      <c r="G13" s="3">
        <v>13101</v>
      </c>
      <c r="H13" s="3">
        <v>804</v>
      </c>
      <c r="I13" s="3">
        <v>183.5</v>
      </c>
      <c r="J13">
        <f t="shared" si="3"/>
        <v>348.24400000000003</v>
      </c>
      <c r="K13">
        <f t="shared" si="4"/>
        <v>4185.6009999999997</v>
      </c>
      <c r="L13">
        <f t="shared" si="5"/>
        <v>-8.3099999999999454</v>
      </c>
      <c r="M13">
        <f t="shared" si="6"/>
        <v>1578.7269999999999</v>
      </c>
      <c r="N13">
        <f t="shared" si="7"/>
        <v>-8.3099999999999459E-3</v>
      </c>
      <c r="O13">
        <f t="shared" si="7"/>
        <v>1.578727</v>
      </c>
      <c r="P13">
        <f t="shared" si="8"/>
        <v>-8.3099999999999459E-3</v>
      </c>
      <c r="Q13" t="str">
        <f t="shared" si="9"/>
        <v/>
      </c>
      <c r="AE13">
        <v>0.58199999999999996</v>
      </c>
      <c r="AF13">
        <v>-24.819999694824219</v>
      </c>
      <c r="AG13">
        <v>2.059999942779541</v>
      </c>
      <c r="AH13">
        <f t="shared" si="10"/>
        <v>-24.819999694824219</v>
      </c>
      <c r="AI13">
        <f t="shared" si="11"/>
        <v>2.059999942779541</v>
      </c>
    </row>
    <row r="14" spans="1:35">
      <c r="A14" s="3" t="s">
        <v>1754</v>
      </c>
      <c r="B14" s="3" t="str">
        <f t="shared" si="0"/>
        <v>19:09:00.669</v>
      </c>
      <c r="C14" s="3">
        <f t="shared" si="1"/>
        <v>68940.668999999994</v>
      </c>
      <c r="D14" s="3">
        <f t="shared" si="2"/>
        <v>1.047999999995227</v>
      </c>
      <c r="E14" s="3">
        <v>295.291</v>
      </c>
      <c r="F14" s="3">
        <v>4416.8500000000004</v>
      </c>
      <c r="G14" s="3">
        <v>12946.5</v>
      </c>
      <c r="H14" s="3">
        <v>737</v>
      </c>
      <c r="I14" s="3">
        <v>182.75</v>
      </c>
      <c r="J14">
        <f t="shared" si="3"/>
        <v>326.11900000000003</v>
      </c>
      <c r="K14">
        <f t="shared" si="4"/>
        <v>4414.6809999999996</v>
      </c>
      <c r="L14">
        <f t="shared" si="5"/>
        <v>-30.434999999999945</v>
      </c>
      <c r="M14">
        <f t="shared" si="6"/>
        <v>1807.8069999999998</v>
      </c>
      <c r="N14">
        <f t="shared" si="7"/>
        <v>-3.0434999999999945E-2</v>
      </c>
      <c r="O14">
        <f t="shared" si="7"/>
        <v>1.8078069999999997</v>
      </c>
      <c r="P14">
        <f t="shared" si="8"/>
        <v>-3.0434999999999945E-2</v>
      </c>
      <c r="Q14" t="str">
        <f t="shared" si="9"/>
        <v/>
      </c>
      <c r="AE14">
        <v>0.66</v>
      </c>
      <c r="AF14">
        <v>-25.829999923706055</v>
      </c>
      <c r="AG14">
        <v>1.6699999570846558</v>
      </c>
      <c r="AH14">
        <f t="shared" si="10"/>
        <v>-25.829999923706055</v>
      </c>
      <c r="AI14">
        <f t="shared" si="11"/>
        <v>1.6699999570846558</v>
      </c>
    </row>
    <row r="15" spans="1:35">
      <c r="A15" s="3" t="s">
        <v>1755</v>
      </c>
      <c r="B15" s="3" t="str">
        <f t="shared" si="0"/>
        <v>19:09:00.774</v>
      </c>
      <c r="C15" s="3">
        <f t="shared" si="1"/>
        <v>68940.774000000005</v>
      </c>
      <c r="D15" s="3">
        <f t="shared" si="2"/>
        <v>1.1530000000057044</v>
      </c>
      <c r="E15" s="3">
        <v>323.983</v>
      </c>
      <c r="F15" s="3">
        <v>4614.3500000000004</v>
      </c>
      <c r="G15" s="3">
        <v>12781.5</v>
      </c>
      <c r="H15" s="3">
        <v>786</v>
      </c>
      <c r="I15" s="3">
        <v>182.25</v>
      </c>
      <c r="J15">
        <f t="shared" si="3"/>
        <v>356.18900000000002</v>
      </c>
      <c r="K15">
        <f t="shared" si="4"/>
        <v>4611.9759999999997</v>
      </c>
      <c r="L15">
        <f t="shared" si="5"/>
        <v>-0.36499999999995225</v>
      </c>
      <c r="M15">
        <f t="shared" si="6"/>
        <v>2005.1019999999999</v>
      </c>
      <c r="N15">
        <f t="shared" si="7"/>
        <v>-3.6499999999995228E-4</v>
      </c>
      <c r="O15">
        <f t="shared" si="7"/>
        <v>2.0051019999999999</v>
      </c>
      <c r="P15">
        <f t="shared" si="8"/>
        <v>-3.6499999999995228E-4</v>
      </c>
      <c r="Q15" t="str">
        <f t="shared" si="9"/>
        <v/>
      </c>
      <c r="AE15">
        <v>0.72499999999999998</v>
      </c>
      <c r="AF15">
        <v>-26.780000686645508</v>
      </c>
      <c r="AG15">
        <v>2.9200000762939453</v>
      </c>
      <c r="AH15">
        <f t="shared" si="10"/>
        <v>-26.780000686645508</v>
      </c>
      <c r="AI15">
        <f t="shared" si="11"/>
        <v>2.9200000762939453</v>
      </c>
    </row>
    <row r="16" spans="1:35">
      <c r="A16" s="3" t="s">
        <v>1756</v>
      </c>
      <c r="B16" s="3" t="str">
        <f t="shared" si="0"/>
        <v>19:09:00.871</v>
      </c>
      <c r="C16" s="3">
        <f t="shared" si="1"/>
        <v>68940.870999999999</v>
      </c>
      <c r="D16" s="3">
        <f t="shared" si="2"/>
        <v>1.25</v>
      </c>
      <c r="E16" s="3">
        <v>303.37700000000001</v>
      </c>
      <c r="F16" s="3">
        <v>4755.26</v>
      </c>
      <c r="G16" s="3">
        <v>12692.5</v>
      </c>
      <c r="H16" s="3">
        <v>766.5</v>
      </c>
      <c r="I16" s="3">
        <v>181.75</v>
      </c>
      <c r="J16">
        <f t="shared" si="3"/>
        <v>336.56700000000001</v>
      </c>
      <c r="K16">
        <f t="shared" si="4"/>
        <v>4753.0259999999998</v>
      </c>
      <c r="L16">
        <f t="shared" si="5"/>
        <v>-19.986999999999966</v>
      </c>
      <c r="M16">
        <f t="shared" si="6"/>
        <v>2146.152</v>
      </c>
      <c r="N16">
        <f t="shared" si="7"/>
        <v>-1.9986999999999967E-2</v>
      </c>
      <c r="O16">
        <f t="shared" si="7"/>
        <v>2.1461520000000003</v>
      </c>
      <c r="P16">
        <f t="shared" si="8"/>
        <v>-1.9986999999999967E-2</v>
      </c>
      <c r="Q16" t="str">
        <f t="shared" si="9"/>
        <v/>
      </c>
      <c r="AE16">
        <v>0.80400000000000005</v>
      </c>
      <c r="AF16">
        <v>-27.329999923706055</v>
      </c>
      <c r="AG16">
        <v>1.8799999952316284</v>
      </c>
      <c r="AH16">
        <f t="shared" si="10"/>
        <v>-27.329999923706055</v>
      </c>
      <c r="AI16">
        <f t="shared" si="11"/>
        <v>1.8799999952316284</v>
      </c>
    </row>
    <row r="17" spans="1:35">
      <c r="A17" s="3" t="s">
        <v>1757</v>
      </c>
      <c r="B17" s="3" t="str">
        <f t="shared" si="0"/>
        <v>19:09:00.989</v>
      </c>
      <c r="C17" s="3">
        <f t="shared" si="1"/>
        <v>68940.989000000001</v>
      </c>
      <c r="D17" s="3">
        <f t="shared" si="2"/>
        <v>1.3680000000022119</v>
      </c>
      <c r="E17" s="3">
        <v>340.94600000000003</v>
      </c>
      <c r="F17" s="3">
        <v>4954.6499999999996</v>
      </c>
      <c r="G17" s="3">
        <v>12522</v>
      </c>
      <c r="H17" s="3">
        <v>782.5</v>
      </c>
      <c r="I17" s="3">
        <v>181.25</v>
      </c>
      <c r="J17">
        <f t="shared" si="3"/>
        <v>375.52699999999999</v>
      </c>
      <c r="K17">
        <f t="shared" si="4"/>
        <v>4952.1490000000003</v>
      </c>
      <c r="L17">
        <f t="shared" si="5"/>
        <v>18.973000000000013</v>
      </c>
      <c r="M17">
        <f t="shared" si="6"/>
        <v>2345.2750000000005</v>
      </c>
      <c r="N17">
        <f t="shared" si="7"/>
        <v>1.8973000000000014E-2</v>
      </c>
      <c r="O17">
        <f t="shared" si="7"/>
        <v>2.3452750000000004</v>
      </c>
      <c r="P17">
        <f t="shared" si="8"/>
        <v>1.8973000000000014E-2</v>
      </c>
      <c r="Q17" t="str">
        <f t="shared" si="9"/>
        <v/>
      </c>
      <c r="AE17">
        <v>0.88200000000000001</v>
      </c>
      <c r="AF17">
        <v>-27.379999160766602</v>
      </c>
      <c r="AG17">
        <v>1.2200000286102295</v>
      </c>
      <c r="AH17">
        <f t="shared" si="10"/>
        <v>-27.379999160766602</v>
      </c>
      <c r="AI17">
        <f t="shared" si="11"/>
        <v>1.2200000286102295</v>
      </c>
    </row>
    <row r="18" spans="1:35">
      <c r="A18" s="3" t="s">
        <v>1758</v>
      </c>
      <c r="B18" s="3" t="str">
        <f t="shared" si="0"/>
        <v>19:09:01.096</v>
      </c>
      <c r="C18" s="3">
        <f t="shared" si="1"/>
        <v>68941.096000000005</v>
      </c>
      <c r="D18" s="3">
        <f t="shared" si="2"/>
        <v>1.4750000000058208</v>
      </c>
      <c r="E18" s="3">
        <v>311.81799999999998</v>
      </c>
      <c r="F18" s="3">
        <v>5235.7</v>
      </c>
      <c r="G18" s="3">
        <v>12341</v>
      </c>
      <c r="H18" s="3">
        <v>791</v>
      </c>
      <c r="I18" s="3">
        <v>180.25</v>
      </c>
      <c r="J18">
        <f t="shared" si="3"/>
        <v>348.36200000000002</v>
      </c>
      <c r="K18">
        <f t="shared" si="4"/>
        <v>5233.3959999999997</v>
      </c>
      <c r="L18">
        <f t="shared" si="5"/>
        <v>-8.1919999999999504</v>
      </c>
      <c r="M18">
        <f t="shared" si="6"/>
        <v>2626.5219999999999</v>
      </c>
      <c r="N18">
        <f t="shared" si="7"/>
        <v>-8.1919999999999511E-3</v>
      </c>
      <c r="O18">
        <f t="shared" si="7"/>
        <v>2.626522</v>
      </c>
      <c r="P18">
        <f t="shared" si="8"/>
        <v>-8.1919999999999511E-3</v>
      </c>
      <c r="Q18" t="str">
        <f t="shared" si="9"/>
        <v/>
      </c>
      <c r="AE18">
        <v>0.95099999999999996</v>
      </c>
      <c r="AF18">
        <v>-27.149999618530273</v>
      </c>
      <c r="AG18">
        <v>2.0299999713897705</v>
      </c>
      <c r="AH18">
        <f t="shared" si="10"/>
        <v>-27.149999618530273</v>
      </c>
      <c r="AI18">
        <f t="shared" si="11"/>
        <v>2.0299999713897705</v>
      </c>
    </row>
    <row r="19" spans="1:35">
      <c r="A19" s="3" t="s">
        <v>1759</v>
      </c>
      <c r="B19" s="3" t="str">
        <f t="shared" si="0"/>
        <v>19:09:01.201</v>
      </c>
      <c r="C19" s="3">
        <f t="shared" si="1"/>
        <v>68941.201000000001</v>
      </c>
      <c r="D19" s="3">
        <f t="shared" si="2"/>
        <v>1.5800000000017462</v>
      </c>
      <c r="E19" s="3">
        <v>321.16899999999998</v>
      </c>
      <c r="F19" s="3">
        <v>5471.34</v>
      </c>
      <c r="G19" s="3">
        <v>12168</v>
      </c>
      <c r="H19" s="3">
        <v>872</v>
      </c>
      <c r="I19" s="3">
        <v>179.5</v>
      </c>
      <c r="J19">
        <f t="shared" si="3"/>
        <v>359.358</v>
      </c>
      <c r="K19">
        <f t="shared" si="4"/>
        <v>5468.9650000000001</v>
      </c>
      <c r="L19">
        <f t="shared" si="5"/>
        <v>2.8040000000000305</v>
      </c>
      <c r="M19">
        <f t="shared" si="6"/>
        <v>2862.0910000000003</v>
      </c>
      <c r="N19">
        <f t="shared" si="7"/>
        <v>2.8040000000000304E-3</v>
      </c>
      <c r="O19">
        <f t="shared" si="7"/>
        <v>2.8620910000000004</v>
      </c>
      <c r="P19">
        <f t="shared" si="8"/>
        <v>2.8040000000000304E-3</v>
      </c>
      <c r="Q19" t="str">
        <f t="shared" si="9"/>
        <v/>
      </c>
      <c r="AE19">
        <v>1.0089999999999999</v>
      </c>
      <c r="AF19">
        <v>-27.149999618530273</v>
      </c>
      <c r="AG19">
        <v>1.4900000095367432</v>
      </c>
      <c r="AH19">
        <f t="shared" si="10"/>
        <v>-27.149999618530273</v>
      </c>
      <c r="AI19">
        <f t="shared" si="11"/>
        <v>1.4900000095367432</v>
      </c>
    </row>
    <row r="20" spans="1:35">
      <c r="A20" s="3" t="s">
        <v>1760</v>
      </c>
      <c r="B20" s="3" t="str">
        <f t="shared" si="0"/>
        <v>19:09:01.308</v>
      </c>
      <c r="C20" s="3">
        <f t="shared" si="1"/>
        <v>68941.308000000005</v>
      </c>
      <c r="D20" s="3">
        <f t="shared" si="2"/>
        <v>1.6870000000053551</v>
      </c>
      <c r="E20" s="3">
        <v>348.59100000000001</v>
      </c>
      <c r="F20" s="3">
        <v>5572.16</v>
      </c>
      <c r="G20" s="3">
        <v>12078</v>
      </c>
      <c r="H20" s="3">
        <v>788</v>
      </c>
      <c r="I20" s="3">
        <v>179.25</v>
      </c>
      <c r="J20">
        <f t="shared" si="3"/>
        <v>387.483</v>
      </c>
      <c r="K20">
        <f t="shared" si="4"/>
        <v>5569.5910000000003</v>
      </c>
      <c r="L20">
        <f t="shared" si="5"/>
        <v>30.92900000000003</v>
      </c>
      <c r="M20">
        <f t="shared" si="6"/>
        <v>2962.7170000000006</v>
      </c>
      <c r="N20">
        <f t="shared" si="7"/>
        <v>3.0929000000000029E-2</v>
      </c>
      <c r="O20">
        <f t="shared" si="7"/>
        <v>2.9627170000000005</v>
      </c>
      <c r="P20">
        <f t="shared" si="8"/>
        <v>3.0929000000000029E-2</v>
      </c>
      <c r="Q20" t="str">
        <f t="shared" si="9"/>
        <v/>
      </c>
      <c r="AE20">
        <v>1.0609999999999999</v>
      </c>
      <c r="AF20">
        <v>-27.170000076293945</v>
      </c>
      <c r="AG20">
        <v>0.72000002861022949</v>
      </c>
      <c r="AH20">
        <f t="shared" si="10"/>
        <v>-27.170000076293945</v>
      </c>
      <c r="AI20">
        <f t="shared" si="11"/>
        <v>0.72000002861022949</v>
      </c>
    </row>
    <row r="21" spans="1:35">
      <c r="A21" s="3" t="s">
        <v>1761</v>
      </c>
      <c r="B21" s="3" t="str">
        <f t="shared" si="0"/>
        <v>19:09:01.400</v>
      </c>
      <c r="C21" s="3">
        <f t="shared" si="1"/>
        <v>68941.399999999994</v>
      </c>
      <c r="D21" s="3">
        <f t="shared" si="2"/>
        <v>1.7789999999949941</v>
      </c>
      <c r="E21" s="3">
        <v>342.65600000000001</v>
      </c>
      <c r="F21" s="3">
        <v>5856</v>
      </c>
      <c r="G21" s="3">
        <v>11886</v>
      </c>
      <c r="H21" s="3">
        <v>833.5</v>
      </c>
      <c r="I21" s="3">
        <v>178.25</v>
      </c>
      <c r="J21">
        <f t="shared" si="3"/>
        <v>383.53</v>
      </c>
      <c r="K21">
        <f t="shared" si="4"/>
        <v>5853.4650000000001</v>
      </c>
      <c r="L21">
        <f t="shared" si="5"/>
        <v>26.975999999999999</v>
      </c>
      <c r="M21">
        <f t="shared" si="6"/>
        <v>3246.5910000000003</v>
      </c>
      <c r="N21">
        <f t="shared" si="7"/>
        <v>2.6976E-2</v>
      </c>
      <c r="O21">
        <f t="shared" si="7"/>
        <v>3.2465910000000004</v>
      </c>
      <c r="P21">
        <f t="shared" si="8"/>
        <v>2.6976E-2</v>
      </c>
      <c r="Q21" t="str">
        <f t="shared" si="9"/>
        <v/>
      </c>
      <c r="AE21">
        <v>1.1259999999999999</v>
      </c>
      <c r="AF21">
        <v>-27.059999465942383</v>
      </c>
      <c r="AG21">
        <v>1.2999999523162842</v>
      </c>
      <c r="AH21">
        <f t="shared" si="10"/>
        <v>-27.059999465942383</v>
      </c>
      <c r="AI21">
        <f t="shared" si="11"/>
        <v>1.2999999523162842</v>
      </c>
    </row>
    <row r="22" spans="1:35">
      <c r="A22" s="3" t="s">
        <v>1762</v>
      </c>
      <c r="B22" s="3" t="str">
        <f t="shared" si="0"/>
        <v>19:09:01.494</v>
      </c>
      <c r="C22" s="3">
        <f t="shared" si="1"/>
        <v>68941.494000000006</v>
      </c>
      <c r="D22" s="3">
        <f t="shared" si="2"/>
        <v>1.8730000000068685</v>
      </c>
      <c r="E22" s="3">
        <v>305.28800000000001</v>
      </c>
      <c r="F22" s="3">
        <v>6032.76</v>
      </c>
      <c r="G22" s="3">
        <v>11793</v>
      </c>
      <c r="H22" s="3">
        <v>896</v>
      </c>
      <c r="I22" s="3">
        <v>177.5</v>
      </c>
      <c r="J22">
        <f t="shared" si="3"/>
        <v>347.39699999999999</v>
      </c>
      <c r="K22">
        <f t="shared" si="4"/>
        <v>6030.482</v>
      </c>
      <c r="L22">
        <f t="shared" si="5"/>
        <v>-9.1569999999999823</v>
      </c>
      <c r="M22">
        <f t="shared" si="6"/>
        <v>3423.6080000000002</v>
      </c>
      <c r="N22">
        <f t="shared" si="7"/>
        <v>-9.1569999999999829E-3</v>
      </c>
      <c r="O22">
        <f t="shared" si="7"/>
        <v>3.4236080000000002</v>
      </c>
      <c r="P22">
        <f t="shared" si="8"/>
        <v>-9.1569999999999829E-3</v>
      </c>
      <c r="Q22" t="str">
        <f t="shared" si="9"/>
        <v/>
      </c>
      <c r="AE22">
        <v>1.1859999999999999</v>
      </c>
      <c r="AF22">
        <v>-23.860000610351563</v>
      </c>
      <c r="AG22">
        <v>0.25999999046325684</v>
      </c>
      <c r="AH22">
        <f t="shared" si="10"/>
        <v>-23.860000610351563</v>
      </c>
      <c r="AI22">
        <f t="shared" si="11"/>
        <v>0.25999999046325684</v>
      </c>
    </row>
    <row r="23" spans="1:35">
      <c r="A23" s="3" t="s">
        <v>1763</v>
      </c>
      <c r="B23" s="3" t="str">
        <f t="shared" si="0"/>
        <v>19:09:01.587</v>
      </c>
      <c r="C23" s="3">
        <f t="shared" si="1"/>
        <v>68941.587</v>
      </c>
      <c r="D23" s="3">
        <f t="shared" si="2"/>
        <v>1.9660000000003492</v>
      </c>
      <c r="E23" s="3">
        <v>326.34399999999999</v>
      </c>
      <c r="F23" s="3">
        <v>6326.2</v>
      </c>
      <c r="G23" s="3">
        <v>11581</v>
      </c>
      <c r="H23" s="3">
        <v>905</v>
      </c>
      <c r="I23" s="3">
        <v>176.5</v>
      </c>
      <c r="J23">
        <f t="shared" si="3"/>
        <v>370.50099999999998</v>
      </c>
      <c r="K23">
        <f t="shared" si="4"/>
        <v>6323.768</v>
      </c>
      <c r="L23">
        <f t="shared" si="5"/>
        <v>13.947000000000003</v>
      </c>
      <c r="M23">
        <f t="shared" si="6"/>
        <v>3716.8940000000002</v>
      </c>
      <c r="N23">
        <f t="shared" si="7"/>
        <v>1.3947000000000003E-2</v>
      </c>
      <c r="O23">
        <f t="shared" si="7"/>
        <v>3.7168940000000004</v>
      </c>
      <c r="P23">
        <f t="shared" si="8"/>
        <v>1.3947000000000003E-2</v>
      </c>
      <c r="Q23" t="str">
        <f t="shared" si="9"/>
        <v/>
      </c>
      <c r="AE23">
        <v>1.2509999999999999</v>
      </c>
      <c r="AF23">
        <v>-26.350000381469727</v>
      </c>
      <c r="AG23">
        <v>-1.4299999475479126</v>
      </c>
      <c r="AH23">
        <f t="shared" si="10"/>
        <v>-26.350000381469727</v>
      </c>
      <c r="AI23">
        <f t="shared" si="11"/>
        <v>-1.4299999475479126</v>
      </c>
    </row>
    <row r="24" spans="1:35">
      <c r="A24" s="3" t="s">
        <v>1764</v>
      </c>
      <c r="B24" s="3" t="str">
        <f t="shared" si="0"/>
        <v>19:09:01.679</v>
      </c>
      <c r="C24" s="3">
        <f t="shared" si="1"/>
        <v>68941.679000000004</v>
      </c>
      <c r="D24" s="3">
        <f t="shared" si="2"/>
        <v>2.0580000000045402</v>
      </c>
      <c r="E24" s="3">
        <v>334.42500000000001</v>
      </c>
      <c r="F24" s="3">
        <v>6467.13</v>
      </c>
      <c r="G24" s="3">
        <v>11482</v>
      </c>
      <c r="H24" s="3">
        <v>906</v>
      </c>
      <c r="I24" s="3">
        <v>176</v>
      </c>
      <c r="J24">
        <f t="shared" si="3"/>
        <v>379.56599999999997</v>
      </c>
      <c r="K24">
        <f t="shared" si="4"/>
        <v>6464.6379999999999</v>
      </c>
      <c r="L24">
        <f t="shared" si="5"/>
        <v>23.012</v>
      </c>
      <c r="M24">
        <f t="shared" si="6"/>
        <v>3857.7640000000001</v>
      </c>
      <c r="N24">
        <f t="shared" si="7"/>
        <v>2.3012000000000001E-2</v>
      </c>
      <c r="O24">
        <f t="shared" si="7"/>
        <v>3.8577640000000004</v>
      </c>
      <c r="P24">
        <f t="shared" si="8"/>
        <v>2.3012000000000001E-2</v>
      </c>
      <c r="Q24" t="str">
        <f t="shared" si="9"/>
        <v/>
      </c>
      <c r="AE24">
        <v>1.3240000000000001</v>
      </c>
      <c r="AF24">
        <v>-26.770000457763672</v>
      </c>
      <c r="AG24">
        <v>0.20999999344348907</v>
      </c>
      <c r="AH24">
        <f t="shared" si="10"/>
        <v>-26.770000457763672</v>
      </c>
      <c r="AI24">
        <f t="shared" si="11"/>
        <v>0.20999999344348907</v>
      </c>
    </row>
    <row r="25" spans="1:35">
      <c r="A25" s="3" t="s">
        <v>1765</v>
      </c>
      <c r="B25" s="3" t="str">
        <f t="shared" si="0"/>
        <v>19:09:01.775</v>
      </c>
      <c r="C25" s="3">
        <f t="shared" si="1"/>
        <v>68941.774999999994</v>
      </c>
      <c r="D25" s="3">
        <f t="shared" si="2"/>
        <v>2.1539999999949941</v>
      </c>
      <c r="E25" s="3">
        <v>311.404</v>
      </c>
      <c r="F25" s="3">
        <v>6773.77</v>
      </c>
      <c r="G25" s="3">
        <v>11301</v>
      </c>
      <c r="H25" s="3">
        <v>818</v>
      </c>
      <c r="I25" s="3">
        <v>174.75</v>
      </c>
      <c r="J25">
        <f t="shared" si="3"/>
        <v>358.68599999999998</v>
      </c>
      <c r="K25">
        <f t="shared" si="4"/>
        <v>6771.4309999999996</v>
      </c>
      <c r="L25">
        <f t="shared" si="5"/>
        <v>2.132000000000005</v>
      </c>
      <c r="M25">
        <f t="shared" si="6"/>
        <v>4164.5569999999998</v>
      </c>
      <c r="N25">
        <f t="shared" si="7"/>
        <v>2.132000000000005E-3</v>
      </c>
      <c r="O25">
        <f t="shared" si="7"/>
        <v>4.1645570000000003</v>
      </c>
      <c r="P25">
        <f t="shared" si="8"/>
        <v>2.132000000000005E-3</v>
      </c>
      <c r="Q25" t="str">
        <f t="shared" si="9"/>
        <v/>
      </c>
      <c r="AE25">
        <v>1.383</v>
      </c>
      <c r="AF25">
        <v>-26.420000076293945</v>
      </c>
      <c r="AG25">
        <v>-0.36000001430511475</v>
      </c>
      <c r="AH25">
        <f t="shared" si="10"/>
        <v>-26.420000076293945</v>
      </c>
      <c r="AI25">
        <f t="shared" si="11"/>
        <v>-0.36000001430511475</v>
      </c>
    </row>
    <row r="26" spans="1:35">
      <c r="A26" s="3" t="s">
        <v>1766</v>
      </c>
      <c r="B26" s="3" t="str">
        <f t="shared" si="0"/>
        <v>19:09:01.879</v>
      </c>
      <c r="C26" s="3">
        <f t="shared" si="1"/>
        <v>68941.879000000001</v>
      </c>
      <c r="D26" s="3">
        <f t="shared" si="2"/>
        <v>2.2580000000016298</v>
      </c>
      <c r="E26" s="3">
        <v>333.22899999999998</v>
      </c>
      <c r="F26" s="3">
        <v>7044.18</v>
      </c>
      <c r="G26" s="3">
        <v>11113</v>
      </c>
      <c r="H26" s="3">
        <v>861</v>
      </c>
      <c r="I26" s="3">
        <v>173.75</v>
      </c>
      <c r="J26">
        <f t="shared" si="3"/>
        <v>382.39800000000002</v>
      </c>
      <c r="K26">
        <f t="shared" si="4"/>
        <v>7041.6819999999998</v>
      </c>
      <c r="L26">
        <f t="shared" si="5"/>
        <v>25.844000000000051</v>
      </c>
      <c r="M26">
        <f t="shared" si="6"/>
        <v>4434.808</v>
      </c>
      <c r="N26">
        <f t="shared" si="7"/>
        <v>2.5844000000000051E-2</v>
      </c>
      <c r="O26">
        <f t="shared" si="7"/>
        <v>4.4348080000000003</v>
      </c>
      <c r="P26">
        <f t="shared" si="8"/>
        <v>2.5844000000000051E-2</v>
      </c>
      <c r="Q26" t="str">
        <f t="shared" si="9"/>
        <v/>
      </c>
      <c r="AE26">
        <v>1.4570000000000001</v>
      </c>
      <c r="AF26">
        <v>-25.719999313354492</v>
      </c>
      <c r="AG26">
        <v>-0.51999998092651367</v>
      </c>
      <c r="AH26">
        <f t="shared" si="10"/>
        <v>-25.719999313354492</v>
      </c>
      <c r="AI26">
        <f t="shared" si="11"/>
        <v>-0.51999998092651367</v>
      </c>
    </row>
    <row r="27" spans="1:35">
      <c r="A27" s="3" t="s">
        <v>1767</v>
      </c>
      <c r="B27" s="3" t="str">
        <f t="shared" si="0"/>
        <v>19:09:01.971</v>
      </c>
      <c r="C27" s="3">
        <f t="shared" si="1"/>
        <v>68941.971000000005</v>
      </c>
      <c r="D27" s="3">
        <f t="shared" si="2"/>
        <v>2.3500000000058208</v>
      </c>
      <c r="E27" s="3">
        <v>333.34399999999999</v>
      </c>
      <c r="F27" s="3">
        <v>7167.72</v>
      </c>
      <c r="G27" s="3">
        <v>11036</v>
      </c>
      <c r="H27" s="3">
        <v>845</v>
      </c>
      <c r="I27" s="3">
        <v>173.25</v>
      </c>
      <c r="J27">
        <f t="shared" si="3"/>
        <v>383.37599999999998</v>
      </c>
      <c r="K27">
        <f t="shared" si="4"/>
        <v>7165.2179999999998</v>
      </c>
      <c r="L27">
        <f t="shared" si="5"/>
        <v>26.822000000000003</v>
      </c>
      <c r="M27">
        <f t="shared" si="6"/>
        <v>4558.3440000000001</v>
      </c>
      <c r="N27">
        <f t="shared" si="7"/>
        <v>2.6822000000000002E-2</v>
      </c>
      <c r="O27">
        <f t="shared" si="7"/>
        <v>4.558344</v>
      </c>
      <c r="P27">
        <f t="shared" si="8"/>
        <v>2.6822000000000002E-2</v>
      </c>
      <c r="Q27" t="str">
        <f t="shared" si="9"/>
        <v/>
      </c>
      <c r="AE27">
        <v>1.5249999999999999</v>
      </c>
      <c r="AF27">
        <v>-26.450000762939453</v>
      </c>
      <c r="AG27">
        <v>0.18999999761581421</v>
      </c>
      <c r="AH27">
        <f t="shared" si="10"/>
        <v>-26.450000762939453</v>
      </c>
      <c r="AI27">
        <f t="shared" si="11"/>
        <v>0.18999999761581421</v>
      </c>
    </row>
    <row r="28" spans="1:35">
      <c r="A28" s="3" t="s">
        <v>1768</v>
      </c>
      <c r="B28" s="3" t="str">
        <f t="shared" si="0"/>
        <v>19:09:02.064</v>
      </c>
      <c r="C28" s="3">
        <f t="shared" si="1"/>
        <v>68942.063999999998</v>
      </c>
      <c r="D28" s="3">
        <f t="shared" si="2"/>
        <v>2.4429999999993015</v>
      </c>
      <c r="E28" s="3">
        <v>293.63499999999999</v>
      </c>
      <c r="F28" s="3">
        <v>7498.7</v>
      </c>
      <c r="G28" s="3">
        <v>10866</v>
      </c>
      <c r="H28" s="3">
        <v>847</v>
      </c>
      <c r="I28" s="3">
        <v>171.75</v>
      </c>
      <c r="J28">
        <f t="shared" si="3"/>
        <v>345.97800000000001</v>
      </c>
      <c r="K28">
        <f t="shared" si="4"/>
        <v>7496.4669999999996</v>
      </c>
      <c r="L28">
        <f t="shared" si="5"/>
        <v>-10.575999999999965</v>
      </c>
      <c r="M28">
        <f t="shared" si="6"/>
        <v>4889.5929999999998</v>
      </c>
      <c r="N28">
        <f t="shared" si="7"/>
        <v>-1.0575999999999966E-2</v>
      </c>
      <c r="O28">
        <f t="shared" si="7"/>
        <v>4.8895929999999996</v>
      </c>
      <c r="P28">
        <f t="shared" si="8"/>
        <v>-1.0575999999999966E-2</v>
      </c>
      <c r="Q28" t="str">
        <f t="shared" si="9"/>
        <v/>
      </c>
      <c r="AE28">
        <v>1.601</v>
      </c>
      <c r="AF28">
        <v>-25.329999923706055</v>
      </c>
      <c r="AG28">
        <v>1.0099999904632568</v>
      </c>
      <c r="AH28">
        <f t="shared" si="10"/>
        <v>-25.329999923706055</v>
      </c>
      <c r="AI28">
        <f t="shared" si="11"/>
        <v>1.0099999904632568</v>
      </c>
    </row>
    <row r="29" spans="1:35">
      <c r="A29" s="3" t="s">
        <v>1769</v>
      </c>
      <c r="B29" s="3" t="str">
        <f t="shared" si="0"/>
        <v>19:09:02.158</v>
      </c>
      <c r="C29" s="3">
        <f t="shared" si="1"/>
        <v>68942.157999999996</v>
      </c>
      <c r="D29" s="3">
        <f t="shared" si="2"/>
        <v>2.536999999996624</v>
      </c>
      <c r="E29" s="3">
        <v>315.07900000000001</v>
      </c>
      <c r="F29" s="3">
        <v>7631.95</v>
      </c>
      <c r="G29" s="3">
        <v>10769.5</v>
      </c>
      <c r="H29" s="3">
        <v>873.5</v>
      </c>
      <c r="I29" s="3">
        <v>171.25</v>
      </c>
      <c r="J29">
        <f t="shared" si="3"/>
        <v>368.35199999999998</v>
      </c>
      <c r="K29">
        <f t="shared" si="4"/>
        <v>7629.5640000000003</v>
      </c>
      <c r="L29">
        <f t="shared" si="5"/>
        <v>11.798000000000002</v>
      </c>
      <c r="M29">
        <f t="shared" si="6"/>
        <v>5022.6900000000005</v>
      </c>
      <c r="N29">
        <f t="shared" si="7"/>
        <v>1.1798000000000003E-2</v>
      </c>
      <c r="O29">
        <f t="shared" si="7"/>
        <v>5.0226900000000008</v>
      </c>
      <c r="P29">
        <f t="shared" si="8"/>
        <v>1.1798000000000003E-2</v>
      </c>
      <c r="Q29" t="str">
        <f t="shared" si="9"/>
        <v/>
      </c>
      <c r="AE29">
        <v>1.667</v>
      </c>
      <c r="AF29">
        <v>-27.950000762939453</v>
      </c>
      <c r="AG29">
        <v>0.50999999046325684</v>
      </c>
      <c r="AH29">
        <f t="shared" si="10"/>
        <v>-27.950000762939453</v>
      </c>
      <c r="AI29">
        <f t="shared" si="11"/>
        <v>0.50999999046325684</v>
      </c>
    </row>
    <row r="30" spans="1:35">
      <c r="A30" s="3" t="s">
        <v>1770</v>
      </c>
      <c r="B30" s="3" t="str">
        <f t="shared" si="0"/>
        <v>19:09:02.252</v>
      </c>
      <c r="C30" s="3">
        <f t="shared" si="1"/>
        <v>68942.251999999993</v>
      </c>
      <c r="D30" s="3">
        <f t="shared" si="2"/>
        <v>2.6309999999939464</v>
      </c>
      <c r="E30" s="3">
        <v>288.577</v>
      </c>
      <c r="F30" s="3">
        <v>7956.66</v>
      </c>
      <c r="G30" s="3">
        <v>10602.5</v>
      </c>
      <c r="H30" s="3">
        <v>861.5</v>
      </c>
      <c r="I30" s="3">
        <v>169.75</v>
      </c>
      <c r="J30">
        <f t="shared" si="3"/>
        <v>344.11700000000002</v>
      </c>
      <c r="K30">
        <f t="shared" si="4"/>
        <v>7954.451</v>
      </c>
      <c r="L30">
        <f t="shared" si="5"/>
        <v>-12.436999999999955</v>
      </c>
      <c r="M30">
        <f t="shared" si="6"/>
        <v>5347.5770000000002</v>
      </c>
      <c r="N30">
        <f t="shared" si="7"/>
        <v>-1.2436999999999955E-2</v>
      </c>
      <c r="O30">
        <f t="shared" si="7"/>
        <v>5.3475770000000002</v>
      </c>
      <c r="P30">
        <f t="shared" si="8"/>
        <v>-1.2436999999999955E-2</v>
      </c>
      <c r="Q30" t="str">
        <f t="shared" si="9"/>
        <v/>
      </c>
      <c r="AE30">
        <v>1.726</v>
      </c>
      <c r="AF30">
        <v>-25.229999542236328</v>
      </c>
      <c r="AG30">
        <v>1.1699999570846558</v>
      </c>
      <c r="AH30">
        <f t="shared" si="10"/>
        <v>-25.229999542236328</v>
      </c>
      <c r="AI30">
        <f t="shared" si="11"/>
        <v>1.1699999570846558</v>
      </c>
    </row>
    <row r="31" spans="1:35">
      <c r="A31" s="3" t="s">
        <v>1771</v>
      </c>
      <c r="B31" s="3" t="str">
        <f t="shared" si="0"/>
        <v>19:09:02.359</v>
      </c>
      <c r="C31" s="3">
        <f t="shared" si="1"/>
        <v>68942.358999999997</v>
      </c>
      <c r="D31" s="3">
        <f t="shared" si="2"/>
        <v>2.7379999999975553</v>
      </c>
      <c r="E31" s="3">
        <v>301.07400000000001</v>
      </c>
      <c r="F31" s="3">
        <v>8077.06</v>
      </c>
      <c r="G31" s="3">
        <v>10524</v>
      </c>
      <c r="H31" s="3">
        <v>861</v>
      </c>
      <c r="I31" s="3">
        <v>169.25</v>
      </c>
      <c r="J31">
        <f t="shared" si="3"/>
        <v>357.45499999999998</v>
      </c>
      <c r="K31">
        <f t="shared" si="4"/>
        <v>8074.7610000000004</v>
      </c>
      <c r="L31">
        <f t="shared" si="5"/>
        <v>0.90100000000001046</v>
      </c>
      <c r="M31">
        <f t="shared" si="6"/>
        <v>5467.8870000000006</v>
      </c>
      <c r="N31">
        <f t="shared" si="7"/>
        <v>9.0100000000001052E-4</v>
      </c>
      <c r="O31">
        <f t="shared" si="7"/>
        <v>5.4678870000000011</v>
      </c>
      <c r="P31">
        <f t="shared" si="8"/>
        <v>9.0100000000001052E-4</v>
      </c>
      <c r="Q31" t="str">
        <f t="shared" si="9"/>
        <v/>
      </c>
      <c r="AE31">
        <v>1.786</v>
      </c>
      <c r="AF31">
        <v>-24.620000839233398</v>
      </c>
      <c r="AG31">
        <v>1.3799999952316284</v>
      </c>
      <c r="AH31">
        <f t="shared" si="10"/>
        <v>-24.620000839233398</v>
      </c>
      <c r="AI31">
        <f t="shared" si="11"/>
        <v>1.3799999952316284</v>
      </c>
    </row>
    <row r="32" spans="1:35">
      <c r="A32" s="3" t="s">
        <v>1772</v>
      </c>
      <c r="B32" s="3" t="str">
        <f t="shared" si="0"/>
        <v>19:09:02.464</v>
      </c>
      <c r="C32" s="3">
        <f t="shared" si="1"/>
        <v>68942.464000000007</v>
      </c>
      <c r="D32" s="3">
        <f t="shared" si="2"/>
        <v>2.8430000000080327</v>
      </c>
      <c r="E32" s="3">
        <v>299.57400000000001</v>
      </c>
      <c r="F32" s="3">
        <v>8457.2199999999993</v>
      </c>
      <c r="G32" s="3">
        <v>10316</v>
      </c>
      <c r="H32" s="3">
        <v>942</v>
      </c>
      <c r="I32" s="3">
        <v>167.5</v>
      </c>
      <c r="J32">
        <f t="shared" si="3"/>
        <v>358.60899999999998</v>
      </c>
      <c r="K32">
        <f t="shared" si="4"/>
        <v>8454.9220000000005</v>
      </c>
      <c r="L32">
        <f t="shared" si="5"/>
        <v>2.0550000000000068</v>
      </c>
      <c r="M32">
        <f t="shared" si="6"/>
        <v>5848.0480000000007</v>
      </c>
      <c r="N32">
        <f t="shared" si="7"/>
        <v>2.0550000000000069E-3</v>
      </c>
      <c r="O32">
        <f t="shared" si="7"/>
        <v>5.8480480000000012</v>
      </c>
      <c r="P32">
        <f t="shared" si="8"/>
        <v>2.0550000000000069E-3</v>
      </c>
      <c r="Q32" t="str">
        <f t="shared" si="9"/>
        <v/>
      </c>
      <c r="AE32">
        <v>1.847</v>
      </c>
      <c r="AF32">
        <v>-23.770000457763672</v>
      </c>
      <c r="AG32">
        <v>2.0099999904632568</v>
      </c>
      <c r="AH32">
        <f t="shared" si="10"/>
        <v>-23.770000457763672</v>
      </c>
      <c r="AI32">
        <f t="shared" si="11"/>
        <v>2.0099999904632568</v>
      </c>
    </row>
    <row r="33" spans="1:35">
      <c r="A33" s="3" t="s">
        <v>1773</v>
      </c>
      <c r="B33" s="3" t="str">
        <f t="shared" si="0"/>
        <v>19:09:02.558</v>
      </c>
      <c r="C33" s="3">
        <f t="shared" si="1"/>
        <v>68942.558000000005</v>
      </c>
      <c r="D33" s="3">
        <f t="shared" si="2"/>
        <v>2.9370000000053551</v>
      </c>
      <c r="E33" s="3">
        <v>264.625</v>
      </c>
      <c r="F33" s="3">
        <v>8803.0499999999993</v>
      </c>
      <c r="G33" s="3">
        <v>10164.5</v>
      </c>
      <c r="H33" s="3">
        <v>874</v>
      </c>
      <c r="I33" s="3">
        <v>165.75</v>
      </c>
      <c r="J33">
        <f t="shared" si="3"/>
        <v>326.07499999999999</v>
      </c>
      <c r="K33">
        <f t="shared" si="4"/>
        <v>8800.9879999999994</v>
      </c>
      <c r="L33">
        <f t="shared" si="5"/>
        <v>-30.478999999999985</v>
      </c>
      <c r="M33">
        <f t="shared" si="6"/>
        <v>6194.1139999999996</v>
      </c>
      <c r="N33">
        <f t="shared" si="7"/>
        <v>-3.0478999999999985E-2</v>
      </c>
      <c r="O33">
        <f t="shared" si="7"/>
        <v>6.1941139999999999</v>
      </c>
      <c r="P33">
        <f t="shared" si="8"/>
        <v>-3.0478999999999985E-2</v>
      </c>
      <c r="Q33" t="str">
        <f t="shared" si="9"/>
        <v/>
      </c>
      <c r="AE33">
        <v>1.9239999999999999</v>
      </c>
      <c r="AF33">
        <v>-26.139999389648438</v>
      </c>
      <c r="AG33">
        <v>0.51999998092651367</v>
      </c>
      <c r="AH33">
        <f t="shared" si="10"/>
        <v>-26.139999389648438</v>
      </c>
      <c r="AI33">
        <f t="shared" si="11"/>
        <v>0.51999998092651367</v>
      </c>
    </row>
    <row r="34" spans="1:35">
      <c r="A34" s="3" t="s">
        <v>1774</v>
      </c>
      <c r="B34" s="3" t="str">
        <f t="shared" si="0"/>
        <v>19:09:02.653</v>
      </c>
      <c r="C34" s="3">
        <f t="shared" si="1"/>
        <v>68942.653000000006</v>
      </c>
      <c r="D34" s="3">
        <f t="shared" si="2"/>
        <v>3.0320000000065193</v>
      </c>
      <c r="E34" s="3">
        <v>279.12400000000002</v>
      </c>
      <c r="F34" s="3">
        <v>8965</v>
      </c>
      <c r="G34" s="3">
        <v>10070</v>
      </c>
      <c r="H34" s="3">
        <v>960</v>
      </c>
      <c r="I34" s="3">
        <v>165</v>
      </c>
      <c r="J34">
        <f t="shared" si="3"/>
        <v>341.70400000000001</v>
      </c>
      <c r="K34">
        <f t="shared" si="4"/>
        <v>8962.8330000000005</v>
      </c>
      <c r="L34">
        <f t="shared" si="5"/>
        <v>-14.849999999999966</v>
      </c>
      <c r="M34">
        <f t="shared" si="6"/>
        <v>6355.9590000000007</v>
      </c>
      <c r="N34">
        <f t="shared" si="7"/>
        <v>-1.4849999999999966E-2</v>
      </c>
      <c r="O34">
        <f t="shared" si="7"/>
        <v>6.3559590000000012</v>
      </c>
      <c r="P34">
        <f t="shared" si="8"/>
        <v>-1.4849999999999966E-2</v>
      </c>
      <c r="Q34" t="str">
        <f t="shared" si="9"/>
        <v/>
      </c>
      <c r="AE34">
        <v>1.988</v>
      </c>
      <c r="AF34">
        <v>-27.129999160766602</v>
      </c>
      <c r="AG34">
        <v>1.9700000286102295</v>
      </c>
      <c r="AH34">
        <f t="shared" si="10"/>
        <v>-27.129999160766602</v>
      </c>
      <c r="AI34">
        <f t="shared" si="11"/>
        <v>1.9700000286102295</v>
      </c>
    </row>
    <row r="35" spans="1:35">
      <c r="A35" s="3" t="s">
        <v>1775</v>
      </c>
      <c r="B35" s="3" t="str">
        <f t="shared" si="0"/>
        <v>19:09:02.761</v>
      </c>
      <c r="C35" s="3">
        <f t="shared" si="1"/>
        <v>68942.760999999999</v>
      </c>
      <c r="D35" s="3">
        <f t="shared" si="2"/>
        <v>3.1399999999994179</v>
      </c>
      <c r="E35" s="3">
        <v>249.29599999999999</v>
      </c>
      <c r="F35" s="3">
        <v>9298.1200000000008</v>
      </c>
      <c r="G35" s="3">
        <v>9934</v>
      </c>
      <c r="H35" s="3">
        <v>875</v>
      </c>
      <c r="I35" s="3">
        <v>163.25</v>
      </c>
      <c r="J35">
        <f t="shared" si="3"/>
        <v>314.20299999999997</v>
      </c>
      <c r="K35">
        <f t="shared" si="4"/>
        <v>9296.1530000000002</v>
      </c>
      <c r="L35">
        <f t="shared" si="5"/>
        <v>-42.350999999999999</v>
      </c>
      <c r="M35">
        <f t="shared" si="6"/>
        <v>6689.2790000000005</v>
      </c>
      <c r="N35">
        <f t="shared" si="7"/>
        <v>-4.2351E-2</v>
      </c>
      <c r="O35">
        <f t="shared" si="7"/>
        <v>6.6892790000000009</v>
      </c>
      <c r="P35">
        <f t="shared" si="8"/>
        <v>-4.2351E-2</v>
      </c>
      <c r="Q35" t="str">
        <f t="shared" si="9"/>
        <v/>
      </c>
      <c r="AE35">
        <v>2.0550000000000002</v>
      </c>
      <c r="AF35">
        <v>-27.219999313354492</v>
      </c>
      <c r="AG35">
        <v>2.25</v>
      </c>
      <c r="AH35">
        <f t="shared" si="10"/>
        <v>-27.219999313354492</v>
      </c>
      <c r="AI35">
        <f t="shared" si="11"/>
        <v>2.25</v>
      </c>
    </row>
    <row r="36" spans="1:35">
      <c r="A36" s="3" t="s">
        <v>1776</v>
      </c>
      <c r="B36" s="3" t="str">
        <f t="shared" si="0"/>
        <v>19:09:02.857</v>
      </c>
      <c r="C36" s="3">
        <f t="shared" si="1"/>
        <v>68942.857000000004</v>
      </c>
      <c r="D36" s="3">
        <f t="shared" si="2"/>
        <v>3.2360000000044238</v>
      </c>
      <c r="E36" s="3">
        <v>257.62099999999998</v>
      </c>
      <c r="F36" s="3">
        <v>9449.01</v>
      </c>
      <c r="G36" s="3">
        <v>9856</v>
      </c>
      <c r="H36" s="3">
        <v>971</v>
      </c>
      <c r="I36" s="3">
        <v>162.5</v>
      </c>
      <c r="J36">
        <f t="shared" si="3"/>
        <v>323.58100000000002</v>
      </c>
      <c r="K36">
        <f t="shared" si="4"/>
        <v>9446.9809999999998</v>
      </c>
      <c r="L36">
        <f t="shared" si="5"/>
        <v>-32.972999999999956</v>
      </c>
      <c r="M36">
        <f t="shared" si="6"/>
        <v>6840.107</v>
      </c>
      <c r="N36">
        <f t="shared" si="7"/>
        <v>-3.2972999999999954E-2</v>
      </c>
      <c r="O36">
        <f t="shared" si="7"/>
        <v>6.8401069999999997</v>
      </c>
      <c r="P36">
        <f t="shared" si="8"/>
        <v>-3.2972999999999954E-2</v>
      </c>
      <c r="Q36" t="str">
        <f t="shared" si="9"/>
        <v/>
      </c>
      <c r="AE36">
        <v>2.12</v>
      </c>
      <c r="AF36">
        <v>-25.969999313354492</v>
      </c>
      <c r="AG36">
        <v>0.23000000417232513</v>
      </c>
      <c r="AH36">
        <f t="shared" si="10"/>
        <v>-25.969999313354492</v>
      </c>
      <c r="AI36">
        <f t="shared" si="11"/>
        <v>0.23000000417232513</v>
      </c>
    </row>
    <row r="37" spans="1:35">
      <c r="A37" s="3" t="s">
        <v>1777</v>
      </c>
      <c r="B37" s="3" t="str">
        <f t="shared" si="0"/>
        <v>19:09:02.963</v>
      </c>
      <c r="C37" s="3">
        <f t="shared" si="1"/>
        <v>68942.963000000003</v>
      </c>
      <c r="D37" s="3">
        <f t="shared" si="2"/>
        <v>3.342000000004191</v>
      </c>
      <c r="E37" s="3">
        <v>259.25099999999998</v>
      </c>
      <c r="F37" s="3">
        <v>9783.98</v>
      </c>
      <c r="G37" s="3">
        <v>9704.5</v>
      </c>
      <c r="H37" s="3">
        <v>902</v>
      </c>
      <c r="I37" s="3">
        <v>160.75</v>
      </c>
      <c r="J37">
        <f t="shared" si="3"/>
        <v>327.54899999999998</v>
      </c>
      <c r="K37">
        <f t="shared" si="4"/>
        <v>9781.9320000000007</v>
      </c>
      <c r="L37">
        <f t="shared" si="5"/>
        <v>-29.004999999999995</v>
      </c>
      <c r="M37">
        <f t="shared" si="6"/>
        <v>7175.0580000000009</v>
      </c>
      <c r="N37">
        <f t="shared" si="7"/>
        <v>-2.9004999999999996E-2</v>
      </c>
      <c r="O37">
        <f t="shared" si="7"/>
        <v>7.1750580000000008</v>
      </c>
      <c r="P37">
        <f t="shared" si="8"/>
        <v>-2.9004999999999996E-2</v>
      </c>
      <c r="Q37" t="str">
        <f t="shared" si="9"/>
        <v/>
      </c>
      <c r="AE37">
        <v>2.1880000000000002</v>
      </c>
      <c r="AF37">
        <v>-25.790000915527344</v>
      </c>
      <c r="AG37">
        <v>1.6499999761581421</v>
      </c>
      <c r="AH37">
        <f t="shared" si="10"/>
        <v>-25.790000915527344</v>
      </c>
      <c r="AI37">
        <f t="shared" si="11"/>
        <v>1.6499999761581421</v>
      </c>
    </row>
    <row r="38" spans="1:35">
      <c r="A38" s="3" t="s">
        <v>1778</v>
      </c>
      <c r="B38" s="3" t="str">
        <f t="shared" si="0"/>
        <v>19:09:03.059</v>
      </c>
      <c r="C38" s="3">
        <f t="shared" si="1"/>
        <v>68943.058999999994</v>
      </c>
      <c r="D38" s="3">
        <f t="shared" si="2"/>
        <v>3.4379999999946449</v>
      </c>
      <c r="E38" s="3">
        <v>232.90600000000001</v>
      </c>
      <c r="F38" s="3">
        <v>10188</v>
      </c>
      <c r="G38" s="3">
        <v>9560</v>
      </c>
      <c r="H38" s="3">
        <v>973</v>
      </c>
      <c r="I38" s="3">
        <v>158.5</v>
      </c>
      <c r="J38">
        <f t="shared" si="3"/>
        <v>304.02499999999998</v>
      </c>
      <c r="K38">
        <f t="shared" si="4"/>
        <v>10186.126</v>
      </c>
      <c r="L38">
        <f t="shared" si="5"/>
        <v>-52.528999999999996</v>
      </c>
      <c r="M38">
        <f t="shared" si="6"/>
        <v>7579.2520000000004</v>
      </c>
      <c r="N38">
        <f t="shared" si="7"/>
        <v>-5.2528999999999999E-2</v>
      </c>
      <c r="O38">
        <f t="shared" si="7"/>
        <v>7.5792520000000003</v>
      </c>
      <c r="P38">
        <f t="shared" si="8"/>
        <v>-5.2528999999999999E-2</v>
      </c>
      <c r="Q38" t="str">
        <f t="shared" si="9"/>
        <v/>
      </c>
      <c r="AE38">
        <v>2.2559999999999998</v>
      </c>
      <c r="AF38">
        <v>-26.760000228881836</v>
      </c>
      <c r="AG38">
        <v>-0.77999997138977051</v>
      </c>
      <c r="AH38">
        <f t="shared" si="10"/>
        <v>-26.760000228881836</v>
      </c>
      <c r="AI38">
        <f t="shared" si="11"/>
        <v>-0.77999997138977051</v>
      </c>
    </row>
    <row r="39" spans="1:35">
      <c r="A39" s="3" t="s">
        <v>1779</v>
      </c>
      <c r="B39" s="3" t="str">
        <f t="shared" si="0"/>
        <v>19:09:03.164</v>
      </c>
      <c r="C39" s="3">
        <f t="shared" si="1"/>
        <v>68943.164000000004</v>
      </c>
      <c r="D39" s="3">
        <f t="shared" si="2"/>
        <v>3.5430000000051223</v>
      </c>
      <c r="E39" s="3">
        <v>229.61199999999999</v>
      </c>
      <c r="F39" s="3">
        <v>10367.200000000001</v>
      </c>
      <c r="G39" s="3">
        <v>9493</v>
      </c>
      <c r="H39" s="3">
        <v>976</v>
      </c>
      <c r="I39" s="3">
        <v>157.5</v>
      </c>
      <c r="J39">
        <f t="shared" si="3"/>
        <v>301.983</v>
      </c>
      <c r="K39">
        <f t="shared" si="4"/>
        <v>10365.343999999999</v>
      </c>
      <c r="L39">
        <f t="shared" si="5"/>
        <v>-54.57099999999997</v>
      </c>
      <c r="M39">
        <f t="shared" si="6"/>
        <v>7758.4699999999993</v>
      </c>
      <c r="N39">
        <f t="shared" si="7"/>
        <v>-5.4570999999999974E-2</v>
      </c>
      <c r="O39">
        <f t="shared" si="7"/>
        <v>7.7584699999999991</v>
      </c>
      <c r="P39">
        <f t="shared" si="8"/>
        <v>-5.4570999999999974E-2</v>
      </c>
      <c r="Q39" t="str">
        <f t="shared" si="9"/>
        <v/>
      </c>
      <c r="AE39">
        <v>2.3359999999999999</v>
      </c>
      <c r="AF39">
        <v>-26.370000839233398</v>
      </c>
      <c r="AG39">
        <v>0.81000000238418579</v>
      </c>
      <c r="AH39">
        <f t="shared" si="10"/>
        <v>-26.370000839233398</v>
      </c>
      <c r="AI39">
        <f t="shared" si="11"/>
        <v>0.81000000238418579</v>
      </c>
    </row>
    <row r="40" spans="1:35">
      <c r="A40" s="3" t="s">
        <v>1780</v>
      </c>
      <c r="B40" s="3" t="str">
        <f t="shared" si="0"/>
        <v>19:09:03.256</v>
      </c>
      <c r="C40" s="3">
        <f t="shared" si="1"/>
        <v>68943.255999999994</v>
      </c>
      <c r="D40" s="3">
        <f t="shared" si="2"/>
        <v>3.6349999999947613</v>
      </c>
      <c r="E40" s="3">
        <v>205.58500000000001</v>
      </c>
      <c r="F40" s="3">
        <v>10711.9</v>
      </c>
      <c r="G40" s="3">
        <v>9389</v>
      </c>
      <c r="H40" s="3">
        <v>976</v>
      </c>
      <c r="I40" s="3">
        <v>155.5</v>
      </c>
      <c r="J40">
        <f t="shared" si="3"/>
        <v>280.363</v>
      </c>
      <c r="K40">
        <f t="shared" si="4"/>
        <v>10710.204</v>
      </c>
      <c r="L40">
        <f t="shared" si="5"/>
        <v>-76.190999999999974</v>
      </c>
      <c r="M40">
        <f t="shared" si="6"/>
        <v>8103.33</v>
      </c>
      <c r="N40">
        <f t="shared" si="7"/>
        <v>-7.6190999999999981E-2</v>
      </c>
      <c r="O40">
        <f t="shared" si="7"/>
        <v>8.1033299999999997</v>
      </c>
      <c r="P40">
        <f t="shared" si="8"/>
        <v>-7.6190999999999981E-2</v>
      </c>
      <c r="Q40" t="str">
        <f t="shared" si="9"/>
        <v/>
      </c>
      <c r="AE40">
        <v>2.4020000000000001</v>
      </c>
      <c r="AF40">
        <v>-26.229999542236328</v>
      </c>
      <c r="AG40">
        <v>1.8899999856948853</v>
      </c>
      <c r="AH40">
        <f t="shared" si="10"/>
        <v>-26.229999542236328</v>
      </c>
      <c r="AI40">
        <f t="shared" si="11"/>
        <v>1.8899999856948853</v>
      </c>
    </row>
    <row r="41" spans="1:35">
      <c r="A41" s="3" t="s">
        <v>1781</v>
      </c>
      <c r="B41" s="3" t="str">
        <f t="shared" si="0"/>
        <v>19:09:03.352</v>
      </c>
      <c r="C41" s="3">
        <f t="shared" si="1"/>
        <v>68943.351999999999</v>
      </c>
      <c r="D41" s="3">
        <f t="shared" si="2"/>
        <v>3.7309999999997672</v>
      </c>
      <c r="E41" s="3">
        <v>206.09800000000001</v>
      </c>
      <c r="F41" s="3">
        <v>10885.9</v>
      </c>
      <c r="G41" s="3">
        <v>9329</v>
      </c>
      <c r="H41" s="3">
        <v>970</v>
      </c>
      <c r="I41" s="3">
        <v>154.5</v>
      </c>
      <c r="J41">
        <f t="shared" si="3"/>
        <v>282.08999999999997</v>
      </c>
      <c r="K41">
        <f t="shared" si="4"/>
        <v>10884.196</v>
      </c>
      <c r="L41">
        <f t="shared" si="5"/>
        <v>-74.463999999999999</v>
      </c>
      <c r="M41">
        <f t="shared" si="6"/>
        <v>8277.3220000000001</v>
      </c>
      <c r="N41">
        <f t="shared" si="7"/>
        <v>-7.4464000000000002E-2</v>
      </c>
      <c r="O41">
        <f t="shared" si="7"/>
        <v>8.2773219999999998</v>
      </c>
      <c r="P41">
        <f t="shared" si="8"/>
        <v>-7.4464000000000002E-2</v>
      </c>
      <c r="Q41" t="str">
        <f t="shared" si="9"/>
        <v/>
      </c>
      <c r="AE41">
        <v>2.468</v>
      </c>
      <c r="AF41">
        <v>-26.069999694824219</v>
      </c>
      <c r="AG41">
        <v>1.309999942779541</v>
      </c>
      <c r="AH41">
        <f t="shared" si="10"/>
        <v>-26.069999694824219</v>
      </c>
      <c r="AI41">
        <f t="shared" si="11"/>
        <v>1.309999942779541</v>
      </c>
    </row>
    <row r="42" spans="1:35">
      <c r="A42" s="3" t="s">
        <v>1782</v>
      </c>
      <c r="B42" s="3" t="str">
        <f t="shared" si="0"/>
        <v>19:09:03.458</v>
      </c>
      <c r="C42" s="3">
        <f t="shared" si="1"/>
        <v>68943.457999999999</v>
      </c>
      <c r="D42" s="3">
        <f t="shared" si="2"/>
        <v>3.8369999999995343</v>
      </c>
      <c r="E42" s="3">
        <v>193.369</v>
      </c>
      <c r="F42" s="3">
        <v>11265.5</v>
      </c>
      <c r="G42" s="3">
        <v>9221.5</v>
      </c>
      <c r="H42" s="3">
        <v>908</v>
      </c>
      <c r="I42" s="3">
        <v>152.25</v>
      </c>
      <c r="J42">
        <f t="shared" si="3"/>
        <v>272.012</v>
      </c>
      <c r="K42">
        <f t="shared" si="4"/>
        <v>11263.876</v>
      </c>
      <c r="L42">
        <f t="shared" si="5"/>
        <v>-84.541999999999973</v>
      </c>
      <c r="M42">
        <f t="shared" si="6"/>
        <v>8657.0020000000004</v>
      </c>
      <c r="N42">
        <f t="shared" si="7"/>
        <v>-8.4541999999999978E-2</v>
      </c>
      <c r="O42">
        <f t="shared" si="7"/>
        <v>8.6570020000000003</v>
      </c>
      <c r="P42">
        <f t="shared" si="8"/>
        <v>-8.4541999999999978E-2</v>
      </c>
      <c r="Q42" t="str">
        <f t="shared" si="9"/>
        <v/>
      </c>
      <c r="AE42">
        <v>2.5350000000000001</v>
      </c>
      <c r="AF42">
        <v>-26.729999542236328</v>
      </c>
      <c r="AG42">
        <v>1.4299999475479126</v>
      </c>
      <c r="AH42">
        <f t="shared" si="10"/>
        <v>-26.729999542236328</v>
      </c>
      <c r="AI42">
        <f t="shared" si="11"/>
        <v>1.4299999475479126</v>
      </c>
    </row>
    <row r="43" spans="1:35">
      <c r="A43" s="3" t="s">
        <v>1783</v>
      </c>
      <c r="B43" s="3" t="str">
        <f t="shared" si="0"/>
        <v>19:09:03.554</v>
      </c>
      <c r="C43" s="3">
        <f t="shared" si="1"/>
        <v>68943.554000000004</v>
      </c>
      <c r="D43" s="3">
        <f t="shared" si="2"/>
        <v>3.9330000000045402</v>
      </c>
      <c r="E43" s="3">
        <v>162.745</v>
      </c>
      <c r="F43" s="3">
        <v>11632.1</v>
      </c>
      <c r="G43" s="3">
        <v>9149</v>
      </c>
      <c r="H43" s="3">
        <v>975</v>
      </c>
      <c r="I43" s="3">
        <v>150</v>
      </c>
      <c r="J43">
        <f t="shared" si="3"/>
        <v>243.94800000000001</v>
      </c>
      <c r="K43">
        <f t="shared" si="4"/>
        <v>11630.68</v>
      </c>
      <c r="L43">
        <f t="shared" si="5"/>
        <v>-112.60599999999997</v>
      </c>
      <c r="M43">
        <f t="shared" si="6"/>
        <v>9023.8060000000005</v>
      </c>
      <c r="N43">
        <f t="shared" si="7"/>
        <v>-0.11260599999999997</v>
      </c>
      <c r="O43">
        <f t="shared" si="7"/>
        <v>9.0238060000000004</v>
      </c>
      <c r="P43">
        <f t="shared" si="8"/>
        <v>-0.11260599999999997</v>
      </c>
      <c r="Q43" t="str">
        <f t="shared" si="9"/>
        <v/>
      </c>
      <c r="AE43">
        <v>2.5950000000000002</v>
      </c>
      <c r="AF43">
        <v>-28.520000457763672</v>
      </c>
      <c r="AG43">
        <v>1.4500000476837158</v>
      </c>
      <c r="AH43">
        <f t="shared" si="10"/>
        <v>-28.520000457763672</v>
      </c>
      <c r="AI43">
        <f t="shared" si="11"/>
        <v>1.4500000476837158</v>
      </c>
    </row>
    <row r="44" spans="1:35">
      <c r="A44" s="3" t="s">
        <v>1784</v>
      </c>
      <c r="B44" s="3" t="str">
        <f t="shared" si="0"/>
        <v>19:09:03.660</v>
      </c>
      <c r="C44" s="3">
        <f t="shared" si="1"/>
        <v>68943.66</v>
      </c>
      <c r="D44" s="3">
        <f t="shared" si="2"/>
        <v>4.0390000000043074</v>
      </c>
      <c r="E44" s="3">
        <v>153.37799999999999</v>
      </c>
      <c r="F44" s="3">
        <v>11876.1</v>
      </c>
      <c r="G44" s="3">
        <v>9098</v>
      </c>
      <c r="H44" s="3">
        <v>966</v>
      </c>
      <c r="I44" s="3">
        <v>148.5</v>
      </c>
      <c r="J44">
        <f t="shared" si="3"/>
        <v>236.28399999999999</v>
      </c>
      <c r="K44">
        <f t="shared" si="4"/>
        <v>11874.74</v>
      </c>
      <c r="L44">
        <f t="shared" si="5"/>
        <v>-120.26999999999998</v>
      </c>
      <c r="M44">
        <f t="shared" si="6"/>
        <v>9267.866</v>
      </c>
      <c r="N44">
        <f t="shared" si="7"/>
        <v>-0.12026999999999999</v>
      </c>
      <c r="O44">
        <f t="shared" si="7"/>
        <v>9.2678659999999997</v>
      </c>
      <c r="P44">
        <f t="shared" si="8"/>
        <v>-0.12026999999999999</v>
      </c>
      <c r="Q44" t="str">
        <f t="shared" si="9"/>
        <v/>
      </c>
      <c r="AE44">
        <v>2.661</v>
      </c>
      <c r="AF44">
        <v>-27.840000152587891</v>
      </c>
      <c r="AG44">
        <v>1.559999942779541</v>
      </c>
      <c r="AH44">
        <f t="shared" si="10"/>
        <v>-27.840000152587891</v>
      </c>
      <c r="AI44">
        <f t="shared" si="11"/>
        <v>1.559999942779541</v>
      </c>
    </row>
    <row r="45" spans="1:35">
      <c r="A45" s="3" t="s">
        <v>1785</v>
      </c>
      <c r="B45" s="3" t="str">
        <f t="shared" si="0"/>
        <v>19:09:03.753</v>
      </c>
      <c r="C45" s="3">
        <f t="shared" si="1"/>
        <v>68943.752999999997</v>
      </c>
      <c r="D45" s="3">
        <f t="shared" si="2"/>
        <v>4.1319999999977881</v>
      </c>
      <c r="E45" s="3">
        <v>135.255</v>
      </c>
      <c r="F45" s="3">
        <v>12236.7</v>
      </c>
      <c r="G45" s="3">
        <v>9038.5</v>
      </c>
      <c r="H45" s="3">
        <v>893</v>
      </c>
      <c r="I45" s="3">
        <v>146.25</v>
      </c>
      <c r="J45">
        <f t="shared" si="3"/>
        <v>220.679</v>
      </c>
      <c r="K45">
        <f t="shared" si="4"/>
        <v>12235.458000000001</v>
      </c>
      <c r="L45">
        <f t="shared" si="5"/>
        <v>-135.87499999999997</v>
      </c>
      <c r="M45">
        <f t="shared" si="6"/>
        <v>9628.5840000000007</v>
      </c>
      <c r="N45">
        <f t="shared" si="7"/>
        <v>-0.13587499999999997</v>
      </c>
      <c r="O45">
        <f t="shared" si="7"/>
        <v>9.6285840000000018</v>
      </c>
      <c r="P45">
        <f t="shared" si="8"/>
        <v>-0.13587499999999997</v>
      </c>
      <c r="Q45" t="str">
        <f t="shared" si="9"/>
        <v/>
      </c>
      <c r="AE45">
        <v>2.7320000000000002</v>
      </c>
      <c r="AF45">
        <v>-27.459999084472656</v>
      </c>
      <c r="AG45">
        <v>0.37999999523162842</v>
      </c>
      <c r="AH45">
        <f t="shared" si="10"/>
        <v>-27.459999084472656</v>
      </c>
      <c r="AI45">
        <f t="shared" si="11"/>
        <v>0.37999999523162842</v>
      </c>
    </row>
    <row r="46" spans="1:35">
      <c r="A46" s="3" t="s">
        <v>1786</v>
      </c>
      <c r="B46" s="3" t="str">
        <f t="shared" si="0"/>
        <v>19:09:03.844</v>
      </c>
      <c r="C46" s="3">
        <f t="shared" si="1"/>
        <v>68943.843999999997</v>
      </c>
      <c r="D46" s="3">
        <f t="shared" si="2"/>
        <v>4.2229999999981374</v>
      </c>
      <c r="E46" s="3">
        <v>126.88200000000001</v>
      </c>
      <c r="F46" s="3">
        <v>12435.4</v>
      </c>
      <c r="G46" s="3">
        <v>9010</v>
      </c>
      <c r="H46" s="3">
        <v>953</v>
      </c>
      <c r="I46" s="3">
        <v>145</v>
      </c>
      <c r="J46">
        <f t="shared" si="3"/>
        <v>213.69399999999999</v>
      </c>
      <c r="K46">
        <f t="shared" si="4"/>
        <v>12434.210999999999</v>
      </c>
      <c r="L46">
        <f t="shared" si="5"/>
        <v>-142.85999999999999</v>
      </c>
      <c r="M46">
        <f t="shared" si="6"/>
        <v>9827.3369999999995</v>
      </c>
      <c r="N46">
        <f t="shared" si="7"/>
        <v>-0.14285999999999999</v>
      </c>
      <c r="O46">
        <f t="shared" si="7"/>
        <v>9.827337</v>
      </c>
      <c r="P46">
        <f t="shared" si="8"/>
        <v>-0.14285999999999999</v>
      </c>
      <c r="Q46" t="str">
        <f t="shared" si="9"/>
        <v/>
      </c>
      <c r="T46" t="s">
        <v>1787</v>
      </c>
      <c r="AE46">
        <v>2.798</v>
      </c>
      <c r="AF46">
        <v>-30.450000762939453</v>
      </c>
      <c r="AG46">
        <v>1.0700000524520874</v>
      </c>
      <c r="AH46">
        <f t="shared" si="10"/>
        <v>-30.450000762939453</v>
      </c>
      <c r="AI46">
        <f t="shared" si="11"/>
        <v>1.0700000524520874</v>
      </c>
    </row>
    <row r="47" spans="1:35">
      <c r="A47" s="3" t="s">
        <v>1788</v>
      </c>
      <c r="B47" s="3" t="str">
        <f t="shared" si="0"/>
        <v>19:09:03.941</v>
      </c>
      <c r="C47" s="3">
        <f t="shared" si="1"/>
        <v>68943.941000000006</v>
      </c>
      <c r="D47" s="3">
        <f t="shared" si="2"/>
        <v>4.3200000000069849</v>
      </c>
      <c r="E47" s="3">
        <v>112.023</v>
      </c>
      <c r="F47" s="3">
        <v>12790.4</v>
      </c>
      <c r="G47" s="3">
        <v>8970</v>
      </c>
      <c r="H47" s="3">
        <v>861.5</v>
      </c>
      <c r="I47" s="3">
        <v>142.75</v>
      </c>
      <c r="J47">
        <f t="shared" si="3"/>
        <v>201.31299999999999</v>
      </c>
      <c r="K47">
        <f t="shared" si="4"/>
        <v>12789.306</v>
      </c>
      <c r="L47">
        <f t="shared" si="5"/>
        <v>-155.24099999999999</v>
      </c>
      <c r="M47">
        <f t="shared" si="6"/>
        <v>10182.432000000001</v>
      </c>
      <c r="N47">
        <f t="shared" si="7"/>
        <v>-0.15524099999999999</v>
      </c>
      <c r="O47">
        <f t="shared" si="7"/>
        <v>10.182432</v>
      </c>
      <c r="P47">
        <f t="shared" si="8"/>
        <v>-0.15524099999999999</v>
      </c>
      <c r="Q47" t="str">
        <f t="shared" si="9"/>
        <v/>
      </c>
      <c r="AE47">
        <v>2.8780000000000001</v>
      </c>
      <c r="AF47">
        <v>-26.379999160766602</v>
      </c>
      <c r="AG47">
        <v>2.5999999046325684</v>
      </c>
      <c r="AH47">
        <f t="shared" si="10"/>
        <v>-26.379999160766602</v>
      </c>
      <c r="AI47">
        <f t="shared" si="11"/>
        <v>2.5999999046325684</v>
      </c>
    </row>
    <row r="48" spans="1:35">
      <c r="A48" s="3" t="s">
        <v>1789</v>
      </c>
      <c r="B48" s="3" t="str">
        <f t="shared" si="0"/>
        <v>19:09:04.043</v>
      </c>
      <c r="C48" s="3">
        <f t="shared" si="1"/>
        <v>68944.043000000005</v>
      </c>
      <c r="D48" s="3">
        <f t="shared" si="2"/>
        <v>4.4220000000059372</v>
      </c>
      <c r="E48" s="3">
        <v>80.660600000000002</v>
      </c>
      <c r="F48" s="3">
        <v>13180.4</v>
      </c>
      <c r="G48" s="3">
        <v>8957</v>
      </c>
      <c r="H48" s="3">
        <v>858</v>
      </c>
      <c r="I48" s="3">
        <v>140.25</v>
      </c>
      <c r="J48">
        <f t="shared" si="3"/>
        <v>172.67400000000001</v>
      </c>
      <c r="K48">
        <f t="shared" si="4"/>
        <v>13179.516</v>
      </c>
      <c r="L48">
        <f t="shared" si="5"/>
        <v>-183.87999999999997</v>
      </c>
      <c r="M48">
        <f t="shared" si="6"/>
        <v>10572.642</v>
      </c>
      <c r="N48">
        <f t="shared" si="7"/>
        <v>-0.18387999999999996</v>
      </c>
      <c r="O48">
        <f t="shared" si="7"/>
        <v>10.572642</v>
      </c>
      <c r="P48">
        <f t="shared" si="8"/>
        <v>-0.18387999999999996</v>
      </c>
      <c r="Q48" t="str">
        <f t="shared" si="9"/>
        <v/>
      </c>
      <c r="AE48">
        <v>2.9369999999999998</v>
      </c>
      <c r="AF48">
        <v>-28.329999923706055</v>
      </c>
      <c r="AG48">
        <v>0.46000000834465027</v>
      </c>
      <c r="AH48">
        <f t="shared" si="10"/>
        <v>-28.329999923706055</v>
      </c>
      <c r="AI48">
        <f t="shared" si="11"/>
        <v>0.46000000834465027</v>
      </c>
    </row>
    <row r="49" spans="1:35">
      <c r="A49" s="3" t="s">
        <v>1790</v>
      </c>
      <c r="B49" s="3" t="str">
        <f t="shared" si="0"/>
        <v>19:09:04.139</v>
      </c>
      <c r="C49" s="3">
        <f t="shared" si="1"/>
        <v>68944.138999999996</v>
      </c>
      <c r="D49" s="3">
        <f t="shared" si="2"/>
        <v>4.5179999999963911</v>
      </c>
      <c r="E49" s="3">
        <v>74.794399999999996</v>
      </c>
      <c r="F49" s="3">
        <v>13375.9</v>
      </c>
      <c r="G49" s="3">
        <v>8947</v>
      </c>
      <c r="H49" s="3">
        <v>894</v>
      </c>
      <c r="I49" s="3">
        <v>139</v>
      </c>
      <c r="J49">
        <f t="shared" si="3"/>
        <v>168.173</v>
      </c>
      <c r="K49">
        <f t="shared" si="4"/>
        <v>13375.052</v>
      </c>
      <c r="L49">
        <f t="shared" si="5"/>
        <v>-188.38099999999997</v>
      </c>
      <c r="M49">
        <f t="shared" si="6"/>
        <v>10768.178</v>
      </c>
      <c r="N49">
        <f t="shared" si="7"/>
        <v>-0.18838099999999997</v>
      </c>
      <c r="O49">
        <f t="shared" si="7"/>
        <v>10.768178000000001</v>
      </c>
      <c r="P49">
        <f t="shared" si="8"/>
        <v>-0.18838099999999997</v>
      </c>
      <c r="Q49" t="str">
        <f t="shared" si="9"/>
        <v/>
      </c>
      <c r="AE49">
        <v>2.9950000000000001</v>
      </c>
      <c r="AF49">
        <v>-29.309999465942383</v>
      </c>
      <c r="AG49">
        <v>-0.34000000357627869</v>
      </c>
      <c r="AH49">
        <f t="shared" si="10"/>
        <v>-29.309999465942383</v>
      </c>
      <c r="AI49">
        <f t="shared" si="11"/>
        <v>-0.34000000357627869</v>
      </c>
    </row>
    <row r="50" spans="1:35">
      <c r="A50" s="3" t="s">
        <v>1791</v>
      </c>
      <c r="B50" s="3" t="str">
        <f t="shared" si="0"/>
        <v>19:09:04.244</v>
      </c>
      <c r="C50" s="3">
        <f t="shared" si="1"/>
        <v>68944.244000000006</v>
      </c>
      <c r="D50" s="3">
        <f t="shared" si="2"/>
        <v>4.6230000000068685</v>
      </c>
      <c r="E50" s="3">
        <v>45.069699999999997</v>
      </c>
      <c r="F50" s="3">
        <v>13765.5</v>
      </c>
      <c r="G50" s="3">
        <v>8958</v>
      </c>
      <c r="H50" s="3">
        <v>882</v>
      </c>
      <c r="I50" s="3">
        <v>136.5</v>
      </c>
      <c r="J50">
        <f t="shared" si="3"/>
        <v>141.16900000000001</v>
      </c>
      <c r="K50">
        <f t="shared" si="4"/>
        <v>13764.85</v>
      </c>
      <c r="L50">
        <f t="shared" si="5"/>
        <v>-215.38499999999996</v>
      </c>
      <c r="M50">
        <f t="shared" si="6"/>
        <v>11157.976000000001</v>
      </c>
      <c r="N50">
        <f t="shared" si="7"/>
        <v>-0.21538499999999997</v>
      </c>
      <c r="O50">
        <f t="shared" si="7"/>
        <v>11.157976000000001</v>
      </c>
      <c r="P50">
        <f t="shared" si="8"/>
        <v>-0.21538499999999997</v>
      </c>
      <c r="Q50" t="str">
        <f t="shared" si="9"/>
        <v/>
      </c>
      <c r="AE50">
        <v>3.0569999999999999</v>
      </c>
      <c r="AF50">
        <v>-28.510000228881836</v>
      </c>
      <c r="AG50">
        <v>0.6600000262260437</v>
      </c>
      <c r="AH50">
        <f t="shared" si="10"/>
        <v>-28.510000228881836</v>
      </c>
      <c r="AI50">
        <f t="shared" si="11"/>
        <v>0.6600000262260437</v>
      </c>
    </row>
    <row r="51" spans="1:35">
      <c r="A51" s="3" t="s">
        <v>1792</v>
      </c>
      <c r="B51" s="3" t="str">
        <f t="shared" si="0"/>
        <v>19:09:04.522</v>
      </c>
      <c r="C51" s="3">
        <f t="shared" si="1"/>
        <v>68944.521999999997</v>
      </c>
      <c r="D51" s="3">
        <f t="shared" si="2"/>
        <v>4.9009999999980209</v>
      </c>
      <c r="E51" s="3">
        <v>-12.991199999999999</v>
      </c>
      <c r="F51" s="3">
        <v>14630.2</v>
      </c>
      <c r="G51" s="3">
        <v>9035</v>
      </c>
      <c r="H51" s="3">
        <v>837</v>
      </c>
      <c r="I51" s="3">
        <v>131</v>
      </c>
      <c r="J51">
        <f t="shared" si="3"/>
        <v>89.146000000000001</v>
      </c>
      <c r="K51">
        <f t="shared" si="4"/>
        <v>14629.933999999999</v>
      </c>
      <c r="L51">
        <f t="shared" si="5"/>
        <v>-267.40799999999996</v>
      </c>
      <c r="M51">
        <f t="shared" si="6"/>
        <v>12023.06</v>
      </c>
      <c r="N51">
        <f t="shared" si="7"/>
        <v>-0.26740799999999998</v>
      </c>
      <c r="O51">
        <f t="shared" si="7"/>
        <v>12.023059999999999</v>
      </c>
      <c r="P51">
        <f t="shared" si="8"/>
        <v>-0.26740799999999998</v>
      </c>
      <c r="Q51" t="str">
        <f t="shared" si="9"/>
        <v/>
      </c>
      <c r="AE51">
        <v>3.125</v>
      </c>
      <c r="AF51">
        <v>-29.340000152587891</v>
      </c>
      <c r="AG51">
        <v>0.56999999284744263</v>
      </c>
      <c r="AH51">
        <f t="shared" si="10"/>
        <v>-29.340000152587891</v>
      </c>
      <c r="AI51">
        <f t="shared" si="11"/>
        <v>0.56999999284744263</v>
      </c>
    </row>
    <row r="52" spans="1:35">
      <c r="A52" s="3" t="s">
        <v>1793</v>
      </c>
      <c r="B52" s="3" t="str">
        <f t="shared" si="0"/>
        <v>19:09:04.709</v>
      </c>
      <c r="C52" s="3">
        <f t="shared" si="1"/>
        <v>68944.709000000003</v>
      </c>
      <c r="D52" s="3">
        <f t="shared" si="2"/>
        <v>5.088000000003376</v>
      </c>
      <c r="E52" s="3">
        <v>-55.857399999999998</v>
      </c>
      <c r="F52" s="3">
        <v>15192.2</v>
      </c>
      <c r="G52" s="3">
        <v>9134</v>
      </c>
      <c r="H52" s="3">
        <v>841</v>
      </c>
      <c r="I52" s="3">
        <v>127.5</v>
      </c>
      <c r="J52">
        <f t="shared" si="3"/>
        <v>50.204999999999998</v>
      </c>
      <c r="K52">
        <f t="shared" si="4"/>
        <v>15192.22</v>
      </c>
      <c r="L52">
        <f t="shared" si="5"/>
        <v>-306.34899999999999</v>
      </c>
      <c r="M52">
        <f t="shared" si="6"/>
        <v>12585.346</v>
      </c>
      <c r="N52">
        <f t="shared" si="7"/>
        <v>-0.30634899999999998</v>
      </c>
      <c r="O52">
        <f t="shared" si="7"/>
        <v>12.585345999999999</v>
      </c>
      <c r="P52">
        <f t="shared" si="8"/>
        <v>-0.30634899999999998</v>
      </c>
      <c r="Q52" t="str">
        <f t="shared" si="9"/>
        <v/>
      </c>
      <c r="AE52">
        <v>3.198</v>
      </c>
      <c r="AF52">
        <v>-28.25</v>
      </c>
      <c r="AG52">
        <v>-0.73000001907348633</v>
      </c>
      <c r="AH52">
        <f t="shared" si="10"/>
        <v>-28.25</v>
      </c>
      <c r="AI52">
        <f t="shared" si="11"/>
        <v>-0.73000001907348633</v>
      </c>
    </row>
    <row r="53" spans="1:35">
      <c r="A53" s="3" t="s">
        <v>1794</v>
      </c>
      <c r="B53" s="3" t="str">
        <f t="shared" si="0"/>
        <v>19:09:04.800</v>
      </c>
      <c r="C53" s="3">
        <f t="shared" si="1"/>
        <v>68944.800000000003</v>
      </c>
      <c r="D53" s="3">
        <f t="shared" si="2"/>
        <v>5.1790000000037253</v>
      </c>
      <c r="E53" s="3">
        <v>-100.45699999999999</v>
      </c>
      <c r="F53" s="3">
        <v>15522.9</v>
      </c>
      <c r="G53" s="3">
        <v>9227</v>
      </c>
      <c r="H53" s="3">
        <v>839</v>
      </c>
      <c r="I53" s="3">
        <v>125.5</v>
      </c>
      <c r="J53">
        <f t="shared" si="3"/>
        <v>7.915</v>
      </c>
      <c r="K53">
        <f t="shared" si="4"/>
        <v>15523.223</v>
      </c>
      <c r="L53">
        <f t="shared" si="5"/>
        <v>-348.63899999999995</v>
      </c>
      <c r="M53">
        <f t="shared" si="6"/>
        <v>12916.349</v>
      </c>
      <c r="N53">
        <f t="shared" si="7"/>
        <v>-0.34863899999999998</v>
      </c>
      <c r="O53">
        <f t="shared" si="7"/>
        <v>12.916349</v>
      </c>
      <c r="P53">
        <f t="shared" si="8"/>
        <v>-0.34863899999999998</v>
      </c>
      <c r="Q53" t="str">
        <f t="shared" si="9"/>
        <v/>
      </c>
      <c r="AE53">
        <v>3.2669999999999999</v>
      </c>
      <c r="AF53">
        <v>-29.680000305175781</v>
      </c>
      <c r="AG53">
        <v>0</v>
      </c>
      <c r="AH53">
        <f t="shared" si="10"/>
        <v>-29.680000305175781</v>
      </c>
      <c r="AI53">
        <f t="shared" si="11"/>
        <v>0</v>
      </c>
    </row>
    <row r="54" spans="1:35">
      <c r="A54" s="3" t="s">
        <v>1795</v>
      </c>
      <c r="B54" s="3" t="str">
        <f t="shared" si="0"/>
        <v>19:09:04.985</v>
      </c>
      <c r="C54" s="3">
        <f t="shared" si="1"/>
        <v>68944.985000000001</v>
      </c>
      <c r="D54" s="3">
        <f t="shared" si="2"/>
        <v>5.364000000001397</v>
      </c>
      <c r="E54" s="3">
        <v>-123.027</v>
      </c>
      <c r="F54" s="3">
        <v>16106.2</v>
      </c>
      <c r="G54" s="3">
        <v>9363</v>
      </c>
      <c r="H54" s="3">
        <v>866</v>
      </c>
      <c r="I54" s="3">
        <v>122</v>
      </c>
      <c r="J54">
        <f t="shared" si="3"/>
        <v>-10.582000000000001</v>
      </c>
      <c r="K54">
        <f t="shared" si="4"/>
        <v>16106.665999999999</v>
      </c>
      <c r="L54">
        <f t="shared" si="5"/>
        <v>-367.13599999999997</v>
      </c>
      <c r="M54">
        <f t="shared" si="6"/>
        <v>13499.791999999999</v>
      </c>
      <c r="N54">
        <f t="shared" si="7"/>
        <v>-0.36713599999999996</v>
      </c>
      <c r="O54">
        <f t="shared" si="7"/>
        <v>13.499791999999999</v>
      </c>
      <c r="P54">
        <f t="shared" si="8"/>
        <v>-0.36713599999999996</v>
      </c>
      <c r="Q54" t="str">
        <f t="shared" si="9"/>
        <v/>
      </c>
      <c r="AE54">
        <v>3.3279999999999998</v>
      </c>
      <c r="AF54">
        <v>-29.680000305175781</v>
      </c>
      <c r="AG54">
        <v>0</v>
      </c>
      <c r="AH54">
        <f t="shared" si="10"/>
        <v>-29.680000305175781</v>
      </c>
      <c r="AI54">
        <f t="shared" si="11"/>
        <v>0</v>
      </c>
    </row>
    <row r="55" spans="1:35">
      <c r="A55" s="3" t="s">
        <v>1796</v>
      </c>
      <c r="B55" s="3" t="str">
        <f t="shared" si="0"/>
        <v>19:09:05.079</v>
      </c>
      <c r="C55" s="3">
        <f t="shared" si="1"/>
        <v>68945.078999999998</v>
      </c>
      <c r="D55" s="3">
        <f t="shared" si="2"/>
        <v>5.4579999999987194</v>
      </c>
      <c r="E55" s="3">
        <v>-138.245</v>
      </c>
      <c r="F55" s="3">
        <v>16278.4</v>
      </c>
      <c r="G55" s="3">
        <v>9418</v>
      </c>
      <c r="H55" s="3">
        <v>869</v>
      </c>
      <c r="I55" s="3">
        <v>121</v>
      </c>
      <c r="J55">
        <f t="shared" si="3"/>
        <v>-24.597999999999999</v>
      </c>
      <c r="K55">
        <f t="shared" si="4"/>
        <v>16278.968000000001</v>
      </c>
      <c r="L55">
        <f t="shared" si="5"/>
        <v>-381.15199999999999</v>
      </c>
      <c r="M55">
        <f t="shared" si="6"/>
        <v>13672.094000000001</v>
      </c>
      <c r="N55">
        <f t="shared" si="7"/>
        <v>-0.38115199999999999</v>
      </c>
      <c r="O55">
        <f t="shared" si="7"/>
        <v>13.672094000000001</v>
      </c>
      <c r="P55">
        <f t="shared" si="8"/>
        <v>-0.38115199999999999</v>
      </c>
      <c r="Q55" t="str">
        <f t="shared" si="9"/>
        <v/>
      </c>
      <c r="AE55">
        <v>3.3929999999999998</v>
      </c>
      <c r="AF55">
        <v>-30.889999389648438</v>
      </c>
      <c r="AG55">
        <v>-0.55000001192092896</v>
      </c>
      <c r="AH55">
        <f t="shared" si="10"/>
        <v>-30.889999389648438</v>
      </c>
      <c r="AI55">
        <f t="shared" si="11"/>
        <v>-0.55000001192092896</v>
      </c>
    </row>
    <row r="56" spans="1:35">
      <c r="A56" s="3" t="s">
        <v>1797</v>
      </c>
      <c r="B56" s="3" t="str">
        <f t="shared" si="0"/>
        <v>19:09:05.189</v>
      </c>
      <c r="C56" s="3">
        <f t="shared" si="1"/>
        <v>68945.188999999998</v>
      </c>
      <c r="D56" s="3">
        <f t="shared" si="2"/>
        <v>5.5679999999993015</v>
      </c>
      <c r="E56" s="3">
        <v>-181.01</v>
      </c>
      <c r="F56" s="3">
        <v>16632.599999999999</v>
      </c>
      <c r="G56" s="3">
        <v>9551</v>
      </c>
      <c r="H56" s="3">
        <v>874</v>
      </c>
      <c r="I56" s="3">
        <v>119</v>
      </c>
      <c r="J56">
        <f t="shared" si="3"/>
        <v>-64.888999999999996</v>
      </c>
      <c r="K56">
        <f t="shared" si="4"/>
        <v>16633.457999999999</v>
      </c>
      <c r="L56">
        <f t="shared" si="5"/>
        <v>-421.44299999999998</v>
      </c>
      <c r="M56">
        <f t="shared" si="6"/>
        <v>14026.583999999999</v>
      </c>
      <c r="N56">
        <f t="shared" si="7"/>
        <v>-0.42144300000000001</v>
      </c>
      <c r="O56">
        <f t="shared" si="7"/>
        <v>14.026584</v>
      </c>
      <c r="P56">
        <f t="shared" si="8"/>
        <v>-0.42144300000000001</v>
      </c>
      <c r="Q56" t="str">
        <f t="shared" si="9"/>
        <v/>
      </c>
      <c r="AE56">
        <v>3.4390000000000001</v>
      </c>
      <c r="AF56">
        <v>-31.149999618530273</v>
      </c>
      <c r="AG56">
        <v>-1.0399999618530273</v>
      </c>
      <c r="AH56">
        <f t="shared" si="10"/>
        <v>-31.149999618530273</v>
      </c>
      <c r="AI56">
        <f t="shared" si="11"/>
        <v>-1.0399999618530273</v>
      </c>
    </row>
    <row r="57" spans="1:35">
      <c r="A57" s="3" t="s">
        <v>1798</v>
      </c>
      <c r="B57" s="3" t="str">
        <f t="shared" si="0"/>
        <v>19:09:05.296</v>
      </c>
      <c r="C57" s="3">
        <f t="shared" si="1"/>
        <v>68945.296000000002</v>
      </c>
      <c r="D57" s="3">
        <f t="shared" si="2"/>
        <v>5.6750000000029104</v>
      </c>
      <c r="E57" s="3">
        <v>-203.48099999999999</v>
      </c>
      <c r="F57" s="3">
        <v>17079.400000000001</v>
      </c>
      <c r="G57" s="3">
        <v>9705</v>
      </c>
      <c r="H57" s="3">
        <v>893</v>
      </c>
      <c r="I57" s="3">
        <v>116.5</v>
      </c>
      <c r="J57">
        <f t="shared" si="3"/>
        <v>-84.24</v>
      </c>
      <c r="K57">
        <f t="shared" si="4"/>
        <v>17080.403999999999</v>
      </c>
      <c r="L57">
        <f t="shared" si="5"/>
        <v>-440.79399999999998</v>
      </c>
      <c r="M57">
        <f t="shared" si="6"/>
        <v>14473.529999999999</v>
      </c>
      <c r="N57">
        <f t="shared" si="7"/>
        <v>-0.44079400000000002</v>
      </c>
      <c r="O57">
        <f t="shared" si="7"/>
        <v>14.473529999999998</v>
      </c>
      <c r="P57">
        <f t="shared" si="8"/>
        <v>-0.44079400000000002</v>
      </c>
      <c r="Q57" t="str">
        <f t="shared" si="9"/>
        <v/>
      </c>
      <c r="AE57">
        <v>3.508</v>
      </c>
      <c r="AF57">
        <v>-29.950000762939453</v>
      </c>
      <c r="AG57">
        <v>-0.49000000953674316</v>
      </c>
      <c r="AH57">
        <f t="shared" si="10"/>
        <v>-29.950000762939453</v>
      </c>
      <c r="AI57">
        <f t="shared" si="11"/>
        <v>-0.49000000953674316</v>
      </c>
    </row>
    <row r="58" spans="1:35">
      <c r="A58" s="3" t="s">
        <v>1799</v>
      </c>
      <c r="B58" s="3" t="str">
        <f t="shared" si="0"/>
        <v>19:09:05.406</v>
      </c>
      <c r="C58" s="3">
        <f t="shared" si="1"/>
        <v>68945.406000000003</v>
      </c>
      <c r="D58" s="3">
        <f t="shared" si="2"/>
        <v>5.7850000000034925</v>
      </c>
      <c r="E58" s="3">
        <v>-239.334</v>
      </c>
      <c r="F58" s="3">
        <v>17454.400000000001</v>
      </c>
      <c r="G58" s="3">
        <v>9864</v>
      </c>
      <c r="H58" s="3">
        <v>898</v>
      </c>
      <c r="I58" s="3">
        <v>114.5</v>
      </c>
      <c r="J58">
        <f t="shared" si="3"/>
        <v>-117.474</v>
      </c>
      <c r="K58">
        <f t="shared" si="4"/>
        <v>17455.646000000001</v>
      </c>
      <c r="L58">
        <f t="shared" si="5"/>
        <v>-474.02799999999996</v>
      </c>
      <c r="M58">
        <f t="shared" si="6"/>
        <v>14848.772000000001</v>
      </c>
      <c r="N58">
        <f t="shared" si="7"/>
        <v>-0.47402799999999995</v>
      </c>
      <c r="O58">
        <f t="shared" si="7"/>
        <v>14.848772</v>
      </c>
      <c r="P58">
        <f t="shared" si="8"/>
        <v>-0.47402799999999995</v>
      </c>
      <c r="Q58" t="str">
        <f t="shared" si="9"/>
        <v/>
      </c>
      <c r="AE58">
        <v>3.57</v>
      </c>
      <c r="AF58">
        <v>-32.459999084472656</v>
      </c>
      <c r="AG58">
        <v>-1.690000057220459</v>
      </c>
      <c r="AH58">
        <f t="shared" si="10"/>
        <v>-32.459999084472656</v>
      </c>
      <c r="AI58">
        <f t="shared" si="11"/>
        <v>-1.690000057220459</v>
      </c>
    </row>
    <row r="59" spans="1:35">
      <c r="A59" s="3" t="s">
        <v>1800</v>
      </c>
      <c r="B59" s="3" t="str">
        <f t="shared" si="0"/>
        <v>19:09:05.512</v>
      </c>
      <c r="C59" s="3">
        <f t="shared" si="1"/>
        <v>68945.512000000002</v>
      </c>
      <c r="D59" s="3">
        <f t="shared" si="2"/>
        <v>5.8910000000032596</v>
      </c>
      <c r="E59" s="3">
        <v>-257.65499999999997</v>
      </c>
      <c r="F59" s="3">
        <v>17646.7</v>
      </c>
      <c r="G59" s="3">
        <v>9950</v>
      </c>
      <c r="H59" s="3">
        <v>897</v>
      </c>
      <c r="I59" s="3">
        <v>113.5</v>
      </c>
      <c r="J59">
        <f t="shared" si="3"/>
        <v>-134.453</v>
      </c>
      <c r="K59">
        <f t="shared" si="4"/>
        <v>17648.069</v>
      </c>
      <c r="L59">
        <f t="shared" si="5"/>
        <v>-491.00699999999995</v>
      </c>
      <c r="M59">
        <f t="shared" si="6"/>
        <v>15041.195</v>
      </c>
      <c r="N59">
        <f t="shared" si="7"/>
        <v>-0.49100699999999997</v>
      </c>
      <c r="O59">
        <f t="shared" si="7"/>
        <v>15.041195</v>
      </c>
      <c r="P59" t="str">
        <f t="shared" si="8"/>
        <v/>
      </c>
      <c r="Q59">
        <f t="shared" si="9"/>
        <v>-0.49100699999999997</v>
      </c>
      <c r="AE59">
        <v>3.637</v>
      </c>
      <c r="AF59">
        <v>-33.009998321533203</v>
      </c>
      <c r="AG59">
        <v>-1.8799999952316284</v>
      </c>
      <c r="AH59">
        <f t="shared" si="10"/>
        <v>-33.009998321533203</v>
      </c>
      <c r="AI59">
        <f t="shared" si="11"/>
        <v>-1.8799999952316284</v>
      </c>
    </row>
    <row r="60" spans="1:35">
      <c r="A60" s="3" t="s">
        <v>1801</v>
      </c>
      <c r="B60" s="3" t="str">
        <f t="shared" si="0"/>
        <v>19:09:05.605</v>
      </c>
      <c r="C60" s="3">
        <f t="shared" si="1"/>
        <v>68945.604999999996</v>
      </c>
      <c r="D60" s="3">
        <f t="shared" si="2"/>
        <v>5.9839999999967404</v>
      </c>
      <c r="E60" s="3">
        <v>-259.55599999999998</v>
      </c>
      <c r="F60" s="3">
        <v>18026.2</v>
      </c>
      <c r="G60" s="3">
        <v>10097</v>
      </c>
      <c r="H60" s="3">
        <v>909</v>
      </c>
      <c r="I60" s="3">
        <v>111.5</v>
      </c>
      <c r="J60">
        <f t="shared" si="3"/>
        <v>-133.70400000000001</v>
      </c>
      <c r="K60">
        <f t="shared" si="4"/>
        <v>18027.573</v>
      </c>
      <c r="L60">
        <f t="shared" si="5"/>
        <v>-490.25799999999998</v>
      </c>
      <c r="M60">
        <f t="shared" si="6"/>
        <v>15420.699000000001</v>
      </c>
      <c r="N60">
        <f t="shared" si="7"/>
        <v>-0.49025799999999997</v>
      </c>
      <c r="O60">
        <f t="shared" si="7"/>
        <v>15.420699000000001</v>
      </c>
      <c r="P60" t="str">
        <f t="shared" si="8"/>
        <v/>
      </c>
      <c r="Q60">
        <f t="shared" si="9"/>
        <v>-0.49025799999999997</v>
      </c>
      <c r="AE60">
        <v>3.7040000000000002</v>
      </c>
      <c r="AF60">
        <v>-34.080001831054688</v>
      </c>
      <c r="AG60">
        <v>-2.0099999904632568</v>
      </c>
      <c r="AH60">
        <f t="shared" si="10"/>
        <v>-34.080001831054688</v>
      </c>
      <c r="AI60">
        <f t="shared" si="11"/>
        <v>-2.0099999904632568</v>
      </c>
    </row>
    <row r="61" spans="1:35">
      <c r="A61" s="3" t="s">
        <v>1802</v>
      </c>
      <c r="B61" s="3" t="str">
        <f t="shared" si="0"/>
        <v>19:09:05.699</v>
      </c>
      <c r="C61" s="3">
        <f t="shared" si="1"/>
        <v>68945.698999999993</v>
      </c>
      <c r="D61" s="3">
        <f t="shared" si="2"/>
        <v>6.0779999999940628</v>
      </c>
      <c r="E61" s="3">
        <v>-269.77499999999998</v>
      </c>
      <c r="F61" s="3">
        <v>18224.5</v>
      </c>
      <c r="G61" s="3">
        <v>10187</v>
      </c>
      <c r="H61" s="3">
        <v>910</v>
      </c>
      <c r="I61" s="3">
        <v>110.5</v>
      </c>
      <c r="J61">
        <f t="shared" si="3"/>
        <v>-142.53800000000001</v>
      </c>
      <c r="K61">
        <f t="shared" si="4"/>
        <v>18225.938999999998</v>
      </c>
      <c r="L61">
        <f t="shared" si="5"/>
        <v>-499.09199999999998</v>
      </c>
      <c r="M61">
        <f t="shared" si="6"/>
        <v>15619.064999999999</v>
      </c>
      <c r="N61">
        <f t="shared" si="7"/>
        <v>-0.49909199999999998</v>
      </c>
      <c r="O61">
        <f t="shared" si="7"/>
        <v>15.619064999999999</v>
      </c>
      <c r="P61" t="str">
        <f t="shared" si="8"/>
        <v/>
      </c>
      <c r="Q61">
        <f t="shared" si="9"/>
        <v>-0.49909199999999998</v>
      </c>
      <c r="AE61">
        <v>3.778</v>
      </c>
      <c r="AF61">
        <v>-34.400001525878906</v>
      </c>
      <c r="AG61">
        <v>-0.55000001192092896</v>
      </c>
      <c r="AH61">
        <f t="shared" si="10"/>
        <v>-34.400001525878906</v>
      </c>
      <c r="AI61">
        <f t="shared" si="11"/>
        <v>-0.55000001192092896</v>
      </c>
    </row>
    <row r="62" spans="1:35">
      <c r="A62" s="3" t="s">
        <v>1803</v>
      </c>
      <c r="B62" s="3" t="str">
        <f t="shared" si="0"/>
        <v>19:09:05.794</v>
      </c>
      <c r="C62" s="3">
        <f t="shared" si="1"/>
        <v>68945.793999999994</v>
      </c>
      <c r="D62" s="3">
        <f t="shared" si="2"/>
        <v>6.172999999995227</v>
      </c>
      <c r="E62" s="3">
        <v>-292.10300000000001</v>
      </c>
      <c r="F62" s="3">
        <v>18632.900000000001</v>
      </c>
      <c r="G62" s="3">
        <v>10383</v>
      </c>
      <c r="H62" s="3">
        <v>895</v>
      </c>
      <c r="I62" s="3">
        <v>108.5</v>
      </c>
      <c r="J62">
        <f t="shared" si="3"/>
        <v>-162.01499999999999</v>
      </c>
      <c r="K62">
        <f t="shared" si="4"/>
        <v>18634.485000000001</v>
      </c>
      <c r="L62">
        <f t="shared" si="5"/>
        <v>-518.56899999999996</v>
      </c>
      <c r="M62">
        <f t="shared" si="6"/>
        <v>16027.611000000001</v>
      </c>
      <c r="N62">
        <f t="shared" si="7"/>
        <v>-0.51856899999999995</v>
      </c>
      <c r="O62">
        <f t="shared" si="7"/>
        <v>16.027611</v>
      </c>
      <c r="P62" t="str">
        <f t="shared" si="8"/>
        <v/>
      </c>
      <c r="Q62">
        <f t="shared" si="9"/>
        <v>-0.51856899999999995</v>
      </c>
      <c r="AE62">
        <v>3.8450000000000002</v>
      </c>
      <c r="AF62">
        <v>-33.979999542236328</v>
      </c>
      <c r="AG62">
        <v>1.3899999856948853</v>
      </c>
      <c r="AH62">
        <f t="shared" si="10"/>
        <v>-33.979999542236328</v>
      </c>
      <c r="AI62">
        <f t="shared" si="11"/>
        <v>1.3899999856948853</v>
      </c>
    </row>
    <row r="63" spans="1:35">
      <c r="A63" s="3" t="s">
        <v>1804</v>
      </c>
      <c r="B63" s="3" t="str">
        <f t="shared" si="0"/>
        <v>19:09:05.892</v>
      </c>
      <c r="C63" s="3">
        <f t="shared" si="1"/>
        <v>68945.892000000007</v>
      </c>
      <c r="D63" s="3">
        <f t="shared" si="2"/>
        <v>6.2710000000079162</v>
      </c>
      <c r="E63" s="3">
        <v>-305.97800000000001</v>
      </c>
      <c r="F63" s="3">
        <v>18896.2</v>
      </c>
      <c r="G63" s="3">
        <v>10515.5</v>
      </c>
      <c r="H63" s="3">
        <v>832.5</v>
      </c>
      <c r="I63" s="3">
        <v>107.25</v>
      </c>
      <c r="J63">
        <f t="shared" si="3"/>
        <v>-174.05099999999999</v>
      </c>
      <c r="K63">
        <f t="shared" si="4"/>
        <v>18897.876</v>
      </c>
      <c r="L63">
        <f t="shared" si="5"/>
        <v>-530.60500000000002</v>
      </c>
      <c r="M63">
        <f t="shared" si="6"/>
        <v>16291.002</v>
      </c>
      <c r="N63">
        <f t="shared" si="7"/>
        <v>-0.53060499999999999</v>
      </c>
      <c r="O63">
        <f t="shared" si="7"/>
        <v>16.291002000000002</v>
      </c>
      <c r="P63" t="str">
        <f t="shared" si="8"/>
        <v/>
      </c>
      <c r="Q63">
        <f t="shared" si="9"/>
        <v>-0.53060499999999999</v>
      </c>
      <c r="AE63">
        <v>3.9089999999999998</v>
      </c>
      <c r="AF63">
        <v>-35.810001373291016</v>
      </c>
      <c r="AG63">
        <v>-2.4900000095367432</v>
      </c>
      <c r="AH63">
        <f t="shared" si="10"/>
        <v>-35.810001373291016</v>
      </c>
      <c r="AI63">
        <f t="shared" si="11"/>
        <v>-2.4900000095367432</v>
      </c>
    </row>
    <row r="64" spans="1:35">
      <c r="A64" s="3" t="s">
        <v>1805</v>
      </c>
      <c r="B64" s="3" t="str">
        <f t="shared" si="0"/>
        <v>19:09:05.994</v>
      </c>
      <c r="C64" s="3">
        <f t="shared" si="1"/>
        <v>68945.994000000006</v>
      </c>
      <c r="D64" s="3">
        <f t="shared" si="2"/>
        <v>6.3730000000068685</v>
      </c>
      <c r="E64" s="3">
        <v>-321.51</v>
      </c>
      <c r="F64" s="3">
        <v>19273.900000000001</v>
      </c>
      <c r="G64" s="3">
        <v>10710</v>
      </c>
      <c r="H64" s="3">
        <v>904</v>
      </c>
      <c r="I64" s="3">
        <v>105.5</v>
      </c>
      <c r="J64">
        <f t="shared" si="3"/>
        <v>-186.946</v>
      </c>
      <c r="K64">
        <f t="shared" si="4"/>
        <v>19275.674999999999</v>
      </c>
      <c r="L64">
        <f t="shared" si="5"/>
        <v>-543.5</v>
      </c>
      <c r="M64">
        <f t="shared" si="6"/>
        <v>16668.800999999999</v>
      </c>
      <c r="N64">
        <f t="shared" si="7"/>
        <v>-0.54349999999999998</v>
      </c>
      <c r="O64">
        <f t="shared" si="7"/>
        <v>16.668800999999998</v>
      </c>
      <c r="P64" t="str">
        <f t="shared" si="8"/>
        <v/>
      </c>
      <c r="Q64">
        <f t="shared" si="9"/>
        <v>-0.54349999999999998</v>
      </c>
      <c r="AE64">
        <v>3.9729999999999999</v>
      </c>
      <c r="AF64">
        <v>-34.599998474121094</v>
      </c>
      <c r="AG64">
        <v>-0.8399999737739563</v>
      </c>
      <c r="AH64">
        <f t="shared" si="10"/>
        <v>-34.599998474121094</v>
      </c>
      <c r="AI64">
        <f t="shared" si="11"/>
        <v>-0.8399999737739563</v>
      </c>
    </row>
    <row r="65" spans="1:35">
      <c r="A65" s="3" t="s">
        <v>1806</v>
      </c>
      <c r="B65" s="3" t="str">
        <f t="shared" si="0"/>
        <v>19:09:06.091</v>
      </c>
      <c r="C65" s="3">
        <f t="shared" si="1"/>
        <v>68946.091</v>
      </c>
      <c r="D65" s="3">
        <f t="shared" si="2"/>
        <v>6.4700000000011642</v>
      </c>
      <c r="E65" s="3">
        <v>-334.68700000000001</v>
      </c>
      <c r="F65" s="3">
        <v>19664.400000000001</v>
      </c>
      <c r="G65" s="3">
        <v>10919</v>
      </c>
      <c r="H65" s="3">
        <v>829.5</v>
      </c>
      <c r="I65" s="3">
        <v>103.75</v>
      </c>
      <c r="J65">
        <f t="shared" si="3"/>
        <v>-197.39699999999999</v>
      </c>
      <c r="K65">
        <f t="shared" si="4"/>
        <v>19666.257000000001</v>
      </c>
      <c r="L65">
        <f t="shared" si="5"/>
        <v>-553.95100000000002</v>
      </c>
      <c r="M65">
        <f t="shared" si="6"/>
        <v>17059.383000000002</v>
      </c>
      <c r="N65">
        <f t="shared" si="7"/>
        <v>-0.55395100000000008</v>
      </c>
      <c r="O65">
        <f t="shared" si="7"/>
        <v>17.059383</v>
      </c>
      <c r="P65" t="str">
        <f t="shared" si="8"/>
        <v/>
      </c>
      <c r="Q65">
        <f t="shared" si="9"/>
        <v>-0.55395100000000008</v>
      </c>
      <c r="AE65">
        <v>4.0490000000000004</v>
      </c>
      <c r="AF65">
        <v>-36.439998626708984</v>
      </c>
      <c r="AG65">
        <v>-0.61000001430511475</v>
      </c>
      <c r="AH65">
        <f t="shared" si="10"/>
        <v>-36.439998626708984</v>
      </c>
      <c r="AI65">
        <f t="shared" si="11"/>
        <v>-0.61000001430511475</v>
      </c>
    </row>
    <row r="66" spans="1:35">
      <c r="A66" s="3" t="s">
        <v>1807</v>
      </c>
      <c r="B66" s="3" t="str">
        <f t="shared" si="0"/>
        <v>19:09:06.194</v>
      </c>
      <c r="C66" s="3">
        <f t="shared" si="1"/>
        <v>68946.194000000003</v>
      </c>
      <c r="D66" s="3">
        <f t="shared" si="2"/>
        <v>6.5730000000039581</v>
      </c>
      <c r="E66" s="3">
        <v>-349.73</v>
      </c>
      <c r="F66" s="3">
        <v>19842.400000000001</v>
      </c>
      <c r="G66" s="3">
        <v>11025</v>
      </c>
      <c r="H66" s="3">
        <v>896</v>
      </c>
      <c r="I66" s="3">
        <v>103</v>
      </c>
      <c r="J66">
        <f t="shared" si="3"/>
        <v>-211.197</v>
      </c>
      <c r="K66">
        <f t="shared" si="4"/>
        <v>19844.358</v>
      </c>
      <c r="L66">
        <f t="shared" si="5"/>
        <v>-567.75099999999998</v>
      </c>
      <c r="M66">
        <f t="shared" si="6"/>
        <v>17237.484</v>
      </c>
      <c r="N66">
        <f t="shared" si="7"/>
        <v>-0.56775100000000001</v>
      </c>
      <c r="O66">
        <f t="shared" si="7"/>
        <v>17.237484000000002</v>
      </c>
      <c r="P66" t="str">
        <f t="shared" si="8"/>
        <v/>
      </c>
      <c r="Q66">
        <f t="shared" si="9"/>
        <v>-0.56775100000000001</v>
      </c>
      <c r="AE66">
        <v>4.1210000000000004</v>
      </c>
      <c r="AF66">
        <v>-37.770000457763672</v>
      </c>
      <c r="AG66">
        <v>-1.1100000143051147</v>
      </c>
      <c r="AH66">
        <f t="shared" si="10"/>
        <v>-37.770000457763672</v>
      </c>
      <c r="AI66">
        <f t="shared" si="11"/>
        <v>-1.1100000143051147</v>
      </c>
    </row>
    <row r="67" spans="1:35">
      <c r="A67" s="3" t="s">
        <v>1808</v>
      </c>
      <c r="B67" s="3" t="str">
        <f t="shared" si="0"/>
        <v>19:09:06.288</v>
      </c>
      <c r="C67" s="3">
        <f t="shared" si="1"/>
        <v>68946.288</v>
      </c>
      <c r="D67" s="3">
        <f t="shared" si="2"/>
        <v>6.6670000000012806</v>
      </c>
      <c r="E67" s="3">
        <v>-357.86700000000002</v>
      </c>
      <c r="F67" s="3">
        <v>20193.8</v>
      </c>
      <c r="G67" s="3">
        <v>11222</v>
      </c>
      <c r="H67" s="3">
        <v>887</v>
      </c>
      <c r="I67" s="3">
        <v>101.5</v>
      </c>
      <c r="J67">
        <f t="shared" si="3"/>
        <v>-216.88</v>
      </c>
      <c r="K67">
        <f t="shared" si="4"/>
        <v>20195.806</v>
      </c>
      <c r="L67">
        <f t="shared" si="5"/>
        <v>-573.43399999999997</v>
      </c>
      <c r="M67">
        <f t="shared" si="6"/>
        <v>17588.932000000001</v>
      </c>
      <c r="N67">
        <f t="shared" si="7"/>
        <v>-0.573434</v>
      </c>
      <c r="O67">
        <f t="shared" si="7"/>
        <v>17.588932</v>
      </c>
      <c r="P67" t="str">
        <f t="shared" si="8"/>
        <v/>
      </c>
      <c r="Q67">
        <f t="shared" si="9"/>
        <v>-0.573434</v>
      </c>
      <c r="AE67">
        <v>4.1760000000000002</v>
      </c>
      <c r="AF67">
        <v>-42.580001831054688</v>
      </c>
      <c r="AG67">
        <v>1.2899999618530273</v>
      </c>
      <c r="AH67">
        <f t="shared" si="10"/>
        <v>-42.580001831054688</v>
      </c>
      <c r="AI67">
        <f t="shared" si="11"/>
        <v>1.2899999618530273</v>
      </c>
    </row>
    <row r="68" spans="1:35">
      <c r="A68" s="3" t="s">
        <v>1809</v>
      </c>
      <c r="B68" s="3" t="str">
        <f t="shared" si="0"/>
        <v>19:09:06.384</v>
      </c>
      <c r="C68" s="3">
        <f t="shared" si="1"/>
        <v>68946.384000000005</v>
      </c>
      <c r="D68" s="3">
        <f t="shared" si="2"/>
        <v>6.7630000000062864</v>
      </c>
      <c r="E68" s="3">
        <v>-369.68099999999998</v>
      </c>
      <c r="F68" s="3">
        <v>20379.7</v>
      </c>
      <c r="G68" s="3">
        <v>11335.5</v>
      </c>
      <c r="H68" s="3">
        <v>819.5</v>
      </c>
      <c r="I68" s="3">
        <v>100.75</v>
      </c>
      <c r="J68">
        <f t="shared" si="3"/>
        <v>-227.39599999999999</v>
      </c>
      <c r="K68">
        <f t="shared" si="4"/>
        <v>20381.784</v>
      </c>
      <c r="L68">
        <f t="shared" si="5"/>
        <v>-583.94999999999993</v>
      </c>
      <c r="M68">
        <f t="shared" si="6"/>
        <v>17774.91</v>
      </c>
      <c r="N68">
        <f t="shared" si="7"/>
        <v>-0.58394999999999997</v>
      </c>
      <c r="O68">
        <f t="shared" si="7"/>
        <v>17.774910000000002</v>
      </c>
      <c r="P68" t="str">
        <f t="shared" si="8"/>
        <v/>
      </c>
      <c r="Q68">
        <f t="shared" si="9"/>
        <v>-0.58394999999999997</v>
      </c>
      <c r="AE68">
        <v>4.2539999999999996</v>
      </c>
      <c r="AF68">
        <v>-43.270000457763672</v>
      </c>
      <c r="AG68">
        <v>-3.9600000381469727</v>
      </c>
      <c r="AH68">
        <f t="shared" si="10"/>
        <v>-43.270000457763672</v>
      </c>
      <c r="AI68">
        <f t="shared" si="11"/>
        <v>-3.9600000381469727</v>
      </c>
    </row>
    <row r="69" spans="1:35">
      <c r="A69" s="3" t="s">
        <v>1810</v>
      </c>
      <c r="B69" s="3" t="str">
        <f t="shared" ref="B69:B111" si="12">MID(A69,12,8)&amp;"."&amp;RIGHT(A69,3)</f>
        <v>19:09:06.490</v>
      </c>
      <c r="C69" s="3">
        <f t="shared" ref="C69:C111" si="13">LEFT(B69,2)*3600+MID(B69,4,2)*60+RIGHT(B69,6)</f>
        <v>68946.490000000005</v>
      </c>
      <c r="D69" s="3">
        <f t="shared" ref="D69:D111" si="14">C69-$C$4</f>
        <v>6.8690000000060536</v>
      </c>
      <c r="E69" s="3">
        <v>-389.435</v>
      </c>
      <c r="F69" s="3">
        <v>20759.400000000001</v>
      </c>
      <c r="G69" s="3">
        <v>11569.5</v>
      </c>
      <c r="H69" s="3">
        <v>822.5</v>
      </c>
      <c r="I69" s="3">
        <v>99.25</v>
      </c>
      <c r="J69">
        <f t="shared" ref="J69:J111" si="15">ROUND(E69*COS(-0.4*PI()/180)-F69*SIN(-0.4*PI()/180),3)</f>
        <v>-244.499</v>
      </c>
      <c r="K69">
        <f t="shared" ref="K69:K111" si="16">ROUND(E69*SIN(-0.4*PI()/180)+F69*COS(-0.4*PI()/180),3)</f>
        <v>20761.613000000001</v>
      </c>
      <c r="L69">
        <f t="shared" ref="L69:L111" si="17">J69-$J$4</f>
        <v>-601.053</v>
      </c>
      <c r="M69">
        <f t="shared" ref="M69:M111" si="18">K69-$K$4</f>
        <v>18154.739000000001</v>
      </c>
      <c r="N69">
        <f t="shared" ref="N69:O111" si="19">L69*0.001</f>
        <v>-0.60105300000000006</v>
      </c>
      <c r="O69">
        <f t="shared" si="19"/>
        <v>18.154739000000003</v>
      </c>
      <c r="P69" t="str">
        <f t="shared" ref="P69:P111" si="20">IF(O69&gt;15,"",N69)</f>
        <v/>
      </c>
      <c r="Q69">
        <f t="shared" ref="Q69:Q111" si="21">IF(O69&lt;15,"",N69)</f>
        <v>-0.60105300000000006</v>
      </c>
      <c r="AE69">
        <v>4.3220000000000001</v>
      </c>
      <c r="AF69">
        <v>-44.020000457763672</v>
      </c>
      <c r="AG69">
        <v>5.929999828338623</v>
      </c>
      <c r="AH69">
        <f t="shared" ref="AH69:AH132" si="22">AF69</f>
        <v>-44.020000457763672</v>
      </c>
      <c r="AI69">
        <f t="shared" ref="AI69:AI132" si="23">AG69</f>
        <v>5.929999828338623</v>
      </c>
    </row>
    <row r="70" spans="1:35">
      <c r="A70" s="3" t="s">
        <v>1811</v>
      </c>
      <c r="B70" s="3" t="str">
        <f t="shared" si="12"/>
        <v>19:09:06.583</v>
      </c>
      <c r="C70" s="3">
        <f t="shared" si="13"/>
        <v>68946.582999999999</v>
      </c>
      <c r="D70" s="3">
        <f t="shared" si="14"/>
        <v>6.9619999999995343</v>
      </c>
      <c r="E70" s="3">
        <v>-362.363</v>
      </c>
      <c r="F70" s="3">
        <v>21184</v>
      </c>
      <c r="G70" s="3">
        <v>11801</v>
      </c>
      <c r="H70" s="3">
        <v>884</v>
      </c>
      <c r="I70" s="3">
        <v>97.5</v>
      </c>
      <c r="J70">
        <f t="shared" si="15"/>
        <v>-214.46299999999999</v>
      </c>
      <c r="K70">
        <f t="shared" si="16"/>
        <v>21186.013999999999</v>
      </c>
      <c r="L70">
        <f t="shared" si="17"/>
        <v>-571.01699999999994</v>
      </c>
      <c r="M70">
        <f t="shared" si="18"/>
        <v>18579.14</v>
      </c>
      <c r="N70">
        <f t="shared" si="19"/>
        <v>-0.571017</v>
      </c>
      <c r="O70">
        <f t="shared" si="19"/>
        <v>18.579139999999999</v>
      </c>
      <c r="P70" t="str">
        <f t="shared" si="20"/>
        <v/>
      </c>
      <c r="Q70">
        <f t="shared" si="21"/>
        <v>-0.571017</v>
      </c>
      <c r="AE70">
        <v>4.399</v>
      </c>
      <c r="AF70">
        <v>-39.360000610351563</v>
      </c>
      <c r="AG70">
        <v>3.380000114440918</v>
      </c>
      <c r="AH70">
        <f t="shared" si="22"/>
        <v>-39.360000610351563</v>
      </c>
      <c r="AI70">
        <f t="shared" si="23"/>
        <v>3.380000114440918</v>
      </c>
    </row>
    <row r="71" spans="1:35">
      <c r="A71" s="3" t="s">
        <v>1812</v>
      </c>
      <c r="B71" s="3" t="str">
        <f t="shared" si="12"/>
        <v>19:09:06.691</v>
      </c>
      <c r="C71" s="3">
        <f t="shared" si="13"/>
        <v>68946.691000000006</v>
      </c>
      <c r="D71" s="3">
        <f t="shared" si="14"/>
        <v>7.0700000000069849</v>
      </c>
      <c r="E71" s="3">
        <v>-362.875</v>
      </c>
      <c r="F71" s="3">
        <v>21381</v>
      </c>
      <c r="G71" s="3">
        <v>11922.5</v>
      </c>
      <c r="H71" s="3">
        <v>785.5</v>
      </c>
      <c r="I71" s="3">
        <v>96.75</v>
      </c>
      <c r="J71">
        <f t="shared" si="15"/>
        <v>-213.6</v>
      </c>
      <c r="K71">
        <f t="shared" si="16"/>
        <v>21383.011999999999</v>
      </c>
      <c r="L71">
        <f t="shared" si="17"/>
        <v>-570.154</v>
      </c>
      <c r="M71">
        <f t="shared" si="18"/>
        <v>18776.137999999999</v>
      </c>
      <c r="N71">
        <f t="shared" si="19"/>
        <v>-0.57015400000000005</v>
      </c>
      <c r="O71">
        <f t="shared" si="19"/>
        <v>18.776138</v>
      </c>
      <c r="P71" t="str">
        <f t="shared" si="20"/>
        <v/>
      </c>
      <c r="Q71">
        <f t="shared" si="21"/>
        <v>-0.57015400000000005</v>
      </c>
      <c r="AE71">
        <v>4.476</v>
      </c>
      <c r="AF71">
        <v>-37.409999847412109</v>
      </c>
      <c r="AG71">
        <v>6.6100001335144043</v>
      </c>
      <c r="AH71">
        <f t="shared" si="22"/>
        <v>-37.409999847412109</v>
      </c>
      <c r="AI71">
        <f t="shared" si="23"/>
        <v>6.6100001335144043</v>
      </c>
    </row>
    <row r="72" spans="1:35">
      <c r="A72" s="3" t="s">
        <v>1813</v>
      </c>
      <c r="B72" s="3" t="str">
        <f t="shared" si="12"/>
        <v>19:09:06.785</v>
      </c>
      <c r="C72" s="3">
        <f t="shared" si="13"/>
        <v>68946.785000000003</v>
      </c>
      <c r="D72" s="3">
        <f t="shared" si="14"/>
        <v>7.1640000000043074</v>
      </c>
      <c r="E72" s="3">
        <v>-415.35399999999998</v>
      </c>
      <c r="F72" s="3">
        <v>21692.7</v>
      </c>
      <c r="G72" s="3">
        <v>12158.5</v>
      </c>
      <c r="H72" s="3">
        <v>792</v>
      </c>
      <c r="I72" s="3">
        <v>95.75</v>
      </c>
      <c r="J72">
        <f t="shared" si="15"/>
        <v>-263.90100000000001</v>
      </c>
      <c r="K72">
        <f t="shared" si="16"/>
        <v>21695.071</v>
      </c>
      <c r="L72">
        <f t="shared" si="17"/>
        <v>-620.45499999999993</v>
      </c>
      <c r="M72">
        <f t="shared" si="18"/>
        <v>19088.197</v>
      </c>
      <c r="N72">
        <f t="shared" si="19"/>
        <v>-0.62045499999999998</v>
      </c>
      <c r="O72">
        <f t="shared" si="19"/>
        <v>19.088197000000001</v>
      </c>
      <c r="P72" t="str">
        <f t="shared" si="20"/>
        <v/>
      </c>
      <c r="Q72">
        <f t="shared" si="21"/>
        <v>-0.62045499999999998</v>
      </c>
      <c r="AE72">
        <v>4.5430000000000001</v>
      </c>
      <c r="AF72">
        <v>-32.299999237060547</v>
      </c>
      <c r="AG72">
        <v>-3.7400000095367432</v>
      </c>
      <c r="AH72">
        <f t="shared" si="22"/>
        <v>-32.299999237060547</v>
      </c>
      <c r="AI72">
        <f t="shared" si="23"/>
        <v>-3.7400000095367432</v>
      </c>
    </row>
    <row r="73" spans="1:35">
      <c r="A73" s="3" t="s">
        <v>1814</v>
      </c>
      <c r="B73" s="3" t="str">
        <f t="shared" si="12"/>
        <v>19:09:06.878</v>
      </c>
      <c r="C73" s="3">
        <f t="shared" si="13"/>
        <v>68946.877999999997</v>
      </c>
      <c r="D73" s="3">
        <f t="shared" si="14"/>
        <v>7.2569999999977881</v>
      </c>
      <c r="E73" s="3">
        <v>-395.53500000000003</v>
      </c>
      <c r="F73" s="3">
        <v>21883.8</v>
      </c>
      <c r="G73" s="3">
        <v>12265</v>
      </c>
      <c r="H73" s="3">
        <v>877</v>
      </c>
      <c r="I73" s="3">
        <v>95</v>
      </c>
      <c r="J73">
        <f t="shared" si="15"/>
        <v>-242.749</v>
      </c>
      <c r="K73">
        <f t="shared" si="16"/>
        <v>21886.027999999998</v>
      </c>
      <c r="L73">
        <f t="shared" si="17"/>
        <v>-599.303</v>
      </c>
      <c r="M73">
        <f t="shared" si="18"/>
        <v>19279.153999999999</v>
      </c>
      <c r="N73">
        <f t="shared" si="19"/>
        <v>-0.59930300000000003</v>
      </c>
      <c r="O73">
        <f t="shared" si="19"/>
        <v>19.279153999999998</v>
      </c>
      <c r="P73" t="str">
        <f t="shared" si="20"/>
        <v/>
      </c>
      <c r="Q73">
        <f t="shared" si="21"/>
        <v>-0.59930300000000003</v>
      </c>
      <c r="AE73">
        <v>4.609</v>
      </c>
      <c r="AF73">
        <v>-25.719999313354492</v>
      </c>
      <c r="AG73">
        <v>4.369999885559082</v>
      </c>
      <c r="AH73">
        <f t="shared" si="22"/>
        <v>-25.719999313354492</v>
      </c>
      <c r="AI73">
        <f t="shared" si="23"/>
        <v>4.369999885559082</v>
      </c>
    </row>
    <row r="74" spans="1:35">
      <c r="A74" s="3" t="s">
        <v>1815</v>
      </c>
      <c r="B74" s="3" t="str">
        <f t="shared" si="12"/>
        <v>19:09:06.975</v>
      </c>
      <c r="C74" s="3">
        <f t="shared" si="13"/>
        <v>68946.975000000006</v>
      </c>
      <c r="D74" s="3">
        <f t="shared" si="14"/>
        <v>7.3540000000066357</v>
      </c>
      <c r="E74" s="3">
        <v>-395.29</v>
      </c>
      <c r="F74" s="3">
        <v>22239.4</v>
      </c>
      <c r="G74" s="3">
        <v>12496.5</v>
      </c>
      <c r="H74" s="3">
        <v>805.5</v>
      </c>
      <c r="I74" s="3">
        <v>93.75</v>
      </c>
      <c r="J74">
        <f t="shared" si="15"/>
        <v>-240.02099999999999</v>
      </c>
      <c r="K74">
        <f t="shared" si="16"/>
        <v>22241.617999999999</v>
      </c>
      <c r="L74">
        <f t="shared" si="17"/>
        <v>-596.57499999999993</v>
      </c>
      <c r="M74">
        <f t="shared" si="18"/>
        <v>19634.743999999999</v>
      </c>
      <c r="N74">
        <f t="shared" si="19"/>
        <v>-0.59657499999999997</v>
      </c>
      <c r="O74">
        <f t="shared" si="19"/>
        <v>19.634743999999998</v>
      </c>
      <c r="P74" t="str">
        <f t="shared" si="20"/>
        <v/>
      </c>
      <c r="Q74">
        <f t="shared" si="21"/>
        <v>-0.59657499999999997</v>
      </c>
      <c r="AE74">
        <v>4.6669999999999998</v>
      </c>
      <c r="AF74">
        <v>-37.130001068115234</v>
      </c>
      <c r="AG74">
        <v>9.6499996185302734</v>
      </c>
      <c r="AH74">
        <f t="shared" si="22"/>
        <v>-37.130001068115234</v>
      </c>
      <c r="AI74">
        <f t="shared" si="23"/>
        <v>9.6499996185302734</v>
      </c>
    </row>
    <row r="75" spans="1:35">
      <c r="A75" s="3" t="s">
        <v>1816</v>
      </c>
      <c r="B75" s="3" t="str">
        <f t="shared" si="12"/>
        <v>19:09:07.079</v>
      </c>
      <c r="C75" s="3">
        <f t="shared" si="13"/>
        <v>68947.078999999998</v>
      </c>
      <c r="D75" s="3">
        <f t="shared" si="14"/>
        <v>7.4579999999987194</v>
      </c>
      <c r="E75" s="3">
        <v>-412.89600000000002</v>
      </c>
      <c r="F75" s="3">
        <v>22550.1</v>
      </c>
      <c r="G75" s="3">
        <v>12716.5</v>
      </c>
      <c r="H75" s="3">
        <v>813</v>
      </c>
      <c r="I75" s="3">
        <v>92.75</v>
      </c>
      <c r="J75">
        <f t="shared" si="15"/>
        <v>-255.458</v>
      </c>
      <c r="K75">
        <f t="shared" si="16"/>
        <v>22552.433000000001</v>
      </c>
      <c r="L75">
        <f t="shared" si="17"/>
        <v>-612.01199999999994</v>
      </c>
      <c r="M75">
        <f t="shared" si="18"/>
        <v>19945.559000000001</v>
      </c>
      <c r="N75">
        <f t="shared" si="19"/>
        <v>-0.612012</v>
      </c>
      <c r="O75">
        <f t="shared" si="19"/>
        <v>19.945559000000003</v>
      </c>
      <c r="P75" t="str">
        <f t="shared" si="20"/>
        <v/>
      </c>
      <c r="Q75">
        <f t="shared" si="21"/>
        <v>-0.612012</v>
      </c>
      <c r="AE75">
        <v>4.7279999999999998</v>
      </c>
      <c r="AF75">
        <v>-30.090000152587891</v>
      </c>
      <c r="AG75">
        <v>9.5500001907348633</v>
      </c>
      <c r="AH75">
        <f t="shared" si="22"/>
        <v>-30.090000152587891</v>
      </c>
      <c r="AI75">
        <f t="shared" si="23"/>
        <v>9.5500001907348633</v>
      </c>
    </row>
    <row r="76" spans="1:35">
      <c r="A76" s="3" t="s">
        <v>1817</v>
      </c>
      <c r="B76" s="3" t="str">
        <f t="shared" si="12"/>
        <v>19:09:07.175</v>
      </c>
      <c r="C76" s="3">
        <f t="shared" si="13"/>
        <v>68947.175000000003</v>
      </c>
      <c r="D76" s="3">
        <f t="shared" si="14"/>
        <v>7.5540000000037253</v>
      </c>
      <c r="E76" s="3">
        <v>-423.49200000000002</v>
      </c>
      <c r="F76" s="3">
        <v>22787.5</v>
      </c>
      <c r="G76" s="3">
        <v>12885</v>
      </c>
      <c r="H76" s="3">
        <v>865</v>
      </c>
      <c r="I76" s="3">
        <v>92</v>
      </c>
      <c r="J76">
        <f t="shared" si="15"/>
        <v>-264.39600000000002</v>
      </c>
      <c r="K76">
        <f t="shared" si="16"/>
        <v>22789.901000000002</v>
      </c>
      <c r="L76">
        <f t="shared" si="17"/>
        <v>-620.95000000000005</v>
      </c>
      <c r="M76">
        <f t="shared" si="18"/>
        <v>20183.027000000002</v>
      </c>
      <c r="N76">
        <f t="shared" si="19"/>
        <v>-0.62095000000000011</v>
      </c>
      <c r="O76">
        <f t="shared" si="19"/>
        <v>20.183027000000003</v>
      </c>
      <c r="P76" t="str">
        <f t="shared" si="20"/>
        <v/>
      </c>
      <c r="Q76">
        <f t="shared" si="21"/>
        <v>-0.62095000000000011</v>
      </c>
      <c r="AE76">
        <v>4.7889999999999997</v>
      </c>
      <c r="AF76">
        <v>-20.350000381469727</v>
      </c>
      <c r="AG76">
        <v>13.670000076293945</v>
      </c>
      <c r="AH76">
        <f t="shared" si="22"/>
        <v>-20.350000381469727</v>
      </c>
      <c r="AI76">
        <f t="shared" si="23"/>
        <v>13.670000076293945</v>
      </c>
    </row>
    <row r="77" spans="1:35">
      <c r="A77" s="3" t="s">
        <v>1818</v>
      </c>
      <c r="B77" s="3" t="str">
        <f t="shared" si="12"/>
        <v>19:09:07.280</v>
      </c>
      <c r="C77" s="3">
        <f t="shared" si="13"/>
        <v>68947.28</v>
      </c>
      <c r="D77" s="3">
        <f t="shared" si="14"/>
        <v>7.6589999999996508</v>
      </c>
      <c r="E77" s="3">
        <v>-435.58</v>
      </c>
      <c r="F77" s="3">
        <v>23111.8</v>
      </c>
      <c r="G77" s="3">
        <v>13117</v>
      </c>
      <c r="H77" s="3">
        <v>857</v>
      </c>
      <c r="I77" s="3">
        <v>91</v>
      </c>
      <c r="J77">
        <f t="shared" si="15"/>
        <v>-274.22000000000003</v>
      </c>
      <c r="K77">
        <f t="shared" si="16"/>
        <v>23114.277999999998</v>
      </c>
      <c r="L77">
        <f t="shared" si="17"/>
        <v>-630.774</v>
      </c>
      <c r="M77">
        <f t="shared" si="18"/>
        <v>20507.403999999999</v>
      </c>
      <c r="N77">
        <f t="shared" si="19"/>
        <v>-0.63077400000000006</v>
      </c>
      <c r="O77">
        <f t="shared" si="19"/>
        <v>20.507403999999998</v>
      </c>
      <c r="P77" t="str">
        <f t="shared" si="20"/>
        <v/>
      </c>
      <c r="Q77">
        <f t="shared" si="21"/>
        <v>-0.63077400000000006</v>
      </c>
      <c r="AE77">
        <v>4.8440000000000003</v>
      </c>
      <c r="AF77">
        <v>-24.770000457763672</v>
      </c>
      <c r="AG77">
        <v>21.180000305175781</v>
      </c>
      <c r="AH77">
        <f t="shared" si="22"/>
        <v>-24.770000457763672</v>
      </c>
      <c r="AI77">
        <f t="shared" si="23"/>
        <v>21.180000305175781</v>
      </c>
    </row>
    <row r="78" spans="1:35">
      <c r="A78" s="3" t="s">
        <v>1819</v>
      </c>
      <c r="B78" s="3" t="str">
        <f t="shared" si="12"/>
        <v>19:09:07.372</v>
      </c>
      <c r="C78" s="3">
        <f t="shared" si="13"/>
        <v>68947.372000000003</v>
      </c>
      <c r="D78" s="3">
        <f t="shared" si="14"/>
        <v>7.7510000000038417</v>
      </c>
      <c r="E78" s="3">
        <v>-441.29599999999999</v>
      </c>
      <c r="F78" s="3">
        <v>23277.9</v>
      </c>
      <c r="G78" s="3">
        <v>13237</v>
      </c>
      <c r="H78" s="3">
        <v>852</v>
      </c>
      <c r="I78" s="3">
        <v>90.5</v>
      </c>
      <c r="J78">
        <f t="shared" si="15"/>
        <v>-278.77600000000001</v>
      </c>
      <c r="K78">
        <f t="shared" si="16"/>
        <v>23280.414000000001</v>
      </c>
      <c r="L78">
        <f t="shared" si="17"/>
        <v>-635.32999999999993</v>
      </c>
      <c r="M78">
        <f t="shared" si="18"/>
        <v>20673.54</v>
      </c>
      <c r="N78">
        <f t="shared" si="19"/>
        <v>-0.63532999999999995</v>
      </c>
      <c r="O78">
        <f t="shared" si="19"/>
        <v>20.673540000000003</v>
      </c>
      <c r="P78" t="str">
        <f t="shared" si="20"/>
        <v/>
      </c>
      <c r="Q78">
        <f t="shared" si="21"/>
        <v>-0.63532999999999995</v>
      </c>
      <c r="AE78">
        <v>4.9139999999999997</v>
      </c>
      <c r="AF78">
        <v>-40.509998321533203</v>
      </c>
      <c r="AG78">
        <v>17.719999313354492</v>
      </c>
      <c r="AH78">
        <f t="shared" si="22"/>
        <v>-40.509998321533203</v>
      </c>
      <c r="AI78">
        <f t="shared" si="23"/>
        <v>17.719999313354492</v>
      </c>
    </row>
    <row r="79" spans="1:35">
      <c r="A79" s="3" t="s">
        <v>1820</v>
      </c>
      <c r="B79" s="3" t="str">
        <f t="shared" si="12"/>
        <v>19:09:07.468</v>
      </c>
      <c r="C79" s="3">
        <f t="shared" si="13"/>
        <v>68947.467999999993</v>
      </c>
      <c r="D79" s="3">
        <f t="shared" si="14"/>
        <v>7.8469999999942956</v>
      </c>
      <c r="E79" s="3">
        <v>-441.24799999999999</v>
      </c>
      <c r="F79" s="3">
        <v>23607.5</v>
      </c>
      <c r="G79" s="3">
        <v>13470</v>
      </c>
      <c r="H79" s="3">
        <v>848</v>
      </c>
      <c r="I79" s="3">
        <v>89.5</v>
      </c>
      <c r="J79">
        <f t="shared" si="15"/>
        <v>-276.42700000000002</v>
      </c>
      <c r="K79">
        <f t="shared" si="16"/>
        <v>23610.005000000001</v>
      </c>
      <c r="L79">
        <f t="shared" si="17"/>
        <v>-632.98099999999999</v>
      </c>
      <c r="M79">
        <f t="shared" si="18"/>
        <v>21003.131000000001</v>
      </c>
      <c r="N79">
        <f t="shared" si="19"/>
        <v>-0.63298100000000002</v>
      </c>
      <c r="O79">
        <f t="shared" si="19"/>
        <v>21.003131000000003</v>
      </c>
      <c r="P79" t="str">
        <f t="shared" si="20"/>
        <v/>
      </c>
      <c r="Q79">
        <f t="shared" si="21"/>
        <v>-0.63298100000000002</v>
      </c>
      <c r="AE79">
        <v>4.9749999999999996</v>
      </c>
      <c r="AF79">
        <v>-42.240001678466797</v>
      </c>
      <c r="AG79">
        <v>18.440000534057617</v>
      </c>
      <c r="AH79">
        <f t="shared" si="22"/>
        <v>-42.240001678466797</v>
      </c>
      <c r="AI79">
        <f t="shared" si="23"/>
        <v>18.440000534057617</v>
      </c>
    </row>
    <row r="80" spans="1:35">
      <c r="A80" s="3" t="s">
        <v>1821</v>
      </c>
      <c r="B80" s="3" t="str">
        <f t="shared" si="12"/>
        <v>19:09:07.575</v>
      </c>
      <c r="C80" s="3">
        <f t="shared" si="13"/>
        <v>68947.574999999997</v>
      </c>
      <c r="D80" s="3">
        <f t="shared" si="14"/>
        <v>7.9539999999979045</v>
      </c>
      <c r="E80" s="3">
        <v>-466.029</v>
      </c>
      <c r="F80" s="3">
        <v>23888.3</v>
      </c>
      <c r="G80" s="3">
        <v>13689</v>
      </c>
      <c r="H80" s="3">
        <v>776.5</v>
      </c>
      <c r="I80" s="3">
        <v>88.75</v>
      </c>
      <c r="J80">
        <f t="shared" si="15"/>
        <v>-299.24700000000001</v>
      </c>
      <c r="K80">
        <f t="shared" si="16"/>
        <v>23890.971000000001</v>
      </c>
      <c r="L80">
        <f t="shared" si="17"/>
        <v>-655.80099999999993</v>
      </c>
      <c r="M80">
        <f t="shared" si="18"/>
        <v>21284.097000000002</v>
      </c>
      <c r="N80">
        <f t="shared" si="19"/>
        <v>-0.65580099999999997</v>
      </c>
      <c r="O80">
        <f t="shared" si="19"/>
        <v>21.284097000000003</v>
      </c>
      <c r="P80" t="str">
        <f t="shared" si="20"/>
        <v/>
      </c>
      <c r="Q80">
        <f t="shared" si="21"/>
        <v>-0.65580099999999997</v>
      </c>
      <c r="AE80">
        <v>5.0359999999999996</v>
      </c>
      <c r="AF80">
        <v>-56.020000457763672</v>
      </c>
      <c r="AG80">
        <v>19.479999542236328</v>
      </c>
      <c r="AH80">
        <f t="shared" si="22"/>
        <v>-56.020000457763672</v>
      </c>
      <c r="AI80">
        <f t="shared" si="23"/>
        <v>19.479999542236328</v>
      </c>
    </row>
    <row r="81" spans="1:35">
      <c r="A81" s="3" t="s">
        <v>1822</v>
      </c>
      <c r="B81" s="3" t="str">
        <f t="shared" si="12"/>
        <v>19:09:07.671</v>
      </c>
      <c r="C81" s="3">
        <f t="shared" si="13"/>
        <v>68947.671000000002</v>
      </c>
      <c r="D81" s="3">
        <f t="shared" si="14"/>
        <v>8.0500000000029104</v>
      </c>
      <c r="E81" s="3">
        <v>-463.99200000000002</v>
      </c>
      <c r="F81" s="3">
        <v>24060.5</v>
      </c>
      <c r="G81" s="3">
        <v>13812.5</v>
      </c>
      <c r="H81" s="3">
        <v>792</v>
      </c>
      <c r="I81" s="3">
        <v>88.25</v>
      </c>
      <c r="J81">
        <f t="shared" si="15"/>
        <v>-296.00799999999998</v>
      </c>
      <c r="K81">
        <f t="shared" si="16"/>
        <v>24063.152999999998</v>
      </c>
      <c r="L81">
        <f t="shared" si="17"/>
        <v>-652.5619999999999</v>
      </c>
      <c r="M81">
        <f t="shared" si="18"/>
        <v>21456.278999999999</v>
      </c>
      <c r="N81">
        <f t="shared" si="19"/>
        <v>-0.65256199999999986</v>
      </c>
      <c r="O81">
        <f t="shared" si="19"/>
        <v>21.456278999999999</v>
      </c>
      <c r="P81" t="str">
        <f t="shared" si="20"/>
        <v/>
      </c>
      <c r="Q81">
        <f t="shared" si="21"/>
        <v>-0.65256199999999986</v>
      </c>
      <c r="AE81">
        <v>5.1059999999999999</v>
      </c>
      <c r="AF81">
        <v>-59.599998474121094</v>
      </c>
      <c r="AG81">
        <v>15.180000305175781</v>
      </c>
      <c r="AH81">
        <f t="shared" si="22"/>
        <v>-59.599998474121094</v>
      </c>
      <c r="AI81">
        <f t="shared" si="23"/>
        <v>15.180000305175781</v>
      </c>
    </row>
    <row r="82" spans="1:35">
      <c r="A82" s="3" t="s">
        <v>1823</v>
      </c>
      <c r="B82" s="3" t="str">
        <f t="shared" si="12"/>
        <v>19:09:07.779</v>
      </c>
      <c r="C82" s="3">
        <f t="shared" si="13"/>
        <v>68947.778999999995</v>
      </c>
      <c r="D82" s="3">
        <f t="shared" si="14"/>
        <v>8.157999999995809</v>
      </c>
      <c r="E82" s="3">
        <v>-440.95</v>
      </c>
      <c r="F82" s="3">
        <v>24393.7</v>
      </c>
      <c r="G82" s="3">
        <v>14041.5</v>
      </c>
      <c r="H82" s="3">
        <v>754</v>
      </c>
      <c r="I82" s="3">
        <v>87.25</v>
      </c>
      <c r="J82">
        <f t="shared" si="15"/>
        <v>-270.64</v>
      </c>
      <c r="K82">
        <f t="shared" si="16"/>
        <v>24396.184000000001</v>
      </c>
      <c r="L82">
        <f t="shared" si="17"/>
        <v>-627.19399999999996</v>
      </c>
      <c r="M82">
        <f t="shared" si="18"/>
        <v>21789.31</v>
      </c>
      <c r="N82">
        <f t="shared" si="19"/>
        <v>-0.62719399999999992</v>
      </c>
      <c r="O82">
        <f t="shared" si="19"/>
        <v>21.78931</v>
      </c>
      <c r="P82" t="str">
        <f t="shared" si="20"/>
        <v/>
      </c>
      <c r="Q82">
        <f t="shared" si="21"/>
        <v>-0.62719399999999992</v>
      </c>
      <c r="AE82">
        <v>5.1639999999999997</v>
      </c>
      <c r="AF82">
        <v>-64.260002136230469</v>
      </c>
      <c r="AG82">
        <v>17.860000610351563</v>
      </c>
      <c r="AH82">
        <f t="shared" si="22"/>
        <v>-64.260002136230469</v>
      </c>
      <c r="AI82">
        <f t="shared" si="23"/>
        <v>17.860000610351563</v>
      </c>
    </row>
    <row r="83" spans="1:35">
      <c r="A83" s="3" t="s">
        <v>1824</v>
      </c>
      <c r="B83" s="3" t="str">
        <f t="shared" si="12"/>
        <v>19:09:07.883</v>
      </c>
      <c r="C83" s="3">
        <f t="shared" si="13"/>
        <v>68947.883000000002</v>
      </c>
      <c r="D83" s="3">
        <f t="shared" si="14"/>
        <v>8.2620000000024447</v>
      </c>
      <c r="E83" s="3">
        <v>-480.10500000000002</v>
      </c>
      <c r="F83" s="3">
        <v>24715.3</v>
      </c>
      <c r="G83" s="3">
        <v>14307</v>
      </c>
      <c r="H83" s="3">
        <v>832</v>
      </c>
      <c r="I83" s="3">
        <v>86.5</v>
      </c>
      <c r="J83">
        <f t="shared" si="15"/>
        <v>-307.54899999999998</v>
      </c>
      <c r="K83">
        <f t="shared" si="16"/>
        <v>24718.048999999999</v>
      </c>
      <c r="L83">
        <f t="shared" si="17"/>
        <v>-664.10299999999995</v>
      </c>
      <c r="M83">
        <f t="shared" si="18"/>
        <v>22111.174999999999</v>
      </c>
      <c r="N83">
        <f t="shared" si="19"/>
        <v>-0.664103</v>
      </c>
      <c r="O83">
        <f t="shared" si="19"/>
        <v>22.111174999999999</v>
      </c>
      <c r="P83" t="str">
        <f t="shared" si="20"/>
        <v/>
      </c>
      <c r="Q83">
        <f t="shared" si="21"/>
        <v>-0.664103</v>
      </c>
      <c r="AE83">
        <v>5.2359999999999998</v>
      </c>
      <c r="AF83">
        <v>-68.739997863769531</v>
      </c>
      <c r="AG83">
        <v>5.6100001335144043</v>
      </c>
      <c r="AH83">
        <f t="shared" si="22"/>
        <v>-68.739997863769531</v>
      </c>
      <c r="AI83">
        <f t="shared" si="23"/>
        <v>5.6100001335144043</v>
      </c>
    </row>
    <row r="84" spans="1:35">
      <c r="A84" s="3" t="s">
        <v>1825</v>
      </c>
      <c r="B84" s="3" t="str">
        <f t="shared" si="12"/>
        <v>19:09:07.977</v>
      </c>
      <c r="C84" s="3">
        <f t="shared" si="13"/>
        <v>68947.976999999999</v>
      </c>
      <c r="D84" s="3">
        <f t="shared" si="14"/>
        <v>8.3559999999997672</v>
      </c>
      <c r="E84" s="3">
        <v>-514.89599999999996</v>
      </c>
      <c r="F84" s="3">
        <v>24849.7</v>
      </c>
      <c r="G84" s="3">
        <v>14431</v>
      </c>
      <c r="H84" s="3">
        <v>761</v>
      </c>
      <c r="I84" s="3">
        <v>86.25</v>
      </c>
      <c r="J84">
        <f t="shared" si="15"/>
        <v>-341.40100000000001</v>
      </c>
      <c r="K84">
        <f t="shared" si="16"/>
        <v>24852.688999999998</v>
      </c>
      <c r="L84">
        <f t="shared" si="17"/>
        <v>-697.95499999999993</v>
      </c>
      <c r="M84">
        <f t="shared" si="18"/>
        <v>22245.814999999999</v>
      </c>
      <c r="N84">
        <f t="shared" si="19"/>
        <v>-0.69795499999999999</v>
      </c>
      <c r="O84">
        <f t="shared" si="19"/>
        <v>22.245815</v>
      </c>
      <c r="P84" t="str">
        <f t="shared" si="20"/>
        <v/>
      </c>
      <c r="Q84">
        <f t="shared" si="21"/>
        <v>-0.69795499999999999</v>
      </c>
      <c r="AE84">
        <v>5.3049999999999997</v>
      </c>
      <c r="AF84">
        <v>-70.660003662109375</v>
      </c>
      <c r="AG84">
        <v>6.9499998092651367</v>
      </c>
      <c r="AH84">
        <f t="shared" si="22"/>
        <v>-70.660003662109375</v>
      </c>
      <c r="AI84">
        <f t="shared" si="23"/>
        <v>6.9499998092651367</v>
      </c>
    </row>
    <row r="85" spans="1:35">
      <c r="A85" s="3" t="s">
        <v>1826</v>
      </c>
      <c r="B85" s="3" t="str">
        <f t="shared" si="12"/>
        <v>19:09:08.074</v>
      </c>
      <c r="C85" s="3">
        <f t="shared" si="13"/>
        <v>68948.073999999993</v>
      </c>
      <c r="D85" s="3">
        <f t="shared" si="14"/>
        <v>8.4529999999940628</v>
      </c>
      <c r="E85" s="3">
        <v>-472.70699999999999</v>
      </c>
      <c r="F85" s="3">
        <v>25189.7</v>
      </c>
      <c r="G85" s="3">
        <v>14661</v>
      </c>
      <c r="H85" s="3">
        <v>712</v>
      </c>
      <c r="I85" s="3">
        <v>85.25</v>
      </c>
      <c r="J85">
        <f t="shared" si="15"/>
        <v>-296.83999999999997</v>
      </c>
      <c r="K85">
        <f t="shared" si="16"/>
        <v>25192.385999999999</v>
      </c>
      <c r="L85">
        <f t="shared" si="17"/>
        <v>-653.39400000000001</v>
      </c>
      <c r="M85">
        <f t="shared" si="18"/>
        <v>22585.511999999999</v>
      </c>
      <c r="N85">
        <f t="shared" si="19"/>
        <v>-0.65339400000000003</v>
      </c>
      <c r="O85">
        <f t="shared" si="19"/>
        <v>22.585511999999998</v>
      </c>
      <c r="P85" t="str">
        <f t="shared" si="20"/>
        <v/>
      </c>
      <c r="Q85">
        <f t="shared" si="21"/>
        <v>-0.65339400000000003</v>
      </c>
      <c r="AE85">
        <v>5.37</v>
      </c>
      <c r="AF85">
        <v>-72.489997863769531</v>
      </c>
      <c r="AG85">
        <v>3.5799999237060547</v>
      </c>
      <c r="AH85">
        <f t="shared" si="22"/>
        <v>-72.489997863769531</v>
      </c>
      <c r="AI85">
        <f t="shared" si="23"/>
        <v>3.5799999237060547</v>
      </c>
    </row>
    <row r="86" spans="1:35">
      <c r="A86" s="3" t="s">
        <v>1827</v>
      </c>
      <c r="B86" s="3" t="str">
        <f t="shared" si="12"/>
        <v>19:09:08.180</v>
      </c>
      <c r="C86" s="3">
        <f t="shared" si="13"/>
        <v>68948.179999999993</v>
      </c>
      <c r="D86" s="3">
        <f t="shared" si="14"/>
        <v>8.55899999999383</v>
      </c>
      <c r="E86" s="3">
        <v>-542.81600000000003</v>
      </c>
      <c r="F86" s="3">
        <v>25272.5</v>
      </c>
      <c r="G86" s="3">
        <v>14769.5</v>
      </c>
      <c r="H86" s="3">
        <v>730</v>
      </c>
      <c r="I86" s="3">
        <v>85.25</v>
      </c>
      <c r="J86">
        <f t="shared" si="15"/>
        <v>-366.36900000000003</v>
      </c>
      <c r="K86">
        <f t="shared" si="16"/>
        <v>25275.673999999999</v>
      </c>
      <c r="L86">
        <f t="shared" si="17"/>
        <v>-722.923</v>
      </c>
      <c r="M86">
        <f t="shared" si="18"/>
        <v>22668.799999999999</v>
      </c>
      <c r="N86">
        <f t="shared" si="19"/>
        <v>-0.72292299999999998</v>
      </c>
      <c r="O86">
        <f t="shared" si="19"/>
        <v>22.668800000000001</v>
      </c>
      <c r="P86" t="str">
        <f t="shared" si="20"/>
        <v/>
      </c>
      <c r="Q86">
        <f t="shared" si="21"/>
        <v>-0.72292299999999998</v>
      </c>
      <c r="AE86">
        <v>5.4390000000000001</v>
      </c>
      <c r="AF86">
        <v>-73.510002136230469</v>
      </c>
      <c r="AG86">
        <v>-0.97000002861022949</v>
      </c>
      <c r="AH86">
        <f t="shared" si="22"/>
        <v>-73.510002136230469</v>
      </c>
      <c r="AI86">
        <f t="shared" si="23"/>
        <v>-0.97000002861022949</v>
      </c>
    </row>
    <row r="87" spans="1:35">
      <c r="A87" s="3" t="s">
        <v>1828</v>
      </c>
      <c r="B87" s="3" t="str">
        <f t="shared" si="12"/>
        <v>19:09:08.273</v>
      </c>
      <c r="C87" s="3">
        <f t="shared" si="13"/>
        <v>68948.273000000001</v>
      </c>
      <c r="D87" s="3">
        <f t="shared" si="14"/>
        <v>8.6520000000018626</v>
      </c>
      <c r="E87" s="3">
        <v>-543.08199999999999</v>
      </c>
      <c r="F87" s="3">
        <v>25576.7</v>
      </c>
      <c r="G87" s="3">
        <v>15003</v>
      </c>
      <c r="H87" s="3">
        <v>816</v>
      </c>
      <c r="I87" s="3">
        <v>84.5</v>
      </c>
      <c r="J87">
        <f t="shared" si="15"/>
        <v>-364.51100000000002</v>
      </c>
      <c r="K87">
        <f t="shared" si="16"/>
        <v>25579.867999999999</v>
      </c>
      <c r="L87">
        <f t="shared" si="17"/>
        <v>-721.06500000000005</v>
      </c>
      <c r="M87">
        <f t="shared" si="18"/>
        <v>22972.993999999999</v>
      </c>
      <c r="N87">
        <f t="shared" si="19"/>
        <v>-0.72106500000000007</v>
      </c>
      <c r="O87">
        <f t="shared" si="19"/>
        <v>22.972994</v>
      </c>
      <c r="P87" t="str">
        <f t="shared" si="20"/>
        <v/>
      </c>
      <c r="Q87">
        <f t="shared" si="21"/>
        <v>-0.72106500000000007</v>
      </c>
      <c r="AE87">
        <v>5.51</v>
      </c>
      <c r="AF87">
        <v>-74.959999084472656</v>
      </c>
      <c r="AG87">
        <v>3.440000057220459</v>
      </c>
      <c r="AH87">
        <f t="shared" si="22"/>
        <v>-74.959999084472656</v>
      </c>
      <c r="AI87">
        <f t="shared" si="23"/>
        <v>3.440000057220459</v>
      </c>
    </row>
    <row r="88" spans="1:35">
      <c r="A88" s="3" t="s">
        <v>1829</v>
      </c>
      <c r="B88" s="3" t="str">
        <f t="shared" si="12"/>
        <v>19:09:08.378</v>
      </c>
      <c r="C88" s="3">
        <f t="shared" si="13"/>
        <v>68948.377999999997</v>
      </c>
      <c r="D88" s="3">
        <f t="shared" si="14"/>
        <v>8.7569999999977881</v>
      </c>
      <c r="E88" s="3">
        <v>-527.08399999999995</v>
      </c>
      <c r="F88" s="3">
        <v>25870.5</v>
      </c>
      <c r="G88" s="3">
        <v>15221</v>
      </c>
      <c r="H88" s="3">
        <v>754.5</v>
      </c>
      <c r="I88" s="3">
        <v>83.75</v>
      </c>
      <c r="J88">
        <f t="shared" si="15"/>
        <v>-346.46199999999999</v>
      </c>
      <c r="K88">
        <f t="shared" si="16"/>
        <v>25873.548999999999</v>
      </c>
      <c r="L88">
        <f t="shared" si="17"/>
        <v>-703.01599999999996</v>
      </c>
      <c r="M88">
        <f t="shared" si="18"/>
        <v>23266.674999999999</v>
      </c>
      <c r="N88">
        <f t="shared" si="19"/>
        <v>-0.70301599999999997</v>
      </c>
      <c r="O88">
        <f t="shared" si="19"/>
        <v>23.266674999999999</v>
      </c>
      <c r="P88" t="str">
        <f t="shared" si="20"/>
        <v/>
      </c>
      <c r="Q88">
        <f t="shared" si="21"/>
        <v>-0.70301599999999997</v>
      </c>
      <c r="AE88">
        <v>5.5759999999999996</v>
      </c>
      <c r="AF88">
        <v>-74.699996948242188</v>
      </c>
      <c r="AG88">
        <v>8.1899995803833008</v>
      </c>
      <c r="AH88">
        <f t="shared" si="22"/>
        <v>-74.699996948242188</v>
      </c>
      <c r="AI88">
        <f t="shared" si="23"/>
        <v>8.1899995803833008</v>
      </c>
    </row>
    <row r="89" spans="1:35">
      <c r="A89" s="3" t="s">
        <v>1830</v>
      </c>
      <c r="B89" s="3" t="str">
        <f t="shared" si="12"/>
        <v>19:09:08.484</v>
      </c>
      <c r="C89" s="3">
        <f t="shared" si="13"/>
        <v>68948.483999999997</v>
      </c>
      <c r="D89" s="3">
        <f t="shared" si="14"/>
        <v>8.8629999999975553</v>
      </c>
      <c r="E89" s="3">
        <v>-548.12900000000002</v>
      </c>
      <c r="F89" s="3">
        <v>26003.599999999999</v>
      </c>
      <c r="G89" s="3">
        <v>15338</v>
      </c>
      <c r="H89" s="3">
        <v>811</v>
      </c>
      <c r="I89" s="3">
        <v>83.5</v>
      </c>
      <c r="J89">
        <f t="shared" si="15"/>
        <v>-366.57799999999997</v>
      </c>
      <c r="K89">
        <f t="shared" si="16"/>
        <v>26006.793000000001</v>
      </c>
      <c r="L89">
        <f t="shared" si="17"/>
        <v>-723.13199999999995</v>
      </c>
      <c r="M89">
        <f t="shared" si="18"/>
        <v>23399.919000000002</v>
      </c>
      <c r="N89">
        <f t="shared" si="19"/>
        <v>-0.723132</v>
      </c>
      <c r="O89">
        <f t="shared" si="19"/>
        <v>23.399919000000001</v>
      </c>
      <c r="P89" t="str">
        <f t="shared" si="20"/>
        <v/>
      </c>
      <c r="Q89">
        <f t="shared" si="21"/>
        <v>-0.723132</v>
      </c>
      <c r="AE89">
        <v>5.6440000000000001</v>
      </c>
      <c r="AF89">
        <v>-76.569999694824219</v>
      </c>
      <c r="AG89">
        <v>7.5399999618530273</v>
      </c>
      <c r="AH89">
        <f t="shared" si="22"/>
        <v>-76.569999694824219</v>
      </c>
      <c r="AI89">
        <f t="shared" si="23"/>
        <v>7.5399999618530273</v>
      </c>
    </row>
    <row r="90" spans="1:35">
      <c r="A90" s="3" t="s">
        <v>1831</v>
      </c>
      <c r="B90" s="3" t="str">
        <f t="shared" si="12"/>
        <v>19:09:08.594</v>
      </c>
      <c r="C90" s="3">
        <f t="shared" si="13"/>
        <v>68948.593999999997</v>
      </c>
      <c r="D90" s="3">
        <f t="shared" si="14"/>
        <v>8.9729999999981374</v>
      </c>
      <c r="E90" s="3">
        <v>-580.92399999999998</v>
      </c>
      <c r="F90" s="3">
        <v>26263</v>
      </c>
      <c r="G90" s="3">
        <v>15562</v>
      </c>
      <c r="H90" s="3">
        <v>807</v>
      </c>
      <c r="I90" s="3">
        <v>83</v>
      </c>
      <c r="J90">
        <f t="shared" si="15"/>
        <v>-397.56099999999998</v>
      </c>
      <c r="K90">
        <f t="shared" si="16"/>
        <v>26266.416000000001</v>
      </c>
      <c r="L90">
        <f t="shared" si="17"/>
        <v>-754.11500000000001</v>
      </c>
      <c r="M90">
        <f t="shared" si="18"/>
        <v>23659.542000000001</v>
      </c>
      <c r="N90">
        <f t="shared" si="19"/>
        <v>-0.75411499999999998</v>
      </c>
      <c r="O90">
        <f t="shared" si="19"/>
        <v>23.659542000000002</v>
      </c>
      <c r="P90" t="str">
        <f t="shared" si="20"/>
        <v/>
      </c>
      <c r="Q90">
        <f t="shared" si="21"/>
        <v>-0.75411499999999998</v>
      </c>
      <c r="AE90">
        <v>5.7270000000000003</v>
      </c>
      <c r="AF90">
        <v>-77.550003051757813</v>
      </c>
      <c r="AG90">
        <v>6.059999942779541</v>
      </c>
      <c r="AH90">
        <f t="shared" si="22"/>
        <v>-77.550003051757813</v>
      </c>
      <c r="AI90">
        <f t="shared" si="23"/>
        <v>6.059999942779541</v>
      </c>
    </row>
    <row r="91" spans="1:35">
      <c r="A91" s="3" t="s">
        <v>1832</v>
      </c>
      <c r="B91" s="3" t="str">
        <f t="shared" si="12"/>
        <v>19:09:08.689</v>
      </c>
      <c r="C91" s="3">
        <f t="shared" si="13"/>
        <v>68948.688999999998</v>
      </c>
      <c r="D91" s="3">
        <f t="shared" si="14"/>
        <v>9.0679999999993015</v>
      </c>
      <c r="E91" s="3">
        <v>-564.16600000000005</v>
      </c>
      <c r="F91" s="3">
        <v>26577.5</v>
      </c>
      <c r="G91" s="3">
        <v>15801</v>
      </c>
      <c r="H91" s="3">
        <v>724</v>
      </c>
      <c r="I91" s="3">
        <v>82.25</v>
      </c>
      <c r="J91">
        <f t="shared" si="15"/>
        <v>-378.608</v>
      </c>
      <c r="K91">
        <f t="shared" si="16"/>
        <v>26580.791000000001</v>
      </c>
      <c r="L91">
        <f t="shared" si="17"/>
        <v>-735.16200000000003</v>
      </c>
      <c r="M91">
        <f t="shared" si="18"/>
        <v>23973.917000000001</v>
      </c>
      <c r="N91">
        <f t="shared" si="19"/>
        <v>-0.73516200000000009</v>
      </c>
      <c r="O91">
        <f t="shared" si="19"/>
        <v>23.973917</v>
      </c>
      <c r="P91" t="str">
        <f t="shared" si="20"/>
        <v/>
      </c>
      <c r="Q91">
        <f t="shared" si="21"/>
        <v>-0.73516200000000009</v>
      </c>
      <c r="AE91">
        <v>5.8019999999999996</v>
      </c>
      <c r="AF91">
        <v>-78.139999389648438</v>
      </c>
      <c r="AG91">
        <v>1.4900000095367432</v>
      </c>
      <c r="AH91">
        <f t="shared" si="22"/>
        <v>-78.139999389648438</v>
      </c>
      <c r="AI91">
        <f t="shared" si="23"/>
        <v>1.4900000095367432</v>
      </c>
    </row>
    <row r="92" spans="1:35">
      <c r="A92" s="3" t="s">
        <v>1833</v>
      </c>
      <c r="B92" s="3" t="str">
        <f t="shared" si="12"/>
        <v>19:09:08.794</v>
      </c>
      <c r="C92" s="3">
        <f t="shared" si="13"/>
        <v>68948.793999999994</v>
      </c>
      <c r="D92" s="3">
        <f t="shared" si="14"/>
        <v>9.172999999995227</v>
      </c>
      <c r="E92" s="3">
        <v>-634.03</v>
      </c>
      <c r="F92" s="3">
        <v>26669.5</v>
      </c>
      <c r="G92" s="3">
        <v>15916.5</v>
      </c>
      <c r="H92" s="3">
        <v>738.5</v>
      </c>
      <c r="I92" s="3">
        <v>82.25</v>
      </c>
      <c r="J92">
        <f t="shared" si="15"/>
        <v>-447.82799999999997</v>
      </c>
      <c r="K92">
        <f t="shared" si="16"/>
        <v>26673.276000000002</v>
      </c>
      <c r="L92">
        <f t="shared" si="17"/>
        <v>-804.38199999999995</v>
      </c>
      <c r="M92">
        <f t="shared" si="18"/>
        <v>24066.402000000002</v>
      </c>
      <c r="N92">
        <f t="shared" si="19"/>
        <v>-0.80438199999999993</v>
      </c>
      <c r="O92">
        <f t="shared" si="19"/>
        <v>24.066402000000004</v>
      </c>
      <c r="P92" t="str">
        <f t="shared" si="20"/>
        <v/>
      </c>
      <c r="Q92">
        <f t="shared" si="21"/>
        <v>-0.80438199999999993</v>
      </c>
      <c r="AE92">
        <v>5.8719999999999999</v>
      </c>
      <c r="AF92">
        <v>-78.040000915527344</v>
      </c>
      <c r="AG92">
        <v>9.4499998092651367</v>
      </c>
      <c r="AH92">
        <f t="shared" si="22"/>
        <v>-78.040000915527344</v>
      </c>
      <c r="AI92">
        <f t="shared" si="23"/>
        <v>9.4499998092651367</v>
      </c>
    </row>
    <row r="93" spans="1:35">
      <c r="A93" s="3" t="s">
        <v>1834</v>
      </c>
      <c r="B93" s="3" t="str">
        <f t="shared" si="12"/>
        <v>19:09:08.887</v>
      </c>
      <c r="C93" s="3">
        <f t="shared" si="13"/>
        <v>68948.887000000002</v>
      </c>
      <c r="D93" s="3">
        <f t="shared" si="14"/>
        <v>9.2660000000032596</v>
      </c>
      <c r="E93" s="3">
        <v>-640.98900000000003</v>
      </c>
      <c r="F93" s="3">
        <v>26910.9</v>
      </c>
      <c r="G93" s="3">
        <v>16113.5</v>
      </c>
      <c r="H93" s="3">
        <v>742</v>
      </c>
      <c r="I93" s="3">
        <v>81.75</v>
      </c>
      <c r="J93">
        <f t="shared" si="15"/>
        <v>-453.101</v>
      </c>
      <c r="K93">
        <f t="shared" si="16"/>
        <v>26914.719000000001</v>
      </c>
      <c r="L93">
        <f t="shared" si="17"/>
        <v>-809.65499999999997</v>
      </c>
      <c r="M93">
        <f t="shared" si="18"/>
        <v>24307.845000000001</v>
      </c>
      <c r="N93">
        <f t="shared" si="19"/>
        <v>-0.80965500000000001</v>
      </c>
      <c r="O93">
        <f t="shared" si="19"/>
        <v>24.307845</v>
      </c>
      <c r="P93" t="str">
        <f t="shared" si="20"/>
        <v/>
      </c>
      <c r="Q93">
        <f t="shared" si="21"/>
        <v>-0.80965500000000001</v>
      </c>
      <c r="AE93">
        <v>5.9269999999999996</v>
      </c>
      <c r="AF93">
        <v>-80.449996948242188</v>
      </c>
      <c r="AG93">
        <v>2.3900001049041748</v>
      </c>
      <c r="AH93">
        <f t="shared" si="22"/>
        <v>-80.449996948242188</v>
      </c>
      <c r="AI93">
        <f t="shared" si="23"/>
        <v>2.3900001049041748</v>
      </c>
    </row>
    <row r="94" spans="1:35">
      <c r="A94" s="3" t="s">
        <v>1835</v>
      </c>
      <c r="B94" s="3" t="str">
        <f t="shared" si="12"/>
        <v>19:09:08.994</v>
      </c>
      <c r="C94" s="3">
        <f t="shared" si="13"/>
        <v>68948.994000000006</v>
      </c>
      <c r="D94" s="3">
        <f t="shared" si="14"/>
        <v>9.3730000000068685</v>
      </c>
      <c r="E94" s="3">
        <v>-637.63599999999997</v>
      </c>
      <c r="F94" s="3">
        <v>27144.1</v>
      </c>
      <c r="G94" s="3">
        <v>16299</v>
      </c>
      <c r="H94" s="3">
        <v>752</v>
      </c>
      <c r="I94" s="3">
        <v>81.25</v>
      </c>
      <c r="J94">
        <f t="shared" si="15"/>
        <v>-448.12</v>
      </c>
      <c r="K94">
        <f t="shared" si="16"/>
        <v>27147.89</v>
      </c>
      <c r="L94">
        <f t="shared" si="17"/>
        <v>-804.67399999999998</v>
      </c>
      <c r="M94">
        <f t="shared" si="18"/>
        <v>24541.016</v>
      </c>
      <c r="N94">
        <f t="shared" si="19"/>
        <v>-0.804674</v>
      </c>
      <c r="O94">
        <f t="shared" si="19"/>
        <v>24.541015999999999</v>
      </c>
      <c r="P94" t="str">
        <f t="shared" si="20"/>
        <v/>
      </c>
      <c r="Q94">
        <f t="shared" si="21"/>
        <v>-0.804674</v>
      </c>
      <c r="AE94">
        <v>5.976</v>
      </c>
      <c r="AF94">
        <v>-80.019996643066406</v>
      </c>
      <c r="AG94">
        <v>0.92000001668930054</v>
      </c>
      <c r="AH94">
        <f t="shared" si="22"/>
        <v>-80.019996643066406</v>
      </c>
      <c r="AI94">
        <f t="shared" si="23"/>
        <v>0.92000001668930054</v>
      </c>
    </row>
    <row r="95" spans="1:35">
      <c r="A95" s="3" t="s">
        <v>1836</v>
      </c>
      <c r="B95" s="3" t="str">
        <f t="shared" si="12"/>
        <v>19:09:09.090</v>
      </c>
      <c r="C95" s="3">
        <f t="shared" si="13"/>
        <v>68949.09</v>
      </c>
      <c r="D95" s="3">
        <f t="shared" si="14"/>
        <v>9.4689999999973224</v>
      </c>
      <c r="E95" s="3">
        <v>-666.12800000000004</v>
      </c>
      <c r="F95" s="3">
        <v>27304.3</v>
      </c>
      <c r="G95" s="3">
        <v>16445</v>
      </c>
      <c r="H95" s="3">
        <v>793</v>
      </c>
      <c r="I95" s="3">
        <v>81</v>
      </c>
      <c r="J95">
        <f t="shared" si="15"/>
        <v>-475.49299999999999</v>
      </c>
      <c r="K95">
        <f t="shared" si="16"/>
        <v>27308.285</v>
      </c>
      <c r="L95">
        <f t="shared" si="17"/>
        <v>-832.04700000000003</v>
      </c>
      <c r="M95">
        <f t="shared" si="18"/>
        <v>24701.411</v>
      </c>
      <c r="N95">
        <f t="shared" si="19"/>
        <v>-0.83204700000000009</v>
      </c>
      <c r="O95">
        <f t="shared" si="19"/>
        <v>24.701411</v>
      </c>
      <c r="P95" t="str">
        <f t="shared" si="20"/>
        <v/>
      </c>
      <c r="Q95">
        <f t="shared" si="21"/>
        <v>-0.83204700000000009</v>
      </c>
      <c r="AE95">
        <v>6.0339999999999998</v>
      </c>
      <c r="AF95">
        <v>-82.230003356933594</v>
      </c>
      <c r="AG95">
        <v>1.1100000143051147</v>
      </c>
      <c r="AH95">
        <f t="shared" si="22"/>
        <v>-82.230003356933594</v>
      </c>
      <c r="AI95">
        <f t="shared" si="23"/>
        <v>1.1100000143051147</v>
      </c>
    </row>
    <row r="96" spans="1:35">
      <c r="A96" s="3" t="s">
        <v>1837</v>
      </c>
      <c r="B96" s="3" t="str">
        <f t="shared" si="12"/>
        <v>19:09:09.199</v>
      </c>
      <c r="C96" s="3">
        <f t="shared" si="13"/>
        <v>68949.198999999993</v>
      </c>
      <c r="D96" s="3">
        <f t="shared" si="14"/>
        <v>9.5779999999940628</v>
      </c>
      <c r="E96" s="3">
        <v>-710.077</v>
      </c>
      <c r="F96" s="3">
        <v>27488.3</v>
      </c>
      <c r="G96" s="3">
        <v>16620</v>
      </c>
      <c r="H96" s="3">
        <v>700.5</v>
      </c>
      <c r="I96" s="3">
        <v>80.75</v>
      </c>
      <c r="J96">
        <f t="shared" si="15"/>
        <v>-518.15700000000004</v>
      </c>
      <c r="K96">
        <f t="shared" si="16"/>
        <v>27492.587</v>
      </c>
      <c r="L96">
        <f t="shared" si="17"/>
        <v>-874.71100000000001</v>
      </c>
      <c r="M96">
        <f t="shared" si="18"/>
        <v>24885.713</v>
      </c>
      <c r="N96">
        <f t="shared" si="19"/>
        <v>-0.87471100000000002</v>
      </c>
      <c r="O96">
        <f t="shared" si="19"/>
        <v>24.885712999999999</v>
      </c>
      <c r="P96" t="str">
        <f t="shared" si="20"/>
        <v/>
      </c>
      <c r="Q96">
        <f t="shared" si="21"/>
        <v>-0.87471100000000002</v>
      </c>
      <c r="AE96">
        <v>6.1180000000000003</v>
      </c>
      <c r="AF96">
        <v>-81.569999694824219</v>
      </c>
      <c r="AG96">
        <v>3.5399999618530273</v>
      </c>
      <c r="AH96">
        <f t="shared" si="22"/>
        <v>-81.569999694824219</v>
      </c>
      <c r="AI96">
        <f t="shared" si="23"/>
        <v>3.5399999618530273</v>
      </c>
    </row>
    <row r="97" spans="1:35">
      <c r="AE97">
        <v>6.2119999999999997</v>
      </c>
      <c r="AF97">
        <v>-81.69000244140625</v>
      </c>
      <c r="AG97">
        <v>7.9000000953674316</v>
      </c>
      <c r="AH97">
        <f t="shared" si="22"/>
        <v>-81.69000244140625</v>
      </c>
      <c r="AI97">
        <f t="shared" si="23"/>
        <v>7.9000000953674316</v>
      </c>
    </row>
    <row r="98" spans="1:35">
      <c r="AE98">
        <v>6.2670000000000003</v>
      </c>
      <c r="AF98">
        <v>-82.099998474121094</v>
      </c>
      <c r="AG98">
        <v>7.309999942779541</v>
      </c>
      <c r="AH98">
        <f t="shared" si="22"/>
        <v>-82.099998474121094</v>
      </c>
      <c r="AI98">
        <f t="shared" si="23"/>
        <v>7.309999942779541</v>
      </c>
    </row>
    <row r="99" spans="1:35">
      <c r="AE99">
        <v>6.3280000000000003</v>
      </c>
      <c r="AF99">
        <v>-85.110000610351563</v>
      </c>
      <c r="AG99">
        <v>4.1999998092651367</v>
      </c>
      <c r="AH99">
        <f t="shared" si="22"/>
        <v>-85.110000610351563</v>
      </c>
      <c r="AI99">
        <f t="shared" si="23"/>
        <v>4.1999998092651367</v>
      </c>
    </row>
    <row r="100" spans="1:35">
      <c r="AE100">
        <v>6.39</v>
      </c>
      <c r="AF100">
        <v>-82.889999389648438</v>
      </c>
      <c r="AG100">
        <v>4.9200000762939453</v>
      </c>
      <c r="AH100">
        <f t="shared" si="22"/>
        <v>-82.889999389648438</v>
      </c>
      <c r="AI100">
        <f t="shared" si="23"/>
        <v>4.9200000762939453</v>
      </c>
    </row>
    <row r="101" spans="1:35">
      <c r="AE101">
        <v>6.4470000000000001</v>
      </c>
      <c r="AF101">
        <v>-85.139999389648438</v>
      </c>
      <c r="AG101">
        <v>3.9300000667572021</v>
      </c>
      <c r="AH101">
        <f t="shared" si="22"/>
        <v>-85.139999389648438</v>
      </c>
      <c r="AI101">
        <f t="shared" si="23"/>
        <v>3.9300000667572021</v>
      </c>
    </row>
    <row r="102" spans="1:35">
      <c r="AE102">
        <v>6.5069999999999997</v>
      </c>
      <c r="AF102">
        <v>-82.019996643066406</v>
      </c>
      <c r="AG102">
        <v>2.8499999046325684</v>
      </c>
      <c r="AH102">
        <f t="shared" si="22"/>
        <v>-82.019996643066406</v>
      </c>
      <c r="AI102">
        <f t="shared" si="23"/>
        <v>2.8499999046325684</v>
      </c>
    </row>
    <row r="103" spans="1:35">
      <c r="AE103">
        <v>6.5640000000000001</v>
      </c>
      <c r="AF103">
        <v>-81.519996643066406</v>
      </c>
      <c r="AG103">
        <v>3.3299999237060547</v>
      </c>
      <c r="AH103">
        <f t="shared" si="22"/>
        <v>-81.519996643066406</v>
      </c>
      <c r="AI103">
        <f t="shared" si="23"/>
        <v>3.3299999237060547</v>
      </c>
    </row>
    <row r="104" spans="1:35">
      <c r="AE104">
        <v>6.6360000000000001</v>
      </c>
      <c r="AF104">
        <v>-80.489997863769531</v>
      </c>
      <c r="AG104">
        <v>1.4500000476837158</v>
      </c>
      <c r="AH104">
        <f t="shared" si="22"/>
        <v>-80.489997863769531</v>
      </c>
      <c r="AI104">
        <f t="shared" si="23"/>
        <v>1.4500000476837158</v>
      </c>
    </row>
    <row r="105" spans="1:35">
      <c r="AE105">
        <v>6.6920000000000002</v>
      </c>
      <c r="AF105">
        <v>-84.819999694824219</v>
      </c>
      <c r="AG105">
        <v>6.2800002098083496</v>
      </c>
      <c r="AH105">
        <f t="shared" si="22"/>
        <v>-84.819999694824219</v>
      </c>
      <c r="AI105">
        <f t="shared" si="23"/>
        <v>6.2800002098083496</v>
      </c>
    </row>
    <row r="106" spans="1:35">
      <c r="AE106">
        <v>6.7690000000000001</v>
      </c>
      <c r="AF106">
        <v>-81.959999084472656</v>
      </c>
      <c r="AG106">
        <v>3.2000000476837158</v>
      </c>
      <c r="AH106">
        <f t="shared" si="22"/>
        <v>-81.959999084472656</v>
      </c>
      <c r="AI106">
        <f t="shared" si="23"/>
        <v>3.2000000476837158</v>
      </c>
    </row>
    <row r="107" spans="1:35">
      <c r="AE107">
        <v>6.83</v>
      </c>
      <c r="AF107">
        <v>-83.55999755859375</v>
      </c>
      <c r="AG107">
        <v>3.5499999523162842</v>
      </c>
      <c r="AH107">
        <f t="shared" si="22"/>
        <v>-83.55999755859375</v>
      </c>
      <c r="AI107">
        <f t="shared" si="23"/>
        <v>3.5499999523162842</v>
      </c>
    </row>
    <row r="108" spans="1:35">
      <c r="AE108">
        <v>6.8970000000000002</v>
      </c>
      <c r="AF108">
        <v>0</v>
      </c>
      <c r="AG108">
        <v>0</v>
      </c>
      <c r="AH108">
        <f t="shared" si="22"/>
        <v>0</v>
      </c>
      <c r="AI108">
        <f t="shared" si="23"/>
        <v>0</v>
      </c>
    </row>
    <row r="109" spans="1:35">
      <c r="AE109">
        <v>6.97</v>
      </c>
      <c r="AF109">
        <v>0</v>
      </c>
      <c r="AG109">
        <v>0</v>
      </c>
      <c r="AH109">
        <f t="shared" si="22"/>
        <v>0</v>
      </c>
      <c r="AI109">
        <f t="shared" si="23"/>
        <v>0</v>
      </c>
    </row>
    <row r="110" spans="1:35">
      <c r="AE110">
        <v>7.0330000000000004</v>
      </c>
      <c r="AF110">
        <v>-85.239997863769531</v>
      </c>
      <c r="AG110">
        <v>1.5399999618530273</v>
      </c>
      <c r="AH110">
        <f t="shared" si="22"/>
        <v>-85.239997863769531</v>
      </c>
      <c r="AI110">
        <f t="shared" si="23"/>
        <v>1.5399999618530273</v>
      </c>
    </row>
    <row r="111" spans="1:35">
      <c r="AE111">
        <v>7.1070000000000002</v>
      </c>
      <c r="AF111">
        <v>0</v>
      </c>
      <c r="AG111">
        <v>0</v>
      </c>
      <c r="AH111">
        <f t="shared" si="22"/>
        <v>0</v>
      </c>
      <c r="AI111">
        <f t="shared" si="23"/>
        <v>0</v>
      </c>
    </row>
    <row r="112" spans="1:35">
      <c r="A112"/>
      <c r="B112"/>
      <c r="C112"/>
      <c r="D112"/>
      <c r="E112"/>
      <c r="F112"/>
      <c r="G112"/>
      <c r="H112"/>
      <c r="I112"/>
      <c r="AE112">
        <v>7.157</v>
      </c>
      <c r="AF112">
        <v>0</v>
      </c>
      <c r="AG112">
        <v>0</v>
      </c>
      <c r="AH112">
        <f t="shared" si="22"/>
        <v>0</v>
      </c>
      <c r="AI112">
        <f t="shared" si="23"/>
        <v>0</v>
      </c>
    </row>
    <row r="113" spans="30:35" customFormat="1">
      <c r="AD113" s="2"/>
      <c r="AE113">
        <v>7.226</v>
      </c>
      <c r="AF113">
        <v>0</v>
      </c>
      <c r="AG113">
        <v>0</v>
      </c>
      <c r="AH113">
        <f t="shared" si="22"/>
        <v>0</v>
      </c>
      <c r="AI113">
        <f t="shared" si="23"/>
        <v>0</v>
      </c>
    </row>
    <row r="114" spans="30:35" customFormat="1">
      <c r="AD114" s="2"/>
      <c r="AE114">
        <v>7.2869999999999999</v>
      </c>
      <c r="AF114">
        <v>0</v>
      </c>
      <c r="AG114">
        <v>0</v>
      </c>
      <c r="AH114">
        <f t="shared" si="22"/>
        <v>0</v>
      </c>
      <c r="AI114">
        <f t="shared" si="23"/>
        <v>0</v>
      </c>
    </row>
    <row r="115" spans="30:35" customFormat="1">
      <c r="AD115" s="2"/>
      <c r="AE115">
        <v>7.3579999999999997</v>
      </c>
      <c r="AF115">
        <v>0</v>
      </c>
      <c r="AG115">
        <v>0</v>
      </c>
      <c r="AH115">
        <f t="shared" si="22"/>
        <v>0</v>
      </c>
      <c r="AI115">
        <f t="shared" si="23"/>
        <v>0</v>
      </c>
    </row>
    <row r="116" spans="30:35" customFormat="1">
      <c r="AD116" s="2"/>
      <c r="AE116">
        <v>7.4340000000000002</v>
      </c>
      <c r="AF116">
        <v>0</v>
      </c>
      <c r="AG116">
        <v>0</v>
      </c>
      <c r="AH116">
        <f t="shared" si="22"/>
        <v>0</v>
      </c>
      <c r="AI116">
        <f t="shared" si="23"/>
        <v>0</v>
      </c>
    </row>
    <row r="117" spans="30:35" customFormat="1">
      <c r="AD117" s="2"/>
      <c r="AE117">
        <v>7.5220000000000002</v>
      </c>
      <c r="AF117">
        <v>0</v>
      </c>
      <c r="AG117">
        <v>0</v>
      </c>
      <c r="AH117">
        <f t="shared" si="22"/>
        <v>0</v>
      </c>
      <c r="AI117">
        <f t="shared" si="23"/>
        <v>0</v>
      </c>
    </row>
    <row r="118" spans="30:35" customFormat="1">
      <c r="AD118" s="2"/>
      <c r="AE118">
        <v>7.5830000000000002</v>
      </c>
      <c r="AF118">
        <v>0</v>
      </c>
      <c r="AG118">
        <v>0</v>
      </c>
      <c r="AH118">
        <f t="shared" si="22"/>
        <v>0</v>
      </c>
      <c r="AI118">
        <f t="shared" si="23"/>
        <v>0</v>
      </c>
    </row>
    <row r="119" spans="30:35" customFormat="1">
      <c r="AD119" s="2"/>
      <c r="AE119">
        <v>7.641</v>
      </c>
      <c r="AF119">
        <v>0</v>
      </c>
      <c r="AG119">
        <v>0</v>
      </c>
      <c r="AH119">
        <f t="shared" si="22"/>
        <v>0</v>
      </c>
      <c r="AI119">
        <f t="shared" si="23"/>
        <v>0</v>
      </c>
    </row>
    <row r="120" spans="30:35" customFormat="1">
      <c r="AD120" s="2"/>
      <c r="AE120">
        <v>7.6870000000000003</v>
      </c>
      <c r="AF120">
        <v>0</v>
      </c>
      <c r="AG120">
        <v>0</v>
      </c>
      <c r="AH120">
        <f t="shared" si="22"/>
        <v>0</v>
      </c>
      <c r="AI120">
        <f t="shared" si="23"/>
        <v>0</v>
      </c>
    </row>
    <row r="121" spans="30:35" customFormat="1">
      <c r="AD121" s="2"/>
      <c r="AE121">
        <v>7.7530000000000001</v>
      </c>
      <c r="AF121">
        <v>0</v>
      </c>
      <c r="AG121">
        <v>0</v>
      </c>
      <c r="AH121">
        <f t="shared" si="22"/>
        <v>0</v>
      </c>
      <c r="AI121">
        <f t="shared" si="23"/>
        <v>0</v>
      </c>
    </row>
    <row r="122" spans="30:35" customFormat="1">
      <c r="AD122" s="2"/>
      <c r="AE122">
        <v>7.8179999999999996</v>
      </c>
      <c r="AF122">
        <v>0</v>
      </c>
      <c r="AG122">
        <v>0</v>
      </c>
      <c r="AH122">
        <f t="shared" si="22"/>
        <v>0</v>
      </c>
      <c r="AI122">
        <f t="shared" si="23"/>
        <v>0</v>
      </c>
    </row>
    <row r="123" spans="30:35" customFormat="1">
      <c r="AD123" s="2"/>
      <c r="AE123">
        <v>7.8970000000000002</v>
      </c>
      <c r="AF123">
        <v>0</v>
      </c>
      <c r="AG123">
        <v>0</v>
      </c>
      <c r="AH123">
        <f t="shared" si="22"/>
        <v>0</v>
      </c>
      <c r="AI123">
        <f t="shared" si="23"/>
        <v>0</v>
      </c>
    </row>
    <row r="124" spans="30:35" customFormat="1">
      <c r="AD124" s="2"/>
      <c r="AE124">
        <v>7.9619999999999997</v>
      </c>
      <c r="AF124">
        <v>0</v>
      </c>
      <c r="AG124">
        <v>0</v>
      </c>
      <c r="AH124">
        <f t="shared" si="22"/>
        <v>0</v>
      </c>
      <c r="AI124">
        <f t="shared" si="23"/>
        <v>0</v>
      </c>
    </row>
    <row r="125" spans="30:35" customFormat="1">
      <c r="AD125" s="2"/>
      <c r="AE125">
        <v>8.0229999999999997</v>
      </c>
      <c r="AF125">
        <v>0</v>
      </c>
      <c r="AG125">
        <v>0</v>
      </c>
      <c r="AH125">
        <f t="shared" si="22"/>
        <v>0</v>
      </c>
      <c r="AI125">
        <f t="shared" si="23"/>
        <v>0</v>
      </c>
    </row>
    <row r="126" spans="30:35" customFormat="1">
      <c r="AD126" s="2"/>
      <c r="AE126">
        <v>8.0920000000000005</v>
      </c>
      <c r="AF126">
        <v>0</v>
      </c>
      <c r="AG126">
        <v>0</v>
      </c>
      <c r="AH126">
        <f t="shared" si="22"/>
        <v>0</v>
      </c>
      <c r="AI126">
        <f t="shared" si="23"/>
        <v>0</v>
      </c>
    </row>
    <row r="127" spans="30:35" customFormat="1">
      <c r="AD127" s="2"/>
      <c r="AE127">
        <v>8.1519999999999992</v>
      </c>
      <c r="AF127">
        <v>0</v>
      </c>
      <c r="AG127">
        <v>0</v>
      </c>
      <c r="AH127">
        <f t="shared" si="22"/>
        <v>0</v>
      </c>
      <c r="AI127">
        <f t="shared" si="23"/>
        <v>0</v>
      </c>
    </row>
    <row r="128" spans="30:35" customFormat="1">
      <c r="AD128" s="2"/>
      <c r="AE128">
        <v>8.218</v>
      </c>
      <c r="AF128">
        <v>0</v>
      </c>
      <c r="AG128">
        <v>0</v>
      </c>
      <c r="AH128">
        <f t="shared" si="22"/>
        <v>0</v>
      </c>
      <c r="AI128">
        <f t="shared" si="23"/>
        <v>0</v>
      </c>
    </row>
    <row r="129" spans="18:35" customFormat="1">
      <c r="AD129" s="2"/>
      <c r="AE129">
        <v>8.2850000000000001</v>
      </c>
      <c r="AF129">
        <v>0</v>
      </c>
      <c r="AG129">
        <v>0</v>
      </c>
      <c r="AH129">
        <f t="shared" si="22"/>
        <v>0</v>
      </c>
      <c r="AI129">
        <f t="shared" si="23"/>
        <v>0</v>
      </c>
    </row>
    <row r="130" spans="18:35" customFormat="1">
      <c r="AD130" s="2"/>
      <c r="AE130">
        <v>8.3670000000000009</v>
      </c>
      <c r="AF130">
        <v>0</v>
      </c>
      <c r="AG130">
        <v>0</v>
      </c>
      <c r="AH130">
        <f t="shared" si="22"/>
        <v>0</v>
      </c>
      <c r="AI130">
        <f t="shared" si="23"/>
        <v>0</v>
      </c>
    </row>
    <row r="131" spans="18:35" customFormat="1">
      <c r="AD131" s="2"/>
      <c r="AE131">
        <v>8.4440000000000008</v>
      </c>
      <c r="AF131">
        <v>0</v>
      </c>
      <c r="AG131">
        <v>0</v>
      </c>
      <c r="AH131">
        <f t="shared" si="22"/>
        <v>0</v>
      </c>
      <c r="AI131">
        <f t="shared" si="23"/>
        <v>0</v>
      </c>
    </row>
    <row r="132" spans="18:35" customFormat="1">
      <c r="AD132" s="2"/>
      <c r="AE132">
        <v>8.5120000000000005</v>
      </c>
      <c r="AF132">
        <v>0</v>
      </c>
      <c r="AG132">
        <v>0</v>
      </c>
      <c r="AH132">
        <f t="shared" si="22"/>
        <v>0</v>
      </c>
      <c r="AI132">
        <f t="shared" si="23"/>
        <v>0</v>
      </c>
    </row>
    <row r="133" spans="18:35" customFormat="1">
      <c r="AD133" s="2"/>
      <c r="AE133">
        <v>8.577</v>
      </c>
      <c r="AF133">
        <v>0</v>
      </c>
      <c r="AG133">
        <v>0</v>
      </c>
      <c r="AH133">
        <f t="shared" ref="AH133:AH196" si="24">AF133</f>
        <v>0</v>
      </c>
      <c r="AI133">
        <f t="shared" ref="AI133:AI196" si="25">AG133</f>
        <v>0</v>
      </c>
    </row>
    <row r="134" spans="18:35" customFormat="1">
      <c r="AD134" s="2"/>
      <c r="AE134">
        <v>8.625</v>
      </c>
      <c r="AF134">
        <v>0</v>
      </c>
      <c r="AG134">
        <v>0</v>
      </c>
      <c r="AH134">
        <f t="shared" si="24"/>
        <v>0</v>
      </c>
      <c r="AI134">
        <f t="shared" si="25"/>
        <v>0</v>
      </c>
    </row>
    <row r="135" spans="18:35" customFormat="1">
      <c r="AD135" s="2"/>
      <c r="AE135">
        <v>8.6880000000000006</v>
      </c>
      <c r="AF135">
        <v>0</v>
      </c>
      <c r="AG135">
        <v>0</v>
      </c>
      <c r="AH135">
        <f t="shared" si="24"/>
        <v>0</v>
      </c>
      <c r="AI135">
        <f t="shared" si="25"/>
        <v>0</v>
      </c>
    </row>
    <row r="136" spans="18:35" customFormat="1">
      <c r="AD136" s="2"/>
      <c r="AE136">
        <v>8.766</v>
      </c>
      <c r="AF136">
        <v>0</v>
      </c>
      <c r="AG136">
        <v>0</v>
      </c>
      <c r="AH136">
        <f t="shared" si="24"/>
        <v>0</v>
      </c>
      <c r="AI136">
        <f t="shared" si="25"/>
        <v>0</v>
      </c>
    </row>
    <row r="137" spans="18:35" customFormat="1">
      <c r="AD137" s="2"/>
      <c r="AE137">
        <v>8.8569999999999993</v>
      </c>
      <c r="AF137">
        <v>0</v>
      </c>
      <c r="AG137">
        <v>0</v>
      </c>
      <c r="AH137">
        <f t="shared" si="24"/>
        <v>0</v>
      </c>
      <c r="AI137">
        <f t="shared" si="25"/>
        <v>0</v>
      </c>
    </row>
    <row r="138" spans="18:35" customFormat="1">
      <c r="AD138" s="2"/>
      <c r="AE138">
        <v>8.93</v>
      </c>
      <c r="AF138">
        <v>0</v>
      </c>
      <c r="AG138">
        <v>0</v>
      </c>
      <c r="AH138">
        <f t="shared" si="24"/>
        <v>0</v>
      </c>
      <c r="AI138">
        <f t="shared" si="25"/>
        <v>0</v>
      </c>
    </row>
    <row r="139" spans="18:35" customFormat="1">
      <c r="AD139" s="2"/>
      <c r="AE139">
        <v>9.0050000000000008</v>
      </c>
      <c r="AF139">
        <v>0</v>
      </c>
      <c r="AG139">
        <v>0</v>
      </c>
      <c r="AH139">
        <f t="shared" si="24"/>
        <v>0</v>
      </c>
      <c r="AI139">
        <f t="shared" si="25"/>
        <v>0</v>
      </c>
    </row>
    <row r="140" spans="18:35" customFormat="1">
      <c r="AD140" s="2"/>
      <c r="AE140">
        <v>9.0760000000000005</v>
      </c>
      <c r="AF140">
        <v>0</v>
      </c>
      <c r="AG140">
        <v>0</v>
      </c>
      <c r="AH140">
        <f t="shared" si="24"/>
        <v>0</v>
      </c>
      <c r="AI140">
        <f t="shared" si="25"/>
        <v>0</v>
      </c>
    </row>
    <row r="141" spans="18:35" customFormat="1">
      <c r="AD141" s="2"/>
      <c r="AE141">
        <v>9.1219999999999999</v>
      </c>
      <c r="AF141">
        <v>0</v>
      </c>
      <c r="AG141">
        <v>0</v>
      </c>
      <c r="AH141">
        <f t="shared" si="24"/>
        <v>0</v>
      </c>
      <c r="AI141">
        <f t="shared" si="25"/>
        <v>0</v>
      </c>
    </row>
    <row r="142" spans="18:35" customFormat="1">
      <c r="AD142" s="2"/>
      <c r="AE142">
        <v>9.1739999999999995</v>
      </c>
      <c r="AF142">
        <v>0</v>
      </c>
      <c r="AG142">
        <v>0</v>
      </c>
      <c r="AH142">
        <f t="shared" si="24"/>
        <v>0</v>
      </c>
      <c r="AI142">
        <f t="shared" si="25"/>
        <v>0</v>
      </c>
    </row>
    <row r="143" spans="18:35" customFormat="1">
      <c r="AD143" s="2"/>
      <c r="AE143">
        <v>9.2289999999999992</v>
      </c>
      <c r="AF143">
        <v>0</v>
      </c>
      <c r="AG143">
        <v>0</v>
      </c>
      <c r="AH143">
        <f t="shared" si="24"/>
        <v>0</v>
      </c>
      <c r="AI143">
        <f t="shared" si="25"/>
        <v>0</v>
      </c>
    </row>
    <row r="144" spans="18:35" customFormat="1">
      <c r="R144" s="3"/>
      <c r="AD144" s="2"/>
      <c r="AE144">
        <v>9.282</v>
      </c>
      <c r="AF144">
        <v>0</v>
      </c>
      <c r="AG144">
        <v>0</v>
      </c>
      <c r="AH144">
        <f t="shared" si="24"/>
        <v>0</v>
      </c>
      <c r="AI144">
        <f t="shared" si="25"/>
        <v>0</v>
      </c>
    </row>
    <row r="145" spans="1:35">
      <c r="A145"/>
      <c r="B145"/>
      <c r="C145"/>
      <c r="D145"/>
      <c r="E145"/>
      <c r="F145"/>
      <c r="G145"/>
      <c r="H145"/>
      <c r="I145"/>
      <c r="R145" s="3"/>
      <c r="AE145">
        <v>9.3529999999999998</v>
      </c>
      <c r="AF145">
        <v>-89.489997863769531</v>
      </c>
      <c r="AG145">
        <v>-1.75</v>
      </c>
      <c r="AH145">
        <f t="shared" si="24"/>
        <v>-89.489997863769531</v>
      </c>
      <c r="AI145">
        <f t="shared" si="25"/>
        <v>-1.75</v>
      </c>
    </row>
    <row r="146" spans="1:35">
      <c r="J146" s="3"/>
      <c r="K146" s="3"/>
      <c r="L146" s="3"/>
      <c r="M146" s="3"/>
      <c r="N146" s="3"/>
      <c r="O146" s="3"/>
      <c r="Q146" s="3"/>
      <c r="R146" s="3"/>
      <c r="AE146">
        <v>9.4109999999999996</v>
      </c>
      <c r="AF146">
        <v>-73.860000610351563</v>
      </c>
      <c r="AG146">
        <v>2.8199999332427979</v>
      </c>
      <c r="AH146">
        <f t="shared" si="24"/>
        <v>-73.860000610351563</v>
      </c>
      <c r="AI146">
        <f t="shared" si="25"/>
        <v>2.8199999332427979</v>
      </c>
    </row>
    <row r="147" spans="1:35">
      <c r="J147" s="3"/>
      <c r="K147" s="3"/>
      <c r="L147" s="3"/>
      <c r="M147" s="3"/>
      <c r="N147" s="3"/>
      <c r="O147" s="3"/>
      <c r="Q147" s="3"/>
      <c r="R147" s="3"/>
      <c r="AE147">
        <v>9.4819999999999993</v>
      </c>
      <c r="AF147">
        <v>-63.360000610351563</v>
      </c>
      <c r="AG147">
        <v>3.8599998950958252</v>
      </c>
      <c r="AH147">
        <f t="shared" si="24"/>
        <v>-63.360000610351563</v>
      </c>
      <c r="AI147">
        <f t="shared" si="25"/>
        <v>3.8599998950958252</v>
      </c>
    </row>
    <row r="148" spans="1:35">
      <c r="J148" s="3"/>
      <c r="K148" s="3"/>
      <c r="L148" s="3"/>
      <c r="M148" s="3"/>
      <c r="N148" s="3"/>
      <c r="O148" s="3"/>
      <c r="Q148" s="3"/>
      <c r="R148" s="3"/>
      <c r="AE148">
        <v>9.5500000000000007</v>
      </c>
      <c r="AF148">
        <v>-62.240001678466797</v>
      </c>
      <c r="AG148">
        <v>4.1399998664855957</v>
      </c>
      <c r="AH148">
        <f t="shared" si="24"/>
        <v>-62.240001678466797</v>
      </c>
      <c r="AI148">
        <f t="shared" si="25"/>
        <v>4.1399998664855957</v>
      </c>
    </row>
    <row r="149" spans="1:35">
      <c r="J149" s="3"/>
      <c r="K149" s="3"/>
      <c r="L149" s="3"/>
      <c r="M149" s="3"/>
      <c r="N149" s="3"/>
      <c r="O149" s="3"/>
      <c r="Q149" s="3"/>
      <c r="R149" s="3"/>
      <c r="AE149"/>
    </row>
    <row r="150" spans="1:35">
      <c r="J150" s="3"/>
      <c r="K150" s="3"/>
      <c r="L150" s="3"/>
      <c r="M150" s="3"/>
      <c r="N150" s="3"/>
      <c r="O150" s="3"/>
      <c r="Q150" s="3"/>
      <c r="R150" s="3"/>
      <c r="AE150"/>
    </row>
    <row r="151" spans="1:35">
      <c r="J151" s="3"/>
      <c r="K151" s="3"/>
      <c r="L151" s="3"/>
      <c r="M151" s="3"/>
      <c r="N151" s="3"/>
      <c r="O151" s="3"/>
      <c r="Q151" s="3"/>
      <c r="R151" s="3"/>
      <c r="AE151"/>
    </row>
    <row r="152" spans="1:35">
      <c r="J152" s="3"/>
      <c r="K152" s="3"/>
      <c r="L152" s="3"/>
      <c r="M152" s="3"/>
      <c r="N152" s="3"/>
      <c r="O152" s="3"/>
      <c r="Q152" s="3"/>
      <c r="R152" s="3"/>
      <c r="AE152"/>
    </row>
    <row r="153" spans="1:35">
      <c r="J153" s="3"/>
      <c r="K153" s="3"/>
      <c r="L153" s="3"/>
      <c r="M153" s="3"/>
      <c r="N153" s="3"/>
      <c r="O153" s="3"/>
      <c r="Q153" s="3"/>
      <c r="R153" s="3"/>
      <c r="AE153"/>
    </row>
    <row r="154" spans="1:35">
      <c r="J154" s="3"/>
      <c r="K154" s="3"/>
      <c r="L154" s="3"/>
      <c r="M154" s="3"/>
      <c r="N154" s="3"/>
      <c r="O154" s="3"/>
      <c r="Q154" s="3"/>
      <c r="R154" s="3"/>
      <c r="AE154"/>
    </row>
    <row r="155" spans="1:35">
      <c r="J155" s="3"/>
      <c r="K155" s="3"/>
      <c r="L155" s="3"/>
      <c r="M155" s="3"/>
      <c r="N155" s="3"/>
      <c r="O155" s="3"/>
      <c r="Q155" s="3"/>
      <c r="R155" s="3"/>
      <c r="AE155"/>
    </row>
    <row r="156" spans="1:35">
      <c r="J156" s="3"/>
      <c r="K156" s="3"/>
      <c r="L156" s="3"/>
      <c r="M156" s="3"/>
      <c r="N156" s="3"/>
      <c r="O156" s="3"/>
      <c r="Q156" s="3"/>
      <c r="R156" s="3"/>
      <c r="AE156"/>
    </row>
    <row r="157" spans="1:35">
      <c r="J157" s="3"/>
      <c r="K157" s="3"/>
      <c r="L157" s="3"/>
      <c r="M157" s="3"/>
      <c r="N157" s="3"/>
      <c r="O157" s="3"/>
      <c r="Q157" s="3"/>
      <c r="R157" s="3"/>
      <c r="AE157"/>
    </row>
    <row r="158" spans="1:35">
      <c r="J158" s="3"/>
      <c r="K158" s="3"/>
      <c r="L158" s="3"/>
      <c r="M158" s="3"/>
      <c r="N158" s="3"/>
      <c r="O158" s="3"/>
      <c r="Q158" s="3"/>
      <c r="R158" s="3"/>
      <c r="AE158"/>
    </row>
    <row r="159" spans="1:35">
      <c r="J159" s="3"/>
      <c r="K159" s="3"/>
      <c r="L159" s="3"/>
      <c r="M159" s="3"/>
      <c r="N159" s="3"/>
      <c r="O159" s="3"/>
      <c r="Q159" s="3"/>
      <c r="R159" s="3"/>
      <c r="AE159"/>
    </row>
    <row r="160" spans="1:35">
      <c r="J160" s="3"/>
      <c r="K160" s="3"/>
      <c r="L160" s="3"/>
      <c r="M160" s="3"/>
      <c r="N160" s="3"/>
      <c r="O160" s="3"/>
      <c r="Q160" s="3"/>
      <c r="R160" s="3"/>
      <c r="AE160"/>
    </row>
    <row r="161" spans="10:31">
      <c r="J161" s="3"/>
      <c r="K161" s="3"/>
      <c r="L161" s="3"/>
      <c r="M161" s="3"/>
      <c r="N161" s="3"/>
      <c r="O161" s="3"/>
      <c r="Q161" s="3"/>
      <c r="R161" s="3"/>
      <c r="AE161"/>
    </row>
    <row r="162" spans="10:31">
      <c r="J162" s="3"/>
      <c r="K162" s="3"/>
      <c r="L162" s="3"/>
      <c r="M162" s="3"/>
      <c r="N162" s="3"/>
      <c r="O162" s="3"/>
      <c r="Q162" s="3"/>
      <c r="R162" s="3"/>
      <c r="AE162"/>
    </row>
    <row r="163" spans="10:31">
      <c r="J163" s="3"/>
      <c r="K163" s="3"/>
      <c r="L163" s="3"/>
      <c r="M163" s="3"/>
      <c r="N163" s="3"/>
      <c r="O163" s="3"/>
      <c r="Q163" s="3"/>
      <c r="R163" s="3"/>
      <c r="AE163"/>
    </row>
    <row r="164" spans="10:31">
      <c r="J164" s="3"/>
      <c r="K164" s="3"/>
      <c r="L164" s="3"/>
      <c r="M164" s="3"/>
      <c r="N164" s="3"/>
      <c r="O164" s="3"/>
      <c r="Q164" s="3"/>
      <c r="R164" s="3"/>
      <c r="AE164"/>
    </row>
    <row r="165" spans="10:31">
      <c r="J165" s="3"/>
      <c r="K165" s="3"/>
      <c r="L165" s="3"/>
      <c r="M165" s="3"/>
      <c r="N165" s="3"/>
      <c r="O165" s="3"/>
      <c r="Q165" s="3"/>
      <c r="R165" s="3"/>
      <c r="AE165"/>
    </row>
    <row r="166" spans="10:31">
      <c r="J166" s="3"/>
      <c r="K166" s="3"/>
      <c r="L166" s="3"/>
      <c r="M166" s="3"/>
      <c r="N166" s="3"/>
      <c r="O166" s="3"/>
      <c r="Q166" s="3"/>
      <c r="R166" s="3"/>
      <c r="AE166"/>
    </row>
    <row r="167" spans="10:31">
      <c r="J167" s="3"/>
      <c r="K167" s="3"/>
      <c r="L167" s="3"/>
      <c r="M167" s="3"/>
      <c r="N167" s="3"/>
      <c r="O167" s="3"/>
      <c r="Q167" s="3"/>
      <c r="R167" s="3"/>
      <c r="AE167"/>
    </row>
    <row r="168" spans="10:31">
      <c r="J168" s="3"/>
      <c r="K168" s="3"/>
      <c r="L168" s="3"/>
      <c r="M168" s="3"/>
      <c r="N168" s="3"/>
      <c r="O168" s="3"/>
      <c r="Q168" s="3"/>
      <c r="R168" s="3"/>
      <c r="AE168"/>
    </row>
    <row r="169" spans="10:31">
      <c r="J169" s="3"/>
      <c r="K169" s="3"/>
      <c r="L169" s="3"/>
      <c r="M169" s="3"/>
      <c r="N169" s="3"/>
      <c r="O169" s="3"/>
      <c r="Q169" s="3"/>
      <c r="R169" s="3"/>
      <c r="AE169"/>
    </row>
    <row r="170" spans="10:31">
      <c r="J170" s="3"/>
      <c r="K170" s="3"/>
      <c r="L170" s="3"/>
      <c r="M170" s="3"/>
      <c r="N170" s="3"/>
      <c r="O170" s="3"/>
      <c r="Q170" s="3"/>
      <c r="R170" s="3"/>
      <c r="AE170"/>
    </row>
    <row r="171" spans="10:31">
      <c r="J171" s="3"/>
      <c r="K171" s="3"/>
      <c r="L171" s="3"/>
      <c r="M171" s="3"/>
      <c r="N171" s="3"/>
      <c r="O171" s="3"/>
      <c r="Q171" s="3"/>
      <c r="R171" s="3"/>
      <c r="AE171"/>
    </row>
    <row r="172" spans="10:31">
      <c r="J172" s="3"/>
      <c r="K172" s="3"/>
      <c r="L172" s="3"/>
      <c r="M172" s="3"/>
      <c r="N172" s="3"/>
      <c r="O172" s="3"/>
      <c r="Q172" s="3"/>
      <c r="R172" s="3"/>
      <c r="AE172"/>
    </row>
    <row r="173" spans="10:31">
      <c r="J173" s="3"/>
      <c r="K173" s="3"/>
      <c r="L173" s="3"/>
      <c r="M173" s="3"/>
      <c r="N173" s="3"/>
      <c r="O173" s="3"/>
      <c r="Q173" s="3"/>
      <c r="R173" s="3"/>
      <c r="AE173"/>
    </row>
    <row r="174" spans="10:31">
      <c r="J174" s="3"/>
      <c r="K174" s="3"/>
      <c r="L174" s="3"/>
      <c r="M174" s="3"/>
      <c r="N174" s="3"/>
      <c r="O174" s="3"/>
      <c r="Q174" s="3"/>
      <c r="R174" s="3"/>
      <c r="AE174"/>
    </row>
    <row r="175" spans="10:31">
      <c r="J175" s="3"/>
      <c r="K175" s="3"/>
      <c r="L175" s="3"/>
      <c r="M175" s="3"/>
      <c r="N175" s="3"/>
      <c r="O175" s="3"/>
      <c r="Q175" s="3"/>
      <c r="R175" s="3"/>
      <c r="AE175"/>
    </row>
    <row r="176" spans="10:31">
      <c r="J176" s="3"/>
      <c r="K176" s="3"/>
      <c r="L176" s="3"/>
      <c r="M176" s="3"/>
      <c r="N176" s="3"/>
      <c r="O176" s="3"/>
      <c r="Q176" s="3"/>
      <c r="R176" s="3"/>
      <c r="AE176"/>
    </row>
    <row r="177" spans="10:31">
      <c r="J177" s="3"/>
      <c r="K177" s="3"/>
      <c r="L177" s="3"/>
      <c r="M177" s="3"/>
      <c r="N177" s="3"/>
      <c r="O177" s="3"/>
      <c r="Q177" s="3"/>
      <c r="R177" s="3"/>
      <c r="AE177"/>
    </row>
    <row r="178" spans="10:31">
      <c r="J178" s="3"/>
      <c r="K178" s="3"/>
      <c r="L178" s="3"/>
      <c r="M178" s="3"/>
      <c r="N178" s="3"/>
      <c r="O178" s="3"/>
      <c r="Q178" s="3"/>
      <c r="R178" s="3"/>
      <c r="AE178"/>
    </row>
    <row r="179" spans="10:31">
      <c r="J179" s="3"/>
      <c r="K179" s="3"/>
      <c r="L179" s="3"/>
      <c r="M179" s="3"/>
      <c r="N179" s="3"/>
      <c r="O179" s="3"/>
      <c r="Q179" s="3"/>
      <c r="R179" s="3"/>
      <c r="AE179"/>
    </row>
    <row r="180" spans="10:31">
      <c r="J180" s="3"/>
      <c r="K180" s="3"/>
      <c r="L180" s="3"/>
      <c r="M180" s="3"/>
      <c r="N180" s="3"/>
      <c r="O180" s="3"/>
      <c r="Q180" s="3"/>
      <c r="R180" s="3"/>
      <c r="AE180"/>
    </row>
    <row r="181" spans="10:31">
      <c r="J181" s="3"/>
      <c r="K181" s="3"/>
      <c r="L181" s="3"/>
      <c r="M181" s="3"/>
      <c r="N181" s="3"/>
      <c r="O181" s="3"/>
      <c r="Q181" s="3"/>
      <c r="R181" s="3"/>
      <c r="AE181"/>
    </row>
    <row r="182" spans="10:31">
      <c r="J182" s="3"/>
      <c r="K182" s="3"/>
      <c r="L182" s="3"/>
      <c r="M182" s="3"/>
      <c r="N182" s="3"/>
      <c r="O182" s="3"/>
      <c r="Q182" s="3"/>
      <c r="R182" s="3"/>
      <c r="AE182"/>
    </row>
    <row r="183" spans="10:31">
      <c r="J183" s="3"/>
      <c r="K183" s="3"/>
      <c r="L183" s="3"/>
      <c r="M183" s="3"/>
      <c r="N183" s="3"/>
      <c r="O183" s="3"/>
      <c r="Q183" s="3"/>
      <c r="R183" s="3"/>
      <c r="AE183"/>
    </row>
    <row r="184" spans="10:31">
      <c r="J184" s="3"/>
      <c r="K184" s="3"/>
      <c r="L184" s="3"/>
      <c r="M184" s="3"/>
      <c r="N184" s="3"/>
      <c r="O184" s="3"/>
      <c r="Q184" s="3"/>
      <c r="R184" s="3"/>
      <c r="AE184"/>
    </row>
    <row r="185" spans="10:31">
      <c r="J185" s="3"/>
      <c r="K185" s="3"/>
      <c r="L185" s="3"/>
      <c r="M185" s="3"/>
      <c r="N185" s="3"/>
      <c r="O185" s="3"/>
      <c r="Q185" s="3"/>
      <c r="R185" s="3"/>
      <c r="AE185"/>
    </row>
    <row r="186" spans="10:31">
      <c r="J186" s="3"/>
      <c r="K186" s="3"/>
      <c r="L186" s="3"/>
      <c r="M186" s="3"/>
      <c r="N186" s="3"/>
      <c r="O186" s="3"/>
      <c r="Q186" s="3"/>
      <c r="R186" s="3"/>
      <c r="AE186"/>
    </row>
    <row r="187" spans="10:31">
      <c r="J187" s="3"/>
      <c r="K187" s="3"/>
      <c r="L187" s="3"/>
      <c r="M187" s="3"/>
      <c r="N187" s="3"/>
      <c r="O187" s="3"/>
      <c r="Q187" s="3"/>
      <c r="R187" s="3"/>
      <c r="AE187"/>
    </row>
    <row r="188" spans="10:31">
      <c r="J188" s="3"/>
      <c r="K188" s="3"/>
      <c r="L188" s="3"/>
      <c r="M188" s="3"/>
      <c r="N188" s="3"/>
      <c r="O188" s="3"/>
      <c r="Q188" s="3"/>
      <c r="R188" s="3"/>
      <c r="AE188"/>
    </row>
    <row r="189" spans="10:31">
      <c r="J189" s="3"/>
      <c r="K189" s="3"/>
      <c r="L189" s="3"/>
      <c r="M189" s="3"/>
      <c r="N189" s="3"/>
      <c r="O189" s="3"/>
      <c r="Q189" s="3"/>
      <c r="R189" s="3"/>
      <c r="AE189"/>
    </row>
    <row r="190" spans="10:31">
      <c r="J190" s="3"/>
      <c r="K190" s="3"/>
      <c r="L190" s="3"/>
      <c r="M190" s="3"/>
      <c r="N190" s="3"/>
      <c r="O190" s="3"/>
      <c r="Q190" s="3"/>
      <c r="R190" s="3"/>
      <c r="AE190"/>
    </row>
    <row r="191" spans="10:31">
      <c r="J191" s="3"/>
      <c r="K191" s="3"/>
      <c r="L191" s="3"/>
      <c r="M191" s="3"/>
      <c r="N191" s="3"/>
      <c r="O191" s="3"/>
      <c r="Q191" s="3"/>
      <c r="R191" s="3"/>
      <c r="AE191"/>
    </row>
    <row r="192" spans="10:31">
      <c r="J192" s="3"/>
      <c r="K192" s="3"/>
      <c r="L192" s="3"/>
      <c r="M192" s="3"/>
      <c r="N192" s="3"/>
      <c r="O192" s="3"/>
      <c r="Q192" s="3"/>
      <c r="R192" s="3"/>
      <c r="AE192"/>
    </row>
    <row r="193" spans="10:31">
      <c r="J193" s="3"/>
      <c r="K193" s="3"/>
      <c r="L193" s="3"/>
      <c r="M193" s="3"/>
      <c r="N193" s="3"/>
      <c r="O193" s="3"/>
      <c r="Q193" s="3"/>
      <c r="R193" s="3"/>
      <c r="AE193"/>
    </row>
    <row r="194" spans="10:31">
      <c r="J194" s="3"/>
      <c r="K194" s="3"/>
      <c r="L194" s="3"/>
      <c r="M194" s="3"/>
      <c r="N194" s="3"/>
      <c r="O194" s="3"/>
      <c r="Q194" s="3"/>
      <c r="R194" s="3"/>
      <c r="AE194"/>
    </row>
    <row r="195" spans="10:31">
      <c r="J195" s="3"/>
      <c r="K195" s="3"/>
      <c r="L195" s="3"/>
      <c r="M195" s="3"/>
      <c r="N195" s="3"/>
      <c r="O195" s="3"/>
      <c r="Q195" s="3"/>
      <c r="R195" s="3"/>
      <c r="AE195"/>
    </row>
    <row r="196" spans="10:31">
      <c r="J196" s="3"/>
      <c r="K196" s="3"/>
      <c r="L196" s="3"/>
      <c r="M196" s="3"/>
      <c r="N196" s="3"/>
      <c r="O196" s="3"/>
      <c r="Q196" s="3"/>
      <c r="R196" s="3"/>
      <c r="AE196"/>
    </row>
    <row r="197" spans="10:31">
      <c r="J197" s="3"/>
      <c r="K197" s="3"/>
      <c r="L197" s="3"/>
      <c r="M197" s="3"/>
      <c r="N197" s="3"/>
      <c r="O197" s="3"/>
      <c r="Q197" s="3"/>
      <c r="R197" s="3"/>
      <c r="AE197"/>
    </row>
    <row r="198" spans="10:31">
      <c r="J198" s="3"/>
      <c r="K198" s="3"/>
      <c r="L198" s="3"/>
      <c r="M198" s="3"/>
      <c r="N198" s="3"/>
      <c r="O198" s="3"/>
      <c r="Q198" s="3"/>
      <c r="R198" s="3"/>
      <c r="AE198"/>
    </row>
    <row r="199" spans="10:31">
      <c r="J199" s="3"/>
      <c r="K199" s="3"/>
      <c r="L199" s="3"/>
      <c r="M199" s="3"/>
      <c r="N199" s="3"/>
      <c r="O199" s="3"/>
      <c r="Q199" s="3"/>
      <c r="R199" s="3"/>
      <c r="AE199"/>
    </row>
    <row r="200" spans="10:31">
      <c r="J200" s="3"/>
      <c r="K200" s="3"/>
      <c r="L200" s="3"/>
      <c r="M200" s="3"/>
      <c r="N200" s="3"/>
      <c r="O200" s="3"/>
      <c r="Q200" s="3"/>
      <c r="R200" s="3"/>
      <c r="AE200"/>
    </row>
    <row r="201" spans="10:31">
      <c r="J201" s="3"/>
      <c r="K201" s="3"/>
      <c r="L201" s="3"/>
      <c r="M201" s="3"/>
      <c r="N201" s="3"/>
      <c r="O201" s="3"/>
      <c r="Q201" s="3"/>
      <c r="R201" s="3"/>
      <c r="AE201"/>
    </row>
    <row r="202" spans="10:31">
      <c r="J202" s="3"/>
      <c r="K202" s="3"/>
      <c r="L202" s="3"/>
      <c r="M202" s="3"/>
      <c r="N202" s="3"/>
      <c r="O202" s="3"/>
      <c r="Q202" s="3"/>
      <c r="R202" s="3"/>
      <c r="AE202"/>
    </row>
    <row r="203" spans="10:31">
      <c r="J203" s="3"/>
      <c r="K203" s="3"/>
      <c r="L203" s="3"/>
      <c r="M203" s="3"/>
      <c r="N203" s="3"/>
      <c r="O203" s="3"/>
      <c r="Q203" s="3"/>
      <c r="R203" s="3"/>
      <c r="AE203"/>
    </row>
    <row r="204" spans="10:31">
      <c r="J204" s="3"/>
      <c r="K204" s="3"/>
      <c r="L204" s="3"/>
      <c r="M204" s="3"/>
      <c r="N204" s="3"/>
      <c r="O204" s="3"/>
      <c r="Q204" s="3"/>
      <c r="R204" s="3"/>
      <c r="AE204"/>
    </row>
    <row r="205" spans="10:31">
      <c r="J205" s="3"/>
      <c r="K205" s="3"/>
      <c r="L205" s="3"/>
      <c r="M205" s="3"/>
      <c r="N205" s="3"/>
      <c r="O205" s="3"/>
      <c r="Q205" s="3"/>
      <c r="R205" s="3"/>
      <c r="AE205"/>
    </row>
    <row r="206" spans="10:31">
      <c r="J206" s="3"/>
      <c r="K206" s="3"/>
      <c r="L206" s="3"/>
      <c r="M206" s="3"/>
      <c r="N206" s="3"/>
      <c r="O206" s="3"/>
      <c r="Q206" s="3"/>
      <c r="R206" s="3"/>
      <c r="AE206"/>
    </row>
    <row r="207" spans="10:31">
      <c r="J207" s="3"/>
      <c r="K207" s="3"/>
      <c r="L207" s="3"/>
      <c r="M207" s="3"/>
      <c r="N207" s="3"/>
      <c r="O207" s="3"/>
      <c r="Q207" s="3"/>
      <c r="R207" s="3"/>
      <c r="AE207"/>
    </row>
    <row r="208" spans="10:31">
      <c r="J208" s="3"/>
      <c r="K208" s="3"/>
      <c r="L208" s="3"/>
      <c r="M208" s="3"/>
      <c r="N208" s="3"/>
      <c r="O208" s="3"/>
      <c r="Q208" s="3"/>
      <c r="R208" s="3"/>
      <c r="AE208"/>
    </row>
    <row r="209" spans="10:31">
      <c r="J209" s="3"/>
      <c r="K209" s="3"/>
      <c r="L209" s="3"/>
      <c r="M209" s="3"/>
      <c r="N209" s="3"/>
      <c r="O209" s="3"/>
      <c r="Q209" s="3"/>
      <c r="R209" s="3"/>
      <c r="AE209"/>
    </row>
    <row r="210" spans="10:31">
      <c r="J210" s="3"/>
      <c r="K210" s="3"/>
      <c r="L210" s="3"/>
      <c r="M210" s="3"/>
      <c r="N210" s="3"/>
      <c r="O210" s="3"/>
      <c r="Q210" s="3"/>
      <c r="R210" s="3"/>
      <c r="AE210"/>
    </row>
    <row r="211" spans="10:31">
      <c r="J211" s="3"/>
      <c r="K211" s="3"/>
      <c r="L211" s="3"/>
      <c r="M211" s="3"/>
      <c r="N211" s="3"/>
      <c r="O211" s="3"/>
      <c r="Q211" s="3"/>
      <c r="R211" s="3"/>
      <c r="AE211"/>
    </row>
    <row r="212" spans="10:31">
      <c r="J212" s="3"/>
      <c r="K212" s="3"/>
      <c r="L212" s="3"/>
      <c r="M212" s="3"/>
      <c r="N212" s="3"/>
      <c r="O212" s="3"/>
      <c r="Q212" s="3"/>
      <c r="R212" s="3"/>
      <c r="AE212"/>
    </row>
    <row r="213" spans="10:31">
      <c r="J213" s="3"/>
      <c r="K213" s="3"/>
      <c r="L213" s="3"/>
      <c r="M213" s="3"/>
      <c r="N213" s="3"/>
      <c r="O213" s="3"/>
      <c r="Q213" s="3"/>
      <c r="R213" s="3"/>
      <c r="AE213"/>
    </row>
    <row r="214" spans="10:31">
      <c r="J214" s="3"/>
      <c r="K214" s="3"/>
      <c r="L214" s="3"/>
      <c r="M214" s="3"/>
      <c r="N214" s="3"/>
      <c r="O214" s="3"/>
      <c r="Q214" s="3"/>
      <c r="R214" s="3"/>
      <c r="AE214"/>
    </row>
    <row r="215" spans="10:31">
      <c r="J215" s="3"/>
      <c r="K215" s="3"/>
      <c r="L215" s="3"/>
      <c r="M215" s="3"/>
      <c r="N215" s="3"/>
      <c r="O215" s="3"/>
      <c r="Q215" s="3"/>
      <c r="R215" s="3"/>
      <c r="AE215"/>
    </row>
    <row r="216" spans="10:31">
      <c r="J216" s="3"/>
      <c r="K216" s="3"/>
      <c r="L216" s="3"/>
      <c r="M216" s="3"/>
      <c r="N216" s="3"/>
      <c r="O216" s="3"/>
      <c r="Q216" s="3"/>
      <c r="R216" s="3"/>
      <c r="AE216"/>
    </row>
    <row r="217" spans="10:31">
      <c r="J217" s="3"/>
      <c r="K217" s="3"/>
      <c r="L217" s="3"/>
      <c r="M217" s="3"/>
      <c r="N217" s="3"/>
      <c r="O217" s="3"/>
      <c r="Q217" s="3"/>
      <c r="R217" s="3"/>
      <c r="AE217"/>
    </row>
    <row r="218" spans="10:31">
      <c r="J218" s="3"/>
      <c r="K218" s="3"/>
      <c r="L218" s="3"/>
      <c r="M218" s="3"/>
      <c r="N218" s="3"/>
      <c r="O218" s="3"/>
      <c r="Q218" s="3"/>
      <c r="R218" s="3"/>
      <c r="AE218"/>
    </row>
    <row r="219" spans="10:31">
      <c r="J219" s="3"/>
      <c r="K219" s="3"/>
      <c r="L219" s="3"/>
      <c r="M219" s="3"/>
      <c r="N219" s="3"/>
      <c r="O219" s="3"/>
      <c r="Q219" s="3"/>
      <c r="R219" s="3"/>
      <c r="AE219"/>
    </row>
    <row r="220" spans="10:31">
      <c r="J220" s="3"/>
      <c r="K220" s="3"/>
      <c r="L220" s="3"/>
      <c r="M220" s="3"/>
      <c r="N220" s="3"/>
      <c r="O220" s="3"/>
      <c r="Q220" s="3"/>
      <c r="R220" s="3"/>
      <c r="AE220"/>
    </row>
    <row r="221" spans="10:31">
      <c r="J221" s="3"/>
      <c r="K221" s="3"/>
      <c r="L221" s="3"/>
      <c r="M221" s="3"/>
      <c r="N221" s="3"/>
      <c r="O221" s="3"/>
      <c r="Q221" s="3"/>
      <c r="R221" s="3"/>
      <c r="AE221"/>
    </row>
    <row r="222" spans="10:31">
      <c r="J222" s="3"/>
      <c r="K222" s="3"/>
      <c r="L222" s="3"/>
      <c r="M222" s="3"/>
      <c r="N222" s="3"/>
      <c r="O222" s="3"/>
      <c r="Q222" s="3"/>
      <c r="R222" s="3"/>
      <c r="AE222"/>
    </row>
    <row r="223" spans="10:31">
      <c r="J223" s="3"/>
      <c r="K223" s="3"/>
      <c r="L223" s="3"/>
      <c r="M223" s="3"/>
      <c r="N223" s="3"/>
      <c r="O223" s="3"/>
      <c r="Q223" s="3"/>
      <c r="R223" s="3"/>
      <c r="AE223"/>
    </row>
    <row r="224" spans="10:31">
      <c r="J224" s="3"/>
      <c r="K224" s="3"/>
      <c r="L224" s="3"/>
      <c r="M224" s="3"/>
      <c r="N224" s="3"/>
      <c r="O224" s="3"/>
      <c r="Q224" s="3"/>
      <c r="R224" s="3"/>
      <c r="AE224"/>
    </row>
    <row r="225" spans="10:31">
      <c r="J225" s="3"/>
      <c r="K225" s="3"/>
      <c r="L225" s="3"/>
      <c r="M225" s="3"/>
      <c r="N225" s="3"/>
      <c r="O225" s="3"/>
      <c r="Q225" s="3"/>
      <c r="R225" s="3"/>
      <c r="AE225"/>
    </row>
    <row r="226" spans="10:31">
      <c r="J226" s="3"/>
      <c r="K226" s="3"/>
      <c r="L226" s="3"/>
      <c r="M226" s="3"/>
      <c r="N226" s="3"/>
      <c r="O226" s="3"/>
      <c r="Q226" s="3"/>
      <c r="R226" s="3"/>
      <c r="AE226"/>
    </row>
    <row r="227" spans="10:31">
      <c r="J227" s="3"/>
      <c r="K227" s="3"/>
      <c r="L227" s="3"/>
      <c r="M227" s="3"/>
      <c r="N227" s="3"/>
      <c r="O227" s="3"/>
      <c r="Q227" s="3"/>
      <c r="R227" s="3"/>
      <c r="AE227"/>
    </row>
    <row r="228" spans="10:31">
      <c r="J228" s="3"/>
      <c r="K228" s="3"/>
      <c r="L228" s="3"/>
      <c r="M228" s="3"/>
      <c r="N228" s="3"/>
      <c r="O228" s="3"/>
      <c r="Q228" s="3"/>
      <c r="R228" s="3"/>
      <c r="AE228"/>
    </row>
    <row r="229" spans="10:31">
      <c r="J229" s="3"/>
      <c r="K229" s="3"/>
      <c r="L229" s="3"/>
      <c r="M229" s="3"/>
      <c r="N229" s="3"/>
      <c r="O229" s="3"/>
      <c r="Q229" s="3"/>
      <c r="R229" s="3"/>
      <c r="AE229"/>
    </row>
    <row r="230" spans="10:31">
      <c r="J230" s="3"/>
      <c r="K230" s="3"/>
      <c r="L230" s="3"/>
      <c r="M230" s="3"/>
      <c r="N230" s="3"/>
      <c r="O230" s="3"/>
      <c r="Q230" s="3"/>
      <c r="R230" s="3"/>
      <c r="AE230"/>
    </row>
    <row r="231" spans="10:31">
      <c r="J231" s="3"/>
      <c r="K231" s="3"/>
      <c r="L231" s="3"/>
      <c r="M231" s="3"/>
      <c r="N231" s="3"/>
      <c r="O231" s="3"/>
      <c r="Q231" s="3"/>
      <c r="R231" s="3"/>
      <c r="AE231"/>
    </row>
    <row r="232" spans="10:31">
      <c r="J232" s="3"/>
      <c r="K232" s="3"/>
      <c r="L232" s="3"/>
      <c r="M232" s="3"/>
      <c r="N232" s="3"/>
      <c r="O232" s="3"/>
      <c r="Q232" s="3"/>
      <c r="R232" s="3"/>
      <c r="AE232"/>
    </row>
    <row r="233" spans="10:31">
      <c r="J233" s="3"/>
      <c r="K233" s="3"/>
      <c r="L233" s="3"/>
      <c r="M233" s="3"/>
      <c r="N233" s="3"/>
      <c r="O233" s="3"/>
      <c r="Q233" s="3"/>
      <c r="R233" s="3"/>
      <c r="AE233"/>
    </row>
    <row r="234" spans="10:31">
      <c r="J234" s="3"/>
      <c r="K234" s="3"/>
      <c r="L234" s="3"/>
      <c r="M234" s="3"/>
      <c r="N234" s="3"/>
      <c r="O234" s="3"/>
      <c r="Q234" s="3"/>
      <c r="R234" s="3"/>
      <c r="AE234"/>
    </row>
    <row r="235" spans="10:31">
      <c r="J235" s="3"/>
      <c r="K235" s="3"/>
      <c r="L235" s="3"/>
      <c r="M235" s="3"/>
      <c r="N235" s="3"/>
      <c r="O235" s="3"/>
      <c r="Q235" s="3"/>
      <c r="R235" s="3"/>
      <c r="AE235"/>
    </row>
    <row r="236" spans="10:31">
      <c r="J236" s="3"/>
      <c r="K236" s="3"/>
      <c r="L236" s="3"/>
      <c r="M236" s="3"/>
      <c r="N236" s="3"/>
      <c r="O236" s="3"/>
      <c r="Q236" s="3"/>
      <c r="R236" s="3"/>
      <c r="AE236"/>
    </row>
    <row r="237" spans="10:31">
      <c r="J237" s="3"/>
      <c r="K237" s="3"/>
      <c r="L237" s="3"/>
      <c r="M237" s="3"/>
      <c r="N237" s="3"/>
      <c r="O237" s="3"/>
      <c r="Q237" s="3"/>
      <c r="R237" s="3"/>
      <c r="AE237"/>
    </row>
    <row r="238" spans="10:31">
      <c r="J238" s="3"/>
      <c r="K238" s="3"/>
      <c r="L238" s="3"/>
      <c r="M238" s="3"/>
      <c r="N238" s="3"/>
      <c r="O238" s="3"/>
      <c r="Q238" s="3"/>
      <c r="R238" s="3"/>
      <c r="AE238"/>
    </row>
    <row r="239" spans="10:31">
      <c r="J239" s="3"/>
      <c r="K239" s="3"/>
      <c r="L239" s="3"/>
      <c r="M239" s="3"/>
      <c r="N239" s="3"/>
      <c r="O239" s="3"/>
      <c r="Q239" s="3"/>
      <c r="R239" s="3"/>
      <c r="AE239"/>
    </row>
    <row r="240" spans="10:31">
      <c r="J240" s="3"/>
      <c r="K240" s="3"/>
      <c r="L240" s="3"/>
      <c r="M240" s="3"/>
      <c r="N240" s="3"/>
      <c r="O240" s="3"/>
      <c r="Q240" s="3"/>
      <c r="R240" s="3"/>
      <c r="AE240"/>
    </row>
    <row r="241" spans="10:31">
      <c r="J241" s="3"/>
      <c r="K241" s="3"/>
      <c r="L241" s="3"/>
      <c r="M241" s="3"/>
      <c r="N241" s="3"/>
      <c r="O241" s="3"/>
      <c r="Q241" s="3"/>
      <c r="R241" s="3"/>
      <c r="AE241"/>
    </row>
    <row r="242" spans="10:31">
      <c r="J242" s="3"/>
      <c r="K242" s="3"/>
      <c r="L242" s="3"/>
      <c r="M242" s="3"/>
      <c r="N242" s="3"/>
      <c r="O242" s="3"/>
      <c r="Q242" s="3"/>
      <c r="R242" s="3"/>
      <c r="AE242"/>
    </row>
    <row r="243" spans="10:31">
      <c r="J243" s="3"/>
      <c r="K243" s="3"/>
      <c r="L243" s="3"/>
      <c r="M243" s="3"/>
      <c r="N243" s="3"/>
      <c r="O243" s="3"/>
      <c r="Q243" s="3"/>
      <c r="R243" s="3"/>
      <c r="AE243"/>
    </row>
    <row r="244" spans="10:31">
      <c r="J244" s="3"/>
      <c r="K244" s="3"/>
      <c r="L244" s="3"/>
      <c r="M244" s="3"/>
      <c r="N244" s="3"/>
      <c r="O244" s="3"/>
      <c r="P244" s="3"/>
      <c r="Q244" s="3"/>
      <c r="R244" s="3"/>
      <c r="AE244"/>
    </row>
    <row r="245" spans="10:31">
      <c r="J245" s="3"/>
      <c r="K245" s="3"/>
      <c r="L245" s="3"/>
      <c r="M245" s="3"/>
      <c r="N245" s="3"/>
      <c r="O245" s="3"/>
      <c r="P245" s="3"/>
      <c r="Q245" s="3"/>
      <c r="R245" s="3"/>
      <c r="AE245"/>
    </row>
    <row r="246" spans="10:31">
      <c r="J246" s="3"/>
      <c r="K246" s="3"/>
      <c r="L246" s="3"/>
      <c r="M246" s="3"/>
      <c r="N246" s="3"/>
      <c r="O246" s="3"/>
      <c r="P246" s="3"/>
      <c r="Q246" s="3"/>
      <c r="R246" s="3"/>
      <c r="AE246"/>
    </row>
    <row r="247" spans="10:31">
      <c r="J247" s="3"/>
      <c r="K247" s="3"/>
      <c r="L247" s="3"/>
      <c r="M247" s="3"/>
      <c r="N247" s="3"/>
      <c r="O247" s="3"/>
      <c r="P247" s="3"/>
      <c r="Q247" s="3"/>
      <c r="R247" s="3"/>
      <c r="AE247"/>
    </row>
    <row r="248" spans="10:31">
      <c r="J248" s="3"/>
      <c r="K248" s="3"/>
      <c r="L248" s="3"/>
      <c r="M248" s="3"/>
      <c r="N248" s="3"/>
      <c r="O248" s="3"/>
      <c r="P248" s="3"/>
      <c r="Q248" s="3"/>
      <c r="R248" s="3"/>
      <c r="AE248"/>
    </row>
    <row r="249" spans="10:31">
      <c r="J249" s="3"/>
      <c r="K249" s="3"/>
      <c r="L249" s="3"/>
      <c r="M249" s="3"/>
      <c r="N249" s="3"/>
      <c r="O249" s="3"/>
      <c r="P249" s="3"/>
      <c r="Q249" s="3"/>
      <c r="R249" s="3"/>
      <c r="AE249"/>
    </row>
    <row r="250" spans="10:31">
      <c r="J250" s="3"/>
      <c r="K250" s="3"/>
      <c r="L250" s="3"/>
      <c r="M250" s="3"/>
      <c r="N250" s="3"/>
      <c r="O250" s="3"/>
      <c r="P250" s="3"/>
      <c r="Q250" s="3"/>
      <c r="R250" s="3"/>
      <c r="AE250"/>
    </row>
    <row r="251" spans="10:31">
      <c r="J251" s="3"/>
      <c r="K251" s="3"/>
      <c r="L251" s="3"/>
      <c r="M251" s="3"/>
      <c r="N251" s="3"/>
      <c r="O251" s="3"/>
      <c r="P251" s="3"/>
      <c r="Q251" s="3"/>
      <c r="R251" s="3"/>
      <c r="AE251"/>
    </row>
    <row r="252" spans="10:31">
      <c r="J252" s="3"/>
      <c r="K252" s="3"/>
      <c r="L252" s="3"/>
      <c r="M252" s="3"/>
      <c r="N252" s="3"/>
      <c r="O252" s="3"/>
      <c r="P252" s="3"/>
      <c r="Q252" s="3"/>
      <c r="R252" s="3"/>
      <c r="AE252"/>
    </row>
    <row r="253" spans="10:31">
      <c r="J253" s="3"/>
      <c r="K253" s="3"/>
      <c r="L253" s="3"/>
      <c r="M253" s="3"/>
      <c r="N253" s="3"/>
      <c r="O253" s="3"/>
      <c r="P253" s="3"/>
      <c r="Q253" s="3"/>
      <c r="R253" s="3"/>
      <c r="AE253"/>
    </row>
    <row r="254" spans="10:31">
      <c r="J254" s="3"/>
      <c r="K254" s="3"/>
      <c r="L254" s="3"/>
      <c r="M254" s="3"/>
      <c r="N254" s="3"/>
      <c r="O254" s="3"/>
      <c r="P254" s="3"/>
      <c r="Q254" s="3"/>
      <c r="R254" s="3"/>
      <c r="AE254"/>
    </row>
    <row r="255" spans="10:31">
      <c r="J255" s="3"/>
      <c r="K255" s="3"/>
      <c r="L255" s="3"/>
      <c r="M255" s="3"/>
      <c r="N255" s="3"/>
      <c r="O255" s="3"/>
      <c r="P255" s="3"/>
      <c r="Q255" s="3"/>
      <c r="R255" s="3"/>
      <c r="AE255"/>
    </row>
    <row r="256" spans="10:31">
      <c r="J256" s="3"/>
      <c r="K256" s="3"/>
      <c r="L256" s="3"/>
      <c r="M256" s="3"/>
      <c r="N256" s="3"/>
      <c r="O256" s="3"/>
      <c r="P256" s="3"/>
      <c r="Q256" s="3"/>
      <c r="R256" s="3"/>
    </row>
    <row r="257" spans="10:18">
      <c r="J257" s="3"/>
      <c r="K257" s="3"/>
      <c r="L257" s="3"/>
      <c r="M257" s="3"/>
      <c r="N257" s="3"/>
      <c r="O257" s="3"/>
      <c r="P257" s="3"/>
      <c r="Q257" s="3"/>
      <c r="R257" s="3"/>
    </row>
    <row r="258" spans="10:18">
      <c r="J258" s="3"/>
      <c r="K258" s="3"/>
      <c r="L258" s="3"/>
      <c r="M258" s="3"/>
      <c r="N258" s="3"/>
      <c r="O258" s="3"/>
      <c r="P258" s="3"/>
      <c r="Q258" s="3"/>
      <c r="R258" s="3"/>
    </row>
    <row r="259" spans="10:18">
      <c r="J259" s="3"/>
      <c r="K259" s="3"/>
      <c r="L259" s="3"/>
      <c r="M259" s="3"/>
      <c r="N259" s="3"/>
      <c r="O259" s="3"/>
      <c r="P259" s="3"/>
      <c r="Q259" s="3"/>
      <c r="R259" s="3"/>
    </row>
    <row r="260" spans="10:18">
      <c r="J260" s="3"/>
      <c r="K260" s="3"/>
      <c r="L260" s="3"/>
      <c r="M260" s="3"/>
      <c r="N260" s="3"/>
      <c r="O260" s="3"/>
      <c r="P260" s="3"/>
      <c r="Q260" s="3"/>
      <c r="R260" s="3"/>
    </row>
    <row r="261" spans="10:18">
      <c r="J261" s="3"/>
      <c r="K261" s="3"/>
      <c r="L261" s="3"/>
      <c r="M261" s="3"/>
      <c r="N261" s="3"/>
      <c r="O261" s="3"/>
      <c r="P261" s="3"/>
      <c r="Q261" s="3"/>
      <c r="R261" s="3"/>
    </row>
  </sheetData>
  <mergeCells count="8">
    <mergeCell ref="A1:M1"/>
    <mergeCell ref="AE1:AG1"/>
    <mergeCell ref="B2:D2"/>
    <mergeCell ref="E2:I2"/>
    <mergeCell ref="J2:K2"/>
    <mergeCell ref="L2:M2"/>
    <mergeCell ref="N2:O2"/>
    <mergeCell ref="AF2:AG2"/>
  </mergeCells>
  <phoneticPr fontId="1"/>
  <pageMargins left="0.7" right="0.7" top="0.75" bottom="0.75" header="0.3" footer="0.3"/>
  <pageSetup paperSize="9" orientation="portrait" horizontalDpi="4294967293" r:id="rId1"/>
  <drawing r:id="rId2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8995155-0989-4FC7-BB01-EB6BB7DA1C12}">
  <dimension ref="A1:AI261"/>
  <sheetViews>
    <sheetView topLeftCell="A3" zoomScale="55" zoomScaleNormal="55" workbookViewId="0">
      <selection activeCell="AE3" sqref="AE3"/>
    </sheetView>
  </sheetViews>
  <sheetFormatPr defaultRowHeight="18.75"/>
  <cols>
    <col min="1" max="1" width="24.25" style="3" bestFit="1" customWidth="1"/>
    <col min="2" max="2" width="13.25" style="3" bestFit="1" customWidth="1"/>
    <col min="3" max="3" width="19" style="3" bestFit="1" customWidth="1"/>
    <col min="4" max="4" width="13.125" style="3" bestFit="1" customWidth="1"/>
    <col min="5" max="5" width="9.5" style="3" bestFit="1" customWidth="1"/>
    <col min="6" max="6" width="8.75" style="3" bestFit="1" customWidth="1"/>
    <col min="7" max="8" width="19.25" style="3" bestFit="1" customWidth="1"/>
    <col min="9" max="9" width="7.75" style="3" bestFit="1" customWidth="1"/>
    <col min="10" max="10" width="10.5" bestFit="1" customWidth="1"/>
    <col min="11" max="11" width="10.75" bestFit="1" customWidth="1"/>
    <col min="12" max="12" width="10.5" bestFit="1" customWidth="1"/>
    <col min="13" max="13" width="10.75" bestFit="1" customWidth="1"/>
    <col min="14" max="15" width="9.375" customWidth="1"/>
    <col min="16" max="16" width="13.25" bestFit="1" customWidth="1"/>
    <col min="17" max="17" width="12.625" bestFit="1" customWidth="1"/>
    <col min="30" max="30" width="8.75" style="2"/>
    <col min="31" max="31" width="22.25" style="8" customWidth="1"/>
    <col min="32" max="32" width="25.75" bestFit="1" customWidth="1"/>
    <col min="33" max="33" width="26.75" bestFit="1" customWidth="1"/>
  </cols>
  <sheetData>
    <row r="1" spans="1:35">
      <c r="A1" s="16" t="s">
        <v>0</v>
      </c>
      <c r="B1" s="16"/>
      <c r="C1" s="16"/>
      <c r="D1" s="16"/>
      <c r="E1" s="16"/>
      <c r="F1" s="16"/>
      <c r="G1" s="16"/>
      <c r="H1" s="16"/>
      <c r="I1" s="16"/>
      <c r="J1" s="16"/>
      <c r="K1" s="16"/>
      <c r="L1" s="16"/>
      <c r="M1" s="16"/>
      <c r="N1" s="1"/>
      <c r="O1" s="1"/>
      <c r="P1" s="1"/>
      <c r="Q1" s="1"/>
      <c r="R1" s="1"/>
      <c r="AE1" s="17"/>
      <c r="AF1" s="17"/>
      <c r="AG1" s="17"/>
    </row>
    <row r="2" spans="1:35">
      <c r="B2" s="16" t="s">
        <v>1</v>
      </c>
      <c r="C2" s="16"/>
      <c r="D2" s="16"/>
      <c r="E2" s="16" t="s">
        <v>2</v>
      </c>
      <c r="F2" s="16"/>
      <c r="G2" s="16"/>
      <c r="H2" s="16"/>
      <c r="I2" s="16"/>
      <c r="J2" s="17" t="s">
        <v>3</v>
      </c>
      <c r="K2" s="17"/>
      <c r="L2" s="17" t="s">
        <v>4</v>
      </c>
      <c r="M2" s="17"/>
      <c r="N2" s="17" t="s">
        <v>5</v>
      </c>
      <c r="O2" s="17"/>
      <c r="P2" s="4"/>
      <c r="Q2" s="4"/>
      <c r="R2" s="4"/>
      <c r="AE2" s="5"/>
      <c r="AF2" s="17" t="s">
        <v>6</v>
      </c>
      <c r="AG2" s="17"/>
    </row>
    <row r="3" spans="1:35">
      <c r="A3" s="6" t="s">
        <v>7</v>
      </c>
      <c r="B3" s="6" t="s">
        <v>8</v>
      </c>
      <c r="C3" s="6" t="s">
        <v>9</v>
      </c>
      <c r="D3" s="6" t="s">
        <v>10</v>
      </c>
      <c r="E3" s="6" t="s">
        <v>11</v>
      </c>
      <c r="F3" s="6" t="s">
        <v>12</v>
      </c>
      <c r="G3" s="6" t="s">
        <v>13</v>
      </c>
      <c r="H3" s="6" t="s">
        <v>14</v>
      </c>
      <c r="I3" s="6" t="s">
        <v>15</v>
      </c>
      <c r="J3" s="6" t="s">
        <v>16</v>
      </c>
      <c r="K3" s="6" t="s">
        <v>17</v>
      </c>
      <c r="L3" s="6" t="s">
        <v>18</v>
      </c>
      <c r="M3" s="6" t="s">
        <v>19</v>
      </c>
      <c r="N3" s="3" t="s">
        <v>20</v>
      </c>
      <c r="O3" s="3" t="s">
        <v>21</v>
      </c>
      <c r="P3" s="3" t="s">
        <v>2321</v>
      </c>
      <c r="Q3" s="3" t="s">
        <v>2322</v>
      </c>
      <c r="R3" s="3"/>
      <c r="AE3" s="6" t="s">
        <v>10</v>
      </c>
      <c r="AF3" s="7" t="s">
        <v>22</v>
      </c>
      <c r="AG3" s="7" t="s">
        <v>23</v>
      </c>
      <c r="AH3" t="s">
        <v>24</v>
      </c>
      <c r="AI3" t="s">
        <v>25</v>
      </c>
    </row>
    <row r="4" spans="1:35">
      <c r="A4" s="10" t="s">
        <v>1838</v>
      </c>
      <c r="B4" s="3" t="str">
        <f>MID(A4,12,8)&amp;"."&amp;RIGHT(A4,3)</f>
        <v>19:09:43.544</v>
      </c>
      <c r="C4" s="3">
        <f>LEFT(B4,2)*3600+MID(B4,4,2)*60+RIGHT(B4,6)</f>
        <v>68983.543999999994</v>
      </c>
      <c r="D4" s="3">
        <f>C4-$C$4</f>
        <v>0</v>
      </c>
      <c r="E4" s="3">
        <v>-1522.4</v>
      </c>
      <c r="F4" s="3">
        <v>16909.8</v>
      </c>
      <c r="G4" s="3">
        <v>19064.5</v>
      </c>
      <c r="H4" s="3">
        <v>525</v>
      </c>
      <c r="I4" s="3">
        <v>135</v>
      </c>
      <c r="J4">
        <f>ROUND(E4*COS(-0.4*PI()/180)-F4*SIN(-0.4*PI()/180),3)</f>
        <v>-1404.3109999999999</v>
      </c>
      <c r="K4">
        <f>ROUND(E4*SIN(-0.4*PI()/180)+F4*COS(-0.4*PI()/180),3)</f>
        <v>16920.016</v>
      </c>
      <c r="L4">
        <f>J4-$J$4</f>
        <v>0</v>
      </c>
      <c r="M4">
        <f>K4-$K$4</f>
        <v>0</v>
      </c>
      <c r="N4">
        <f>L4*0.001</f>
        <v>0</v>
      </c>
      <c r="O4">
        <f>M4*0.001</f>
        <v>0</v>
      </c>
      <c r="P4">
        <f>IF(O4&gt;15,"",N4)</f>
        <v>0</v>
      </c>
      <c r="Q4" t="str">
        <f>IF(O4&lt;15,"",N4)</f>
        <v/>
      </c>
      <c r="AE4">
        <v>0</v>
      </c>
      <c r="AF4">
        <v>25.440000534057617</v>
      </c>
      <c r="AG4">
        <v>-3.7899999618530273</v>
      </c>
      <c r="AH4">
        <f>AF4</f>
        <v>25.440000534057617</v>
      </c>
      <c r="AI4">
        <f>AG4</f>
        <v>-3.7899999618530273</v>
      </c>
    </row>
    <row r="5" spans="1:35">
      <c r="A5" s="3" t="s">
        <v>1839</v>
      </c>
      <c r="B5" s="3" t="str">
        <f t="shared" ref="B5:B68" si="0">MID(A5,12,8)&amp;"."&amp;RIGHT(A5,3)</f>
        <v>19:09:43.636</v>
      </c>
      <c r="C5" s="3">
        <f t="shared" ref="C5:C68" si="1">LEFT(B5,2)*3600+MID(B5,4,2)*60+RIGHT(B5,6)</f>
        <v>68983.635999999999</v>
      </c>
      <c r="D5" s="3">
        <f t="shared" ref="D5:D68" si="2">C5-$C$4</f>
        <v>9.2000000004190952E-2</v>
      </c>
      <c r="E5" s="3">
        <v>401.92599999999999</v>
      </c>
      <c r="F5" s="3">
        <v>1009.73</v>
      </c>
      <c r="G5" s="3">
        <v>15578</v>
      </c>
      <c r="H5" s="3">
        <v>609</v>
      </c>
      <c r="I5" s="3">
        <v>191.5</v>
      </c>
      <c r="J5">
        <f t="shared" ref="J5:J68" si="3">ROUND(E5*COS(-0.4*PI()/180)-F5*SIN(-0.4*PI()/180),3)</f>
        <v>408.96499999999997</v>
      </c>
      <c r="K5">
        <f t="shared" ref="K5:K68" si="4">ROUND(E5*SIN(-0.4*PI()/180)+F5*COS(-0.4*PI()/180),3)</f>
        <v>1006.899</v>
      </c>
      <c r="L5">
        <f>J5-$J$5</f>
        <v>0</v>
      </c>
      <c r="M5">
        <f>K5-$K$5</f>
        <v>0</v>
      </c>
      <c r="N5">
        <f t="shared" ref="N5:O68" si="5">L5*0.001</f>
        <v>0</v>
      </c>
      <c r="O5">
        <f t="shared" si="5"/>
        <v>0</v>
      </c>
      <c r="P5">
        <f t="shared" ref="P5:P68" si="6">IF(O5&gt;15,"",N5)</f>
        <v>0</v>
      </c>
      <c r="Q5" t="str">
        <f t="shared" ref="Q5:Q68" si="7">IF(O5&lt;15,"",N5)</f>
        <v/>
      </c>
      <c r="AE5">
        <v>7.1999999999999995E-2</v>
      </c>
      <c r="AF5">
        <v>26.930000305175781</v>
      </c>
      <c r="AG5">
        <v>-2.440000057220459</v>
      </c>
      <c r="AH5">
        <f t="shared" ref="AH5:AH68" si="8">AF5</f>
        <v>26.930000305175781</v>
      </c>
      <c r="AI5">
        <f t="shared" ref="AI5:AI68" si="9">AG5</f>
        <v>-2.440000057220459</v>
      </c>
    </row>
    <row r="6" spans="1:35">
      <c r="A6" s="3" t="s">
        <v>1840</v>
      </c>
      <c r="B6" s="3" t="str">
        <f t="shared" si="0"/>
        <v>19:09:43.729</v>
      </c>
      <c r="C6" s="3">
        <f t="shared" si="1"/>
        <v>68983.729000000007</v>
      </c>
      <c r="D6" s="3">
        <f t="shared" si="2"/>
        <v>0.18500000001222361</v>
      </c>
      <c r="E6" s="3">
        <v>402.47800000000001</v>
      </c>
      <c r="F6" s="3">
        <v>1010.56</v>
      </c>
      <c r="G6" s="3">
        <v>15577</v>
      </c>
      <c r="H6" s="3">
        <v>614</v>
      </c>
      <c r="I6" s="3">
        <v>191.5</v>
      </c>
      <c r="J6">
        <f t="shared" si="3"/>
        <v>409.52300000000002</v>
      </c>
      <c r="K6">
        <f t="shared" si="4"/>
        <v>1007.726</v>
      </c>
      <c r="L6">
        <f t="shared" ref="L6:L69" si="10">J6-$J$5</f>
        <v>0.55800000000004957</v>
      </c>
      <c r="M6">
        <f t="shared" ref="M6:M69" si="11">K6-$K$5</f>
        <v>0.82699999999999818</v>
      </c>
      <c r="N6">
        <f t="shared" si="5"/>
        <v>5.5800000000004956E-4</v>
      </c>
      <c r="O6">
        <f t="shared" si="5"/>
        <v>8.269999999999982E-4</v>
      </c>
      <c r="P6">
        <f t="shared" si="6"/>
        <v>5.5800000000004956E-4</v>
      </c>
      <c r="Q6" t="str">
        <f t="shared" si="7"/>
        <v/>
      </c>
      <c r="AE6">
        <v>0.13500000000000001</v>
      </c>
      <c r="AF6">
        <v>7.6399998664855957</v>
      </c>
      <c r="AG6">
        <v>4.1100001335144043</v>
      </c>
      <c r="AH6">
        <f t="shared" si="8"/>
        <v>7.6399998664855957</v>
      </c>
      <c r="AI6">
        <f t="shared" si="9"/>
        <v>4.1100001335144043</v>
      </c>
    </row>
    <row r="7" spans="1:35">
      <c r="A7" s="3" t="s">
        <v>1841</v>
      </c>
      <c r="B7" s="3" t="str">
        <f t="shared" si="0"/>
        <v>19:09:43.820</v>
      </c>
      <c r="C7" s="3">
        <f t="shared" si="1"/>
        <v>68983.820000000007</v>
      </c>
      <c r="D7" s="3">
        <f t="shared" si="2"/>
        <v>0.27600000001257285</v>
      </c>
      <c r="E7" s="3">
        <v>399.166</v>
      </c>
      <c r="F7" s="3">
        <v>1005.56</v>
      </c>
      <c r="G7" s="3">
        <v>15583</v>
      </c>
      <c r="H7" s="3">
        <v>616</v>
      </c>
      <c r="I7" s="3">
        <v>191.5</v>
      </c>
      <c r="J7">
        <f t="shared" si="3"/>
        <v>406.17599999999999</v>
      </c>
      <c r="K7">
        <f t="shared" si="4"/>
        <v>1002.749</v>
      </c>
      <c r="L7">
        <f t="shared" si="10"/>
        <v>-2.7889999999999873</v>
      </c>
      <c r="M7">
        <f t="shared" si="11"/>
        <v>-4.1499999999999773</v>
      </c>
      <c r="N7">
        <f t="shared" si="5"/>
        <v>-2.7889999999999872E-3</v>
      </c>
      <c r="O7">
        <f t="shared" si="5"/>
        <v>-4.1499999999999775E-3</v>
      </c>
      <c r="P7">
        <f t="shared" si="6"/>
        <v>-2.7889999999999872E-3</v>
      </c>
      <c r="Q7" t="str">
        <f t="shared" si="7"/>
        <v/>
      </c>
      <c r="AE7">
        <v>0.19900000000000001</v>
      </c>
      <c r="AF7">
        <v>0.64999997615814209</v>
      </c>
      <c r="AG7">
        <v>11.970000267028809</v>
      </c>
      <c r="AH7">
        <f t="shared" si="8"/>
        <v>0.64999997615814209</v>
      </c>
      <c r="AI7">
        <f t="shared" si="9"/>
        <v>11.970000267028809</v>
      </c>
    </row>
    <row r="8" spans="1:35">
      <c r="A8" s="3" t="s">
        <v>1842</v>
      </c>
      <c r="B8" s="3" t="str">
        <f t="shared" si="0"/>
        <v>19:09:43.913</v>
      </c>
      <c r="C8" s="3">
        <f t="shared" si="1"/>
        <v>68983.913</v>
      </c>
      <c r="D8" s="3">
        <f t="shared" si="2"/>
        <v>0.3690000000060536</v>
      </c>
      <c r="E8" s="3">
        <v>398.06200000000001</v>
      </c>
      <c r="F8" s="3">
        <v>1003.89</v>
      </c>
      <c r="G8" s="3">
        <v>15585</v>
      </c>
      <c r="H8" s="3">
        <v>609</v>
      </c>
      <c r="I8" s="3">
        <v>191.5</v>
      </c>
      <c r="J8">
        <f t="shared" si="3"/>
        <v>405.06099999999998</v>
      </c>
      <c r="K8">
        <f t="shared" si="4"/>
        <v>1001.087</v>
      </c>
      <c r="L8">
        <f t="shared" si="10"/>
        <v>-3.9039999999999964</v>
      </c>
      <c r="M8">
        <f t="shared" si="11"/>
        <v>-5.8120000000000118</v>
      </c>
      <c r="N8">
        <f t="shared" si="5"/>
        <v>-3.9039999999999964E-3</v>
      </c>
      <c r="O8">
        <f t="shared" si="5"/>
        <v>-5.8120000000000116E-3</v>
      </c>
      <c r="P8">
        <f t="shared" si="6"/>
        <v>-3.9039999999999964E-3</v>
      </c>
      <c r="Q8" t="str">
        <f t="shared" si="7"/>
        <v/>
      </c>
      <c r="AE8">
        <v>0.26900000000000002</v>
      </c>
      <c r="AF8">
        <v>-3.7000000476837158</v>
      </c>
      <c r="AG8">
        <v>0.44999998807907104</v>
      </c>
      <c r="AH8">
        <f t="shared" si="8"/>
        <v>-3.7000000476837158</v>
      </c>
      <c r="AI8">
        <f t="shared" si="9"/>
        <v>0.44999998807907104</v>
      </c>
    </row>
    <row r="9" spans="1:35">
      <c r="A9" s="3" t="s">
        <v>1843</v>
      </c>
      <c r="B9" s="3" t="str">
        <f t="shared" si="0"/>
        <v>19:09:44.027</v>
      </c>
      <c r="C9" s="3">
        <f t="shared" si="1"/>
        <v>68984.027000000002</v>
      </c>
      <c r="D9" s="3">
        <f t="shared" si="2"/>
        <v>0.48300000000745058</v>
      </c>
      <c r="E9" s="3">
        <v>397.51</v>
      </c>
      <c r="F9" s="3">
        <v>1003.06</v>
      </c>
      <c r="G9" s="3">
        <v>15586</v>
      </c>
      <c r="H9" s="3">
        <v>609</v>
      </c>
      <c r="I9" s="3">
        <v>191.5</v>
      </c>
      <c r="J9">
        <f t="shared" si="3"/>
        <v>404.50299999999999</v>
      </c>
      <c r="K9">
        <f t="shared" si="4"/>
        <v>1000.26</v>
      </c>
      <c r="L9">
        <f t="shared" si="10"/>
        <v>-4.4619999999999891</v>
      </c>
      <c r="M9">
        <f t="shared" si="11"/>
        <v>-6.63900000000001</v>
      </c>
      <c r="N9">
        <f t="shared" si="5"/>
        <v>-4.4619999999999894E-3</v>
      </c>
      <c r="O9">
        <f t="shared" si="5"/>
        <v>-6.6390000000000103E-3</v>
      </c>
      <c r="P9">
        <f t="shared" si="6"/>
        <v>-4.4619999999999894E-3</v>
      </c>
      <c r="Q9" t="str">
        <f t="shared" si="7"/>
        <v/>
      </c>
      <c r="AE9">
        <v>0.33300000000000002</v>
      </c>
      <c r="AF9">
        <v>-8.8400001525878906</v>
      </c>
      <c r="AG9">
        <v>-6.0300002098083496</v>
      </c>
      <c r="AH9">
        <f t="shared" si="8"/>
        <v>-8.8400001525878906</v>
      </c>
      <c r="AI9">
        <f t="shared" si="9"/>
        <v>-6.0300002098083496</v>
      </c>
    </row>
    <row r="10" spans="1:35">
      <c r="A10" s="3" t="s">
        <v>1844</v>
      </c>
      <c r="B10" s="3" t="str">
        <f t="shared" si="0"/>
        <v>19:09:44.125</v>
      </c>
      <c r="C10" s="3">
        <f t="shared" si="1"/>
        <v>68984.125</v>
      </c>
      <c r="D10" s="3">
        <f t="shared" si="2"/>
        <v>0.58100000000558794</v>
      </c>
      <c r="E10" s="3">
        <v>400.27</v>
      </c>
      <c r="F10" s="3">
        <v>1007.23</v>
      </c>
      <c r="G10" s="3">
        <v>15581</v>
      </c>
      <c r="H10" s="3">
        <v>611</v>
      </c>
      <c r="I10" s="3">
        <v>191.5</v>
      </c>
      <c r="J10">
        <f t="shared" si="3"/>
        <v>407.29199999999997</v>
      </c>
      <c r="K10">
        <f t="shared" si="4"/>
        <v>1004.4109999999999</v>
      </c>
      <c r="L10">
        <f t="shared" si="10"/>
        <v>-1.6730000000000018</v>
      </c>
      <c r="M10">
        <f t="shared" si="11"/>
        <v>-2.4880000000000564</v>
      </c>
      <c r="N10">
        <f t="shared" si="5"/>
        <v>-1.673000000000002E-3</v>
      </c>
      <c r="O10">
        <f t="shared" si="5"/>
        <v>-2.4880000000000566E-3</v>
      </c>
      <c r="P10">
        <f t="shared" si="6"/>
        <v>-1.673000000000002E-3</v>
      </c>
      <c r="Q10" t="str">
        <f t="shared" si="7"/>
        <v/>
      </c>
      <c r="AE10">
        <v>0.41799999999999998</v>
      </c>
      <c r="AF10">
        <v>-13.699999809265137</v>
      </c>
      <c r="AG10">
        <v>-2.059999942779541</v>
      </c>
      <c r="AH10">
        <f t="shared" si="8"/>
        <v>-13.699999809265137</v>
      </c>
      <c r="AI10">
        <f t="shared" si="9"/>
        <v>-2.059999942779541</v>
      </c>
    </row>
    <row r="11" spans="1:35">
      <c r="A11" s="3" t="s">
        <v>1845</v>
      </c>
      <c r="B11" s="3" t="str">
        <f t="shared" si="0"/>
        <v>19:09:44.218</v>
      </c>
      <c r="C11" s="3">
        <f t="shared" si="1"/>
        <v>68984.217999999993</v>
      </c>
      <c r="D11" s="3">
        <f t="shared" si="2"/>
        <v>0.67399999999906868</v>
      </c>
      <c r="E11" s="3">
        <v>383.71199999999999</v>
      </c>
      <c r="F11" s="3">
        <v>982.20799999999997</v>
      </c>
      <c r="G11" s="3">
        <v>15611</v>
      </c>
      <c r="H11" s="3">
        <v>615</v>
      </c>
      <c r="I11" s="3">
        <v>191.5</v>
      </c>
      <c r="J11">
        <f t="shared" si="3"/>
        <v>390.56</v>
      </c>
      <c r="K11">
        <f t="shared" si="4"/>
        <v>979.505</v>
      </c>
      <c r="L11">
        <f t="shared" si="10"/>
        <v>-18.404999999999973</v>
      </c>
      <c r="M11">
        <f t="shared" si="11"/>
        <v>-27.394000000000005</v>
      </c>
      <c r="N11">
        <f t="shared" si="5"/>
        <v>-1.8404999999999973E-2</v>
      </c>
      <c r="O11">
        <f t="shared" si="5"/>
        <v>-2.7394000000000005E-2</v>
      </c>
      <c r="P11">
        <f t="shared" si="6"/>
        <v>-1.8404999999999973E-2</v>
      </c>
      <c r="Q11" t="str">
        <f t="shared" si="7"/>
        <v/>
      </c>
      <c r="AE11">
        <v>0.48199999999999998</v>
      </c>
      <c r="AF11">
        <v>-20.510000228881836</v>
      </c>
      <c r="AG11">
        <v>-8.1599998474121094</v>
      </c>
      <c r="AH11">
        <f t="shared" si="8"/>
        <v>-20.510000228881836</v>
      </c>
      <c r="AI11">
        <f t="shared" si="9"/>
        <v>-8.1599998474121094</v>
      </c>
    </row>
    <row r="12" spans="1:35">
      <c r="A12" s="3" t="s">
        <v>1846</v>
      </c>
      <c r="B12" s="3" t="str">
        <f t="shared" si="0"/>
        <v>19:09:44.310</v>
      </c>
      <c r="C12" s="3">
        <f t="shared" si="1"/>
        <v>68984.31</v>
      </c>
      <c r="D12" s="3">
        <f t="shared" si="2"/>
        <v>0.76600000000325963</v>
      </c>
      <c r="E12" s="3">
        <v>390.887</v>
      </c>
      <c r="F12" s="3">
        <v>993.04899999999998</v>
      </c>
      <c r="G12" s="3">
        <v>15598</v>
      </c>
      <c r="H12" s="3">
        <v>619</v>
      </c>
      <c r="I12" s="3">
        <v>191.5</v>
      </c>
      <c r="J12">
        <f t="shared" si="3"/>
        <v>397.81</v>
      </c>
      <c r="K12">
        <f t="shared" si="4"/>
        <v>990.29600000000005</v>
      </c>
      <c r="L12">
        <f t="shared" si="10"/>
        <v>-11.154999999999973</v>
      </c>
      <c r="M12">
        <f t="shared" si="11"/>
        <v>-16.602999999999952</v>
      </c>
      <c r="N12">
        <f t="shared" si="5"/>
        <v>-1.1154999999999972E-2</v>
      </c>
      <c r="O12">
        <f t="shared" si="5"/>
        <v>-1.6602999999999951E-2</v>
      </c>
      <c r="P12">
        <f t="shared" si="6"/>
        <v>-1.1154999999999972E-2</v>
      </c>
      <c r="Q12" t="str">
        <f t="shared" si="7"/>
        <v/>
      </c>
      <c r="AE12">
        <v>0.54700000000000004</v>
      </c>
      <c r="AF12">
        <v>-28.639999389648438</v>
      </c>
      <c r="AG12">
        <v>-12.159999847412109</v>
      </c>
      <c r="AH12">
        <f t="shared" si="8"/>
        <v>-28.639999389648438</v>
      </c>
      <c r="AI12">
        <f t="shared" si="9"/>
        <v>-12.159999847412109</v>
      </c>
    </row>
    <row r="13" spans="1:35">
      <c r="A13" s="3" t="s">
        <v>1847</v>
      </c>
      <c r="B13" s="3" t="str">
        <f t="shared" si="0"/>
        <v>19:09:44.401</v>
      </c>
      <c r="C13" s="3">
        <f t="shared" si="1"/>
        <v>68984.400999999998</v>
      </c>
      <c r="D13" s="3">
        <f t="shared" si="2"/>
        <v>0.85700000000360887</v>
      </c>
      <c r="E13" s="3">
        <v>385.91899999999998</v>
      </c>
      <c r="F13" s="3">
        <v>985.54399999999998</v>
      </c>
      <c r="G13" s="3">
        <v>15607</v>
      </c>
      <c r="H13" s="3">
        <v>624</v>
      </c>
      <c r="I13" s="3">
        <v>191.5</v>
      </c>
      <c r="J13">
        <f t="shared" si="3"/>
        <v>392.79</v>
      </c>
      <c r="K13">
        <f t="shared" si="4"/>
        <v>982.82600000000002</v>
      </c>
      <c r="L13">
        <f t="shared" si="10"/>
        <v>-16.174999999999955</v>
      </c>
      <c r="M13">
        <f t="shared" si="11"/>
        <v>-24.072999999999979</v>
      </c>
      <c r="N13">
        <f t="shared" si="5"/>
        <v>-1.6174999999999953E-2</v>
      </c>
      <c r="O13">
        <f t="shared" si="5"/>
        <v>-2.407299999999998E-2</v>
      </c>
      <c r="P13">
        <f t="shared" si="6"/>
        <v>-1.6174999999999953E-2</v>
      </c>
      <c r="Q13" t="str">
        <f t="shared" si="7"/>
        <v/>
      </c>
      <c r="AE13">
        <v>0.61199999999999999</v>
      </c>
      <c r="AF13">
        <v>-21.899999618530273</v>
      </c>
      <c r="AG13">
        <v>-8.5200004577636719</v>
      </c>
      <c r="AH13">
        <f t="shared" si="8"/>
        <v>-21.899999618530273</v>
      </c>
      <c r="AI13">
        <f t="shared" si="9"/>
        <v>-8.5200004577636719</v>
      </c>
    </row>
    <row r="14" spans="1:35">
      <c r="A14" s="3" t="s">
        <v>1848</v>
      </c>
      <c r="B14" s="3" t="str">
        <f t="shared" si="0"/>
        <v>19:09:44.494</v>
      </c>
      <c r="C14" s="3">
        <f t="shared" si="1"/>
        <v>68984.494000000006</v>
      </c>
      <c r="D14" s="3">
        <f t="shared" si="2"/>
        <v>0.95000000001164153</v>
      </c>
      <c r="E14" s="3">
        <v>390.887</v>
      </c>
      <c r="F14" s="3">
        <v>993.04899999999998</v>
      </c>
      <c r="G14" s="3">
        <v>15598</v>
      </c>
      <c r="H14" s="3">
        <v>628</v>
      </c>
      <c r="I14" s="3">
        <v>191.5</v>
      </c>
      <c r="J14">
        <f t="shared" si="3"/>
        <v>397.81</v>
      </c>
      <c r="K14">
        <f t="shared" si="4"/>
        <v>990.29600000000005</v>
      </c>
      <c r="L14">
        <f t="shared" si="10"/>
        <v>-11.154999999999973</v>
      </c>
      <c r="M14">
        <f t="shared" si="11"/>
        <v>-16.602999999999952</v>
      </c>
      <c r="N14">
        <f t="shared" si="5"/>
        <v>-1.1154999999999972E-2</v>
      </c>
      <c r="O14">
        <f t="shared" si="5"/>
        <v>-1.6602999999999951E-2</v>
      </c>
      <c r="P14">
        <f t="shared" si="6"/>
        <v>-1.1154999999999972E-2</v>
      </c>
      <c r="Q14" t="str">
        <f t="shared" si="7"/>
        <v/>
      </c>
      <c r="AE14">
        <v>0.66900000000000004</v>
      </c>
      <c r="AF14">
        <v>-22.389999389648438</v>
      </c>
      <c r="AG14">
        <v>-9.5600004196166992</v>
      </c>
      <c r="AH14">
        <f t="shared" si="8"/>
        <v>-22.389999389648438</v>
      </c>
      <c r="AI14">
        <f t="shared" si="9"/>
        <v>-9.5600004196166992</v>
      </c>
    </row>
    <row r="15" spans="1:35">
      <c r="A15" s="3" t="s">
        <v>1849</v>
      </c>
      <c r="B15" s="3" t="str">
        <f t="shared" si="0"/>
        <v>19:09:44.588</v>
      </c>
      <c r="C15" s="3">
        <f t="shared" si="1"/>
        <v>68984.588000000003</v>
      </c>
      <c r="D15" s="3">
        <f t="shared" si="2"/>
        <v>1.044000000008964</v>
      </c>
      <c r="E15" s="3">
        <v>396.40600000000001</v>
      </c>
      <c r="F15" s="3">
        <v>1001.39</v>
      </c>
      <c r="G15" s="3">
        <v>15588</v>
      </c>
      <c r="H15" s="3">
        <v>634</v>
      </c>
      <c r="I15" s="3">
        <v>191.5</v>
      </c>
      <c r="J15">
        <f t="shared" si="3"/>
        <v>403.387</v>
      </c>
      <c r="K15">
        <f t="shared" si="4"/>
        <v>998.59799999999996</v>
      </c>
      <c r="L15">
        <f t="shared" si="10"/>
        <v>-5.5779999999999745</v>
      </c>
      <c r="M15">
        <f t="shared" si="11"/>
        <v>-8.3010000000000446</v>
      </c>
      <c r="N15">
        <f t="shared" si="5"/>
        <v>-5.5779999999999745E-3</v>
      </c>
      <c r="O15">
        <f t="shared" si="5"/>
        <v>-8.3010000000000445E-3</v>
      </c>
      <c r="P15">
        <f t="shared" si="6"/>
        <v>-5.5779999999999745E-3</v>
      </c>
      <c r="Q15" t="str">
        <f t="shared" si="7"/>
        <v/>
      </c>
      <c r="AE15">
        <v>0.72499999999999998</v>
      </c>
      <c r="AF15">
        <v>-22.379999160766602</v>
      </c>
      <c r="AG15">
        <v>-10.239999771118164</v>
      </c>
      <c r="AH15">
        <f t="shared" si="8"/>
        <v>-22.379999160766602</v>
      </c>
      <c r="AI15">
        <f t="shared" si="9"/>
        <v>-10.239999771118164</v>
      </c>
    </row>
    <row r="16" spans="1:35">
      <c r="A16" s="3" t="s">
        <v>1850</v>
      </c>
      <c r="B16" s="3" t="str">
        <f t="shared" si="0"/>
        <v>19:09:44.679</v>
      </c>
      <c r="C16" s="3">
        <f t="shared" si="1"/>
        <v>68984.679000000004</v>
      </c>
      <c r="D16" s="3">
        <f t="shared" si="2"/>
        <v>1.1350000000093132</v>
      </c>
      <c r="E16" s="3">
        <v>401.37400000000002</v>
      </c>
      <c r="F16" s="3">
        <v>1008.89</v>
      </c>
      <c r="G16" s="3">
        <v>15579</v>
      </c>
      <c r="H16" s="3">
        <v>629</v>
      </c>
      <c r="I16" s="3">
        <v>191.5</v>
      </c>
      <c r="J16">
        <f t="shared" si="3"/>
        <v>408.40800000000002</v>
      </c>
      <c r="K16">
        <f t="shared" si="4"/>
        <v>1006.063</v>
      </c>
      <c r="L16">
        <f t="shared" si="10"/>
        <v>-0.55699999999995953</v>
      </c>
      <c r="M16">
        <f t="shared" si="11"/>
        <v>-0.83600000000001273</v>
      </c>
      <c r="N16">
        <f t="shared" si="5"/>
        <v>-5.5699999999995955E-4</v>
      </c>
      <c r="O16">
        <f t="shared" si="5"/>
        <v>-8.3600000000001273E-4</v>
      </c>
      <c r="P16">
        <f t="shared" si="6"/>
        <v>-5.5699999999995955E-4</v>
      </c>
      <c r="Q16" t="str">
        <f t="shared" si="7"/>
        <v/>
      </c>
      <c r="AE16">
        <v>0.80400000000000005</v>
      </c>
      <c r="AF16">
        <v>-17.899999618530273</v>
      </c>
      <c r="AG16">
        <v>-9.0500001907348633</v>
      </c>
      <c r="AH16">
        <f t="shared" si="8"/>
        <v>-17.899999618530273</v>
      </c>
      <c r="AI16">
        <f t="shared" si="9"/>
        <v>-9.0500001907348633</v>
      </c>
    </row>
    <row r="17" spans="1:35">
      <c r="A17" s="3" t="s">
        <v>1851</v>
      </c>
      <c r="B17" s="3" t="str">
        <f t="shared" si="0"/>
        <v>19:09:44.786</v>
      </c>
      <c r="C17" s="3">
        <f t="shared" si="1"/>
        <v>68984.785999999993</v>
      </c>
      <c r="D17" s="3">
        <f t="shared" si="2"/>
        <v>1.2419999999983702</v>
      </c>
      <c r="E17" s="3">
        <v>407.99700000000001</v>
      </c>
      <c r="F17" s="3">
        <v>1018.9</v>
      </c>
      <c r="G17" s="3">
        <v>15567</v>
      </c>
      <c r="H17" s="3">
        <v>626</v>
      </c>
      <c r="I17" s="3">
        <v>191.5</v>
      </c>
      <c r="J17">
        <f t="shared" si="3"/>
        <v>415.1</v>
      </c>
      <c r="K17">
        <f t="shared" si="4"/>
        <v>1016.027</v>
      </c>
      <c r="L17">
        <f t="shared" si="10"/>
        <v>6.1350000000000477</v>
      </c>
      <c r="M17">
        <f t="shared" si="11"/>
        <v>9.1280000000000427</v>
      </c>
      <c r="N17">
        <f t="shared" si="5"/>
        <v>6.1350000000000475E-3</v>
      </c>
      <c r="O17">
        <f t="shared" si="5"/>
        <v>9.1280000000000423E-3</v>
      </c>
      <c r="P17">
        <f t="shared" si="6"/>
        <v>6.1350000000000475E-3</v>
      </c>
      <c r="Q17" t="str">
        <f t="shared" si="7"/>
        <v/>
      </c>
      <c r="AE17">
        <v>0.86899999999999999</v>
      </c>
      <c r="AF17">
        <v>-17.719999313354492</v>
      </c>
      <c r="AG17">
        <v>-12.350000381469727</v>
      </c>
      <c r="AH17">
        <f t="shared" si="8"/>
        <v>-17.719999313354492</v>
      </c>
      <c r="AI17">
        <f t="shared" si="9"/>
        <v>-12.350000381469727</v>
      </c>
    </row>
    <row r="18" spans="1:35">
      <c r="A18" s="3" t="s">
        <v>1852</v>
      </c>
      <c r="B18" s="3" t="str">
        <f t="shared" si="0"/>
        <v>19:09:44.881</v>
      </c>
      <c r="C18" s="3">
        <f t="shared" si="1"/>
        <v>68984.880999999994</v>
      </c>
      <c r="D18" s="3">
        <f t="shared" si="2"/>
        <v>1.3369999999995343</v>
      </c>
      <c r="E18" s="3">
        <v>429.52199999999999</v>
      </c>
      <c r="F18" s="3">
        <v>1051.42</v>
      </c>
      <c r="G18" s="3">
        <v>15528</v>
      </c>
      <c r="H18" s="3">
        <v>603</v>
      </c>
      <c r="I18" s="3">
        <v>191.5</v>
      </c>
      <c r="J18">
        <f t="shared" si="3"/>
        <v>436.85199999999998</v>
      </c>
      <c r="K18">
        <f t="shared" si="4"/>
        <v>1048.396</v>
      </c>
      <c r="L18">
        <f t="shared" si="10"/>
        <v>27.887</v>
      </c>
      <c r="M18">
        <f t="shared" si="11"/>
        <v>41.496999999999957</v>
      </c>
      <c r="N18">
        <f t="shared" si="5"/>
        <v>2.7887000000000002E-2</v>
      </c>
      <c r="O18">
        <f t="shared" si="5"/>
        <v>4.1496999999999958E-2</v>
      </c>
      <c r="P18">
        <f t="shared" si="6"/>
        <v>2.7887000000000002E-2</v>
      </c>
      <c r="Q18" t="str">
        <f t="shared" si="7"/>
        <v/>
      </c>
      <c r="AE18">
        <v>0.93100000000000005</v>
      </c>
      <c r="AF18">
        <v>-19.639999389648438</v>
      </c>
      <c r="AG18">
        <v>-9.6499996185302734</v>
      </c>
      <c r="AH18">
        <f t="shared" si="8"/>
        <v>-19.639999389648438</v>
      </c>
      <c r="AI18">
        <f t="shared" si="9"/>
        <v>-9.6499996185302734</v>
      </c>
    </row>
    <row r="19" spans="1:35">
      <c r="A19" s="3" t="s">
        <v>1853</v>
      </c>
      <c r="B19" s="3" t="str">
        <f t="shared" si="0"/>
        <v>19:09:44.990</v>
      </c>
      <c r="C19" s="3">
        <f t="shared" si="1"/>
        <v>68984.990000000005</v>
      </c>
      <c r="D19" s="3">
        <f t="shared" si="2"/>
        <v>1.4460000000108266</v>
      </c>
      <c r="E19" s="3">
        <v>432.834</v>
      </c>
      <c r="F19" s="3">
        <v>1056.42</v>
      </c>
      <c r="G19" s="3">
        <v>15522</v>
      </c>
      <c r="H19" s="3">
        <v>584</v>
      </c>
      <c r="I19" s="3">
        <v>191.5</v>
      </c>
      <c r="J19">
        <f t="shared" si="3"/>
        <v>440.19900000000001</v>
      </c>
      <c r="K19">
        <f t="shared" si="4"/>
        <v>1053.373</v>
      </c>
      <c r="L19">
        <f t="shared" si="10"/>
        <v>31.234000000000037</v>
      </c>
      <c r="M19">
        <f t="shared" si="11"/>
        <v>46.474000000000046</v>
      </c>
      <c r="N19">
        <f t="shared" si="5"/>
        <v>3.123400000000004E-2</v>
      </c>
      <c r="O19">
        <f t="shared" si="5"/>
        <v>4.647400000000005E-2</v>
      </c>
      <c r="P19">
        <f t="shared" si="6"/>
        <v>3.123400000000004E-2</v>
      </c>
      <c r="Q19" t="str">
        <f t="shared" si="7"/>
        <v/>
      </c>
      <c r="AE19">
        <v>1.0049999999999999</v>
      </c>
      <c r="AF19">
        <v>-21.430000305175781</v>
      </c>
      <c r="AG19">
        <v>-8.369999885559082</v>
      </c>
      <c r="AH19">
        <f t="shared" si="8"/>
        <v>-21.430000305175781</v>
      </c>
      <c r="AI19">
        <f t="shared" si="9"/>
        <v>-8.369999885559082</v>
      </c>
    </row>
    <row r="20" spans="1:35">
      <c r="A20" s="3" t="s">
        <v>1854</v>
      </c>
      <c r="B20" s="3" t="str">
        <f t="shared" si="0"/>
        <v>19:09:45.177</v>
      </c>
      <c r="C20" s="3">
        <f t="shared" si="1"/>
        <v>68985.176999999996</v>
      </c>
      <c r="D20" s="3">
        <f t="shared" si="2"/>
        <v>1.6330000000016298</v>
      </c>
      <c r="E20" s="3">
        <v>350.96300000000002</v>
      </c>
      <c r="F20" s="3">
        <v>1177.28</v>
      </c>
      <c r="G20" s="3">
        <v>15467</v>
      </c>
      <c r="H20" s="3">
        <v>594</v>
      </c>
      <c r="I20" s="3">
        <v>191</v>
      </c>
      <c r="J20">
        <f t="shared" si="3"/>
        <v>359.173</v>
      </c>
      <c r="K20">
        <f t="shared" si="4"/>
        <v>1174.8009999999999</v>
      </c>
      <c r="L20">
        <f t="shared" si="10"/>
        <v>-49.791999999999973</v>
      </c>
      <c r="M20">
        <f t="shared" si="11"/>
        <v>167.90199999999993</v>
      </c>
      <c r="N20">
        <f t="shared" si="5"/>
        <v>-4.9791999999999975E-2</v>
      </c>
      <c r="O20">
        <f t="shared" si="5"/>
        <v>0.16790199999999994</v>
      </c>
      <c r="P20">
        <f t="shared" si="6"/>
        <v>-4.9791999999999975E-2</v>
      </c>
      <c r="Q20" t="str">
        <f t="shared" si="7"/>
        <v/>
      </c>
      <c r="AE20">
        <v>1.0760000000000001</v>
      </c>
      <c r="AF20">
        <v>-19.559999465942383</v>
      </c>
      <c r="AG20">
        <v>-11.369999885559082</v>
      </c>
      <c r="AH20">
        <f t="shared" si="8"/>
        <v>-19.559999465942383</v>
      </c>
      <c r="AI20">
        <f t="shared" si="9"/>
        <v>-11.369999885559082</v>
      </c>
    </row>
    <row r="21" spans="1:35">
      <c r="A21" s="3" t="s">
        <v>1855</v>
      </c>
      <c r="B21" s="3" t="str">
        <f t="shared" si="0"/>
        <v>19:09:45.335</v>
      </c>
      <c r="C21" s="3">
        <f t="shared" si="1"/>
        <v>68985.335000000006</v>
      </c>
      <c r="D21" s="3">
        <f t="shared" si="2"/>
        <v>1.7910000000119908</v>
      </c>
      <c r="E21" s="3">
        <v>362.70600000000002</v>
      </c>
      <c r="F21" s="3">
        <v>1194.69</v>
      </c>
      <c r="G21" s="3">
        <v>15446</v>
      </c>
      <c r="H21" s="3">
        <v>616</v>
      </c>
      <c r="I21" s="3">
        <v>191</v>
      </c>
      <c r="J21">
        <f t="shared" si="3"/>
        <v>371.03800000000001</v>
      </c>
      <c r="K21">
        <f t="shared" si="4"/>
        <v>1192.1289999999999</v>
      </c>
      <c r="L21">
        <f t="shared" si="10"/>
        <v>-37.926999999999964</v>
      </c>
      <c r="M21">
        <f t="shared" si="11"/>
        <v>185.2299999999999</v>
      </c>
      <c r="N21">
        <f t="shared" si="5"/>
        <v>-3.7926999999999968E-2</v>
      </c>
      <c r="O21">
        <f t="shared" si="5"/>
        <v>0.18522999999999989</v>
      </c>
      <c r="P21">
        <f t="shared" si="6"/>
        <v>-3.7926999999999968E-2</v>
      </c>
      <c r="Q21" t="str">
        <f t="shared" si="7"/>
        <v/>
      </c>
      <c r="AE21">
        <v>1.135</v>
      </c>
      <c r="AF21">
        <v>-23.690000534057617</v>
      </c>
      <c r="AG21">
        <v>-11.670000076293945</v>
      </c>
      <c r="AH21">
        <f t="shared" si="8"/>
        <v>-23.690000534057617</v>
      </c>
      <c r="AI21">
        <f t="shared" si="9"/>
        <v>-11.670000076293945</v>
      </c>
    </row>
    <row r="22" spans="1:35">
      <c r="A22" s="3" t="s">
        <v>1856</v>
      </c>
      <c r="B22" s="3" t="str">
        <f t="shared" si="0"/>
        <v>19:09:45.499</v>
      </c>
      <c r="C22" s="3">
        <f t="shared" si="1"/>
        <v>68985.498999999996</v>
      </c>
      <c r="D22" s="3">
        <f t="shared" si="2"/>
        <v>1.9550000000017462</v>
      </c>
      <c r="E22" s="3">
        <v>416.94799999999998</v>
      </c>
      <c r="F22" s="3">
        <v>1275.0999999999999</v>
      </c>
      <c r="G22" s="3">
        <v>15349</v>
      </c>
      <c r="H22" s="3">
        <v>631</v>
      </c>
      <c r="I22" s="3">
        <v>191</v>
      </c>
      <c r="J22">
        <f t="shared" si="3"/>
        <v>425.84</v>
      </c>
      <c r="K22">
        <f t="shared" si="4"/>
        <v>1272.1579999999999</v>
      </c>
      <c r="L22">
        <f t="shared" si="10"/>
        <v>16.875</v>
      </c>
      <c r="M22">
        <f t="shared" si="11"/>
        <v>265.2589999999999</v>
      </c>
      <c r="N22">
        <f t="shared" si="5"/>
        <v>1.6875000000000001E-2</v>
      </c>
      <c r="O22">
        <f t="shared" si="5"/>
        <v>0.26525899999999991</v>
      </c>
      <c r="P22">
        <f t="shared" si="6"/>
        <v>1.6875000000000001E-2</v>
      </c>
      <c r="Q22" t="str">
        <f t="shared" si="7"/>
        <v/>
      </c>
      <c r="AE22">
        <v>1.202</v>
      </c>
      <c r="AF22">
        <v>-24.309999465942383</v>
      </c>
      <c r="AG22">
        <v>-11.090000152587891</v>
      </c>
      <c r="AH22">
        <f t="shared" si="8"/>
        <v>-24.309999465942383</v>
      </c>
      <c r="AI22">
        <f t="shared" si="9"/>
        <v>-11.090000152587891</v>
      </c>
    </row>
    <row r="23" spans="1:35">
      <c r="A23" s="3" t="s">
        <v>1857</v>
      </c>
      <c r="B23" s="3" t="str">
        <f t="shared" si="0"/>
        <v>19:09:45.694</v>
      </c>
      <c r="C23" s="3">
        <f t="shared" si="1"/>
        <v>68985.694000000003</v>
      </c>
      <c r="D23" s="3">
        <f t="shared" si="2"/>
        <v>2.1500000000087311</v>
      </c>
      <c r="E23" s="3">
        <v>392.32400000000001</v>
      </c>
      <c r="F23" s="3">
        <v>1475.75</v>
      </c>
      <c r="G23" s="3">
        <v>15197</v>
      </c>
      <c r="H23" s="3">
        <v>646</v>
      </c>
      <c r="I23" s="3">
        <v>190.5</v>
      </c>
      <c r="J23">
        <f t="shared" si="3"/>
        <v>402.61700000000002</v>
      </c>
      <c r="K23">
        <f t="shared" si="4"/>
        <v>1472.9749999999999</v>
      </c>
      <c r="L23">
        <f t="shared" si="10"/>
        <v>-6.3479999999999563</v>
      </c>
      <c r="M23">
        <f t="shared" si="11"/>
        <v>466.07599999999991</v>
      </c>
      <c r="N23">
        <f t="shared" si="5"/>
        <v>-6.3479999999999561E-3</v>
      </c>
      <c r="O23">
        <f t="shared" si="5"/>
        <v>0.46607599999999993</v>
      </c>
      <c r="P23">
        <f t="shared" si="6"/>
        <v>-6.3479999999999561E-3</v>
      </c>
      <c r="Q23" t="str">
        <f t="shared" si="7"/>
        <v/>
      </c>
      <c r="AE23">
        <v>1.274</v>
      </c>
      <c r="AF23">
        <v>-29.860000610351563</v>
      </c>
      <c r="AG23">
        <v>-11.579999923706055</v>
      </c>
      <c r="AH23">
        <f t="shared" si="8"/>
        <v>-29.860000610351563</v>
      </c>
      <c r="AI23">
        <f t="shared" si="9"/>
        <v>-11.579999923706055</v>
      </c>
    </row>
    <row r="24" spans="1:35">
      <c r="A24" s="3" t="s">
        <v>1858</v>
      </c>
      <c r="B24" s="3" t="str">
        <f t="shared" si="0"/>
        <v>19:09:45.784</v>
      </c>
      <c r="C24" s="3">
        <f t="shared" si="1"/>
        <v>68985.784</v>
      </c>
      <c r="D24" s="3">
        <f t="shared" si="2"/>
        <v>2.2400000000052387</v>
      </c>
      <c r="E24" s="3">
        <v>400.82100000000003</v>
      </c>
      <c r="F24" s="3">
        <v>1488.12</v>
      </c>
      <c r="G24" s="3">
        <v>15182</v>
      </c>
      <c r="H24" s="3">
        <v>652</v>
      </c>
      <c r="I24" s="3">
        <v>190.5</v>
      </c>
      <c r="J24">
        <f t="shared" si="3"/>
        <v>411.2</v>
      </c>
      <c r="K24">
        <f t="shared" si="4"/>
        <v>1485.2850000000001</v>
      </c>
      <c r="L24">
        <f t="shared" si="10"/>
        <v>2.2350000000000136</v>
      </c>
      <c r="M24">
        <f t="shared" si="11"/>
        <v>478.38600000000008</v>
      </c>
      <c r="N24">
        <f t="shared" si="5"/>
        <v>2.2350000000000139E-3</v>
      </c>
      <c r="O24">
        <f t="shared" si="5"/>
        <v>0.47838600000000009</v>
      </c>
      <c r="P24">
        <f t="shared" si="6"/>
        <v>2.2350000000000139E-3</v>
      </c>
      <c r="Q24" t="str">
        <f t="shared" si="7"/>
        <v/>
      </c>
      <c r="AE24">
        <v>1.3440000000000001</v>
      </c>
      <c r="AF24">
        <v>-24.149999618530273</v>
      </c>
      <c r="AG24">
        <v>-11.319999694824219</v>
      </c>
      <c r="AH24">
        <f t="shared" si="8"/>
        <v>-24.149999618530273</v>
      </c>
      <c r="AI24">
        <f t="shared" si="9"/>
        <v>-11.319999694824219</v>
      </c>
    </row>
    <row r="25" spans="1:35">
      <c r="A25" s="3" t="s">
        <v>1859</v>
      </c>
      <c r="B25" s="3" t="str">
        <f t="shared" si="0"/>
        <v>19:09:45.908</v>
      </c>
      <c r="C25" s="3">
        <f t="shared" si="1"/>
        <v>68985.907999999996</v>
      </c>
      <c r="D25" s="3">
        <f t="shared" si="2"/>
        <v>2.364000000001397</v>
      </c>
      <c r="E25" s="3">
        <v>442.16800000000001</v>
      </c>
      <c r="F25" s="3">
        <v>1548.28</v>
      </c>
      <c r="G25" s="3">
        <v>15109</v>
      </c>
      <c r="H25" s="3">
        <v>641</v>
      </c>
      <c r="I25" s="3">
        <v>190.5</v>
      </c>
      <c r="J25">
        <f t="shared" si="3"/>
        <v>452.96600000000001</v>
      </c>
      <c r="K25">
        <f t="shared" si="4"/>
        <v>1545.155</v>
      </c>
      <c r="L25">
        <f t="shared" si="10"/>
        <v>44.001000000000033</v>
      </c>
      <c r="M25">
        <f t="shared" si="11"/>
        <v>538.25599999999997</v>
      </c>
      <c r="N25">
        <f t="shared" si="5"/>
        <v>4.4001000000000033E-2</v>
      </c>
      <c r="O25">
        <f t="shared" si="5"/>
        <v>0.53825599999999996</v>
      </c>
      <c r="P25">
        <f t="shared" si="6"/>
        <v>4.4001000000000033E-2</v>
      </c>
      <c r="Q25" t="str">
        <f t="shared" si="7"/>
        <v/>
      </c>
      <c r="AE25">
        <v>1.41</v>
      </c>
      <c r="AF25">
        <v>-27.549999237060547</v>
      </c>
      <c r="AG25">
        <v>-12.210000038146973</v>
      </c>
      <c r="AH25">
        <f t="shared" si="8"/>
        <v>-27.549999237060547</v>
      </c>
      <c r="AI25">
        <f t="shared" si="9"/>
        <v>-12.210000038146973</v>
      </c>
    </row>
    <row r="26" spans="1:35">
      <c r="A26" s="3" t="s">
        <v>1860</v>
      </c>
      <c r="B26" s="3" t="str">
        <f t="shared" si="0"/>
        <v>19:09:46.004</v>
      </c>
      <c r="C26" s="3">
        <f t="shared" si="1"/>
        <v>68986.004000000001</v>
      </c>
      <c r="D26" s="3">
        <f t="shared" si="2"/>
        <v>2.4600000000064028</v>
      </c>
      <c r="E26" s="3">
        <v>390.61799999999999</v>
      </c>
      <c r="F26" s="3">
        <v>1704.53</v>
      </c>
      <c r="G26" s="3">
        <v>15010</v>
      </c>
      <c r="H26" s="3">
        <v>666</v>
      </c>
      <c r="I26" s="3">
        <v>190</v>
      </c>
      <c r="J26">
        <f t="shared" si="3"/>
        <v>402.50799999999998</v>
      </c>
      <c r="K26">
        <f t="shared" si="4"/>
        <v>1701.761</v>
      </c>
      <c r="L26">
        <f t="shared" si="10"/>
        <v>-6.4569999999999936</v>
      </c>
      <c r="M26">
        <f t="shared" si="11"/>
        <v>694.86199999999997</v>
      </c>
      <c r="N26">
        <f t="shared" si="5"/>
        <v>-6.456999999999994E-3</v>
      </c>
      <c r="O26">
        <f t="shared" si="5"/>
        <v>0.69486199999999998</v>
      </c>
      <c r="P26">
        <f t="shared" si="6"/>
        <v>-6.456999999999994E-3</v>
      </c>
      <c r="Q26" t="str">
        <f t="shared" si="7"/>
        <v/>
      </c>
      <c r="AE26">
        <v>1.4630000000000001</v>
      </c>
      <c r="AF26">
        <v>-26.870000839233398</v>
      </c>
      <c r="AG26">
        <v>-7.2600002288818359</v>
      </c>
      <c r="AH26">
        <f t="shared" si="8"/>
        <v>-26.870000839233398</v>
      </c>
      <c r="AI26">
        <f t="shared" si="9"/>
        <v>-7.2600002288818359</v>
      </c>
    </row>
    <row r="27" spans="1:35">
      <c r="A27" s="3" t="s">
        <v>1861</v>
      </c>
      <c r="B27" s="3" t="str">
        <f t="shared" si="0"/>
        <v>19:09:46.110</v>
      </c>
      <c r="C27" s="3">
        <f t="shared" si="1"/>
        <v>68986.11</v>
      </c>
      <c r="D27" s="3">
        <f t="shared" si="2"/>
        <v>2.56600000000617</v>
      </c>
      <c r="E27" s="3">
        <v>407.82499999999999</v>
      </c>
      <c r="F27" s="3">
        <v>1729.1</v>
      </c>
      <c r="G27" s="3">
        <v>14980</v>
      </c>
      <c r="H27" s="3">
        <v>682</v>
      </c>
      <c r="I27" s="3">
        <v>190</v>
      </c>
      <c r="J27">
        <f t="shared" si="3"/>
        <v>419.88600000000002</v>
      </c>
      <c r="K27">
        <f t="shared" si="4"/>
        <v>1726.211</v>
      </c>
      <c r="L27">
        <f t="shared" si="10"/>
        <v>10.921000000000049</v>
      </c>
      <c r="M27">
        <f t="shared" si="11"/>
        <v>719.31200000000001</v>
      </c>
      <c r="N27">
        <f t="shared" si="5"/>
        <v>1.0921000000000049E-2</v>
      </c>
      <c r="O27">
        <f t="shared" si="5"/>
        <v>0.71931200000000006</v>
      </c>
      <c r="P27">
        <f t="shared" si="6"/>
        <v>1.0921000000000049E-2</v>
      </c>
      <c r="Q27" t="str">
        <f t="shared" si="7"/>
        <v/>
      </c>
      <c r="AE27">
        <v>1.526</v>
      </c>
      <c r="AF27">
        <v>-31.110000610351563</v>
      </c>
      <c r="AG27">
        <v>-11.369999885559082</v>
      </c>
      <c r="AH27">
        <f t="shared" si="8"/>
        <v>-31.110000610351563</v>
      </c>
      <c r="AI27">
        <f t="shared" si="9"/>
        <v>-11.369999885559082</v>
      </c>
    </row>
    <row r="28" spans="1:35">
      <c r="A28" s="3" t="s">
        <v>1862</v>
      </c>
      <c r="B28" s="3" t="str">
        <f t="shared" si="0"/>
        <v>19:09:46.220</v>
      </c>
      <c r="C28" s="3">
        <f t="shared" si="1"/>
        <v>68986.22</v>
      </c>
      <c r="D28" s="3">
        <f t="shared" si="2"/>
        <v>2.6760000000067521</v>
      </c>
      <c r="E28" s="3">
        <v>402.93799999999999</v>
      </c>
      <c r="F28" s="3">
        <v>1835.42</v>
      </c>
      <c r="G28" s="3">
        <v>14896</v>
      </c>
      <c r="H28" s="3">
        <v>623</v>
      </c>
      <c r="I28" s="3">
        <v>189.75</v>
      </c>
      <c r="J28">
        <f t="shared" si="3"/>
        <v>415.74200000000002</v>
      </c>
      <c r="K28">
        <f t="shared" si="4"/>
        <v>1832.5619999999999</v>
      </c>
      <c r="L28">
        <f t="shared" si="10"/>
        <v>6.7770000000000437</v>
      </c>
      <c r="M28">
        <f t="shared" si="11"/>
        <v>825.6629999999999</v>
      </c>
      <c r="N28">
        <f t="shared" si="5"/>
        <v>6.7770000000000434E-3</v>
      </c>
      <c r="O28">
        <f t="shared" si="5"/>
        <v>0.82566299999999992</v>
      </c>
      <c r="P28">
        <f t="shared" si="6"/>
        <v>6.7770000000000434E-3</v>
      </c>
      <c r="Q28" t="str">
        <f t="shared" si="7"/>
        <v/>
      </c>
      <c r="AE28">
        <v>1.601</v>
      </c>
      <c r="AF28">
        <v>-28.139999389648438</v>
      </c>
      <c r="AG28">
        <v>-8.4600000381469727</v>
      </c>
      <c r="AH28">
        <f t="shared" si="8"/>
        <v>-28.139999389648438</v>
      </c>
      <c r="AI28">
        <f t="shared" si="9"/>
        <v>-8.4600000381469727</v>
      </c>
    </row>
    <row r="29" spans="1:35">
      <c r="A29" s="3" t="s">
        <v>1863</v>
      </c>
      <c r="B29" s="3" t="str">
        <f t="shared" si="0"/>
        <v>19:09:46.310</v>
      </c>
      <c r="C29" s="3">
        <f t="shared" si="1"/>
        <v>68986.31</v>
      </c>
      <c r="D29" s="3">
        <f t="shared" si="2"/>
        <v>2.7660000000032596</v>
      </c>
      <c r="E29" s="3">
        <v>402.11200000000002</v>
      </c>
      <c r="F29" s="3">
        <v>1946.21</v>
      </c>
      <c r="G29" s="3">
        <v>14806</v>
      </c>
      <c r="H29" s="3">
        <v>691</v>
      </c>
      <c r="I29" s="3">
        <v>189.5</v>
      </c>
      <c r="J29">
        <f t="shared" si="3"/>
        <v>415.68900000000002</v>
      </c>
      <c r="K29">
        <f t="shared" si="4"/>
        <v>1943.355</v>
      </c>
      <c r="L29">
        <f t="shared" si="10"/>
        <v>6.7240000000000464</v>
      </c>
      <c r="M29">
        <f t="shared" si="11"/>
        <v>936.45600000000002</v>
      </c>
      <c r="N29">
        <f t="shared" si="5"/>
        <v>6.7240000000000468E-3</v>
      </c>
      <c r="O29">
        <f t="shared" si="5"/>
        <v>0.93645600000000007</v>
      </c>
      <c r="P29">
        <f t="shared" si="6"/>
        <v>6.7240000000000468E-3</v>
      </c>
      <c r="Q29" t="str">
        <f t="shared" si="7"/>
        <v/>
      </c>
      <c r="AE29">
        <v>1.6539999999999999</v>
      </c>
      <c r="AF29">
        <v>-27.680000305175781</v>
      </c>
      <c r="AG29">
        <v>-6.5900001525878906</v>
      </c>
      <c r="AH29">
        <f t="shared" si="8"/>
        <v>-27.680000305175781</v>
      </c>
      <c r="AI29">
        <f t="shared" si="9"/>
        <v>-6.5900001525878906</v>
      </c>
    </row>
    <row r="30" spans="1:35">
      <c r="A30" s="3" t="s">
        <v>1864</v>
      </c>
      <c r="B30" s="3" t="str">
        <f t="shared" si="0"/>
        <v>19:09:46.403</v>
      </c>
      <c r="C30" s="3">
        <f t="shared" si="1"/>
        <v>68986.403000000006</v>
      </c>
      <c r="D30" s="3">
        <f t="shared" si="2"/>
        <v>2.8590000000112923</v>
      </c>
      <c r="E30" s="3">
        <v>433.47</v>
      </c>
      <c r="F30" s="3">
        <v>1990.17</v>
      </c>
      <c r="G30" s="3">
        <v>14752</v>
      </c>
      <c r="H30" s="3">
        <v>690</v>
      </c>
      <c r="I30" s="3">
        <v>189.5</v>
      </c>
      <c r="J30">
        <f t="shared" si="3"/>
        <v>447.35300000000001</v>
      </c>
      <c r="K30">
        <f t="shared" si="4"/>
        <v>1987.095</v>
      </c>
      <c r="L30">
        <f t="shared" si="10"/>
        <v>38.388000000000034</v>
      </c>
      <c r="M30">
        <f t="shared" si="11"/>
        <v>980.19600000000003</v>
      </c>
      <c r="N30">
        <f t="shared" si="5"/>
        <v>3.8388000000000033E-2</v>
      </c>
      <c r="O30">
        <f t="shared" si="5"/>
        <v>0.98019600000000007</v>
      </c>
      <c r="P30">
        <f t="shared" si="6"/>
        <v>3.8388000000000033E-2</v>
      </c>
      <c r="Q30" t="str">
        <f t="shared" si="7"/>
        <v/>
      </c>
      <c r="AE30">
        <v>1.7230000000000001</v>
      </c>
      <c r="AF30">
        <v>-27.590000152587891</v>
      </c>
      <c r="AG30">
        <v>-5.7699999809265137</v>
      </c>
      <c r="AH30">
        <f t="shared" si="8"/>
        <v>-27.590000152587891</v>
      </c>
      <c r="AI30">
        <f t="shared" si="9"/>
        <v>-5.7699999809265137</v>
      </c>
    </row>
    <row r="31" spans="1:35">
      <c r="A31" s="3" t="s">
        <v>1865</v>
      </c>
      <c r="B31" s="3" t="str">
        <f t="shared" si="0"/>
        <v>19:09:46.496</v>
      </c>
      <c r="C31" s="3">
        <f t="shared" si="1"/>
        <v>68986.495999999999</v>
      </c>
      <c r="D31" s="3">
        <f t="shared" si="2"/>
        <v>2.952000000004773</v>
      </c>
      <c r="E31" s="3">
        <v>396.58699999999999</v>
      </c>
      <c r="F31" s="3">
        <v>2158.42</v>
      </c>
      <c r="G31" s="3">
        <v>14637</v>
      </c>
      <c r="H31" s="3">
        <v>689</v>
      </c>
      <c r="I31" s="3">
        <v>189</v>
      </c>
      <c r="J31">
        <f t="shared" si="3"/>
        <v>411.64600000000002</v>
      </c>
      <c r="K31">
        <f t="shared" si="4"/>
        <v>2155.5990000000002</v>
      </c>
      <c r="L31">
        <f t="shared" si="10"/>
        <v>2.68100000000004</v>
      </c>
      <c r="M31">
        <f t="shared" si="11"/>
        <v>1148.7000000000003</v>
      </c>
      <c r="N31">
        <f t="shared" si="5"/>
        <v>2.6810000000000401E-3</v>
      </c>
      <c r="O31">
        <f t="shared" si="5"/>
        <v>1.1487000000000003</v>
      </c>
      <c r="P31">
        <f t="shared" si="6"/>
        <v>2.6810000000000401E-3</v>
      </c>
      <c r="Q31" t="str">
        <f t="shared" si="7"/>
        <v/>
      </c>
      <c r="AE31">
        <v>1.802</v>
      </c>
      <c r="AF31">
        <v>-30.010000228881836</v>
      </c>
      <c r="AG31">
        <v>-4.690000057220459</v>
      </c>
      <c r="AH31">
        <f t="shared" si="8"/>
        <v>-30.010000228881836</v>
      </c>
      <c r="AI31">
        <f t="shared" si="9"/>
        <v>-4.690000057220459</v>
      </c>
    </row>
    <row r="32" spans="1:35">
      <c r="A32" s="3" t="s">
        <v>1866</v>
      </c>
      <c r="B32" s="3" t="str">
        <f t="shared" si="0"/>
        <v>19:09:46.603</v>
      </c>
      <c r="C32" s="3">
        <f t="shared" si="1"/>
        <v>68986.603000000003</v>
      </c>
      <c r="D32" s="3">
        <f t="shared" si="2"/>
        <v>3.0590000000083819</v>
      </c>
      <c r="E32" s="3">
        <v>420.09899999999999</v>
      </c>
      <c r="F32" s="3">
        <v>2190.7800000000002</v>
      </c>
      <c r="G32" s="3">
        <v>14597</v>
      </c>
      <c r="H32" s="3">
        <v>706</v>
      </c>
      <c r="I32" s="3">
        <v>189</v>
      </c>
      <c r="J32">
        <f t="shared" si="3"/>
        <v>435.38299999999998</v>
      </c>
      <c r="K32">
        <f t="shared" si="4"/>
        <v>2187.7939999999999</v>
      </c>
      <c r="L32">
        <f t="shared" si="10"/>
        <v>26.418000000000006</v>
      </c>
      <c r="M32">
        <f t="shared" si="11"/>
        <v>1180.895</v>
      </c>
      <c r="N32">
        <f t="shared" si="5"/>
        <v>2.6418000000000007E-2</v>
      </c>
      <c r="O32">
        <f t="shared" si="5"/>
        <v>1.180895</v>
      </c>
      <c r="P32">
        <f t="shared" si="6"/>
        <v>2.6418000000000007E-2</v>
      </c>
      <c r="Q32" t="str">
        <f t="shared" si="7"/>
        <v/>
      </c>
      <c r="AE32">
        <v>1.877</v>
      </c>
      <c r="AF32">
        <v>-27.420000076293945</v>
      </c>
      <c r="AG32">
        <v>-4.4200000762939453</v>
      </c>
      <c r="AH32">
        <f t="shared" si="8"/>
        <v>-27.420000076293945</v>
      </c>
      <c r="AI32">
        <f t="shared" si="9"/>
        <v>-4.4200000762939453</v>
      </c>
    </row>
    <row r="33" spans="1:35">
      <c r="A33" s="3" t="s">
        <v>1867</v>
      </c>
      <c r="B33" s="3" t="str">
        <f t="shared" si="0"/>
        <v>19:09:46.695</v>
      </c>
      <c r="C33" s="3">
        <f t="shared" si="1"/>
        <v>68986.695000000007</v>
      </c>
      <c r="D33" s="3">
        <f t="shared" si="2"/>
        <v>3.1510000000125729</v>
      </c>
      <c r="E33" s="3">
        <v>426.14400000000001</v>
      </c>
      <c r="F33" s="3">
        <v>2306.63</v>
      </c>
      <c r="G33" s="3">
        <v>14500</v>
      </c>
      <c r="H33" s="3">
        <v>659</v>
      </c>
      <c r="I33" s="3">
        <v>188.75</v>
      </c>
      <c r="J33">
        <f t="shared" si="3"/>
        <v>442.23700000000002</v>
      </c>
      <c r="K33">
        <f t="shared" si="4"/>
        <v>2303.5990000000002</v>
      </c>
      <c r="L33">
        <f t="shared" si="10"/>
        <v>33.272000000000048</v>
      </c>
      <c r="M33">
        <f t="shared" si="11"/>
        <v>1296.7000000000003</v>
      </c>
      <c r="N33">
        <f t="shared" si="5"/>
        <v>3.3272000000000052E-2</v>
      </c>
      <c r="O33">
        <f t="shared" si="5"/>
        <v>1.2967000000000004</v>
      </c>
      <c r="P33">
        <f t="shared" si="6"/>
        <v>3.3272000000000052E-2</v>
      </c>
      <c r="Q33" t="str">
        <f t="shared" si="7"/>
        <v/>
      </c>
      <c r="AE33">
        <v>1.9430000000000001</v>
      </c>
      <c r="AF33">
        <v>-29.299999237060547</v>
      </c>
      <c r="AG33">
        <v>-7.190000057220459</v>
      </c>
      <c r="AH33">
        <f t="shared" si="8"/>
        <v>-29.299999237060547</v>
      </c>
      <c r="AI33">
        <f t="shared" si="9"/>
        <v>-7.190000057220459</v>
      </c>
    </row>
    <row r="34" spans="1:35">
      <c r="A34" s="3" t="s">
        <v>1868</v>
      </c>
      <c r="B34" s="3" t="str">
        <f t="shared" si="0"/>
        <v>19:09:46.801</v>
      </c>
      <c r="C34" s="3">
        <f t="shared" si="1"/>
        <v>68986.801000000007</v>
      </c>
      <c r="D34" s="3">
        <f t="shared" si="2"/>
        <v>3.25700000001234</v>
      </c>
      <c r="E34" s="3">
        <v>416.11200000000002</v>
      </c>
      <c r="F34" s="3">
        <v>2399.54</v>
      </c>
      <c r="G34" s="3">
        <v>14431</v>
      </c>
      <c r="H34" s="3">
        <v>712</v>
      </c>
      <c r="I34" s="3">
        <v>188.5</v>
      </c>
      <c r="J34">
        <f t="shared" si="3"/>
        <v>432.85399999999998</v>
      </c>
      <c r="K34">
        <f t="shared" si="4"/>
        <v>2396.5770000000002</v>
      </c>
      <c r="L34">
        <f t="shared" si="10"/>
        <v>23.88900000000001</v>
      </c>
      <c r="M34">
        <f t="shared" si="11"/>
        <v>1389.6780000000003</v>
      </c>
      <c r="N34">
        <f t="shared" si="5"/>
        <v>2.3889000000000011E-2</v>
      </c>
      <c r="O34">
        <f t="shared" si="5"/>
        <v>1.3896780000000004</v>
      </c>
      <c r="P34">
        <f t="shared" si="6"/>
        <v>2.3889000000000011E-2</v>
      </c>
      <c r="Q34" t="str">
        <f t="shared" si="7"/>
        <v/>
      </c>
      <c r="AE34">
        <v>2.0019999999999998</v>
      </c>
      <c r="AF34">
        <v>-28.590000152587891</v>
      </c>
      <c r="AG34">
        <v>-7.3000001907348633</v>
      </c>
      <c r="AH34">
        <f t="shared" si="8"/>
        <v>-28.590000152587891</v>
      </c>
      <c r="AI34">
        <f t="shared" si="9"/>
        <v>-7.3000001907348633</v>
      </c>
    </row>
    <row r="35" spans="1:35">
      <c r="A35" s="3" t="s">
        <v>1869</v>
      </c>
      <c r="B35" s="3" t="str">
        <f t="shared" si="0"/>
        <v>19:09:46.898</v>
      </c>
      <c r="C35" s="3">
        <f t="shared" si="1"/>
        <v>68986.898000000001</v>
      </c>
      <c r="D35" s="3">
        <f t="shared" si="2"/>
        <v>3.3540000000066357</v>
      </c>
      <c r="E35" s="3">
        <v>425.52</v>
      </c>
      <c r="F35" s="3">
        <v>2517.3200000000002</v>
      </c>
      <c r="G35" s="3">
        <v>14331</v>
      </c>
      <c r="H35" s="3">
        <v>675.5</v>
      </c>
      <c r="I35" s="3">
        <v>188.25</v>
      </c>
      <c r="J35">
        <f t="shared" si="3"/>
        <v>443.084</v>
      </c>
      <c r="K35">
        <f t="shared" si="4"/>
        <v>2514.288</v>
      </c>
      <c r="L35">
        <f t="shared" si="10"/>
        <v>34.119000000000028</v>
      </c>
      <c r="M35">
        <f t="shared" si="11"/>
        <v>1507.3890000000001</v>
      </c>
      <c r="N35">
        <f t="shared" si="5"/>
        <v>3.4119000000000031E-2</v>
      </c>
      <c r="O35">
        <f t="shared" si="5"/>
        <v>1.5073890000000001</v>
      </c>
      <c r="P35">
        <f t="shared" si="6"/>
        <v>3.4119000000000031E-2</v>
      </c>
      <c r="Q35" t="str">
        <f t="shared" si="7"/>
        <v/>
      </c>
      <c r="AE35">
        <v>2.06</v>
      </c>
      <c r="AF35">
        <v>-29.260000228881836</v>
      </c>
      <c r="AG35">
        <v>-5</v>
      </c>
      <c r="AH35">
        <f t="shared" si="8"/>
        <v>-29.260000228881836</v>
      </c>
      <c r="AI35">
        <f t="shared" si="9"/>
        <v>-5</v>
      </c>
    </row>
    <row r="36" spans="1:35">
      <c r="A36" s="3" t="s">
        <v>1870</v>
      </c>
      <c r="B36" s="3" t="str">
        <f t="shared" si="0"/>
        <v>19:09:47.007</v>
      </c>
      <c r="C36" s="3">
        <f t="shared" si="1"/>
        <v>68987.006999999998</v>
      </c>
      <c r="D36" s="3">
        <f t="shared" si="2"/>
        <v>3.463000000003376</v>
      </c>
      <c r="E36" s="3">
        <v>434.96899999999999</v>
      </c>
      <c r="F36" s="3">
        <v>2633.82</v>
      </c>
      <c r="G36" s="3">
        <v>14232</v>
      </c>
      <c r="H36" s="3">
        <v>724</v>
      </c>
      <c r="I36" s="3">
        <v>188</v>
      </c>
      <c r="J36">
        <f t="shared" si="3"/>
        <v>453.346</v>
      </c>
      <c r="K36">
        <f t="shared" si="4"/>
        <v>2630.7190000000001</v>
      </c>
      <c r="L36">
        <f t="shared" si="10"/>
        <v>44.381000000000029</v>
      </c>
      <c r="M36">
        <f t="shared" si="11"/>
        <v>1623.8200000000002</v>
      </c>
      <c r="N36">
        <f t="shared" si="5"/>
        <v>4.4381000000000032E-2</v>
      </c>
      <c r="O36">
        <f t="shared" si="5"/>
        <v>1.6238200000000003</v>
      </c>
      <c r="P36">
        <f t="shared" si="6"/>
        <v>4.4381000000000032E-2</v>
      </c>
      <c r="Q36" t="str">
        <f t="shared" si="7"/>
        <v/>
      </c>
      <c r="AE36">
        <v>2.1309999999999998</v>
      </c>
      <c r="AF36">
        <v>-28.930000305175781</v>
      </c>
      <c r="AG36">
        <v>-4.2699999809265137</v>
      </c>
      <c r="AH36">
        <f t="shared" si="8"/>
        <v>-28.930000305175781</v>
      </c>
      <c r="AI36">
        <f t="shared" si="9"/>
        <v>-4.2699999809265137</v>
      </c>
    </row>
    <row r="37" spans="1:35">
      <c r="A37" s="3" t="s">
        <v>1871</v>
      </c>
      <c r="B37" s="3" t="str">
        <f t="shared" si="0"/>
        <v>19:09:47.113</v>
      </c>
      <c r="C37" s="3">
        <f t="shared" si="1"/>
        <v>68987.112999999998</v>
      </c>
      <c r="D37" s="3">
        <f t="shared" si="2"/>
        <v>3.5690000000031432</v>
      </c>
      <c r="E37" s="3">
        <v>415.84100000000001</v>
      </c>
      <c r="F37" s="3">
        <v>2711.18</v>
      </c>
      <c r="G37" s="3">
        <v>14182</v>
      </c>
      <c r="H37" s="3">
        <v>692.5</v>
      </c>
      <c r="I37" s="3">
        <v>187.75</v>
      </c>
      <c r="J37">
        <f t="shared" si="3"/>
        <v>434.75799999999998</v>
      </c>
      <c r="K37">
        <f t="shared" si="4"/>
        <v>2708.2109999999998</v>
      </c>
      <c r="L37">
        <f t="shared" si="10"/>
        <v>25.793000000000006</v>
      </c>
      <c r="M37">
        <f t="shared" si="11"/>
        <v>1701.3119999999999</v>
      </c>
      <c r="N37">
        <f t="shared" si="5"/>
        <v>2.5793000000000007E-2</v>
      </c>
      <c r="O37">
        <f t="shared" si="5"/>
        <v>1.7013119999999999</v>
      </c>
      <c r="P37">
        <f t="shared" si="6"/>
        <v>2.5793000000000007E-2</v>
      </c>
      <c r="Q37" t="str">
        <f t="shared" si="7"/>
        <v/>
      </c>
      <c r="AE37">
        <v>2.198</v>
      </c>
      <c r="AF37">
        <v>-29.5</v>
      </c>
      <c r="AG37">
        <v>-5.380000114440918</v>
      </c>
      <c r="AH37">
        <f t="shared" si="8"/>
        <v>-29.5</v>
      </c>
      <c r="AI37">
        <f t="shared" si="9"/>
        <v>-5.380000114440918</v>
      </c>
    </row>
    <row r="38" spans="1:35">
      <c r="A38" s="3" t="s">
        <v>1872</v>
      </c>
      <c r="B38" s="3" t="str">
        <f t="shared" si="0"/>
        <v>19:09:47.205</v>
      </c>
      <c r="C38" s="3">
        <f t="shared" si="1"/>
        <v>68987.205000000002</v>
      </c>
      <c r="D38" s="3">
        <f t="shared" si="2"/>
        <v>3.6610000000073342</v>
      </c>
      <c r="E38" s="3">
        <v>434.72699999999998</v>
      </c>
      <c r="F38" s="3">
        <v>2837.52</v>
      </c>
      <c r="G38" s="3">
        <v>14070</v>
      </c>
      <c r="H38" s="3">
        <v>731</v>
      </c>
      <c r="I38" s="3">
        <v>187.5</v>
      </c>
      <c r="J38">
        <f t="shared" si="3"/>
        <v>454.52600000000001</v>
      </c>
      <c r="K38">
        <f t="shared" si="4"/>
        <v>2834.4160000000002</v>
      </c>
      <c r="L38">
        <f t="shared" si="10"/>
        <v>45.561000000000035</v>
      </c>
      <c r="M38">
        <f t="shared" si="11"/>
        <v>1827.5170000000003</v>
      </c>
      <c r="N38">
        <f t="shared" si="5"/>
        <v>4.5561000000000039E-2</v>
      </c>
      <c r="O38">
        <f t="shared" si="5"/>
        <v>1.8275170000000003</v>
      </c>
      <c r="P38">
        <f t="shared" si="6"/>
        <v>4.5561000000000039E-2</v>
      </c>
      <c r="Q38" t="str">
        <f t="shared" si="7"/>
        <v/>
      </c>
      <c r="AE38">
        <v>2.2719999999999998</v>
      </c>
      <c r="AF38">
        <v>-28.920000076293945</v>
      </c>
      <c r="AG38">
        <v>-4.869999885559082</v>
      </c>
      <c r="AH38">
        <f t="shared" si="8"/>
        <v>-28.920000076293945</v>
      </c>
      <c r="AI38">
        <f t="shared" si="9"/>
        <v>-4.869999885559082</v>
      </c>
    </row>
    <row r="39" spans="1:35">
      <c r="A39" s="3" t="s">
        <v>1873</v>
      </c>
      <c r="B39" s="3" t="str">
        <f t="shared" si="0"/>
        <v>19:09:47.298</v>
      </c>
      <c r="C39" s="3">
        <f t="shared" si="1"/>
        <v>68987.297999999995</v>
      </c>
      <c r="D39" s="3">
        <f t="shared" si="2"/>
        <v>3.7540000000008149</v>
      </c>
      <c r="E39" s="3">
        <v>413.12900000000002</v>
      </c>
      <c r="F39" s="3">
        <v>2909.89</v>
      </c>
      <c r="G39" s="3">
        <v>14026</v>
      </c>
      <c r="H39" s="3">
        <v>698</v>
      </c>
      <c r="I39" s="3">
        <v>187.25</v>
      </c>
      <c r="J39">
        <f t="shared" si="3"/>
        <v>433.43400000000003</v>
      </c>
      <c r="K39">
        <f t="shared" si="4"/>
        <v>2906.9349999999999</v>
      </c>
      <c r="L39">
        <f t="shared" si="10"/>
        <v>24.469000000000051</v>
      </c>
      <c r="M39">
        <f t="shared" si="11"/>
        <v>1900.0360000000001</v>
      </c>
      <c r="N39">
        <f t="shared" si="5"/>
        <v>2.446900000000005E-2</v>
      </c>
      <c r="O39">
        <f t="shared" si="5"/>
        <v>1.9000360000000001</v>
      </c>
      <c r="P39">
        <f t="shared" si="6"/>
        <v>2.446900000000005E-2</v>
      </c>
      <c r="Q39" t="str">
        <f t="shared" si="7"/>
        <v/>
      </c>
      <c r="AE39">
        <v>2.3450000000000002</v>
      </c>
      <c r="AF39">
        <v>-29.610000610351563</v>
      </c>
      <c r="AG39">
        <v>-5.25</v>
      </c>
      <c r="AH39">
        <f t="shared" si="8"/>
        <v>-29.610000610351563</v>
      </c>
      <c r="AI39">
        <f t="shared" si="9"/>
        <v>-5.25</v>
      </c>
    </row>
    <row r="40" spans="1:35">
      <c r="A40" s="3" t="s">
        <v>1874</v>
      </c>
      <c r="B40" s="3" t="str">
        <f t="shared" si="0"/>
        <v>19:09:47.395</v>
      </c>
      <c r="C40" s="3">
        <f t="shared" si="1"/>
        <v>68987.395000000004</v>
      </c>
      <c r="D40" s="3">
        <f t="shared" si="2"/>
        <v>3.8510000000096625</v>
      </c>
      <c r="E40" s="3">
        <v>388.17399999999998</v>
      </c>
      <c r="F40" s="3">
        <v>3075.95</v>
      </c>
      <c r="G40" s="3">
        <v>13910.5</v>
      </c>
      <c r="H40" s="3">
        <v>705.5</v>
      </c>
      <c r="I40" s="3">
        <v>186.75</v>
      </c>
      <c r="J40">
        <f t="shared" si="3"/>
        <v>409.63900000000001</v>
      </c>
      <c r="K40">
        <f t="shared" si="4"/>
        <v>3073.165</v>
      </c>
      <c r="L40">
        <f t="shared" si="10"/>
        <v>0.67400000000003502</v>
      </c>
      <c r="M40">
        <f t="shared" si="11"/>
        <v>2066.2660000000001</v>
      </c>
      <c r="N40">
        <f t="shared" si="5"/>
        <v>6.7400000000003503E-4</v>
      </c>
      <c r="O40">
        <f t="shared" si="5"/>
        <v>2.0662660000000002</v>
      </c>
      <c r="P40">
        <f t="shared" si="6"/>
        <v>6.7400000000003503E-4</v>
      </c>
      <c r="Q40" t="str">
        <f t="shared" si="7"/>
        <v/>
      </c>
      <c r="AE40">
        <v>2.4060000000000001</v>
      </c>
      <c r="AF40">
        <v>-28.969999313354492</v>
      </c>
      <c r="AG40">
        <v>-4.8400001525878906</v>
      </c>
      <c r="AH40">
        <f t="shared" si="8"/>
        <v>-28.969999313354492</v>
      </c>
      <c r="AI40">
        <f t="shared" si="9"/>
        <v>-4.8400001525878906</v>
      </c>
    </row>
    <row r="41" spans="1:35">
      <c r="A41" s="3" t="s">
        <v>1875</v>
      </c>
      <c r="B41" s="3" t="str">
        <f t="shared" si="0"/>
        <v>19:09:47.497</v>
      </c>
      <c r="C41" s="3">
        <f t="shared" si="1"/>
        <v>68987.497000000003</v>
      </c>
      <c r="D41" s="3">
        <f t="shared" si="2"/>
        <v>3.9530000000086147</v>
      </c>
      <c r="E41" s="3">
        <v>424.86099999999999</v>
      </c>
      <c r="F41" s="3">
        <v>3219.57</v>
      </c>
      <c r="G41" s="3">
        <v>13775</v>
      </c>
      <c r="H41" s="3">
        <v>761</v>
      </c>
      <c r="I41" s="3">
        <v>186.5</v>
      </c>
      <c r="J41">
        <f t="shared" si="3"/>
        <v>447.327</v>
      </c>
      <c r="K41">
        <f t="shared" si="4"/>
        <v>3216.5250000000001</v>
      </c>
      <c r="L41">
        <f t="shared" si="10"/>
        <v>38.362000000000023</v>
      </c>
      <c r="M41">
        <f t="shared" si="11"/>
        <v>2209.6260000000002</v>
      </c>
      <c r="N41">
        <f t="shared" si="5"/>
        <v>3.8362000000000021E-2</v>
      </c>
      <c r="O41">
        <f t="shared" si="5"/>
        <v>2.2096260000000001</v>
      </c>
      <c r="P41">
        <f t="shared" si="6"/>
        <v>3.8362000000000021E-2</v>
      </c>
      <c r="Q41" t="str">
        <f t="shared" si="7"/>
        <v/>
      </c>
      <c r="AE41">
        <v>2.46</v>
      </c>
      <c r="AF41">
        <v>-27.229999542236328</v>
      </c>
      <c r="AG41">
        <v>-4.9200000762939453</v>
      </c>
      <c r="AH41">
        <f t="shared" si="8"/>
        <v>-27.229999542236328</v>
      </c>
      <c r="AI41">
        <f t="shared" si="9"/>
        <v>-4.9200000762939453</v>
      </c>
    </row>
    <row r="42" spans="1:35">
      <c r="A42" s="3" t="s">
        <v>1876</v>
      </c>
      <c r="B42" s="3" t="str">
        <f t="shared" si="0"/>
        <v>19:09:47.591</v>
      </c>
      <c r="C42" s="3">
        <f t="shared" si="1"/>
        <v>68987.591</v>
      </c>
      <c r="D42" s="3">
        <f t="shared" si="2"/>
        <v>4.0470000000059372</v>
      </c>
      <c r="E42" s="3">
        <v>398.64800000000002</v>
      </c>
      <c r="F42" s="3">
        <v>3282.92</v>
      </c>
      <c r="G42" s="3">
        <v>13742</v>
      </c>
      <c r="H42" s="3">
        <v>721</v>
      </c>
      <c r="I42" s="3">
        <v>186.25</v>
      </c>
      <c r="J42">
        <f t="shared" si="3"/>
        <v>421.55700000000002</v>
      </c>
      <c r="K42">
        <f t="shared" si="4"/>
        <v>3280.0569999999998</v>
      </c>
      <c r="L42">
        <f t="shared" si="10"/>
        <v>12.592000000000041</v>
      </c>
      <c r="M42">
        <f t="shared" si="11"/>
        <v>2273.1579999999999</v>
      </c>
      <c r="N42">
        <f t="shared" si="5"/>
        <v>1.2592000000000042E-2</v>
      </c>
      <c r="O42">
        <f t="shared" si="5"/>
        <v>2.273158</v>
      </c>
      <c r="P42">
        <f t="shared" si="6"/>
        <v>1.2592000000000042E-2</v>
      </c>
      <c r="Q42" t="str">
        <f t="shared" si="7"/>
        <v/>
      </c>
      <c r="AE42">
        <v>2.5329999999999999</v>
      </c>
      <c r="AF42">
        <v>-27.860000610351563</v>
      </c>
      <c r="AG42">
        <v>-3.3599998950958252</v>
      </c>
      <c r="AH42">
        <f t="shared" si="8"/>
        <v>-27.860000610351563</v>
      </c>
      <c r="AI42">
        <f t="shared" si="9"/>
        <v>-3.3599998950958252</v>
      </c>
    </row>
    <row r="43" spans="1:35">
      <c r="A43" s="3" t="s">
        <v>1877</v>
      </c>
      <c r="B43" s="3" t="str">
        <f t="shared" si="0"/>
        <v>19:09:47.698</v>
      </c>
      <c r="C43" s="3">
        <f t="shared" si="1"/>
        <v>68987.698000000004</v>
      </c>
      <c r="D43" s="3">
        <f t="shared" si="2"/>
        <v>4.1540000000095461</v>
      </c>
      <c r="E43" s="3">
        <v>370.62400000000002</v>
      </c>
      <c r="F43" s="3">
        <v>3438.15</v>
      </c>
      <c r="G43" s="3">
        <v>13639</v>
      </c>
      <c r="H43" s="3">
        <v>721.5</v>
      </c>
      <c r="I43" s="3">
        <v>185.75</v>
      </c>
      <c r="J43">
        <f t="shared" si="3"/>
        <v>394.61799999999999</v>
      </c>
      <c r="K43">
        <f t="shared" si="4"/>
        <v>3435.4789999999998</v>
      </c>
      <c r="L43">
        <f t="shared" si="10"/>
        <v>-14.34699999999998</v>
      </c>
      <c r="M43">
        <f t="shared" si="11"/>
        <v>2428.58</v>
      </c>
      <c r="N43">
        <f t="shared" si="5"/>
        <v>-1.434699999999998E-2</v>
      </c>
      <c r="O43">
        <f t="shared" si="5"/>
        <v>2.4285800000000002</v>
      </c>
      <c r="P43">
        <f t="shared" si="6"/>
        <v>-1.434699999999998E-2</v>
      </c>
      <c r="Q43" t="str">
        <f t="shared" si="7"/>
        <v/>
      </c>
      <c r="AE43">
        <v>2.59</v>
      </c>
      <c r="AF43">
        <v>-27.850000381469727</v>
      </c>
      <c r="AG43">
        <v>-2.75</v>
      </c>
      <c r="AH43">
        <f t="shared" si="8"/>
        <v>-27.850000381469727</v>
      </c>
      <c r="AI43">
        <f t="shared" si="9"/>
        <v>-2.75</v>
      </c>
    </row>
    <row r="44" spans="1:35">
      <c r="A44" s="3" t="s">
        <v>1878</v>
      </c>
      <c r="B44" s="3" t="str">
        <f t="shared" si="0"/>
        <v>19:09:47.804</v>
      </c>
      <c r="C44" s="3">
        <f t="shared" si="1"/>
        <v>68987.804000000004</v>
      </c>
      <c r="D44" s="3">
        <f t="shared" si="2"/>
        <v>4.2600000000093132</v>
      </c>
      <c r="E44" s="3">
        <v>394.49799999999999</v>
      </c>
      <c r="F44" s="3">
        <v>3560.69</v>
      </c>
      <c r="G44" s="3">
        <v>13529</v>
      </c>
      <c r="H44" s="3">
        <v>772</v>
      </c>
      <c r="I44" s="3">
        <v>185.5</v>
      </c>
      <c r="J44">
        <f t="shared" si="3"/>
        <v>419.346</v>
      </c>
      <c r="K44">
        <f t="shared" si="4"/>
        <v>3557.8490000000002</v>
      </c>
      <c r="L44">
        <f t="shared" si="10"/>
        <v>10.381000000000029</v>
      </c>
      <c r="M44">
        <f t="shared" si="11"/>
        <v>2550.9500000000003</v>
      </c>
      <c r="N44">
        <f t="shared" si="5"/>
        <v>1.0381000000000029E-2</v>
      </c>
      <c r="O44">
        <f t="shared" si="5"/>
        <v>2.5509500000000003</v>
      </c>
      <c r="P44">
        <f t="shared" si="6"/>
        <v>1.0381000000000029E-2</v>
      </c>
      <c r="Q44" t="str">
        <f t="shared" si="7"/>
        <v/>
      </c>
      <c r="AE44">
        <v>2.6509999999999998</v>
      </c>
      <c r="AF44">
        <v>-28.110000610351563</v>
      </c>
      <c r="AG44">
        <v>-4.8299999237060547</v>
      </c>
      <c r="AH44">
        <f t="shared" si="8"/>
        <v>-28.110000610351563</v>
      </c>
      <c r="AI44">
        <f t="shared" si="9"/>
        <v>-4.8299999237060547</v>
      </c>
    </row>
    <row r="45" spans="1:35">
      <c r="A45" s="3" t="s">
        <v>1879</v>
      </c>
      <c r="B45" s="3" t="str">
        <f t="shared" si="0"/>
        <v>19:09:47.898</v>
      </c>
      <c r="C45" s="3">
        <f t="shared" si="1"/>
        <v>68987.898000000001</v>
      </c>
      <c r="D45" s="3">
        <f t="shared" si="2"/>
        <v>4.3540000000066357</v>
      </c>
      <c r="E45" s="3">
        <v>389.4</v>
      </c>
      <c r="F45" s="3">
        <v>3646.87</v>
      </c>
      <c r="G45" s="3">
        <v>13466</v>
      </c>
      <c r="H45" s="3">
        <v>723</v>
      </c>
      <c r="I45" s="3">
        <v>185.25</v>
      </c>
      <c r="J45">
        <f t="shared" si="3"/>
        <v>414.85</v>
      </c>
      <c r="K45">
        <f t="shared" si="4"/>
        <v>3644.0630000000001</v>
      </c>
      <c r="L45">
        <f t="shared" si="10"/>
        <v>5.8850000000000477</v>
      </c>
      <c r="M45">
        <f t="shared" si="11"/>
        <v>2637.1640000000002</v>
      </c>
      <c r="N45">
        <f t="shared" si="5"/>
        <v>5.8850000000000482E-3</v>
      </c>
      <c r="O45">
        <f t="shared" si="5"/>
        <v>2.6371640000000003</v>
      </c>
      <c r="P45">
        <f t="shared" si="6"/>
        <v>5.8850000000000482E-3</v>
      </c>
      <c r="Q45" t="str">
        <f t="shared" si="7"/>
        <v/>
      </c>
      <c r="AE45">
        <v>2.7210000000000001</v>
      </c>
      <c r="AF45">
        <v>-26.379999160766602</v>
      </c>
      <c r="AG45">
        <v>-2.7100000381469727</v>
      </c>
      <c r="AH45">
        <f t="shared" si="8"/>
        <v>-26.379999160766602</v>
      </c>
      <c r="AI45">
        <f t="shared" si="9"/>
        <v>-2.7100000381469727</v>
      </c>
    </row>
    <row r="46" spans="1:35">
      <c r="A46" s="3" t="s">
        <v>1880</v>
      </c>
      <c r="B46" s="3" t="str">
        <f t="shared" si="0"/>
        <v>19:09:48.001</v>
      </c>
      <c r="C46" s="3">
        <f t="shared" si="1"/>
        <v>68988.001000000004</v>
      </c>
      <c r="D46" s="3">
        <f t="shared" si="2"/>
        <v>4.4570000000094296</v>
      </c>
      <c r="E46" s="3">
        <v>365.28100000000001</v>
      </c>
      <c r="F46" s="3">
        <v>3800.26</v>
      </c>
      <c r="G46" s="3">
        <v>13364</v>
      </c>
      <c r="H46" s="3">
        <v>749</v>
      </c>
      <c r="I46" s="3">
        <v>184.75</v>
      </c>
      <c r="J46">
        <f t="shared" si="3"/>
        <v>391.803</v>
      </c>
      <c r="K46">
        <f t="shared" si="4"/>
        <v>3797.6170000000002</v>
      </c>
      <c r="L46">
        <f t="shared" si="10"/>
        <v>-17.161999999999978</v>
      </c>
      <c r="M46">
        <f t="shared" si="11"/>
        <v>2790.7180000000003</v>
      </c>
      <c r="N46">
        <f t="shared" si="5"/>
        <v>-1.7161999999999979E-2</v>
      </c>
      <c r="O46">
        <f t="shared" si="5"/>
        <v>2.7907180000000005</v>
      </c>
      <c r="P46">
        <f t="shared" si="6"/>
        <v>-1.7161999999999979E-2</v>
      </c>
      <c r="Q46" t="str">
        <f t="shared" si="7"/>
        <v/>
      </c>
      <c r="T46" t="s">
        <v>1881</v>
      </c>
      <c r="AE46">
        <v>2.7829999999999999</v>
      </c>
      <c r="AF46">
        <v>-26.379999160766602</v>
      </c>
      <c r="AG46">
        <v>-2.7100000381469727</v>
      </c>
      <c r="AH46">
        <f t="shared" si="8"/>
        <v>-26.379999160766602</v>
      </c>
      <c r="AI46">
        <f t="shared" si="9"/>
        <v>-2.7100000381469727</v>
      </c>
    </row>
    <row r="47" spans="1:35">
      <c r="A47" s="3" t="s">
        <v>1882</v>
      </c>
      <c r="B47" s="3" t="str">
        <f t="shared" si="0"/>
        <v>19:09:48.097</v>
      </c>
      <c r="C47" s="3">
        <f t="shared" si="1"/>
        <v>68988.096999999994</v>
      </c>
      <c r="D47" s="3">
        <f t="shared" si="2"/>
        <v>4.5529999999998836</v>
      </c>
      <c r="E47" s="3">
        <v>357.79500000000002</v>
      </c>
      <c r="F47" s="3">
        <v>3881.28</v>
      </c>
      <c r="G47" s="3">
        <v>13307</v>
      </c>
      <c r="H47" s="3">
        <v>797</v>
      </c>
      <c r="I47" s="3">
        <v>184.5</v>
      </c>
      <c r="J47">
        <f t="shared" si="3"/>
        <v>384.88299999999998</v>
      </c>
      <c r="K47">
        <f t="shared" si="4"/>
        <v>3878.6880000000001</v>
      </c>
      <c r="L47">
        <f t="shared" si="10"/>
        <v>-24.081999999999994</v>
      </c>
      <c r="M47">
        <f t="shared" si="11"/>
        <v>2871.7890000000002</v>
      </c>
      <c r="N47">
        <f t="shared" si="5"/>
        <v>-2.4081999999999996E-2</v>
      </c>
      <c r="O47">
        <f t="shared" si="5"/>
        <v>2.8717890000000001</v>
      </c>
      <c r="P47">
        <f t="shared" si="6"/>
        <v>-2.4081999999999996E-2</v>
      </c>
      <c r="Q47" t="str">
        <f t="shared" si="7"/>
        <v/>
      </c>
      <c r="AE47">
        <v>2.8610000000000002</v>
      </c>
      <c r="AF47">
        <v>-30.620000839233398</v>
      </c>
      <c r="AG47">
        <v>-1.1499999761581421</v>
      </c>
      <c r="AH47">
        <f t="shared" si="8"/>
        <v>-30.620000839233398</v>
      </c>
      <c r="AI47">
        <f t="shared" si="9"/>
        <v>-1.1499999761581421</v>
      </c>
    </row>
    <row r="48" spans="1:35">
      <c r="A48" s="3" t="s">
        <v>1883</v>
      </c>
      <c r="B48" s="3" t="str">
        <f t="shared" si="0"/>
        <v>19:09:48.202</v>
      </c>
      <c r="C48" s="3">
        <f t="shared" si="1"/>
        <v>68988.202000000005</v>
      </c>
      <c r="D48" s="3">
        <f t="shared" si="2"/>
        <v>4.658000000010361</v>
      </c>
      <c r="E48" s="3">
        <v>348.55</v>
      </c>
      <c r="F48" s="3">
        <v>4047.64</v>
      </c>
      <c r="G48" s="3">
        <v>13187</v>
      </c>
      <c r="H48" s="3">
        <v>797</v>
      </c>
      <c r="I48" s="3">
        <v>184</v>
      </c>
      <c r="J48">
        <f t="shared" si="3"/>
        <v>376.79899999999998</v>
      </c>
      <c r="K48">
        <f t="shared" si="4"/>
        <v>4045.1080000000002</v>
      </c>
      <c r="L48">
        <f t="shared" si="10"/>
        <v>-32.165999999999997</v>
      </c>
      <c r="M48">
        <f t="shared" si="11"/>
        <v>3038.2090000000003</v>
      </c>
      <c r="N48">
        <f t="shared" si="5"/>
        <v>-3.2166E-2</v>
      </c>
      <c r="O48">
        <f t="shared" si="5"/>
        <v>3.0382090000000002</v>
      </c>
      <c r="P48">
        <f t="shared" si="6"/>
        <v>-3.2166E-2</v>
      </c>
      <c r="Q48" t="str">
        <f t="shared" si="7"/>
        <v/>
      </c>
      <c r="AE48">
        <v>2.9220000000000002</v>
      </c>
      <c r="AF48">
        <v>-30.069999694824219</v>
      </c>
      <c r="AG48">
        <v>-2.3199999332427979</v>
      </c>
      <c r="AH48">
        <f t="shared" si="8"/>
        <v>-30.069999694824219</v>
      </c>
      <c r="AI48">
        <f t="shared" si="9"/>
        <v>-2.3199999332427979</v>
      </c>
    </row>
    <row r="49" spans="1:35">
      <c r="A49" s="3" t="s">
        <v>1884</v>
      </c>
      <c r="B49" s="3" t="str">
        <f t="shared" si="0"/>
        <v>19:09:48.298</v>
      </c>
      <c r="C49" s="3">
        <f t="shared" si="1"/>
        <v>68988.297999999995</v>
      </c>
      <c r="D49" s="3">
        <f t="shared" si="2"/>
        <v>4.7540000000008149</v>
      </c>
      <c r="E49" s="3">
        <v>386.34899999999999</v>
      </c>
      <c r="F49" s="3">
        <v>4178.09</v>
      </c>
      <c r="G49" s="3">
        <v>13064</v>
      </c>
      <c r="H49" s="3">
        <v>734</v>
      </c>
      <c r="I49" s="3">
        <v>183.75</v>
      </c>
      <c r="J49">
        <f t="shared" si="3"/>
        <v>415.50799999999998</v>
      </c>
      <c r="K49">
        <f t="shared" si="4"/>
        <v>4175.2910000000002</v>
      </c>
      <c r="L49">
        <f t="shared" si="10"/>
        <v>6.5430000000000064</v>
      </c>
      <c r="M49">
        <f t="shared" si="11"/>
        <v>3168.3920000000003</v>
      </c>
      <c r="N49">
        <f t="shared" si="5"/>
        <v>6.5430000000000063E-3</v>
      </c>
      <c r="O49">
        <f t="shared" si="5"/>
        <v>3.1683920000000003</v>
      </c>
      <c r="P49">
        <f t="shared" si="6"/>
        <v>6.5430000000000063E-3</v>
      </c>
      <c r="Q49" t="str">
        <f t="shared" si="7"/>
        <v/>
      </c>
      <c r="AE49">
        <v>2.9830000000000001</v>
      </c>
      <c r="AF49">
        <v>-29.190000534057617</v>
      </c>
      <c r="AG49">
        <v>-3.7699999809265137</v>
      </c>
      <c r="AH49">
        <f t="shared" si="8"/>
        <v>-29.190000534057617</v>
      </c>
      <c r="AI49">
        <f t="shared" si="9"/>
        <v>-3.7699999809265137</v>
      </c>
    </row>
    <row r="50" spans="1:35">
      <c r="A50" s="3" t="s">
        <v>1885</v>
      </c>
      <c r="B50" s="3" t="str">
        <f t="shared" si="0"/>
        <v>19:09:48.402</v>
      </c>
      <c r="C50" s="3">
        <f t="shared" si="1"/>
        <v>68988.402000000002</v>
      </c>
      <c r="D50" s="3">
        <f t="shared" si="2"/>
        <v>4.8580000000074506</v>
      </c>
      <c r="E50" s="3">
        <v>334.96800000000002</v>
      </c>
      <c r="F50" s="3">
        <v>4291.6400000000003</v>
      </c>
      <c r="G50" s="3">
        <v>13013</v>
      </c>
      <c r="H50" s="3">
        <v>747</v>
      </c>
      <c r="I50" s="3">
        <v>183.25</v>
      </c>
      <c r="J50">
        <f t="shared" si="3"/>
        <v>364.92099999999999</v>
      </c>
      <c r="K50">
        <f t="shared" si="4"/>
        <v>4289.1970000000001</v>
      </c>
      <c r="L50">
        <f t="shared" si="10"/>
        <v>-44.043999999999983</v>
      </c>
      <c r="M50">
        <f t="shared" si="11"/>
        <v>3282.2980000000002</v>
      </c>
      <c r="N50">
        <f t="shared" si="5"/>
        <v>-4.4043999999999986E-2</v>
      </c>
      <c r="O50">
        <f t="shared" si="5"/>
        <v>3.2822980000000004</v>
      </c>
      <c r="P50">
        <f t="shared" si="6"/>
        <v>-4.4043999999999986E-2</v>
      </c>
      <c r="Q50" t="str">
        <f t="shared" si="7"/>
        <v/>
      </c>
      <c r="AE50">
        <v>3.0630000000000002</v>
      </c>
      <c r="AF50">
        <v>-28.520000457763672</v>
      </c>
      <c r="AG50">
        <v>-4.380000114440918</v>
      </c>
      <c r="AH50">
        <f t="shared" si="8"/>
        <v>-28.520000457763672</v>
      </c>
      <c r="AI50">
        <f t="shared" si="9"/>
        <v>-4.380000114440918</v>
      </c>
    </row>
    <row r="51" spans="1:35">
      <c r="A51" s="3" t="s">
        <v>1886</v>
      </c>
      <c r="B51" s="3" t="str">
        <f t="shared" si="0"/>
        <v>19:09:48.511</v>
      </c>
      <c r="C51" s="3">
        <f t="shared" si="1"/>
        <v>68988.510999999999</v>
      </c>
      <c r="D51" s="3">
        <f t="shared" si="2"/>
        <v>4.967000000004191</v>
      </c>
      <c r="E51" s="3">
        <v>366.20800000000003</v>
      </c>
      <c r="F51" s="3">
        <v>4411.2</v>
      </c>
      <c r="G51" s="3">
        <v>12903</v>
      </c>
      <c r="H51" s="3">
        <v>820</v>
      </c>
      <c r="I51" s="3">
        <v>183</v>
      </c>
      <c r="J51">
        <f t="shared" si="3"/>
        <v>396.995</v>
      </c>
      <c r="K51">
        <f t="shared" si="4"/>
        <v>4408.5360000000001</v>
      </c>
      <c r="L51">
        <f t="shared" si="10"/>
        <v>-11.96999999999997</v>
      </c>
      <c r="M51">
        <f t="shared" si="11"/>
        <v>3401.6370000000002</v>
      </c>
      <c r="N51">
        <f t="shared" si="5"/>
        <v>-1.196999999999997E-2</v>
      </c>
      <c r="O51">
        <f t="shared" si="5"/>
        <v>3.401637</v>
      </c>
      <c r="P51">
        <f t="shared" si="6"/>
        <v>-1.196999999999997E-2</v>
      </c>
      <c r="Q51" t="str">
        <f t="shared" si="7"/>
        <v/>
      </c>
      <c r="AE51">
        <v>3.137</v>
      </c>
      <c r="AF51">
        <v>-26.829999923706055</v>
      </c>
      <c r="AG51">
        <v>-7.070000171661377</v>
      </c>
      <c r="AH51">
        <f t="shared" si="8"/>
        <v>-26.829999923706055</v>
      </c>
      <c r="AI51">
        <f t="shared" si="9"/>
        <v>-7.070000171661377</v>
      </c>
    </row>
    <row r="52" spans="1:35">
      <c r="A52" s="3" t="s">
        <v>1887</v>
      </c>
      <c r="B52" s="3" t="str">
        <f t="shared" si="0"/>
        <v>19:09:48.618</v>
      </c>
      <c r="C52" s="3">
        <f t="shared" si="1"/>
        <v>68988.618000000002</v>
      </c>
      <c r="D52" s="3">
        <f t="shared" si="2"/>
        <v>5.0740000000077998</v>
      </c>
      <c r="E52" s="3">
        <v>361.22800000000001</v>
      </c>
      <c r="F52" s="3">
        <v>4572.43</v>
      </c>
      <c r="G52" s="3">
        <v>12787</v>
      </c>
      <c r="H52" s="3">
        <v>828</v>
      </c>
      <c r="I52" s="3">
        <v>182.5</v>
      </c>
      <c r="J52">
        <f t="shared" si="3"/>
        <v>393.14100000000002</v>
      </c>
      <c r="K52">
        <f t="shared" si="4"/>
        <v>4569.7969999999996</v>
      </c>
      <c r="L52">
        <f t="shared" si="10"/>
        <v>-15.823999999999955</v>
      </c>
      <c r="M52">
        <f t="shared" si="11"/>
        <v>3562.8979999999997</v>
      </c>
      <c r="N52">
        <f t="shared" si="5"/>
        <v>-1.5823999999999956E-2</v>
      </c>
      <c r="O52">
        <f t="shared" si="5"/>
        <v>3.5628979999999997</v>
      </c>
      <c r="P52">
        <f t="shared" si="6"/>
        <v>-1.5823999999999956E-2</v>
      </c>
      <c r="Q52" t="str">
        <f t="shared" si="7"/>
        <v/>
      </c>
      <c r="AE52">
        <v>3.206</v>
      </c>
      <c r="AF52">
        <v>-28.229999542236328</v>
      </c>
      <c r="AG52">
        <v>-5.6999998092651367</v>
      </c>
      <c r="AH52">
        <f t="shared" si="8"/>
        <v>-28.229999542236328</v>
      </c>
      <c r="AI52">
        <f t="shared" si="9"/>
        <v>-5.6999998092651367</v>
      </c>
    </row>
    <row r="53" spans="1:35">
      <c r="A53" s="3" t="s">
        <v>1888</v>
      </c>
      <c r="B53" s="3" t="str">
        <f t="shared" si="0"/>
        <v>19:09:48.715</v>
      </c>
      <c r="C53" s="3">
        <f t="shared" si="1"/>
        <v>68988.714999999997</v>
      </c>
      <c r="D53" s="3">
        <f t="shared" si="2"/>
        <v>5.1710000000020955</v>
      </c>
      <c r="E53" s="3">
        <v>360.351</v>
      </c>
      <c r="F53" s="3">
        <v>4653.59</v>
      </c>
      <c r="G53" s="3">
        <v>12728</v>
      </c>
      <c r="H53" s="3">
        <v>792.5</v>
      </c>
      <c r="I53" s="3">
        <v>182.25</v>
      </c>
      <c r="J53">
        <f t="shared" si="3"/>
        <v>392.83</v>
      </c>
      <c r="K53">
        <f t="shared" si="4"/>
        <v>4650.9610000000002</v>
      </c>
      <c r="L53">
        <f t="shared" si="10"/>
        <v>-16.134999999999991</v>
      </c>
      <c r="M53">
        <f t="shared" si="11"/>
        <v>3644.0620000000004</v>
      </c>
      <c r="N53">
        <f t="shared" si="5"/>
        <v>-1.613499999999999E-2</v>
      </c>
      <c r="O53">
        <f t="shared" si="5"/>
        <v>3.6440620000000004</v>
      </c>
      <c r="P53">
        <f t="shared" si="6"/>
        <v>-1.613499999999999E-2</v>
      </c>
      <c r="Q53" t="str">
        <f t="shared" si="7"/>
        <v/>
      </c>
      <c r="AE53">
        <v>3.2669999999999999</v>
      </c>
      <c r="AF53">
        <v>-27.489999771118164</v>
      </c>
      <c r="AG53">
        <v>-6.0999999046325684</v>
      </c>
      <c r="AH53">
        <f t="shared" si="8"/>
        <v>-27.489999771118164</v>
      </c>
      <c r="AI53">
        <f t="shared" si="9"/>
        <v>-6.0999999046325684</v>
      </c>
    </row>
    <row r="54" spans="1:35">
      <c r="A54" s="3" t="s">
        <v>1889</v>
      </c>
      <c r="B54" s="3" t="str">
        <f t="shared" si="0"/>
        <v>19:09:48.819</v>
      </c>
      <c r="C54" s="3">
        <f t="shared" si="1"/>
        <v>68988.819000000003</v>
      </c>
      <c r="D54" s="3">
        <f t="shared" si="2"/>
        <v>5.2750000000087311</v>
      </c>
      <c r="E54" s="3">
        <v>353.74900000000002</v>
      </c>
      <c r="F54" s="3">
        <v>4808.78</v>
      </c>
      <c r="G54" s="3">
        <v>12619</v>
      </c>
      <c r="H54" s="3">
        <v>796</v>
      </c>
      <c r="I54" s="3">
        <v>181.75</v>
      </c>
      <c r="J54">
        <f t="shared" si="3"/>
        <v>387.31200000000001</v>
      </c>
      <c r="K54">
        <f t="shared" si="4"/>
        <v>4806.1930000000002</v>
      </c>
      <c r="L54">
        <f t="shared" si="10"/>
        <v>-21.652999999999963</v>
      </c>
      <c r="M54">
        <f t="shared" si="11"/>
        <v>3799.2940000000003</v>
      </c>
      <c r="N54">
        <f t="shared" si="5"/>
        <v>-2.1652999999999964E-2</v>
      </c>
      <c r="O54">
        <f t="shared" si="5"/>
        <v>3.7992940000000006</v>
      </c>
      <c r="P54">
        <f t="shared" si="6"/>
        <v>-2.1652999999999964E-2</v>
      </c>
      <c r="Q54" t="str">
        <f t="shared" si="7"/>
        <v/>
      </c>
      <c r="AE54">
        <v>3.327</v>
      </c>
      <c r="AF54">
        <v>-27.75</v>
      </c>
      <c r="AG54">
        <v>-6.3899998664855957</v>
      </c>
      <c r="AH54">
        <f t="shared" si="8"/>
        <v>-27.75</v>
      </c>
      <c r="AI54">
        <f t="shared" si="9"/>
        <v>-6.3899998664855957</v>
      </c>
    </row>
    <row r="55" spans="1:35">
      <c r="A55" s="3" t="s">
        <v>1890</v>
      </c>
      <c r="B55" s="3" t="str">
        <f t="shared" si="0"/>
        <v>19:09:48.910</v>
      </c>
      <c r="C55" s="3">
        <f t="shared" si="1"/>
        <v>68988.91</v>
      </c>
      <c r="D55" s="3">
        <f t="shared" si="2"/>
        <v>5.3660000000090804</v>
      </c>
      <c r="E55" s="3">
        <v>380.42399999999998</v>
      </c>
      <c r="F55" s="3">
        <v>4916.8599999999997</v>
      </c>
      <c r="G55" s="3">
        <v>12522</v>
      </c>
      <c r="H55" s="3">
        <v>845</v>
      </c>
      <c r="I55" s="3">
        <v>181.5</v>
      </c>
      <c r="J55">
        <f t="shared" si="3"/>
        <v>414.74099999999999</v>
      </c>
      <c r="K55">
        <f t="shared" si="4"/>
        <v>4914.0839999999998</v>
      </c>
      <c r="L55">
        <f t="shared" si="10"/>
        <v>5.7760000000000105</v>
      </c>
      <c r="M55">
        <f t="shared" si="11"/>
        <v>3907.1849999999999</v>
      </c>
      <c r="N55">
        <f t="shared" si="5"/>
        <v>5.7760000000000103E-3</v>
      </c>
      <c r="O55">
        <f t="shared" si="5"/>
        <v>3.9071850000000001</v>
      </c>
      <c r="P55">
        <f t="shared" si="6"/>
        <v>5.7760000000000103E-3</v>
      </c>
      <c r="Q55" t="str">
        <f t="shared" si="7"/>
        <v/>
      </c>
      <c r="AE55">
        <v>3.3929999999999998</v>
      </c>
      <c r="AF55">
        <v>-35.200000762939453</v>
      </c>
      <c r="AG55">
        <v>-10.189999580383301</v>
      </c>
      <c r="AH55">
        <f t="shared" si="8"/>
        <v>-35.200000762939453</v>
      </c>
      <c r="AI55">
        <f t="shared" si="9"/>
        <v>-10.189999580383301</v>
      </c>
    </row>
    <row r="56" spans="1:35">
      <c r="A56" s="3" t="s">
        <v>1891</v>
      </c>
      <c r="B56" s="3" t="str">
        <f t="shared" si="0"/>
        <v>19:09:49.004</v>
      </c>
      <c r="C56" s="3">
        <f t="shared" si="1"/>
        <v>68989.004000000001</v>
      </c>
      <c r="D56" s="3">
        <f t="shared" si="2"/>
        <v>5.4600000000064028</v>
      </c>
      <c r="E56" s="3">
        <v>382.06799999999998</v>
      </c>
      <c r="F56" s="3">
        <v>5075.87</v>
      </c>
      <c r="G56" s="3">
        <v>12406</v>
      </c>
      <c r="H56" s="3">
        <v>851</v>
      </c>
      <c r="I56" s="3">
        <v>181</v>
      </c>
      <c r="J56">
        <f t="shared" si="3"/>
        <v>417.495</v>
      </c>
      <c r="K56">
        <f t="shared" si="4"/>
        <v>5073.0789999999997</v>
      </c>
      <c r="L56">
        <f t="shared" si="10"/>
        <v>8.5300000000000296</v>
      </c>
      <c r="M56">
        <f t="shared" si="11"/>
        <v>4066.18</v>
      </c>
      <c r="N56">
        <f t="shared" si="5"/>
        <v>8.5300000000000289E-3</v>
      </c>
      <c r="O56">
        <f t="shared" si="5"/>
        <v>4.0661800000000001</v>
      </c>
      <c r="P56">
        <f t="shared" si="6"/>
        <v>8.5300000000000289E-3</v>
      </c>
      <c r="Q56" t="str">
        <f t="shared" si="7"/>
        <v/>
      </c>
      <c r="AE56">
        <v>3.4510000000000001</v>
      </c>
      <c r="AF56">
        <v>-30.690000534057617</v>
      </c>
      <c r="AG56">
        <v>-5.6700000762939453</v>
      </c>
      <c r="AH56">
        <f t="shared" si="8"/>
        <v>-30.690000534057617</v>
      </c>
      <c r="AI56">
        <f t="shared" si="9"/>
        <v>-5.6700000762939453</v>
      </c>
    </row>
    <row r="57" spans="1:35">
      <c r="A57" s="3" t="s">
        <v>1892</v>
      </c>
      <c r="B57" s="3" t="str">
        <f t="shared" si="0"/>
        <v>19:09:49.099</v>
      </c>
      <c r="C57" s="3">
        <f t="shared" si="1"/>
        <v>68989.099000000002</v>
      </c>
      <c r="D57" s="3">
        <f t="shared" si="2"/>
        <v>5.555000000007567</v>
      </c>
      <c r="E57" s="3">
        <v>370.50799999999998</v>
      </c>
      <c r="F57" s="3">
        <v>5141.58</v>
      </c>
      <c r="G57" s="3">
        <v>12367</v>
      </c>
      <c r="H57" s="3">
        <v>810.5</v>
      </c>
      <c r="I57" s="3">
        <v>180.75</v>
      </c>
      <c r="J57">
        <f t="shared" si="3"/>
        <v>406.39400000000001</v>
      </c>
      <c r="K57">
        <f t="shared" si="4"/>
        <v>5138.8680000000004</v>
      </c>
      <c r="L57">
        <f t="shared" si="10"/>
        <v>-2.5709999999999695</v>
      </c>
      <c r="M57">
        <f t="shared" si="11"/>
        <v>4131.9690000000001</v>
      </c>
      <c r="N57">
        <f t="shared" si="5"/>
        <v>-2.5709999999999696E-3</v>
      </c>
      <c r="O57">
        <f t="shared" si="5"/>
        <v>4.1319689999999998</v>
      </c>
      <c r="P57">
        <f t="shared" si="6"/>
        <v>-2.5709999999999696E-3</v>
      </c>
      <c r="Q57" t="str">
        <f t="shared" si="7"/>
        <v/>
      </c>
      <c r="AE57">
        <v>3.5139999999999998</v>
      </c>
      <c r="AF57">
        <v>-30.690000534057617</v>
      </c>
      <c r="AG57">
        <v>-5.6700000762939453</v>
      </c>
      <c r="AH57">
        <f t="shared" si="8"/>
        <v>-30.690000534057617</v>
      </c>
      <c r="AI57">
        <f t="shared" si="9"/>
        <v>-5.6700000762939453</v>
      </c>
    </row>
    <row r="58" spans="1:35">
      <c r="A58" s="3" t="s">
        <v>1893</v>
      </c>
      <c r="B58" s="3" t="str">
        <f t="shared" si="0"/>
        <v>19:09:49.204</v>
      </c>
      <c r="C58" s="3">
        <f t="shared" si="1"/>
        <v>68989.203999999998</v>
      </c>
      <c r="D58" s="3">
        <f t="shared" si="2"/>
        <v>5.6600000000034925</v>
      </c>
      <c r="E58" s="3">
        <v>374.49700000000001</v>
      </c>
      <c r="F58" s="3">
        <v>5298.89</v>
      </c>
      <c r="G58" s="3">
        <v>12252</v>
      </c>
      <c r="H58" s="3">
        <v>816</v>
      </c>
      <c r="I58" s="3">
        <v>180.25</v>
      </c>
      <c r="J58">
        <f t="shared" si="3"/>
        <v>411.48099999999999</v>
      </c>
      <c r="K58">
        <f t="shared" si="4"/>
        <v>5296.1459999999997</v>
      </c>
      <c r="L58">
        <f t="shared" si="10"/>
        <v>2.5160000000000196</v>
      </c>
      <c r="M58">
        <f t="shared" si="11"/>
        <v>4289.2469999999994</v>
      </c>
      <c r="N58">
        <f t="shared" si="5"/>
        <v>2.5160000000000195E-3</v>
      </c>
      <c r="O58">
        <f t="shared" si="5"/>
        <v>4.2892469999999996</v>
      </c>
      <c r="P58">
        <f t="shared" si="6"/>
        <v>2.5160000000000195E-3</v>
      </c>
      <c r="Q58" t="str">
        <f t="shared" si="7"/>
        <v/>
      </c>
      <c r="AE58">
        <v>3.585</v>
      </c>
      <c r="AF58">
        <v>-27.870000839233398</v>
      </c>
      <c r="AG58">
        <v>-4.619999885559082</v>
      </c>
      <c r="AH58">
        <f t="shared" si="8"/>
        <v>-27.870000839233398</v>
      </c>
      <c r="AI58">
        <f t="shared" si="9"/>
        <v>-4.619999885559082</v>
      </c>
    </row>
    <row r="59" spans="1:35">
      <c r="A59" s="3" t="s">
        <v>1894</v>
      </c>
      <c r="B59" s="3" t="str">
        <f t="shared" si="0"/>
        <v>19:09:49.298</v>
      </c>
      <c r="C59" s="3">
        <f t="shared" si="1"/>
        <v>68989.297999999995</v>
      </c>
      <c r="D59" s="3">
        <f t="shared" si="2"/>
        <v>5.7540000000008149</v>
      </c>
      <c r="E59" s="3">
        <v>370.38299999999998</v>
      </c>
      <c r="F59" s="3">
        <v>5519.7</v>
      </c>
      <c r="G59" s="3">
        <v>12099</v>
      </c>
      <c r="H59" s="3">
        <v>871</v>
      </c>
      <c r="I59" s="3">
        <v>179.5</v>
      </c>
      <c r="J59">
        <f t="shared" si="3"/>
        <v>408.90800000000002</v>
      </c>
      <c r="K59">
        <f t="shared" si="4"/>
        <v>5516.98</v>
      </c>
      <c r="L59">
        <f t="shared" si="10"/>
        <v>-5.6999999999959527E-2</v>
      </c>
      <c r="M59">
        <f t="shared" si="11"/>
        <v>4510.0809999999992</v>
      </c>
      <c r="N59">
        <f t="shared" si="5"/>
        <v>-5.6999999999959529E-5</v>
      </c>
      <c r="O59">
        <f t="shared" si="5"/>
        <v>4.5100809999999996</v>
      </c>
      <c r="P59">
        <f t="shared" si="6"/>
        <v>-5.6999999999959529E-5</v>
      </c>
      <c r="Q59" t="str">
        <f t="shared" si="7"/>
        <v/>
      </c>
      <c r="AE59">
        <v>3.6629999999999998</v>
      </c>
      <c r="AF59">
        <v>-26.260000228881836</v>
      </c>
      <c r="AG59">
        <v>-7.2699999809265137</v>
      </c>
      <c r="AH59">
        <f t="shared" si="8"/>
        <v>-26.260000228881836</v>
      </c>
      <c r="AI59">
        <f t="shared" si="9"/>
        <v>-7.2699999809265137</v>
      </c>
    </row>
    <row r="60" spans="1:35">
      <c r="A60" s="3" t="s">
        <v>1895</v>
      </c>
      <c r="B60" s="3" t="str">
        <f t="shared" si="0"/>
        <v>19:09:49.402</v>
      </c>
      <c r="C60" s="3">
        <f t="shared" si="1"/>
        <v>68989.402000000002</v>
      </c>
      <c r="D60" s="3">
        <f t="shared" si="2"/>
        <v>5.8580000000074506</v>
      </c>
      <c r="E60" s="3">
        <v>373.32299999999998</v>
      </c>
      <c r="F60" s="3">
        <v>5596.22</v>
      </c>
      <c r="G60" s="3">
        <v>12043.5</v>
      </c>
      <c r="H60" s="3">
        <v>825</v>
      </c>
      <c r="I60" s="3">
        <v>179.25</v>
      </c>
      <c r="J60">
        <f t="shared" si="3"/>
        <v>412.38299999999998</v>
      </c>
      <c r="K60">
        <f t="shared" si="4"/>
        <v>5593.4769999999999</v>
      </c>
      <c r="L60">
        <f t="shared" si="10"/>
        <v>3.4180000000000064</v>
      </c>
      <c r="M60">
        <f t="shared" si="11"/>
        <v>4586.5779999999995</v>
      </c>
      <c r="N60">
        <f t="shared" si="5"/>
        <v>3.4180000000000065E-3</v>
      </c>
      <c r="O60">
        <f t="shared" si="5"/>
        <v>4.5865779999999994</v>
      </c>
      <c r="P60">
        <f t="shared" si="6"/>
        <v>3.4180000000000065E-3</v>
      </c>
      <c r="Q60" t="str">
        <f t="shared" si="7"/>
        <v/>
      </c>
      <c r="AE60">
        <v>3.72</v>
      </c>
      <c r="AF60">
        <v>-27.620000839233398</v>
      </c>
      <c r="AG60">
        <v>-11.609999656677246</v>
      </c>
      <c r="AH60">
        <f t="shared" si="8"/>
        <v>-27.620000839233398</v>
      </c>
      <c r="AI60">
        <f t="shared" si="9"/>
        <v>-11.609999656677246</v>
      </c>
    </row>
    <row r="61" spans="1:35">
      <c r="A61" s="3" t="s">
        <v>1896</v>
      </c>
      <c r="B61" s="3" t="str">
        <f t="shared" si="0"/>
        <v>19:09:49.507</v>
      </c>
      <c r="C61" s="3">
        <f t="shared" si="1"/>
        <v>68989.506999999998</v>
      </c>
      <c r="D61" s="3">
        <f t="shared" si="2"/>
        <v>5.963000000003376</v>
      </c>
      <c r="E61" s="3">
        <v>397.43099999999998</v>
      </c>
      <c r="F61" s="3">
        <v>5764.87</v>
      </c>
      <c r="G61" s="3">
        <v>11909</v>
      </c>
      <c r="H61" s="3">
        <v>830.5</v>
      </c>
      <c r="I61" s="3">
        <v>178.75</v>
      </c>
      <c r="J61">
        <f t="shared" si="3"/>
        <v>437.66699999999997</v>
      </c>
      <c r="K61">
        <f t="shared" si="4"/>
        <v>5761.9549999999999</v>
      </c>
      <c r="L61">
        <f t="shared" si="10"/>
        <v>28.701999999999998</v>
      </c>
      <c r="M61">
        <f t="shared" si="11"/>
        <v>4755.0559999999996</v>
      </c>
      <c r="N61">
        <f t="shared" si="5"/>
        <v>2.8701999999999998E-2</v>
      </c>
      <c r="O61">
        <f t="shared" si="5"/>
        <v>4.7550559999999997</v>
      </c>
      <c r="P61">
        <f t="shared" si="6"/>
        <v>2.8701999999999998E-2</v>
      </c>
      <c r="Q61" t="str">
        <f t="shared" si="7"/>
        <v/>
      </c>
      <c r="AE61">
        <v>3.78</v>
      </c>
      <c r="AF61">
        <v>-28.799999237060547</v>
      </c>
      <c r="AG61">
        <v>-9.369999885559082</v>
      </c>
      <c r="AH61">
        <f t="shared" si="8"/>
        <v>-28.799999237060547</v>
      </c>
      <c r="AI61">
        <f t="shared" si="9"/>
        <v>-9.369999885559082</v>
      </c>
    </row>
    <row r="62" spans="1:35">
      <c r="A62" s="3" t="s">
        <v>1897</v>
      </c>
      <c r="B62" s="3" t="str">
        <f t="shared" si="0"/>
        <v>19:09:49.600</v>
      </c>
      <c r="C62" s="3">
        <f t="shared" si="1"/>
        <v>68989.600000000006</v>
      </c>
      <c r="D62" s="3">
        <f t="shared" si="2"/>
        <v>6.0560000000114087</v>
      </c>
      <c r="E62" s="3">
        <v>389.77300000000002</v>
      </c>
      <c r="F62" s="3">
        <v>5970.83</v>
      </c>
      <c r="G62" s="3">
        <v>11773</v>
      </c>
      <c r="H62" s="3">
        <v>889</v>
      </c>
      <c r="I62" s="3">
        <v>178</v>
      </c>
      <c r="J62">
        <f t="shared" si="3"/>
        <v>431.447</v>
      </c>
      <c r="K62">
        <f t="shared" si="4"/>
        <v>5967.9629999999997</v>
      </c>
      <c r="L62">
        <f t="shared" si="10"/>
        <v>22.482000000000028</v>
      </c>
      <c r="M62">
        <f t="shared" si="11"/>
        <v>4961.0639999999994</v>
      </c>
      <c r="N62">
        <f t="shared" si="5"/>
        <v>2.248200000000003E-2</v>
      </c>
      <c r="O62">
        <f t="shared" si="5"/>
        <v>4.9610639999999995</v>
      </c>
      <c r="P62">
        <f t="shared" si="6"/>
        <v>2.248200000000003E-2</v>
      </c>
      <c r="Q62" t="str">
        <f t="shared" si="7"/>
        <v/>
      </c>
      <c r="AE62">
        <v>3.85</v>
      </c>
      <c r="AF62">
        <v>-27.190000534057617</v>
      </c>
      <c r="AG62">
        <v>-8.75</v>
      </c>
      <c r="AH62">
        <f t="shared" si="8"/>
        <v>-27.190000534057617</v>
      </c>
      <c r="AI62">
        <f t="shared" si="9"/>
        <v>-8.75</v>
      </c>
    </row>
    <row r="63" spans="1:35">
      <c r="A63" s="3" t="s">
        <v>1898</v>
      </c>
      <c r="B63" s="3" t="str">
        <f t="shared" si="0"/>
        <v>19:09:49.706</v>
      </c>
      <c r="C63" s="3">
        <f t="shared" si="1"/>
        <v>68989.706000000006</v>
      </c>
      <c r="D63" s="3">
        <f t="shared" si="2"/>
        <v>6.1620000000111759</v>
      </c>
      <c r="E63" s="3">
        <v>388.29</v>
      </c>
      <c r="F63" s="3">
        <v>6039.47</v>
      </c>
      <c r="G63" s="3">
        <v>11727.5</v>
      </c>
      <c r="H63" s="3">
        <v>837.5</v>
      </c>
      <c r="I63" s="3">
        <v>177.75</v>
      </c>
      <c r="J63">
        <f t="shared" si="3"/>
        <v>430.44400000000002</v>
      </c>
      <c r="K63">
        <f t="shared" si="4"/>
        <v>6036.6120000000001</v>
      </c>
      <c r="L63">
        <f t="shared" si="10"/>
        <v>21.479000000000042</v>
      </c>
      <c r="M63">
        <f t="shared" si="11"/>
        <v>5029.7129999999997</v>
      </c>
      <c r="N63">
        <f t="shared" si="5"/>
        <v>2.1479000000000043E-2</v>
      </c>
      <c r="O63">
        <f t="shared" si="5"/>
        <v>5.0297130000000001</v>
      </c>
      <c r="P63">
        <f t="shared" si="6"/>
        <v>2.1479000000000043E-2</v>
      </c>
      <c r="Q63" t="str">
        <f t="shared" si="7"/>
        <v/>
      </c>
      <c r="AE63">
        <v>3.9159999999999999</v>
      </c>
      <c r="AF63">
        <v>-26.790000915527344</v>
      </c>
      <c r="AG63">
        <v>-8.4099998474121094</v>
      </c>
      <c r="AH63">
        <f t="shared" si="8"/>
        <v>-26.790000915527344</v>
      </c>
      <c r="AI63">
        <f t="shared" si="9"/>
        <v>-8.4099998474121094</v>
      </c>
    </row>
    <row r="64" spans="1:35">
      <c r="A64" s="3" t="s">
        <v>1899</v>
      </c>
      <c r="B64" s="3" t="str">
        <f t="shared" si="0"/>
        <v>19:09:49.804</v>
      </c>
      <c r="C64" s="3">
        <f t="shared" si="1"/>
        <v>68989.804000000004</v>
      </c>
      <c r="D64" s="3">
        <f t="shared" si="2"/>
        <v>6.2600000000093132</v>
      </c>
      <c r="E64" s="3">
        <v>406.52699999999999</v>
      </c>
      <c r="F64" s="3">
        <v>6194.22</v>
      </c>
      <c r="G64" s="3">
        <v>11609.5</v>
      </c>
      <c r="H64" s="3">
        <v>824</v>
      </c>
      <c r="I64" s="3">
        <v>177.25</v>
      </c>
      <c r="J64">
        <f t="shared" si="3"/>
        <v>449.76100000000002</v>
      </c>
      <c r="K64">
        <f t="shared" si="4"/>
        <v>6191.2309999999998</v>
      </c>
      <c r="L64">
        <f t="shared" si="10"/>
        <v>40.796000000000049</v>
      </c>
      <c r="M64">
        <f t="shared" si="11"/>
        <v>5184.3319999999994</v>
      </c>
      <c r="N64">
        <f t="shared" si="5"/>
        <v>4.0796000000000048E-2</v>
      </c>
      <c r="O64">
        <f t="shared" si="5"/>
        <v>5.1843319999999995</v>
      </c>
      <c r="P64">
        <f t="shared" si="6"/>
        <v>4.0796000000000048E-2</v>
      </c>
      <c r="Q64" t="str">
        <f t="shared" si="7"/>
        <v/>
      </c>
      <c r="AE64">
        <v>3.9849999999999999</v>
      </c>
      <c r="AF64">
        <v>-25.989999771118164</v>
      </c>
      <c r="AG64">
        <v>-7.5300002098083496</v>
      </c>
      <c r="AH64">
        <f t="shared" si="8"/>
        <v>-25.989999771118164</v>
      </c>
      <c r="AI64">
        <f t="shared" si="9"/>
        <v>-7.5300002098083496</v>
      </c>
    </row>
    <row r="65" spans="1:35">
      <c r="A65" s="3" t="s">
        <v>1900</v>
      </c>
      <c r="B65" s="3" t="str">
        <f t="shared" si="0"/>
        <v>19:09:49.908</v>
      </c>
      <c r="C65" s="3">
        <f t="shared" si="1"/>
        <v>68989.907999999996</v>
      </c>
      <c r="D65" s="3">
        <f t="shared" si="2"/>
        <v>6.364000000001397</v>
      </c>
      <c r="E65" s="3">
        <v>405.733</v>
      </c>
      <c r="F65" s="3">
        <v>6396.43</v>
      </c>
      <c r="G65" s="3">
        <v>11475</v>
      </c>
      <c r="H65" s="3">
        <v>907</v>
      </c>
      <c r="I65" s="3">
        <v>176.5</v>
      </c>
      <c r="J65">
        <f t="shared" si="3"/>
        <v>450.37799999999999</v>
      </c>
      <c r="K65">
        <f t="shared" si="4"/>
        <v>6393.442</v>
      </c>
      <c r="L65">
        <f t="shared" si="10"/>
        <v>41.413000000000011</v>
      </c>
      <c r="M65">
        <f t="shared" si="11"/>
        <v>5386.5429999999997</v>
      </c>
      <c r="N65">
        <f t="shared" si="5"/>
        <v>4.1413000000000012E-2</v>
      </c>
      <c r="O65">
        <f t="shared" si="5"/>
        <v>5.3865429999999996</v>
      </c>
      <c r="P65">
        <f t="shared" si="6"/>
        <v>4.1413000000000012E-2</v>
      </c>
      <c r="Q65" t="str">
        <f t="shared" si="7"/>
        <v/>
      </c>
      <c r="AE65">
        <v>4.0490000000000004</v>
      </c>
      <c r="AF65">
        <v>-29.639999389648438</v>
      </c>
      <c r="AG65">
        <v>-9.6400003433227539</v>
      </c>
      <c r="AH65">
        <f t="shared" si="8"/>
        <v>-29.639999389648438</v>
      </c>
      <c r="AI65">
        <f t="shared" si="9"/>
        <v>-9.6400003433227539</v>
      </c>
    </row>
    <row r="66" spans="1:35">
      <c r="A66" s="3" t="s">
        <v>1901</v>
      </c>
      <c r="B66" s="3" t="str">
        <f t="shared" si="0"/>
        <v>19:09:50.001</v>
      </c>
      <c r="C66" s="3">
        <f t="shared" si="1"/>
        <v>68990.001000000004</v>
      </c>
      <c r="D66" s="3">
        <f t="shared" si="2"/>
        <v>6.4570000000094296</v>
      </c>
      <c r="E66" s="3">
        <v>403.94</v>
      </c>
      <c r="F66" s="3">
        <v>6461.42</v>
      </c>
      <c r="G66" s="3">
        <v>11433.5</v>
      </c>
      <c r="H66" s="3">
        <v>840.5</v>
      </c>
      <c r="I66" s="3">
        <v>176.25</v>
      </c>
      <c r="J66">
        <f t="shared" si="3"/>
        <v>449.03899999999999</v>
      </c>
      <c r="K66">
        <f t="shared" si="4"/>
        <v>6458.4430000000002</v>
      </c>
      <c r="L66">
        <f t="shared" si="10"/>
        <v>40.074000000000012</v>
      </c>
      <c r="M66">
        <f t="shared" si="11"/>
        <v>5451.5439999999999</v>
      </c>
      <c r="N66">
        <f t="shared" si="5"/>
        <v>4.0074000000000012E-2</v>
      </c>
      <c r="O66">
        <f t="shared" si="5"/>
        <v>5.4515440000000002</v>
      </c>
      <c r="P66">
        <f t="shared" si="6"/>
        <v>4.0074000000000012E-2</v>
      </c>
      <c r="Q66" t="str">
        <f t="shared" si="7"/>
        <v/>
      </c>
      <c r="AE66">
        <v>4.1180000000000003</v>
      </c>
      <c r="AF66">
        <v>-26.450000762939453</v>
      </c>
      <c r="AG66">
        <v>-10.189999580383301</v>
      </c>
      <c r="AH66">
        <f t="shared" si="8"/>
        <v>-26.450000762939453</v>
      </c>
      <c r="AI66">
        <f t="shared" si="9"/>
        <v>-10.189999580383301</v>
      </c>
    </row>
    <row r="67" spans="1:35">
      <c r="A67" s="3" t="s">
        <v>1902</v>
      </c>
      <c r="B67" s="3" t="str">
        <f t="shared" si="0"/>
        <v>19:09:50.091</v>
      </c>
      <c r="C67" s="3">
        <f t="shared" si="1"/>
        <v>68990.091</v>
      </c>
      <c r="D67" s="3">
        <f t="shared" si="2"/>
        <v>6.5470000000059372</v>
      </c>
      <c r="E67" s="3">
        <v>405.13099999999997</v>
      </c>
      <c r="F67" s="3">
        <v>6659.29</v>
      </c>
      <c r="G67" s="3">
        <v>11303</v>
      </c>
      <c r="H67" s="3">
        <v>917</v>
      </c>
      <c r="I67" s="3">
        <v>175.5</v>
      </c>
      <c r="J67">
        <f t="shared" si="3"/>
        <v>451.61099999999999</v>
      </c>
      <c r="K67">
        <f t="shared" si="4"/>
        <v>6656.299</v>
      </c>
      <c r="L67">
        <f t="shared" si="10"/>
        <v>42.646000000000015</v>
      </c>
      <c r="M67">
        <f t="shared" si="11"/>
        <v>5649.4</v>
      </c>
      <c r="N67">
        <f t="shared" si="5"/>
        <v>4.2646000000000017E-2</v>
      </c>
      <c r="O67">
        <f t="shared" si="5"/>
        <v>5.6494</v>
      </c>
      <c r="P67">
        <f t="shared" si="6"/>
        <v>4.2646000000000017E-2</v>
      </c>
      <c r="Q67" t="str">
        <f t="shared" si="7"/>
        <v/>
      </c>
      <c r="AE67">
        <v>4.1950000000000003</v>
      </c>
      <c r="AF67">
        <v>-27.110000610351563</v>
      </c>
      <c r="AG67">
        <v>-10.890000343322754</v>
      </c>
      <c r="AH67">
        <f t="shared" si="8"/>
        <v>-27.110000610351563</v>
      </c>
      <c r="AI67">
        <f t="shared" si="9"/>
        <v>-10.890000343322754</v>
      </c>
    </row>
    <row r="68" spans="1:35">
      <c r="A68" s="3" t="s">
        <v>1903</v>
      </c>
      <c r="B68" s="3" t="str">
        <f t="shared" si="0"/>
        <v>19:09:50.189</v>
      </c>
      <c r="C68" s="3">
        <f t="shared" si="1"/>
        <v>68990.188999999998</v>
      </c>
      <c r="D68" s="3">
        <f t="shared" si="2"/>
        <v>6.6450000000040745</v>
      </c>
      <c r="E68" s="3">
        <v>412.21</v>
      </c>
      <c r="F68" s="3">
        <v>6729.86</v>
      </c>
      <c r="G68" s="3">
        <v>11252</v>
      </c>
      <c r="H68" s="3">
        <v>845</v>
      </c>
      <c r="I68" s="3">
        <v>175.25</v>
      </c>
      <c r="J68">
        <f t="shared" si="3"/>
        <v>459.18299999999999</v>
      </c>
      <c r="K68">
        <f t="shared" si="4"/>
        <v>6726.8180000000002</v>
      </c>
      <c r="L68">
        <f t="shared" si="10"/>
        <v>50.218000000000018</v>
      </c>
      <c r="M68">
        <f t="shared" si="11"/>
        <v>5719.9189999999999</v>
      </c>
      <c r="N68">
        <f t="shared" si="5"/>
        <v>5.021800000000002E-2</v>
      </c>
      <c r="O68">
        <f t="shared" si="5"/>
        <v>5.719919</v>
      </c>
      <c r="P68">
        <f t="shared" si="6"/>
        <v>5.021800000000002E-2</v>
      </c>
      <c r="Q68" t="str">
        <f t="shared" si="7"/>
        <v/>
      </c>
      <c r="AE68">
        <v>4.2699999999999996</v>
      </c>
      <c r="AF68">
        <v>-26.510000228881836</v>
      </c>
      <c r="AG68">
        <v>-10.569999694824219</v>
      </c>
      <c r="AH68">
        <f t="shared" si="8"/>
        <v>-26.510000228881836</v>
      </c>
      <c r="AI68">
        <f t="shared" si="9"/>
        <v>-10.569999694824219</v>
      </c>
    </row>
    <row r="69" spans="1:35">
      <c r="A69" s="3" t="s">
        <v>1904</v>
      </c>
      <c r="B69" s="3" t="str">
        <f t="shared" ref="B69:B132" si="12">MID(A69,12,8)&amp;"."&amp;RIGHT(A69,3)</f>
        <v>19:09:50.293</v>
      </c>
      <c r="C69" s="3">
        <f t="shared" ref="C69:C132" si="13">LEFT(B69,2)*3600+MID(B69,4,2)*60+RIGHT(B69,6)</f>
        <v>68990.293000000005</v>
      </c>
      <c r="D69" s="3">
        <f t="shared" ref="D69:D132" si="14">C69-$C$4</f>
        <v>6.7490000000107102</v>
      </c>
      <c r="E69" s="3">
        <v>391.95</v>
      </c>
      <c r="F69" s="3">
        <v>6966.89</v>
      </c>
      <c r="G69" s="3">
        <v>11116</v>
      </c>
      <c r="H69" s="3">
        <v>858.5</v>
      </c>
      <c r="I69" s="3">
        <v>174.25</v>
      </c>
      <c r="J69">
        <f t="shared" ref="J69:J132" si="15">ROUND(E69*COS(-0.4*PI()/180)-F69*SIN(-0.4*PI()/180),3)</f>
        <v>440.57799999999997</v>
      </c>
      <c r="K69">
        <f t="shared" ref="K69:K132" si="16">ROUND(E69*SIN(-0.4*PI()/180)+F69*COS(-0.4*PI()/180),3)</f>
        <v>6963.9840000000004</v>
      </c>
      <c r="L69">
        <f t="shared" si="10"/>
        <v>31.613</v>
      </c>
      <c r="M69">
        <f t="shared" si="11"/>
        <v>5957.085</v>
      </c>
      <c r="N69">
        <f t="shared" ref="N69:O132" si="17">L69*0.001</f>
        <v>3.1613000000000002E-2</v>
      </c>
      <c r="O69">
        <f t="shared" si="17"/>
        <v>5.9570850000000002</v>
      </c>
      <c r="P69">
        <f t="shared" ref="P69:P132" si="18">IF(O69&gt;15,"",N69)</f>
        <v>3.1613000000000002E-2</v>
      </c>
      <c r="Q69" t="str">
        <f t="shared" ref="Q69:Q132" si="19">IF(O69&lt;15,"",N69)</f>
        <v/>
      </c>
      <c r="AE69">
        <v>4.3369999999999997</v>
      </c>
      <c r="AF69">
        <v>-27</v>
      </c>
      <c r="AG69">
        <v>-9.7600002288818359</v>
      </c>
      <c r="AH69">
        <f t="shared" ref="AH69:AH132" si="20">AF69</f>
        <v>-27</v>
      </c>
      <c r="AI69">
        <f t="shared" ref="AI69:AI132" si="21">AG69</f>
        <v>-9.7600002288818359</v>
      </c>
    </row>
    <row r="70" spans="1:35">
      <c r="A70" s="3" t="s">
        <v>1905</v>
      </c>
      <c r="B70" s="3" t="str">
        <f t="shared" si="12"/>
        <v>19:09:50.387</v>
      </c>
      <c r="C70" s="3">
        <f t="shared" si="13"/>
        <v>68990.387000000002</v>
      </c>
      <c r="D70" s="3">
        <f t="shared" si="14"/>
        <v>6.8430000000080327</v>
      </c>
      <c r="E70" s="3">
        <v>430.411</v>
      </c>
      <c r="F70" s="3">
        <v>7060.48</v>
      </c>
      <c r="G70" s="3">
        <v>11027</v>
      </c>
      <c r="H70" s="3">
        <v>921</v>
      </c>
      <c r="I70" s="3">
        <v>174</v>
      </c>
      <c r="J70">
        <f t="shared" si="15"/>
        <v>479.69200000000001</v>
      </c>
      <c r="K70">
        <f t="shared" si="16"/>
        <v>7057.3029999999999</v>
      </c>
      <c r="L70">
        <f t="shared" ref="L70:L133" si="22">J70-$J$5</f>
        <v>70.727000000000032</v>
      </c>
      <c r="M70">
        <f t="shared" ref="M70:M133" si="23">K70-$K$5</f>
        <v>6050.4039999999995</v>
      </c>
      <c r="N70">
        <f t="shared" si="17"/>
        <v>7.072700000000004E-2</v>
      </c>
      <c r="O70">
        <f t="shared" si="17"/>
        <v>6.0504039999999994</v>
      </c>
      <c r="P70">
        <f t="shared" si="18"/>
        <v>7.072700000000004E-2</v>
      </c>
      <c r="Q70" t="str">
        <f t="shared" si="19"/>
        <v/>
      </c>
      <c r="AE70">
        <v>4.3979999999999997</v>
      </c>
      <c r="AF70">
        <v>-24.379999160766602</v>
      </c>
      <c r="AG70">
        <v>-9.5399999618530273</v>
      </c>
      <c r="AH70">
        <f t="shared" si="20"/>
        <v>-24.379999160766602</v>
      </c>
      <c r="AI70">
        <f t="shared" si="21"/>
        <v>-9.5399999618530273</v>
      </c>
    </row>
    <row r="71" spans="1:35">
      <c r="A71" s="3" t="s">
        <v>1906</v>
      </c>
      <c r="B71" s="3" t="str">
        <f t="shared" si="12"/>
        <v>19:09:50.497</v>
      </c>
      <c r="C71" s="3">
        <f t="shared" si="13"/>
        <v>68990.497000000003</v>
      </c>
      <c r="D71" s="3">
        <f t="shared" si="14"/>
        <v>6.9530000000086147</v>
      </c>
      <c r="E71" s="3">
        <v>440.93400000000003</v>
      </c>
      <c r="F71" s="3">
        <v>7252.53</v>
      </c>
      <c r="G71" s="3">
        <v>10899</v>
      </c>
      <c r="H71" s="3">
        <v>837</v>
      </c>
      <c r="I71" s="3">
        <v>173.25</v>
      </c>
      <c r="J71">
        <f t="shared" si="15"/>
        <v>491.55500000000001</v>
      </c>
      <c r="K71">
        <f t="shared" si="16"/>
        <v>7249.2749999999996</v>
      </c>
      <c r="L71">
        <f t="shared" si="22"/>
        <v>82.590000000000032</v>
      </c>
      <c r="M71">
        <f t="shared" si="23"/>
        <v>6242.3759999999993</v>
      </c>
      <c r="N71">
        <f t="shared" si="17"/>
        <v>8.2590000000000038E-2</v>
      </c>
      <c r="O71">
        <f t="shared" si="17"/>
        <v>6.2423759999999993</v>
      </c>
      <c r="P71">
        <f t="shared" si="18"/>
        <v>8.2590000000000038E-2</v>
      </c>
      <c r="Q71" t="str">
        <f t="shared" si="19"/>
        <v/>
      </c>
      <c r="AE71">
        <v>4.4569999999999999</v>
      </c>
      <c r="AF71">
        <v>-30.430000305175781</v>
      </c>
      <c r="AG71">
        <v>-10.470000267028809</v>
      </c>
      <c r="AH71">
        <f t="shared" si="20"/>
        <v>-30.430000305175781</v>
      </c>
      <c r="AI71">
        <f t="shared" si="21"/>
        <v>-10.470000267028809</v>
      </c>
    </row>
    <row r="72" spans="1:35">
      <c r="A72" s="3" t="s">
        <v>1907</v>
      </c>
      <c r="B72" s="3" t="str">
        <f t="shared" si="12"/>
        <v>19:09:50.604</v>
      </c>
      <c r="C72" s="3">
        <f t="shared" si="13"/>
        <v>68990.604000000007</v>
      </c>
      <c r="D72" s="3">
        <f t="shared" si="14"/>
        <v>7.0600000000122236</v>
      </c>
      <c r="E72" s="3">
        <v>430.71300000000002</v>
      </c>
      <c r="F72" s="3">
        <v>7483.78</v>
      </c>
      <c r="G72" s="3">
        <v>10765.5</v>
      </c>
      <c r="H72" s="3">
        <v>871</v>
      </c>
      <c r="I72" s="3">
        <v>172.25</v>
      </c>
      <c r="J72">
        <f t="shared" si="15"/>
        <v>482.94900000000001</v>
      </c>
      <c r="K72">
        <f t="shared" si="16"/>
        <v>7480.5910000000003</v>
      </c>
      <c r="L72">
        <f t="shared" si="22"/>
        <v>73.984000000000037</v>
      </c>
      <c r="M72">
        <f t="shared" si="23"/>
        <v>6473.692</v>
      </c>
      <c r="N72">
        <f t="shared" si="17"/>
        <v>7.3984000000000036E-2</v>
      </c>
      <c r="O72">
        <f t="shared" si="17"/>
        <v>6.4736919999999998</v>
      </c>
      <c r="P72">
        <f t="shared" si="18"/>
        <v>7.3984000000000036E-2</v>
      </c>
      <c r="Q72" t="str">
        <f t="shared" si="19"/>
        <v/>
      </c>
      <c r="AE72">
        <v>4.5190000000000001</v>
      </c>
      <c r="AF72">
        <v>-27.700000762939453</v>
      </c>
      <c r="AG72">
        <v>-11.800000190734863</v>
      </c>
      <c r="AH72">
        <f t="shared" si="20"/>
        <v>-27.700000762939453</v>
      </c>
      <c r="AI72">
        <f t="shared" si="21"/>
        <v>-11.800000190734863</v>
      </c>
    </row>
    <row r="73" spans="1:35">
      <c r="A73" s="3" t="s">
        <v>1908</v>
      </c>
      <c r="B73" s="3" t="str">
        <f t="shared" si="12"/>
        <v>19:09:50.708</v>
      </c>
      <c r="C73" s="3">
        <f t="shared" si="13"/>
        <v>68990.707999999999</v>
      </c>
      <c r="D73" s="3">
        <f t="shared" si="14"/>
        <v>7.1640000000043074</v>
      </c>
      <c r="E73" s="3">
        <v>433.29700000000003</v>
      </c>
      <c r="F73" s="3">
        <v>7660.97</v>
      </c>
      <c r="G73" s="3">
        <v>10657</v>
      </c>
      <c r="H73" s="3">
        <v>942</v>
      </c>
      <c r="I73" s="3">
        <v>171.5</v>
      </c>
      <c r="J73">
        <f t="shared" si="15"/>
        <v>486.77</v>
      </c>
      <c r="K73">
        <f t="shared" si="16"/>
        <v>7657.7579999999998</v>
      </c>
      <c r="L73">
        <f t="shared" si="22"/>
        <v>77.805000000000007</v>
      </c>
      <c r="M73">
        <f t="shared" si="23"/>
        <v>6650.8589999999995</v>
      </c>
      <c r="N73">
        <f t="shared" si="17"/>
        <v>7.7805000000000013E-2</v>
      </c>
      <c r="O73">
        <f t="shared" si="17"/>
        <v>6.6508589999999996</v>
      </c>
      <c r="P73">
        <f t="shared" si="18"/>
        <v>7.7805000000000013E-2</v>
      </c>
      <c r="Q73" t="str">
        <f t="shared" si="19"/>
        <v/>
      </c>
      <c r="AE73">
        <v>4.5839999999999996</v>
      </c>
      <c r="AF73">
        <v>-27.459999084472656</v>
      </c>
      <c r="AG73">
        <v>-10.899999618530273</v>
      </c>
      <c r="AH73">
        <f t="shared" si="20"/>
        <v>-27.459999084472656</v>
      </c>
      <c r="AI73">
        <f t="shared" si="21"/>
        <v>-10.899999618530273</v>
      </c>
    </row>
    <row r="74" spans="1:35">
      <c r="A74" s="3" t="s">
        <v>1909</v>
      </c>
      <c r="B74" s="3" t="str">
        <f t="shared" si="12"/>
        <v>19:09:50.817</v>
      </c>
      <c r="C74" s="3">
        <f t="shared" si="13"/>
        <v>68990.816999999995</v>
      </c>
      <c r="D74" s="3">
        <f t="shared" si="14"/>
        <v>7.2730000000010477</v>
      </c>
      <c r="E74" s="3">
        <v>418.75700000000001</v>
      </c>
      <c r="F74" s="3">
        <v>7765.36</v>
      </c>
      <c r="G74" s="3">
        <v>10607</v>
      </c>
      <c r="H74" s="3">
        <v>934</v>
      </c>
      <c r="I74" s="3">
        <v>171</v>
      </c>
      <c r="J74">
        <f t="shared" si="15"/>
        <v>472.959</v>
      </c>
      <c r="K74">
        <f t="shared" si="16"/>
        <v>7762.2470000000003</v>
      </c>
      <c r="L74">
        <f t="shared" si="22"/>
        <v>63.994000000000028</v>
      </c>
      <c r="M74">
        <f t="shared" si="23"/>
        <v>6755.348</v>
      </c>
      <c r="N74">
        <f t="shared" si="17"/>
        <v>6.3994000000000023E-2</v>
      </c>
      <c r="O74">
        <f t="shared" si="17"/>
        <v>6.7553479999999997</v>
      </c>
      <c r="P74">
        <f t="shared" si="18"/>
        <v>6.3994000000000023E-2</v>
      </c>
      <c r="Q74" t="str">
        <f t="shared" si="19"/>
        <v/>
      </c>
      <c r="AE74">
        <v>4.6420000000000003</v>
      </c>
      <c r="AF74">
        <v>-26.370000839233398</v>
      </c>
      <c r="AG74">
        <v>-9.2799997329711914</v>
      </c>
      <c r="AH74">
        <f t="shared" si="20"/>
        <v>-26.370000839233398</v>
      </c>
      <c r="AI74">
        <f t="shared" si="21"/>
        <v>-9.2799997329711914</v>
      </c>
    </row>
    <row r="75" spans="1:35">
      <c r="A75" s="3" t="s">
        <v>1910</v>
      </c>
      <c r="B75" s="3" t="str">
        <f t="shared" si="12"/>
        <v>19:09:50.923</v>
      </c>
      <c r="C75" s="3">
        <f t="shared" si="13"/>
        <v>68990.922999999995</v>
      </c>
      <c r="D75" s="3">
        <f t="shared" si="14"/>
        <v>7.3790000000008149</v>
      </c>
      <c r="E75" s="3">
        <v>439.64299999999997</v>
      </c>
      <c r="F75" s="3">
        <v>7950.12</v>
      </c>
      <c r="G75" s="3">
        <v>10482.5</v>
      </c>
      <c r="H75" s="3">
        <v>886</v>
      </c>
      <c r="I75" s="3">
        <v>170.25</v>
      </c>
      <c r="J75">
        <f t="shared" si="15"/>
        <v>495.13400000000001</v>
      </c>
      <c r="K75">
        <f t="shared" si="16"/>
        <v>7946.857</v>
      </c>
      <c r="L75">
        <f t="shared" si="22"/>
        <v>86.16900000000004</v>
      </c>
      <c r="M75">
        <f t="shared" si="23"/>
        <v>6939.9579999999996</v>
      </c>
      <c r="N75">
        <f t="shared" si="17"/>
        <v>8.6169000000000037E-2</v>
      </c>
      <c r="O75">
        <f t="shared" si="17"/>
        <v>6.9399579999999998</v>
      </c>
      <c r="P75">
        <f t="shared" si="18"/>
        <v>8.6169000000000037E-2</v>
      </c>
      <c r="Q75" t="str">
        <f t="shared" si="19"/>
        <v/>
      </c>
      <c r="AE75">
        <v>4.7069999999999999</v>
      </c>
      <c r="AF75">
        <v>-24.520000457763672</v>
      </c>
      <c r="AG75">
        <v>-7.5500001907348633</v>
      </c>
      <c r="AH75">
        <f t="shared" si="20"/>
        <v>-24.520000457763672</v>
      </c>
      <c r="AI75">
        <f t="shared" si="21"/>
        <v>-7.5500001907348633</v>
      </c>
    </row>
    <row r="76" spans="1:35">
      <c r="A76" s="3" t="s">
        <v>1911</v>
      </c>
      <c r="B76" s="3" t="str">
        <f t="shared" si="12"/>
        <v>19:09:51.018</v>
      </c>
      <c r="C76" s="3">
        <f t="shared" si="13"/>
        <v>68991.017999999996</v>
      </c>
      <c r="D76" s="3">
        <f t="shared" si="14"/>
        <v>7.4740000000019791</v>
      </c>
      <c r="E76" s="3">
        <v>436.505</v>
      </c>
      <c r="F76" s="3">
        <v>8114.47</v>
      </c>
      <c r="G76" s="3">
        <v>10391</v>
      </c>
      <c r="H76" s="3">
        <v>944</v>
      </c>
      <c r="I76" s="3">
        <v>169.5</v>
      </c>
      <c r="J76">
        <f t="shared" si="15"/>
        <v>493.14400000000001</v>
      </c>
      <c r="K76">
        <f t="shared" si="16"/>
        <v>8111.2250000000004</v>
      </c>
      <c r="L76">
        <f t="shared" si="22"/>
        <v>84.17900000000003</v>
      </c>
      <c r="M76">
        <f t="shared" si="23"/>
        <v>7104.326</v>
      </c>
      <c r="N76">
        <f t="shared" si="17"/>
        <v>8.4179000000000032E-2</v>
      </c>
      <c r="O76">
        <f t="shared" si="17"/>
        <v>7.1043260000000004</v>
      </c>
      <c r="P76">
        <f t="shared" si="18"/>
        <v>8.4179000000000032E-2</v>
      </c>
      <c r="Q76" t="str">
        <f t="shared" si="19"/>
        <v/>
      </c>
      <c r="AE76">
        <v>4.7709999999999999</v>
      </c>
      <c r="AF76">
        <v>-24.520000457763672</v>
      </c>
      <c r="AG76">
        <v>-7.5500001907348633</v>
      </c>
      <c r="AH76">
        <f t="shared" si="20"/>
        <v>-24.520000457763672</v>
      </c>
      <c r="AI76">
        <f t="shared" si="21"/>
        <v>-7.5500001907348633</v>
      </c>
    </row>
    <row r="77" spans="1:35">
      <c r="A77" s="3" t="s">
        <v>1912</v>
      </c>
      <c r="B77" s="3" t="str">
        <f t="shared" si="12"/>
        <v>19:09:51.112</v>
      </c>
      <c r="C77" s="3">
        <f t="shared" si="13"/>
        <v>68991.111999999994</v>
      </c>
      <c r="D77" s="3">
        <f t="shared" si="14"/>
        <v>7.5679999999993015</v>
      </c>
      <c r="E77" s="3">
        <v>436.87099999999998</v>
      </c>
      <c r="F77" s="3">
        <v>8224.1</v>
      </c>
      <c r="G77" s="3">
        <v>10329</v>
      </c>
      <c r="H77" s="3">
        <v>948</v>
      </c>
      <c r="I77" s="3">
        <v>169</v>
      </c>
      <c r="J77">
        <f t="shared" si="15"/>
        <v>494.27499999999998</v>
      </c>
      <c r="K77">
        <f t="shared" si="16"/>
        <v>8220.85</v>
      </c>
      <c r="L77">
        <f t="shared" si="22"/>
        <v>85.31</v>
      </c>
      <c r="M77">
        <f t="shared" si="23"/>
        <v>7213.951</v>
      </c>
      <c r="N77">
        <f t="shared" si="17"/>
        <v>8.5310000000000011E-2</v>
      </c>
      <c r="O77">
        <f t="shared" si="17"/>
        <v>7.2139509999999998</v>
      </c>
      <c r="P77">
        <f t="shared" si="18"/>
        <v>8.5310000000000011E-2</v>
      </c>
      <c r="Q77" t="str">
        <f t="shared" si="19"/>
        <v/>
      </c>
      <c r="AE77">
        <v>4.8460000000000001</v>
      </c>
      <c r="AF77">
        <v>-28.129999160766602</v>
      </c>
      <c r="AG77">
        <v>-9.8900003433227539</v>
      </c>
      <c r="AH77">
        <f t="shared" si="20"/>
        <v>-28.129999160766602</v>
      </c>
      <c r="AI77">
        <f t="shared" si="21"/>
        <v>-9.8900003433227539</v>
      </c>
    </row>
    <row r="78" spans="1:35">
      <c r="A78" s="3" t="s">
        <v>1913</v>
      </c>
      <c r="B78" s="3" t="str">
        <f t="shared" si="12"/>
        <v>19:09:51.218</v>
      </c>
      <c r="C78" s="3">
        <f t="shared" si="13"/>
        <v>68991.217999999993</v>
      </c>
      <c r="D78" s="3">
        <f t="shared" si="14"/>
        <v>7.6739999999990687</v>
      </c>
      <c r="E78" s="3">
        <v>443.88299999999998</v>
      </c>
      <c r="F78" s="3">
        <v>8443.59</v>
      </c>
      <c r="G78" s="3">
        <v>10202</v>
      </c>
      <c r="H78" s="3">
        <v>952</v>
      </c>
      <c r="I78" s="3">
        <v>168</v>
      </c>
      <c r="J78">
        <f t="shared" si="15"/>
        <v>502.81900000000002</v>
      </c>
      <c r="K78">
        <f t="shared" si="16"/>
        <v>8440.2849999999999</v>
      </c>
      <c r="L78">
        <f t="shared" si="22"/>
        <v>93.854000000000042</v>
      </c>
      <c r="M78">
        <f t="shared" si="23"/>
        <v>7433.3859999999995</v>
      </c>
      <c r="N78">
        <f t="shared" si="17"/>
        <v>9.3854000000000048E-2</v>
      </c>
      <c r="O78">
        <f t="shared" si="17"/>
        <v>7.4333859999999996</v>
      </c>
      <c r="P78">
        <f t="shared" si="18"/>
        <v>9.3854000000000048E-2</v>
      </c>
      <c r="Q78" t="str">
        <f t="shared" si="19"/>
        <v/>
      </c>
      <c r="AE78">
        <v>4.915</v>
      </c>
      <c r="AF78">
        <v>-25.920000076293945</v>
      </c>
      <c r="AG78">
        <v>-9.6800003051757813</v>
      </c>
      <c r="AH78">
        <f t="shared" si="20"/>
        <v>-25.920000076293945</v>
      </c>
      <c r="AI78">
        <f t="shared" si="21"/>
        <v>-9.6800003051757813</v>
      </c>
    </row>
    <row r="79" spans="1:35">
      <c r="A79" s="3" t="s">
        <v>1914</v>
      </c>
      <c r="B79" s="3" t="str">
        <f t="shared" si="12"/>
        <v>19:09:51.311</v>
      </c>
      <c r="C79" s="3">
        <f t="shared" si="13"/>
        <v>68991.311000000002</v>
      </c>
      <c r="D79" s="3">
        <f t="shared" si="14"/>
        <v>7.7670000000071013</v>
      </c>
      <c r="E79" s="3">
        <v>447.16699999999997</v>
      </c>
      <c r="F79" s="3">
        <v>8551.24</v>
      </c>
      <c r="G79" s="3">
        <v>10141</v>
      </c>
      <c r="H79" s="3">
        <v>959</v>
      </c>
      <c r="I79" s="3">
        <v>167.5</v>
      </c>
      <c r="J79">
        <f t="shared" si="15"/>
        <v>506.85500000000002</v>
      </c>
      <c r="K79">
        <f t="shared" si="16"/>
        <v>8547.91</v>
      </c>
      <c r="L79">
        <f t="shared" si="22"/>
        <v>97.890000000000043</v>
      </c>
      <c r="M79">
        <f t="shared" si="23"/>
        <v>7541.0109999999995</v>
      </c>
      <c r="N79">
        <f t="shared" si="17"/>
        <v>9.7890000000000046E-2</v>
      </c>
      <c r="O79">
        <f t="shared" si="17"/>
        <v>7.5410109999999992</v>
      </c>
      <c r="P79">
        <f t="shared" si="18"/>
        <v>9.7890000000000046E-2</v>
      </c>
      <c r="Q79" t="str">
        <f t="shared" si="19"/>
        <v/>
      </c>
      <c r="AE79">
        <v>4.9740000000000002</v>
      </c>
      <c r="AF79">
        <v>-24.670000076293945</v>
      </c>
      <c r="AG79">
        <v>-10.409999847412109</v>
      </c>
      <c r="AH79">
        <f t="shared" si="20"/>
        <v>-24.670000076293945</v>
      </c>
      <c r="AI79">
        <f t="shared" si="21"/>
        <v>-10.409999847412109</v>
      </c>
    </row>
    <row r="80" spans="1:35">
      <c r="A80" s="3" t="s">
        <v>1915</v>
      </c>
      <c r="B80" s="3" t="str">
        <f t="shared" si="12"/>
        <v>19:09:51.405</v>
      </c>
      <c r="C80" s="3">
        <f t="shared" si="13"/>
        <v>68991.404999999999</v>
      </c>
      <c r="D80" s="3">
        <f t="shared" si="14"/>
        <v>7.8610000000044238</v>
      </c>
      <c r="E80" s="3">
        <v>437.78699999999998</v>
      </c>
      <c r="F80" s="3">
        <v>8753.07</v>
      </c>
      <c r="G80" s="3">
        <v>10042</v>
      </c>
      <c r="H80" s="3">
        <v>951</v>
      </c>
      <c r="I80" s="3">
        <v>166.5</v>
      </c>
      <c r="J80">
        <f t="shared" si="15"/>
        <v>498.88400000000001</v>
      </c>
      <c r="K80">
        <f t="shared" si="16"/>
        <v>8749.7999999999993</v>
      </c>
      <c r="L80">
        <f t="shared" si="22"/>
        <v>89.91900000000004</v>
      </c>
      <c r="M80">
        <f t="shared" si="23"/>
        <v>7742.9009999999989</v>
      </c>
      <c r="N80">
        <f t="shared" si="17"/>
        <v>8.9919000000000041E-2</v>
      </c>
      <c r="O80">
        <f t="shared" si="17"/>
        <v>7.7429009999999989</v>
      </c>
      <c r="P80">
        <f t="shared" si="18"/>
        <v>8.9919000000000041E-2</v>
      </c>
      <c r="Q80" t="str">
        <f t="shared" si="19"/>
        <v/>
      </c>
      <c r="AE80">
        <v>5.05</v>
      </c>
      <c r="AF80">
        <v>-32.720001220703125</v>
      </c>
      <c r="AG80">
        <v>-12.989999771118164</v>
      </c>
      <c r="AH80">
        <f t="shared" si="20"/>
        <v>-32.720001220703125</v>
      </c>
      <c r="AI80">
        <f t="shared" si="21"/>
        <v>-12.989999771118164</v>
      </c>
    </row>
    <row r="81" spans="1:35">
      <c r="A81" s="3" t="s">
        <v>1916</v>
      </c>
      <c r="B81" s="3" t="str">
        <f t="shared" si="12"/>
        <v>19:09:51.498</v>
      </c>
      <c r="C81" s="3">
        <f t="shared" si="13"/>
        <v>68991.498000000007</v>
      </c>
      <c r="D81" s="3">
        <f t="shared" si="14"/>
        <v>7.9540000000124564</v>
      </c>
      <c r="E81" s="3">
        <v>438.613</v>
      </c>
      <c r="F81" s="3">
        <v>8855.7999999999993</v>
      </c>
      <c r="G81" s="3">
        <v>9988</v>
      </c>
      <c r="H81" s="3">
        <v>957</v>
      </c>
      <c r="I81" s="3">
        <v>166</v>
      </c>
      <c r="J81">
        <f t="shared" si="15"/>
        <v>500.42700000000002</v>
      </c>
      <c r="K81">
        <f t="shared" si="16"/>
        <v>8852.5220000000008</v>
      </c>
      <c r="L81">
        <f t="shared" si="22"/>
        <v>91.462000000000046</v>
      </c>
      <c r="M81">
        <f t="shared" si="23"/>
        <v>7845.6230000000005</v>
      </c>
      <c r="N81">
        <f t="shared" si="17"/>
        <v>9.1462000000000043E-2</v>
      </c>
      <c r="O81">
        <f t="shared" si="17"/>
        <v>7.8456230000000007</v>
      </c>
      <c r="P81">
        <f t="shared" si="18"/>
        <v>9.1462000000000043E-2</v>
      </c>
      <c r="Q81" t="str">
        <f t="shared" si="19"/>
        <v/>
      </c>
      <c r="AE81">
        <v>5.1210000000000004</v>
      </c>
      <c r="AF81">
        <v>-31.620000839233398</v>
      </c>
      <c r="AG81">
        <v>-12.050000190734863</v>
      </c>
      <c r="AH81">
        <f t="shared" si="20"/>
        <v>-31.620000839233398</v>
      </c>
      <c r="AI81">
        <f t="shared" si="21"/>
        <v>-12.050000190734863</v>
      </c>
    </row>
    <row r="82" spans="1:35">
      <c r="A82" s="3" t="s">
        <v>1917</v>
      </c>
      <c r="B82" s="3" t="str">
        <f t="shared" si="12"/>
        <v>19:09:51.604</v>
      </c>
      <c r="C82" s="3">
        <f t="shared" si="13"/>
        <v>68991.604000000007</v>
      </c>
      <c r="D82" s="3">
        <f t="shared" si="14"/>
        <v>8.0600000000122236</v>
      </c>
      <c r="E82" s="3">
        <v>435.00900000000001</v>
      </c>
      <c r="F82" s="3">
        <v>9055</v>
      </c>
      <c r="G82" s="3">
        <v>9890</v>
      </c>
      <c r="H82" s="3">
        <v>966</v>
      </c>
      <c r="I82" s="3">
        <v>165</v>
      </c>
      <c r="J82">
        <f t="shared" si="15"/>
        <v>498.214</v>
      </c>
      <c r="K82">
        <f t="shared" si="16"/>
        <v>9051.7420000000002</v>
      </c>
      <c r="L82">
        <f t="shared" si="22"/>
        <v>89.249000000000024</v>
      </c>
      <c r="M82">
        <f t="shared" si="23"/>
        <v>8044.8429999999998</v>
      </c>
      <c r="N82">
        <f t="shared" si="17"/>
        <v>8.9249000000000023E-2</v>
      </c>
      <c r="O82">
        <f t="shared" si="17"/>
        <v>8.0448430000000002</v>
      </c>
      <c r="P82">
        <f t="shared" si="18"/>
        <v>8.9249000000000023E-2</v>
      </c>
      <c r="Q82" t="str">
        <f t="shared" si="19"/>
        <v/>
      </c>
      <c r="AE82">
        <v>5.1970000000000001</v>
      </c>
      <c r="AF82">
        <v>-31.399999618530273</v>
      </c>
      <c r="AG82">
        <v>-11.039999961853027</v>
      </c>
      <c r="AH82">
        <f t="shared" si="20"/>
        <v>-31.399999618530273</v>
      </c>
      <c r="AI82">
        <f t="shared" si="21"/>
        <v>-11.039999961853027</v>
      </c>
    </row>
    <row r="83" spans="1:35">
      <c r="A83" s="3" t="s">
        <v>1918</v>
      </c>
      <c r="B83" s="3" t="str">
        <f t="shared" si="12"/>
        <v>19:09:51.700</v>
      </c>
      <c r="C83" s="3">
        <f t="shared" si="13"/>
        <v>68991.7</v>
      </c>
      <c r="D83" s="3">
        <f t="shared" si="14"/>
        <v>8.1560000000026776</v>
      </c>
      <c r="E83" s="3">
        <v>455.84</v>
      </c>
      <c r="F83" s="3">
        <v>9263.89</v>
      </c>
      <c r="G83" s="3">
        <v>9769</v>
      </c>
      <c r="H83" s="3">
        <v>972</v>
      </c>
      <c r="I83" s="3">
        <v>164</v>
      </c>
      <c r="J83">
        <f t="shared" si="15"/>
        <v>520.50300000000004</v>
      </c>
      <c r="K83">
        <f t="shared" si="16"/>
        <v>9260.482</v>
      </c>
      <c r="L83">
        <f t="shared" si="22"/>
        <v>111.53800000000007</v>
      </c>
      <c r="M83">
        <f t="shared" si="23"/>
        <v>8253.5830000000005</v>
      </c>
      <c r="N83">
        <f t="shared" si="17"/>
        <v>0.11153800000000007</v>
      </c>
      <c r="O83">
        <f t="shared" si="17"/>
        <v>8.2535830000000008</v>
      </c>
      <c r="P83">
        <f t="shared" si="18"/>
        <v>0.11153800000000007</v>
      </c>
      <c r="Q83" t="str">
        <f t="shared" si="19"/>
        <v/>
      </c>
      <c r="AE83">
        <v>5.2610000000000001</v>
      </c>
      <c r="AF83">
        <v>-31.120000839233398</v>
      </c>
      <c r="AG83">
        <v>-12.289999961853027</v>
      </c>
      <c r="AH83">
        <f t="shared" si="20"/>
        <v>-31.120000839233398</v>
      </c>
      <c r="AI83">
        <f t="shared" si="21"/>
        <v>-12.289999961853027</v>
      </c>
    </row>
    <row r="84" spans="1:35">
      <c r="A84" s="3" t="s">
        <v>1919</v>
      </c>
      <c r="B84" s="3" t="str">
        <f t="shared" si="12"/>
        <v>19:09:51.804</v>
      </c>
      <c r="C84" s="3">
        <f t="shared" si="13"/>
        <v>68991.804000000004</v>
      </c>
      <c r="D84" s="3">
        <f t="shared" si="14"/>
        <v>8.2600000000093132</v>
      </c>
      <c r="E84" s="3">
        <v>454.38200000000001</v>
      </c>
      <c r="F84" s="3">
        <v>9360.11</v>
      </c>
      <c r="G84" s="3">
        <v>9724</v>
      </c>
      <c r="H84" s="3">
        <v>976</v>
      </c>
      <c r="I84" s="3">
        <v>163.5</v>
      </c>
      <c r="J84">
        <f t="shared" si="15"/>
        <v>519.71600000000001</v>
      </c>
      <c r="K84">
        <f t="shared" si="16"/>
        <v>9356.7099999999991</v>
      </c>
      <c r="L84">
        <f t="shared" si="22"/>
        <v>110.75100000000003</v>
      </c>
      <c r="M84">
        <f t="shared" si="23"/>
        <v>8349.8109999999997</v>
      </c>
      <c r="N84">
        <f t="shared" si="17"/>
        <v>0.11075100000000003</v>
      </c>
      <c r="O84">
        <f t="shared" si="17"/>
        <v>8.349810999999999</v>
      </c>
      <c r="P84">
        <f t="shared" si="18"/>
        <v>0.11075100000000003</v>
      </c>
      <c r="Q84" t="str">
        <f t="shared" si="19"/>
        <v/>
      </c>
      <c r="AE84">
        <v>5.3319999999999999</v>
      </c>
      <c r="AF84">
        <v>-30.899999618530273</v>
      </c>
      <c r="AG84">
        <v>-12.470000267028809</v>
      </c>
      <c r="AH84">
        <f t="shared" si="20"/>
        <v>-30.899999618530273</v>
      </c>
      <c r="AI84">
        <f t="shared" si="21"/>
        <v>-12.470000267028809</v>
      </c>
    </row>
    <row r="85" spans="1:35">
      <c r="A85" s="3" t="s">
        <v>1920</v>
      </c>
      <c r="B85" s="3" t="str">
        <f t="shared" si="12"/>
        <v>19:09:51.898</v>
      </c>
      <c r="C85" s="3">
        <f t="shared" si="13"/>
        <v>68991.898000000001</v>
      </c>
      <c r="D85" s="3">
        <f t="shared" si="14"/>
        <v>8.3540000000066357</v>
      </c>
      <c r="E85" s="3">
        <v>440.16699999999997</v>
      </c>
      <c r="F85" s="3">
        <v>9591.43</v>
      </c>
      <c r="G85" s="3">
        <v>9628.5</v>
      </c>
      <c r="H85" s="3">
        <v>905.5</v>
      </c>
      <c r="I85" s="3">
        <v>162.25</v>
      </c>
      <c r="J85">
        <f t="shared" si="15"/>
        <v>507.11700000000002</v>
      </c>
      <c r="K85">
        <f t="shared" si="16"/>
        <v>9588.1229999999996</v>
      </c>
      <c r="L85">
        <f t="shared" si="22"/>
        <v>98.152000000000044</v>
      </c>
      <c r="M85">
        <f t="shared" si="23"/>
        <v>8581.2240000000002</v>
      </c>
      <c r="N85">
        <f t="shared" si="17"/>
        <v>9.8152000000000045E-2</v>
      </c>
      <c r="O85">
        <f t="shared" si="17"/>
        <v>8.5812240000000006</v>
      </c>
      <c r="P85">
        <f t="shared" si="18"/>
        <v>9.8152000000000045E-2</v>
      </c>
      <c r="Q85" t="str">
        <f t="shared" si="19"/>
        <v/>
      </c>
      <c r="AE85">
        <v>5.4009999999999998</v>
      </c>
      <c r="AF85">
        <v>-27.950000762939453</v>
      </c>
      <c r="AG85">
        <v>-13.529999732971191</v>
      </c>
      <c r="AH85">
        <f t="shared" si="20"/>
        <v>-27.950000762939453</v>
      </c>
      <c r="AI85">
        <f t="shared" si="21"/>
        <v>-13.529999732971191</v>
      </c>
    </row>
    <row r="86" spans="1:35">
      <c r="A86" s="3" t="s">
        <v>1921</v>
      </c>
      <c r="B86" s="3" t="str">
        <f t="shared" si="12"/>
        <v>19:09:51.995</v>
      </c>
      <c r="C86" s="3">
        <f t="shared" si="13"/>
        <v>68991.994999999995</v>
      </c>
      <c r="D86" s="3">
        <f t="shared" si="14"/>
        <v>8.4510000000009313</v>
      </c>
      <c r="E86" s="3">
        <v>462.74099999999999</v>
      </c>
      <c r="F86" s="3">
        <v>9696.9</v>
      </c>
      <c r="G86" s="3">
        <v>9560.5</v>
      </c>
      <c r="H86" s="3">
        <v>909</v>
      </c>
      <c r="I86" s="3">
        <v>161.75</v>
      </c>
      <c r="J86">
        <f t="shared" si="15"/>
        <v>530.42600000000004</v>
      </c>
      <c r="K86">
        <f t="shared" si="16"/>
        <v>9693.4330000000009</v>
      </c>
      <c r="L86">
        <f t="shared" si="22"/>
        <v>121.46100000000007</v>
      </c>
      <c r="M86">
        <f t="shared" si="23"/>
        <v>8686.5340000000015</v>
      </c>
      <c r="N86">
        <f t="shared" si="17"/>
        <v>0.12146100000000007</v>
      </c>
      <c r="O86">
        <f t="shared" si="17"/>
        <v>8.6865340000000018</v>
      </c>
      <c r="P86">
        <f t="shared" si="18"/>
        <v>0.12146100000000007</v>
      </c>
      <c r="Q86" t="str">
        <f t="shared" si="19"/>
        <v/>
      </c>
      <c r="AE86">
        <v>5.4569999999999999</v>
      </c>
      <c r="AF86">
        <v>-30.090000152587891</v>
      </c>
      <c r="AG86">
        <v>-14.310000419616699</v>
      </c>
      <c r="AH86">
        <f t="shared" si="20"/>
        <v>-30.090000152587891</v>
      </c>
      <c r="AI86">
        <f t="shared" si="21"/>
        <v>-14.310000419616699</v>
      </c>
    </row>
    <row r="87" spans="1:35">
      <c r="A87" s="3" t="s">
        <v>1922</v>
      </c>
      <c r="B87" s="3" t="str">
        <f t="shared" si="12"/>
        <v>19:09:52.101</v>
      </c>
      <c r="C87" s="3">
        <f t="shared" si="13"/>
        <v>68992.100999999995</v>
      </c>
      <c r="D87" s="3">
        <f t="shared" si="14"/>
        <v>8.5570000000006985</v>
      </c>
      <c r="E87" s="3">
        <v>456.12799999999999</v>
      </c>
      <c r="F87" s="3">
        <v>9924.7800000000007</v>
      </c>
      <c r="G87" s="3">
        <v>9466</v>
      </c>
      <c r="H87" s="3">
        <v>964</v>
      </c>
      <c r="I87" s="3">
        <v>160.5</v>
      </c>
      <c r="J87">
        <f t="shared" si="15"/>
        <v>525.404</v>
      </c>
      <c r="K87">
        <f t="shared" si="16"/>
        <v>9921.3539999999994</v>
      </c>
      <c r="L87">
        <f t="shared" si="22"/>
        <v>116.43900000000002</v>
      </c>
      <c r="M87">
        <f t="shared" si="23"/>
        <v>8914.4549999999999</v>
      </c>
      <c r="N87">
        <f t="shared" si="17"/>
        <v>0.11643900000000003</v>
      </c>
      <c r="O87">
        <f t="shared" si="17"/>
        <v>8.9144550000000002</v>
      </c>
      <c r="P87">
        <f t="shared" si="18"/>
        <v>0.11643900000000003</v>
      </c>
      <c r="Q87" t="str">
        <f t="shared" si="19"/>
        <v/>
      </c>
      <c r="AE87">
        <v>5.51</v>
      </c>
      <c r="AF87">
        <v>-31.129999160766602</v>
      </c>
      <c r="AG87">
        <v>-13.439999580383301</v>
      </c>
      <c r="AH87">
        <f t="shared" si="20"/>
        <v>-31.129999160766602</v>
      </c>
      <c r="AI87">
        <f t="shared" si="21"/>
        <v>-13.439999580383301</v>
      </c>
    </row>
    <row r="88" spans="1:35">
      <c r="A88" s="3" t="s">
        <v>1923</v>
      </c>
      <c r="B88" s="3" t="str">
        <f t="shared" si="12"/>
        <v>19:09:52.211</v>
      </c>
      <c r="C88" s="3">
        <f t="shared" si="13"/>
        <v>68992.210999999996</v>
      </c>
      <c r="D88" s="3">
        <f t="shared" si="14"/>
        <v>8.6670000000012806</v>
      </c>
      <c r="E88" s="3">
        <v>480.94299999999998</v>
      </c>
      <c r="F88" s="3">
        <v>10117.6</v>
      </c>
      <c r="G88" s="3">
        <v>9362</v>
      </c>
      <c r="H88" s="3">
        <v>974</v>
      </c>
      <c r="I88" s="3">
        <v>159.5</v>
      </c>
      <c r="J88">
        <f t="shared" si="15"/>
        <v>551.56500000000005</v>
      </c>
      <c r="K88">
        <f t="shared" si="16"/>
        <v>10113.995999999999</v>
      </c>
      <c r="L88">
        <f t="shared" si="22"/>
        <v>142.60000000000008</v>
      </c>
      <c r="M88">
        <f t="shared" si="23"/>
        <v>9107.0969999999998</v>
      </c>
      <c r="N88">
        <f t="shared" si="17"/>
        <v>0.14260000000000009</v>
      </c>
      <c r="O88">
        <f t="shared" si="17"/>
        <v>9.1070969999999996</v>
      </c>
      <c r="P88">
        <f t="shared" si="18"/>
        <v>0.14260000000000009</v>
      </c>
      <c r="Q88" t="str">
        <f t="shared" si="19"/>
        <v/>
      </c>
      <c r="AE88">
        <v>5.5709999999999997</v>
      </c>
      <c r="AF88">
        <v>-32.310001373291016</v>
      </c>
      <c r="AG88">
        <v>-13.420000076293945</v>
      </c>
      <c r="AH88">
        <f t="shared" si="20"/>
        <v>-32.310001373291016</v>
      </c>
      <c r="AI88">
        <f t="shared" si="21"/>
        <v>-13.420000076293945</v>
      </c>
    </row>
    <row r="89" spans="1:35">
      <c r="A89" s="3" t="s">
        <v>1924</v>
      </c>
      <c r="B89" s="3" t="str">
        <f t="shared" si="12"/>
        <v>19:09:52.318</v>
      </c>
      <c r="C89" s="3">
        <f t="shared" si="13"/>
        <v>68992.317999999999</v>
      </c>
      <c r="D89" s="3">
        <f t="shared" si="14"/>
        <v>8.7740000000048894</v>
      </c>
      <c r="E89" s="3">
        <v>467.267</v>
      </c>
      <c r="F89" s="3">
        <v>10334</v>
      </c>
      <c r="G89" s="3">
        <v>9287</v>
      </c>
      <c r="H89" s="3">
        <v>913</v>
      </c>
      <c r="I89" s="3">
        <v>158.25</v>
      </c>
      <c r="J89">
        <f t="shared" si="15"/>
        <v>539.4</v>
      </c>
      <c r="K89">
        <f t="shared" si="16"/>
        <v>10330.486000000001</v>
      </c>
      <c r="L89">
        <f t="shared" si="22"/>
        <v>130.435</v>
      </c>
      <c r="M89">
        <f t="shared" si="23"/>
        <v>9323.5870000000014</v>
      </c>
      <c r="N89">
        <f t="shared" si="17"/>
        <v>0.130435</v>
      </c>
      <c r="O89">
        <f t="shared" si="17"/>
        <v>9.3235870000000016</v>
      </c>
      <c r="P89">
        <f t="shared" si="18"/>
        <v>0.130435</v>
      </c>
      <c r="Q89" t="str">
        <f t="shared" si="19"/>
        <v/>
      </c>
      <c r="AE89">
        <v>5.6449999999999996</v>
      </c>
      <c r="AF89">
        <v>-31.620000839233398</v>
      </c>
      <c r="AG89">
        <v>-12.239999771118164</v>
      </c>
      <c r="AH89">
        <f t="shared" si="20"/>
        <v>-31.620000839233398</v>
      </c>
      <c r="AI89">
        <f t="shared" si="21"/>
        <v>-12.239999771118164</v>
      </c>
    </row>
    <row r="90" spans="1:35">
      <c r="A90" s="3" t="s">
        <v>1925</v>
      </c>
      <c r="B90" s="3" t="str">
        <f t="shared" si="12"/>
        <v>19:09:52.408</v>
      </c>
      <c r="C90" s="3">
        <f t="shared" si="13"/>
        <v>68992.407999999996</v>
      </c>
      <c r="D90" s="3">
        <f t="shared" si="14"/>
        <v>8.864000000001397</v>
      </c>
      <c r="E90" s="3">
        <v>457.81</v>
      </c>
      <c r="F90" s="3">
        <v>10461.700000000001</v>
      </c>
      <c r="G90" s="3">
        <v>9246</v>
      </c>
      <c r="H90" s="3">
        <v>980</v>
      </c>
      <c r="I90" s="3">
        <v>157.5</v>
      </c>
      <c r="J90">
        <f t="shared" si="15"/>
        <v>530.83500000000004</v>
      </c>
      <c r="K90">
        <f t="shared" si="16"/>
        <v>10458.249</v>
      </c>
      <c r="L90">
        <f t="shared" si="22"/>
        <v>121.87000000000006</v>
      </c>
      <c r="M90">
        <f t="shared" si="23"/>
        <v>9451.35</v>
      </c>
      <c r="N90">
        <f t="shared" si="17"/>
        <v>0.12187000000000006</v>
      </c>
      <c r="O90">
        <f t="shared" si="17"/>
        <v>9.4513499999999997</v>
      </c>
      <c r="P90">
        <f t="shared" si="18"/>
        <v>0.12187000000000006</v>
      </c>
      <c r="Q90" t="str">
        <f t="shared" si="19"/>
        <v/>
      </c>
      <c r="AE90">
        <v>5.7030000000000003</v>
      </c>
      <c r="AF90">
        <v>-32.299999237060547</v>
      </c>
      <c r="AG90">
        <v>-10.109999656677246</v>
      </c>
      <c r="AH90">
        <f t="shared" si="20"/>
        <v>-32.299999237060547</v>
      </c>
      <c r="AI90">
        <f t="shared" si="21"/>
        <v>-10.109999656677246</v>
      </c>
    </row>
    <row r="91" spans="1:35">
      <c r="A91" s="3" t="s">
        <v>1926</v>
      </c>
      <c r="B91" s="3" t="str">
        <f t="shared" si="12"/>
        <v>19:09:52.501</v>
      </c>
      <c r="C91" s="3">
        <f t="shared" si="13"/>
        <v>68992.501000000004</v>
      </c>
      <c r="D91" s="3">
        <f t="shared" si="14"/>
        <v>8.9570000000094296</v>
      </c>
      <c r="E91" s="3">
        <v>473.61700000000002</v>
      </c>
      <c r="F91" s="3">
        <v>10555.1</v>
      </c>
      <c r="G91" s="3">
        <v>9196</v>
      </c>
      <c r="H91" s="3">
        <v>977</v>
      </c>
      <c r="I91" s="3">
        <v>157</v>
      </c>
      <c r="J91">
        <f t="shared" si="15"/>
        <v>547.29300000000001</v>
      </c>
      <c r="K91">
        <f t="shared" si="16"/>
        <v>10551.536</v>
      </c>
      <c r="L91">
        <f t="shared" si="22"/>
        <v>138.32800000000003</v>
      </c>
      <c r="M91">
        <f t="shared" si="23"/>
        <v>9544.6370000000006</v>
      </c>
      <c r="N91">
        <f t="shared" si="17"/>
        <v>0.13832800000000003</v>
      </c>
      <c r="O91">
        <f t="shared" si="17"/>
        <v>9.5446370000000016</v>
      </c>
      <c r="P91">
        <f t="shared" si="18"/>
        <v>0.13832800000000003</v>
      </c>
      <c r="Q91" t="str">
        <f t="shared" si="19"/>
        <v/>
      </c>
      <c r="AE91">
        <v>5.7690000000000001</v>
      </c>
      <c r="AF91">
        <v>-36.009998321533203</v>
      </c>
      <c r="AG91">
        <v>-13.289999961853027</v>
      </c>
      <c r="AH91">
        <f t="shared" si="20"/>
        <v>-36.009998321533203</v>
      </c>
      <c r="AI91">
        <f t="shared" si="21"/>
        <v>-13.289999961853027</v>
      </c>
    </row>
    <row r="92" spans="1:35">
      <c r="A92" s="3" t="s">
        <v>1927</v>
      </c>
      <c r="B92" s="3" t="str">
        <f t="shared" si="12"/>
        <v>19:09:52.593</v>
      </c>
      <c r="C92" s="3">
        <f t="shared" si="13"/>
        <v>68992.592999999993</v>
      </c>
      <c r="D92" s="3">
        <f t="shared" si="14"/>
        <v>9.0489999999990687</v>
      </c>
      <c r="E92" s="3">
        <v>469.726</v>
      </c>
      <c r="F92" s="3">
        <v>10810.7</v>
      </c>
      <c r="G92" s="3">
        <v>9107</v>
      </c>
      <c r="H92" s="3">
        <v>985</v>
      </c>
      <c r="I92" s="3">
        <v>155.5</v>
      </c>
      <c r="J92">
        <f t="shared" si="15"/>
        <v>545.18700000000001</v>
      </c>
      <c r="K92">
        <f t="shared" si="16"/>
        <v>10807.156999999999</v>
      </c>
      <c r="L92">
        <f t="shared" si="22"/>
        <v>136.22200000000004</v>
      </c>
      <c r="M92">
        <f t="shared" si="23"/>
        <v>9800.2579999999998</v>
      </c>
      <c r="N92">
        <f t="shared" si="17"/>
        <v>0.13622200000000004</v>
      </c>
      <c r="O92">
        <f t="shared" si="17"/>
        <v>9.8002579999999995</v>
      </c>
      <c r="P92">
        <f t="shared" si="18"/>
        <v>0.13622200000000004</v>
      </c>
      <c r="Q92" t="str">
        <f t="shared" si="19"/>
        <v/>
      </c>
      <c r="AE92">
        <v>5.8339999999999996</v>
      </c>
      <c r="AF92">
        <v>-32.419998168945313</v>
      </c>
      <c r="AG92">
        <v>-12.960000038146973</v>
      </c>
      <c r="AH92">
        <f t="shared" si="20"/>
        <v>-32.419998168945313</v>
      </c>
      <c r="AI92">
        <f t="shared" si="21"/>
        <v>-12.960000038146973</v>
      </c>
    </row>
    <row r="93" spans="1:35">
      <c r="A93" s="3" t="s">
        <v>1928</v>
      </c>
      <c r="B93" s="3" t="str">
        <f t="shared" si="12"/>
        <v>19:09:52.687</v>
      </c>
      <c r="C93" s="3">
        <f t="shared" si="13"/>
        <v>68992.687000000005</v>
      </c>
      <c r="D93" s="3">
        <f t="shared" si="14"/>
        <v>9.143000000010943</v>
      </c>
      <c r="E93" s="3">
        <v>469.73599999999999</v>
      </c>
      <c r="F93" s="3">
        <v>10937.3</v>
      </c>
      <c r="G93" s="3">
        <v>9063.5</v>
      </c>
      <c r="H93" s="3">
        <v>911.5</v>
      </c>
      <c r="I93" s="3">
        <v>154.75</v>
      </c>
      <c r="J93">
        <f t="shared" si="15"/>
        <v>546.08100000000002</v>
      </c>
      <c r="K93">
        <f t="shared" si="16"/>
        <v>10933.754000000001</v>
      </c>
      <c r="L93">
        <f t="shared" si="22"/>
        <v>137.11600000000004</v>
      </c>
      <c r="M93">
        <f t="shared" si="23"/>
        <v>9926.8550000000014</v>
      </c>
      <c r="N93">
        <f t="shared" si="17"/>
        <v>0.13711600000000004</v>
      </c>
      <c r="O93">
        <f t="shared" si="17"/>
        <v>9.9268550000000015</v>
      </c>
      <c r="P93">
        <f t="shared" si="18"/>
        <v>0.13711600000000004</v>
      </c>
      <c r="Q93" t="str">
        <f t="shared" si="19"/>
        <v/>
      </c>
      <c r="AE93">
        <v>5.9130000000000003</v>
      </c>
      <c r="AF93">
        <v>-31.379999160766602</v>
      </c>
      <c r="AG93">
        <v>-13.510000228881836</v>
      </c>
      <c r="AH93">
        <f t="shared" si="20"/>
        <v>-31.379999160766602</v>
      </c>
      <c r="AI93">
        <f t="shared" si="21"/>
        <v>-13.510000228881836</v>
      </c>
    </row>
    <row r="94" spans="1:35">
      <c r="A94" s="3" t="s">
        <v>1929</v>
      </c>
      <c r="B94" s="3" t="str">
        <f t="shared" si="12"/>
        <v>19:09:52.783</v>
      </c>
      <c r="C94" s="3">
        <f t="shared" si="13"/>
        <v>68992.782999999996</v>
      </c>
      <c r="D94" s="3">
        <f t="shared" si="14"/>
        <v>9.239000000001397</v>
      </c>
      <c r="E94" s="3">
        <v>475.51900000000001</v>
      </c>
      <c r="F94" s="3">
        <v>11147.7</v>
      </c>
      <c r="G94" s="3">
        <v>8989</v>
      </c>
      <c r="H94" s="3">
        <v>989</v>
      </c>
      <c r="I94" s="3">
        <v>153.5</v>
      </c>
      <c r="J94">
        <f t="shared" si="15"/>
        <v>553.33199999999999</v>
      </c>
      <c r="K94">
        <f t="shared" si="16"/>
        <v>11144.109</v>
      </c>
      <c r="L94">
        <f t="shared" si="22"/>
        <v>144.36700000000002</v>
      </c>
      <c r="M94">
        <f t="shared" si="23"/>
        <v>10137.210000000001</v>
      </c>
      <c r="N94">
        <f t="shared" si="17"/>
        <v>0.14436700000000002</v>
      </c>
      <c r="O94">
        <f t="shared" si="17"/>
        <v>10.137210000000001</v>
      </c>
      <c r="P94">
        <f t="shared" si="18"/>
        <v>0.14436700000000002</v>
      </c>
      <c r="Q94" t="str">
        <f t="shared" si="19"/>
        <v/>
      </c>
      <c r="AE94">
        <v>5.9690000000000003</v>
      </c>
      <c r="AF94">
        <v>-29.909999847412109</v>
      </c>
      <c r="AG94">
        <v>-10.069999694824219</v>
      </c>
      <c r="AH94">
        <f t="shared" si="20"/>
        <v>-29.909999847412109</v>
      </c>
      <c r="AI94">
        <f t="shared" si="21"/>
        <v>-10.069999694824219</v>
      </c>
    </row>
    <row r="95" spans="1:35">
      <c r="A95" s="3" t="s">
        <v>1930</v>
      </c>
      <c r="B95" s="3" t="str">
        <f t="shared" si="12"/>
        <v>19:09:52.888</v>
      </c>
      <c r="C95" s="3">
        <f t="shared" si="13"/>
        <v>68992.888000000006</v>
      </c>
      <c r="D95" s="3">
        <f t="shared" si="14"/>
        <v>9.3440000000118744</v>
      </c>
      <c r="E95" s="3">
        <v>480.28100000000001</v>
      </c>
      <c r="F95" s="3">
        <v>11395.3</v>
      </c>
      <c r="G95" s="3">
        <v>8909</v>
      </c>
      <c r="H95" s="3">
        <v>968</v>
      </c>
      <c r="I95" s="3">
        <v>152</v>
      </c>
      <c r="J95">
        <f t="shared" si="15"/>
        <v>559.82299999999998</v>
      </c>
      <c r="K95">
        <f t="shared" si="16"/>
        <v>11391.669</v>
      </c>
      <c r="L95">
        <f t="shared" si="22"/>
        <v>150.858</v>
      </c>
      <c r="M95">
        <f t="shared" si="23"/>
        <v>10384.77</v>
      </c>
      <c r="N95">
        <f t="shared" si="17"/>
        <v>0.15085800000000002</v>
      </c>
      <c r="O95">
        <f t="shared" si="17"/>
        <v>10.384770000000001</v>
      </c>
      <c r="P95">
        <f t="shared" si="18"/>
        <v>0.15085800000000002</v>
      </c>
      <c r="Q95" t="str">
        <f t="shared" si="19"/>
        <v/>
      </c>
      <c r="AE95">
        <v>6.0380000000000003</v>
      </c>
      <c r="AF95">
        <v>-28.969999313354492</v>
      </c>
      <c r="AG95">
        <v>-10.409999847412109</v>
      </c>
      <c r="AH95">
        <f t="shared" si="20"/>
        <v>-28.969999313354492</v>
      </c>
      <c r="AI95">
        <f t="shared" si="21"/>
        <v>-10.409999847412109</v>
      </c>
    </row>
    <row r="96" spans="1:35">
      <c r="A96" s="3" t="s">
        <v>1931</v>
      </c>
      <c r="B96" s="3" t="str">
        <f t="shared" si="12"/>
        <v>19:09:52.982</v>
      </c>
      <c r="C96" s="3">
        <f t="shared" si="13"/>
        <v>68992.982000000004</v>
      </c>
      <c r="D96" s="3">
        <f t="shared" si="14"/>
        <v>9.4380000000091968</v>
      </c>
      <c r="E96" s="3">
        <v>467.15199999999999</v>
      </c>
      <c r="F96" s="3">
        <v>11512.9</v>
      </c>
      <c r="G96" s="3">
        <v>8888</v>
      </c>
      <c r="H96" s="3">
        <v>907</v>
      </c>
      <c r="I96" s="3">
        <v>151.25</v>
      </c>
      <c r="J96">
        <f t="shared" si="15"/>
        <v>547.51499999999999</v>
      </c>
      <c r="K96">
        <f t="shared" si="16"/>
        <v>11509.358</v>
      </c>
      <c r="L96">
        <f t="shared" si="22"/>
        <v>138.55000000000001</v>
      </c>
      <c r="M96">
        <f t="shared" si="23"/>
        <v>10502.459000000001</v>
      </c>
      <c r="N96">
        <f t="shared" si="17"/>
        <v>0.13855000000000001</v>
      </c>
      <c r="O96">
        <f t="shared" si="17"/>
        <v>10.502459000000002</v>
      </c>
      <c r="P96">
        <f t="shared" si="18"/>
        <v>0.13855000000000001</v>
      </c>
      <c r="Q96" t="str">
        <f t="shared" si="19"/>
        <v/>
      </c>
      <c r="AE96">
        <v>6.1139999999999999</v>
      </c>
      <c r="AF96">
        <v>-31.040000915527344</v>
      </c>
      <c r="AG96">
        <v>-12.319999694824219</v>
      </c>
      <c r="AH96">
        <f t="shared" si="20"/>
        <v>-31.040000915527344</v>
      </c>
      <c r="AI96">
        <f t="shared" si="21"/>
        <v>-12.319999694824219</v>
      </c>
    </row>
    <row r="97" spans="1:35">
      <c r="A97" s="3" t="s">
        <v>1932</v>
      </c>
      <c r="B97" s="3" t="str">
        <f t="shared" si="12"/>
        <v>19:09:53.078</v>
      </c>
      <c r="C97" s="3">
        <f t="shared" si="13"/>
        <v>68993.077999999994</v>
      </c>
      <c r="D97" s="3">
        <f t="shared" si="14"/>
        <v>9.5339999999996508</v>
      </c>
      <c r="E97" s="3">
        <v>474.613</v>
      </c>
      <c r="F97" s="3">
        <v>11755.4</v>
      </c>
      <c r="G97" s="3">
        <v>8816</v>
      </c>
      <c r="H97" s="3">
        <v>913</v>
      </c>
      <c r="I97" s="3">
        <v>149.75</v>
      </c>
      <c r="J97">
        <f t="shared" si="15"/>
        <v>556.66899999999998</v>
      </c>
      <c r="K97">
        <f t="shared" si="16"/>
        <v>11751.8</v>
      </c>
      <c r="L97">
        <f t="shared" si="22"/>
        <v>147.70400000000001</v>
      </c>
      <c r="M97">
        <f t="shared" si="23"/>
        <v>10744.901</v>
      </c>
      <c r="N97">
        <f t="shared" si="17"/>
        <v>0.147704</v>
      </c>
      <c r="O97">
        <f t="shared" si="17"/>
        <v>10.744901</v>
      </c>
      <c r="P97">
        <f t="shared" si="18"/>
        <v>0.147704</v>
      </c>
      <c r="Q97" t="str">
        <f t="shared" si="19"/>
        <v/>
      </c>
      <c r="AE97">
        <v>6.1710000000000003</v>
      </c>
      <c r="AF97">
        <v>-30.739999771118164</v>
      </c>
      <c r="AG97">
        <v>-12.5</v>
      </c>
      <c r="AH97">
        <f t="shared" si="20"/>
        <v>-30.739999771118164</v>
      </c>
      <c r="AI97">
        <f t="shared" si="21"/>
        <v>-12.5</v>
      </c>
    </row>
    <row r="98" spans="1:35">
      <c r="A98" s="3" t="s">
        <v>1933</v>
      </c>
      <c r="B98" s="3" t="str">
        <f t="shared" si="12"/>
        <v>19:09:53.185</v>
      </c>
      <c r="C98" s="3">
        <f t="shared" si="13"/>
        <v>68993.184999999998</v>
      </c>
      <c r="D98" s="3">
        <f t="shared" si="14"/>
        <v>9.6410000000032596</v>
      </c>
      <c r="E98" s="3">
        <v>465.279</v>
      </c>
      <c r="F98" s="3">
        <v>11872.1</v>
      </c>
      <c r="G98" s="3">
        <v>8796</v>
      </c>
      <c r="H98" s="3">
        <v>972</v>
      </c>
      <c r="I98" s="3">
        <v>149</v>
      </c>
      <c r="J98">
        <f t="shared" si="15"/>
        <v>548.15</v>
      </c>
      <c r="K98">
        <f t="shared" si="16"/>
        <v>11868.562</v>
      </c>
      <c r="L98">
        <f t="shared" si="22"/>
        <v>139.185</v>
      </c>
      <c r="M98">
        <f t="shared" si="23"/>
        <v>10861.663</v>
      </c>
      <c r="N98">
        <f t="shared" si="17"/>
        <v>0.139185</v>
      </c>
      <c r="O98">
        <f t="shared" si="17"/>
        <v>10.861663</v>
      </c>
      <c r="P98">
        <f t="shared" si="18"/>
        <v>0.139185</v>
      </c>
      <c r="Q98" t="str">
        <f t="shared" si="19"/>
        <v/>
      </c>
      <c r="AE98">
        <v>6.2489999999999997</v>
      </c>
      <c r="AF98">
        <v>-32.5</v>
      </c>
      <c r="AG98">
        <v>-13.909999847412109</v>
      </c>
      <c r="AH98">
        <f t="shared" si="20"/>
        <v>-32.5</v>
      </c>
      <c r="AI98">
        <f t="shared" si="21"/>
        <v>-13.909999847412109</v>
      </c>
    </row>
    <row r="99" spans="1:35">
      <c r="A99" s="3" t="s">
        <v>1934</v>
      </c>
      <c r="B99" s="3" t="str">
        <f t="shared" si="12"/>
        <v>19:09:53.291</v>
      </c>
      <c r="C99" s="3">
        <f t="shared" si="13"/>
        <v>68993.290999999997</v>
      </c>
      <c r="D99" s="3">
        <f t="shared" si="14"/>
        <v>9.7470000000030268</v>
      </c>
      <c r="E99" s="3">
        <v>458.38600000000002</v>
      </c>
      <c r="F99" s="3">
        <v>12106.4</v>
      </c>
      <c r="G99" s="3">
        <v>8749</v>
      </c>
      <c r="H99" s="3">
        <v>963</v>
      </c>
      <c r="I99" s="3">
        <v>147.5</v>
      </c>
      <c r="J99">
        <f t="shared" si="15"/>
        <v>542.89300000000003</v>
      </c>
      <c r="K99">
        <f t="shared" si="16"/>
        <v>12102.905000000001</v>
      </c>
      <c r="L99">
        <f t="shared" si="22"/>
        <v>133.92800000000005</v>
      </c>
      <c r="M99">
        <f t="shared" si="23"/>
        <v>11096.006000000001</v>
      </c>
      <c r="N99">
        <f t="shared" si="17"/>
        <v>0.13392800000000005</v>
      </c>
      <c r="O99">
        <f t="shared" si="17"/>
        <v>11.096006000000001</v>
      </c>
      <c r="P99">
        <f t="shared" si="18"/>
        <v>0.13392800000000005</v>
      </c>
      <c r="Q99" t="str">
        <f t="shared" si="19"/>
        <v/>
      </c>
      <c r="AE99">
        <v>6.3090000000000002</v>
      </c>
      <c r="AF99">
        <v>-32.659999847412109</v>
      </c>
      <c r="AG99">
        <v>-15.590000152587891</v>
      </c>
      <c r="AH99">
        <f t="shared" si="20"/>
        <v>-32.659999847412109</v>
      </c>
      <c r="AI99">
        <f t="shared" si="21"/>
        <v>-15.590000152587891</v>
      </c>
    </row>
    <row r="100" spans="1:35">
      <c r="A100" s="3" t="s">
        <v>1935</v>
      </c>
      <c r="B100" s="3" t="str">
        <f t="shared" si="12"/>
        <v>19:09:53.383</v>
      </c>
      <c r="C100" s="3">
        <f t="shared" si="13"/>
        <v>68993.383000000002</v>
      </c>
      <c r="D100" s="3">
        <f t="shared" si="14"/>
        <v>9.8390000000072177</v>
      </c>
      <c r="E100" s="3">
        <v>456.899</v>
      </c>
      <c r="F100" s="3">
        <v>12339.4</v>
      </c>
      <c r="G100" s="3">
        <v>8703</v>
      </c>
      <c r="H100" s="3">
        <v>954</v>
      </c>
      <c r="I100" s="3">
        <v>146</v>
      </c>
      <c r="J100">
        <f t="shared" si="15"/>
        <v>543.03200000000004</v>
      </c>
      <c r="K100">
        <f t="shared" si="16"/>
        <v>12335.91</v>
      </c>
      <c r="L100">
        <f t="shared" si="22"/>
        <v>134.06700000000006</v>
      </c>
      <c r="M100">
        <f t="shared" si="23"/>
        <v>11329.011</v>
      </c>
      <c r="N100">
        <f t="shared" si="17"/>
        <v>0.13406700000000007</v>
      </c>
      <c r="O100">
        <f t="shared" si="17"/>
        <v>11.329011000000001</v>
      </c>
      <c r="P100">
        <f t="shared" si="18"/>
        <v>0.13406700000000007</v>
      </c>
      <c r="Q100" t="str">
        <f t="shared" si="19"/>
        <v/>
      </c>
      <c r="AE100">
        <v>6.383</v>
      </c>
      <c r="AF100">
        <v>-30.579999923706055</v>
      </c>
      <c r="AG100">
        <v>-13.149999618530273</v>
      </c>
      <c r="AH100">
        <f t="shared" si="20"/>
        <v>-30.579999923706055</v>
      </c>
      <c r="AI100">
        <f t="shared" si="21"/>
        <v>-13.149999618530273</v>
      </c>
    </row>
    <row r="101" spans="1:35">
      <c r="A101" s="3" t="s">
        <v>1936</v>
      </c>
      <c r="B101" s="3" t="str">
        <f t="shared" si="12"/>
        <v>19:09:53.479</v>
      </c>
      <c r="C101" s="3">
        <f t="shared" si="13"/>
        <v>68993.479000000007</v>
      </c>
      <c r="D101" s="3">
        <f t="shared" si="14"/>
        <v>9.9350000000122236</v>
      </c>
      <c r="E101" s="3">
        <v>464.99900000000002</v>
      </c>
      <c r="F101" s="3">
        <v>12456.6</v>
      </c>
      <c r="G101" s="3">
        <v>8673.5</v>
      </c>
      <c r="H101" s="3">
        <v>889.5</v>
      </c>
      <c r="I101" s="3">
        <v>145.25</v>
      </c>
      <c r="J101">
        <f t="shared" si="15"/>
        <v>551.95000000000005</v>
      </c>
      <c r="K101">
        <f t="shared" si="16"/>
        <v>12453.05</v>
      </c>
      <c r="L101">
        <f t="shared" si="22"/>
        <v>142.98500000000007</v>
      </c>
      <c r="M101">
        <f t="shared" si="23"/>
        <v>11446.151</v>
      </c>
      <c r="N101">
        <f t="shared" si="17"/>
        <v>0.14298500000000008</v>
      </c>
      <c r="O101">
        <f t="shared" si="17"/>
        <v>11.446151</v>
      </c>
      <c r="P101">
        <f t="shared" si="18"/>
        <v>0.14298500000000008</v>
      </c>
      <c r="Q101" t="str">
        <f t="shared" si="19"/>
        <v/>
      </c>
      <c r="AE101">
        <v>6.4349999999999996</v>
      </c>
      <c r="AF101">
        <v>-30.280000686645508</v>
      </c>
      <c r="AG101">
        <v>-12.279999732971191</v>
      </c>
      <c r="AH101">
        <f t="shared" si="20"/>
        <v>-30.280000686645508</v>
      </c>
      <c r="AI101">
        <f t="shared" si="21"/>
        <v>-12.279999732971191</v>
      </c>
    </row>
    <row r="102" spans="1:35">
      <c r="A102" s="3" t="s">
        <v>1937</v>
      </c>
      <c r="B102" s="3" t="str">
        <f t="shared" si="12"/>
        <v>19:09:53.584</v>
      </c>
      <c r="C102" s="3">
        <f t="shared" si="13"/>
        <v>68993.584000000003</v>
      </c>
      <c r="D102" s="3">
        <f t="shared" si="14"/>
        <v>10.040000000008149</v>
      </c>
      <c r="E102" s="3">
        <v>446.00200000000001</v>
      </c>
      <c r="F102" s="3">
        <v>12721.6</v>
      </c>
      <c r="G102" s="3">
        <v>8649</v>
      </c>
      <c r="H102" s="3">
        <v>907</v>
      </c>
      <c r="I102" s="3">
        <v>143.5</v>
      </c>
      <c r="J102">
        <f t="shared" si="15"/>
        <v>534.80399999999997</v>
      </c>
      <c r="K102">
        <f t="shared" si="16"/>
        <v>12718.175999999999</v>
      </c>
      <c r="L102">
        <f t="shared" si="22"/>
        <v>125.839</v>
      </c>
      <c r="M102">
        <f t="shared" si="23"/>
        <v>11711.277</v>
      </c>
      <c r="N102">
        <f t="shared" si="17"/>
        <v>0.12583900000000001</v>
      </c>
      <c r="O102">
        <f t="shared" si="17"/>
        <v>11.711277000000001</v>
      </c>
      <c r="P102">
        <f t="shared" si="18"/>
        <v>0.12583900000000001</v>
      </c>
      <c r="Q102" t="str">
        <f t="shared" si="19"/>
        <v/>
      </c>
      <c r="AE102">
        <v>6.5030000000000001</v>
      </c>
      <c r="AF102">
        <v>-29.819999694824219</v>
      </c>
      <c r="AG102">
        <v>-10.130000114440918</v>
      </c>
      <c r="AH102">
        <f t="shared" si="20"/>
        <v>-29.819999694824219</v>
      </c>
      <c r="AI102">
        <f t="shared" si="21"/>
        <v>-10.130000114440918</v>
      </c>
    </row>
    <row r="103" spans="1:35">
      <c r="A103" s="3" t="s">
        <v>1938</v>
      </c>
      <c r="B103" s="3" t="str">
        <f t="shared" si="12"/>
        <v>19:09:53.678</v>
      </c>
      <c r="C103" s="3">
        <f t="shared" si="13"/>
        <v>68993.678</v>
      </c>
      <c r="D103" s="3">
        <f t="shared" si="14"/>
        <v>10.134000000005472</v>
      </c>
      <c r="E103" s="3">
        <v>450.02499999999998</v>
      </c>
      <c r="F103" s="3">
        <v>12798.4</v>
      </c>
      <c r="G103" s="3">
        <v>8634</v>
      </c>
      <c r="H103" s="3">
        <v>911</v>
      </c>
      <c r="I103" s="3">
        <v>143</v>
      </c>
      <c r="J103">
        <f t="shared" si="15"/>
        <v>539.36300000000006</v>
      </c>
      <c r="K103">
        <f t="shared" si="16"/>
        <v>12794.946</v>
      </c>
      <c r="L103">
        <f t="shared" si="22"/>
        <v>130.39800000000008</v>
      </c>
      <c r="M103">
        <f t="shared" si="23"/>
        <v>11788.047</v>
      </c>
      <c r="N103">
        <f t="shared" si="17"/>
        <v>0.1303980000000001</v>
      </c>
      <c r="O103">
        <f t="shared" si="17"/>
        <v>11.788047000000001</v>
      </c>
      <c r="P103">
        <f t="shared" si="18"/>
        <v>0.1303980000000001</v>
      </c>
      <c r="Q103" t="str">
        <f t="shared" si="19"/>
        <v/>
      </c>
      <c r="AE103">
        <v>6.58</v>
      </c>
      <c r="AF103">
        <v>-29.219999313354492</v>
      </c>
      <c r="AG103">
        <v>-9.5900001525878906</v>
      </c>
      <c r="AH103">
        <f t="shared" si="20"/>
        <v>-29.219999313354492</v>
      </c>
      <c r="AI103">
        <f t="shared" si="21"/>
        <v>-9.5900001525878906</v>
      </c>
    </row>
    <row r="104" spans="1:35">
      <c r="A104" s="3" t="s">
        <v>1939</v>
      </c>
      <c r="B104" s="3" t="str">
        <f t="shared" si="12"/>
        <v>19:09:53.783</v>
      </c>
      <c r="C104" s="3">
        <f t="shared" si="13"/>
        <v>68993.782999999996</v>
      </c>
      <c r="D104" s="3">
        <f t="shared" si="14"/>
        <v>10.239000000001397</v>
      </c>
      <c r="E104" s="3">
        <v>454.28800000000001</v>
      </c>
      <c r="F104" s="3">
        <v>13026.3</v>
      </c>
      <c r="G104" s="3">
        <v>8601</v>
      </c>
      <c r="H104" s="3">
        <v>886</v>
      </c>
      <c r="I104" s="3">
        <v>141.5</v>
      </c>
      <c r="J104">
        <f t="shared" si="15"/>
        <v>545.21699999999998</v>
      </c>
      <c r="K104">
        <f t="shared" si="16"/>
        <v>13022.811</v>
      </c>
      <c r="L104">
        <f t="shared" si="22"/>
        <v>136.25200000000001</v>
      </c>
      <c r="M104">
        <f t="shared" si="23"/>
        <v>12015.912</v>
      </c>
      <c r="N104">
        <f t="shared" si="17"/>
        <v>0.13625200000000001</v>
      </c>
      <c r="O104">
        <f t="shared" si="17"/>
        <v>12.015912</v>
      </c>
      <c r="P104">
        <f t="shared" si="18"/>
        <v>0.13625200000000001</v>
      </c>
      <c r="Q104" t="str">
        <f t="shared" si="19"/>
        <v/>
      </c>
      <c r="AE104">
        <v>6.649</v>
      </c>
      <c r="AF104">
        <v>-31.420000076293945</v>
      </c>
      <c r="AG104">
        <v>-10.770000457763672</v>
      </c>
      <c r="AH104">
        <f t="shared" si="20"/>
        <v>-31.420000076293945</v>
      </c>
      <c r="AI104">
        <f t="shared" si="21"/>
        <v>-10.770000457763672</v>
      </c>
    </row>
    <row r="105" spans="1:35">
      <c r="A105" s="3" t="s">
        <v>1940</v>
      </c>
      <c r="B105" s="3" t="str">
        <f t="shared" si="12"/>
        <v>19:09:53.876</v>
      </c>
      <c r="C105" s="3">
        <f t="shared" si="13"/>
        <v>68993.876000000004</v>
      </c>
      <c r="D105" s="3">
        <f t="shared" si="14"/>
        <v>10.33200000000943</v>
      </c>
      <c r="E105" s="3">
        <v>451.53699999999998</v>
      </c>
      <c r="F105" s="3">
        <v>13176.9</v>
      </c>
      <c r="G105" s="3">
        <v>8588</v>
      </c>
      <c r="H105" s="3">
        <v>858</v>
      </c>
      <c r="I105" s="3">
        <v>140.5</v>
      </c>
      <c r="J105">
        <f t="shared" si="15"/>
        <v>543.51700000000005</v>
      </c>
      <c r="K105">
        <f t="shared" si="16"/>
        <v>13173.427</v>
      </c>
      <c r="L105">
        <f t="shared" si="22"/>
        <v>134.55200000000008</v>
      </c>
      <c r="M105">
        <f t="shared" si="23"/>
        <v>12166.528</v>
      </c>
      <c r="N105">
        <f t="shared" si="17"/>
        <v>0.13455200000000009</v>
      </c>
      <c r="O105">
        <f t="shared" si="17"/>
        <v>12.166528000000001</v>
      </c>
      <c r="P105">
        <f t="shared" si="18"/>
        <v>0.13455200000000009</v>
      </c>
      <c r="Q105" t="str">
        <f t="shared" si="19"/>
        <v/>
      </c>
      <c r="AE105">
        <v>6.7080000000000002</v>
      </c>
      <c r="AF105">
        <v>-29.489999771118164</v>
      </c>
      <c r="AG105">
        <v>-10.279999732971191</v>
      </c>
      <c r="AH105">
        <f t="shared" si="20"/>
        <v>-29.489999771118164</v>
      </c>
      <c r="AI105">
        <f t="shared" si="21"/>
        <v>-10.279999732971191</v>
      </c>
    </row>
    <row r="106" spans="1:35">
      <c r="A106" s="3" t="s">
        <v>1941</v>
      </c>
      <c r="B106" s="3" t="str">
        <f t="shared" si="12"/>
        <v>19:09:53.970</v>
      </c>
      <c r="C106" s="3">
        <f t="shared" si="13"/>
        <v>68993.97</v>
      </c>
      <c r="D106" s="3">
        <f t="shared" si="14"/>
        <v>10.426000000006752</v>
      </c>
      <c r="E106" s="3">
        <v>427.02</v>
      </c>
      <c r="F106" s="3">
        <v>13475.7</v>
      </c>
      <c r="G106" s="3">
        <v>8589</v>
      </c>
      <c r="H106" s="3">
        <v>883</v>
      </c>
      <c r="I106" s="3">
        <v>138.5</v>
      </c>
      <c r="J106">
        <f t="shared" si="15"/>
        <v>521.08699999999999</v>
      </c>
      <c r="K106">
        <f t="shared" si="16"/>
        <v>13472.39</v>
      </c>
      <c r="L106">
        <f t="shared" si="22"/>
        <v>112.12200000000001</v>
      </c>
      <c r="M106">
        <f t="shared" si="23"/>
        <v>12465.491</v>
      </c>
      <c r="N106">
        <f t="shared" si="17"/>
        <v>0.11212200000000001</v>
      </c>
      <c r="O106">
        <f t="shared" si="17"/>
        <v>12.465491</v>
      </c>
      <c r="P106">
        <f t="shared" si="18"/>
        <v>0.11212200000000001</v>
      </c>
      <c r="Q106" t="str">
        <f t="shared" si="19"/>
        <v/>
      </c>
      <c r="AE106">
        <v>6.77</v>
      </c>
      <c r="AF106">
        <v>-27.809999465942383</v>
      </c>
      <c r="AG106">
        <v>-7.9899997711181641</v>
      </c>
      <c r="AH106">
        <f t="shared" si="20"/>
        <v>-27.809999465942383</v>
      </c>
      <c r="AI106">
        <f t="shared" si="21"/>
        <v>-7.9899997711181641</v>
      </c>
    </row>
    <row r="107" spans="1:35">
      <c r="A107" s="3" t="s">
        <v>1942</v>
      </c>
      <c r="B107" s="3" t="str">
        <f t="shared" si="12"/>
        <v>19:09:54.068</v>
      </c>
      <c r="C107" s="3">
        <f t="shared" si="13"/>
        <v>68994.067999999999</v>
      </c>
      <c r="D107" s="3">
        <f t="shared" si="14"/>
        <v>10.524000000004889</v>
      </c>
      <c r="E107" s="3">
        <v>434.161</v>
      </c>
      <c r="F107" s="3">
        <v>13626</v>
      </c>
      <c r="G107" s="3">
        <v>8574</v>
      </c>
      <c r="H107" s="3">
        <v>867</v>
      </c>
      <c r="I107" s="3">
        <v>137.5</v>
      </c>
      <c r="J107">
        <f t="shared" si="15"/>
        <v>529.27700000000004</v>
      </c>
      <c r="K107">
        <f t="shared" si="16"/>
        <v>13622.637000000001</v>
      </c>
      <c r="L107">
        <f t="shared" si="22"/>
        <v>120.31200000000007</v>
      </c>
      <c r="M107">
        <f t="shared" si="23"/>
        <v>12615.738000000001</v>
      </c>
      <c r="N107">
        <f t="shared" si="17"/>
        <v>0.12031200000000007</v>
      </c>
      <c r="O107">
        <f t="shared" si="17"/>
        <v>12.615738000000002</v>
      </c>
      <c r="P107">
        <f t="shared" si="18"/>
        <v>0.12031200000000007</v>
      </c>
      <c r="Q107" t="str">
        <f t="shared" si="19"/>
        <v/>
      </c>
      <c r="AE107">
        <v>6.8470000000000004</v>
      </c>
      <c r="AF107">
        <v>-24.399999618530273</v>
      </c>
      <c r="AG107">
        <v>-2.7000000476837158</v>
      </c>
      <c r="AH107">
        <f t="shared" si="20"/>
        <v>-24.399999618530273</v>
      </c>
      <c r="AI107">
        <f t="shared" si="21"/>
        <v>-2.7000000476837158</v>
      </c>
    </row>
    <row r="108" spans="1:35">
      <c r="A108" s="3" t="s">
        <v>1943</v>
      </c>
      <c r="B108" s="3" t="str">
        <f t="shared" si="12"/>
        <v>19:09:54.268</v>
      </c>
      <c r="C108" s="3">
        <f t="shared" si="13"/>
        <v>68994.267999999996</v>
      </c>
      <c r="D108" s="3">
        <f t="shared" si="14"/>
        <v>10.724000000001979</v>
      </c>
      <c r="E108" s="3">
        <v>433</v>
      </c>
      <c r="F108" s="3">
        <v>14000</v>
      </c>
      <c r="G108" s="3">
        <v>8567</v>
      </c>
      <c r="H108" s="3">
        <v>870</v>
      </c>
      <c r="I108" s="3">
        <v>135</v>
      </c>
      <c r="J108">
        <f t="shared" si="15"/>
        <v>530.72699999999998</v>
      </c>
      <c r="K108">
        <f t="shared" si="16"/>
        <v>13996.636</v>
      </c>
      <c r="L108">
        <f t="shared" si="22"/>
        <v>121.762</v>
      </c>
      <c r="M108">
        <f t="shared" si="23"/>
        <v>12989.737000000001</v>
      </c>
      <c r="N108">
        <f t="shared" si="17"/>
        <v>0.12176200000000001</v>
      </c>
      <c r="O108">
        <f t="shared" si="17"/>
        <v>12.989737000000002</v>
      </c>
      <c r="P108">
        <f t="shared" si="18"/>
        <v>0.12176200000000001</v>
      </c>
      <c r="Q108" t="str">
        <f t="shared" si="19"/>
        <v/>
      </c>
      <c r="AE108">
        <v>6.8979999999999997</v>
      </c>
      <c r="AF108">
        <v>-25.840000152587891</v>
      </c>
      <c r="AG108">
        <v>-6.3000001907348633</v>
      </c>
      <c r="AH108">
        <f t="shared" si="20"/>
        <v>-25.840000152587891</v>
      </c>
      <c r="AI108">
        <f t="shared" si="21"/>
        <v>-6.3000001907348633</v>
      </c>
    </row>
    <row r="109" spans="1:35">
      <c r="A109" s="3" t="s">
        <v>1944</v>
      </c>
      <c r="B109" s="3" t="str">
        <f t="shared" si="12"/>
        <v>19:09:54.474</v>
      </c>
      <c r="C109" s="3">
        <f t="shared" si="13"/>
        <v>68994.474000000002</v>
      </c>
      <c r="D109" s="3">
        <f t="shared" si="14"/>
        <v>10.930000000007567</v>
      </c>
      <c r="E109" s="3">
        <v>405.06099999999998</v>
      </c>
      <c r="F109" s="3">
        <v>14525.7</v>
      </c>
      <c r="G109" s="3">
        <v>8611</v>
      </c>
      <c r="H109" s="3">
        <v>856</v>
      </c>
      <c r="I109" s="3">
        <v>131.5</v>
      </c>
      <c r="J109">
        <f t="shared" si="15"/>
        <v>506.459</v>
      </c>
      <c r="K109">
        <f t="shared" si="16"/>
        <v>14522.518</v>
      </c>
      <c r="L109">
        <f t="shared" si="22"/>
        <v>97.494000000000028</v>
      </c>
      <c r="M109">
        <f t="shared" si="23"/>
        <v>13515.619000000001</v>
      </c>
      <c r="N109">
        <f t="shared" si="17"/>
        <v>9.7494000000000025E-2</v>
      </c>
      <c r="O109">
        <f t="shared" si="17"/>
        <v>13.515619000000001</v>
      </c>
      <c r="P109">
        <f t="shared" si="18"/>
        <v>9.7494000000000025E-2</v>
      </c>
      <c r="Q109" t="str">
        <f t="shared" si="19"/>
        <v/>
      </c>
      <c r="AE109">
        <v>6.9720000000000004</v>
      </c>
      <c r="AF109">
        <v>-28.739999771118164</v>
      </c>
      <c r="AG109">
        <v>-13.069999694824219</v>
      </c>
      <c r="AH109">
        <f t="shared" si="20"/>
        <v>-28.739999771118164</v>
      </c>
      <c r="AI109">
        <f t="shared" si="21"/>
        <v>-13.069999694824219</v>
      </c>
    </row>
    <row r="110" spans="1:35">
      <c r="A110" s="3" t="s">
        <v>1945</v>
      </c>
      <c r="B110" s="3" t="str">
        <f t="shared" si="12"/>
        <v>19:09:54.675</v>
      </c>
      <c r="C110" s="3">
        <f t="shared" si="13"/>
        <v>68994.675000000003</v>
      </c>
      <c r="D110" s="3">
        <f t="shared" si="14"/>
        <v>11.131000000008498</v>
      </c>
      <c r="E110" s="3">
        <v>400.36900000000003</v>
      </c>
      <c r="F110" s="3">
        <v>14903.9</v>
      </c>
      <c r="G110" s="3">
        <v>8647</v>
      </c>
      <c r="H110" s="3">
        <v>854</v>
      </c>
      <c r="I110" s="3">
        <v>129</v>
      </c>
      <c r="J110">
        <f t="shared" si="15"/>
        <v>504.40699999999998</v>
      </c>
      <c r="K110">
        <f t="shared" si="16"/>
        <v>14900.742</v>
      </c>
      <c r="L110">
        <f t="shared" si="22"/>
        <v>95.442000000000007</v>
      </c>
      <c r="M110">
        <f t="shared" si="23"/>
        <v>13893.843000000001</v>
      </c>
      <c r="N110">
        <f t="shared" si="17"/>
        <v>9.5442000000000013E-2</v>
      </c>
      <c r="O110">
        <f t="shared" si="17"/>
        <v>13.893843</v>
      </c>
      <c r="P110">
        <f t="shared" si="18"/>
        <v>9.5442000000000013E-2</v>
      </c>
      <c r="Q110" t="str">
        <f t="shared" si="19"/>
        <v/>
      </c>
      <c r="AE110">
        <v>7.0469999999999997</v>
      </c>
      <c r="AF110">
        <v>-30.030000686645508</v>
      </c>
      <c r="AG110">
        <v>-13.689999580383301</v>
      </c>
      <c r="AH110">
        <f t="shared" si="20"/>
        <v>-30.030000686645508</v>
      </c>
      <c r="AI110">
        <f t="shared" si="21"/>
        <v>-13.689999580383301</v>
      </c>
    </row>
    <row r="111" spans="1:35">
      <c r="A111" s="3" t="s">
        <v>1946</v>
      </c>
      <c r="B111" s="3" t="str">
        <f t="shared" si="12"/>
        <v>19:09:54.873</v>
      </c>
      <c r="C111" s="3">
        <f t="shared" si="13"/>
        <v>68994.873000000007</v>
      </c>
      <c r="D111" s="3">
        <f t="shared" si="14"/>
        <v>11.329000000012456</v>
      </c>
      <c r="E111" s="3">
        <v>380.72699999999998</v>
      </c>
      <c r="F111" s="3">
        <v>15288.2</v>
      </c>
      <c r="G111" s="3">
        <v>8715</v>
      </c>
      <c r="H111" s="3">
        <v>871</v>
      </c>
      <c r="I111" s="3">
        <v>126.5</v>
      </c>
      <c r="J111">
        <f t="shared" si="15"/>
        <v>487.44900000000001</v>
      </c>
      <c r="K111">
        <f t="shared" si="16"/>
        <v>15285.169</v>
      </c>
      <c r="L111">
        <f t="shared" si="22"/>
        <v>78.484000000000037</v>
      </c>
      <c r="M111">
        <f t="shared" si="23"/>
        <v>14278.27</v>
      </c>
      <c r="N111">
        <f t="shared" si="17"/>
        <v>7.848400000000004E-2</v>
      </c>
      <c r="O111">
        <f t="shared" si="17"/>
        <v>14.278270000000001</v>
      </c>
      <c r="P111">
        <f t="shared" si="18"/>
        <v>7.848400000000004E-2</v>
      </c>
      <c r="Q111" t="str">
        <f t="shared" si="19"/>
        <v/>
      </c>
      <c r="AE111">
        <v>7.1070000000000002</v>
      </c>
      <c r="AF111">
        <v>-32.790000915527344</v>
      </c>
      <c r="AG111">
        <v>-14.140000343322754</v>
      </c>
      <c r="AH111">
        <f t="shared" si="20"/>
        <v>-32.790000915527344</v>
      </c>
      <c r="AI111">
        <f t="shared" si="21"/>
        <v>-14.140000343322754</v>
      </c>
    </row>
    <row r="112" spans="1:35">
      <c r="A112" s="3" t="s">
        <v>1947</v>
      </c>
      <c r="B112" s="3" t="str">
        <f t="shared" si="12"/>
        <v>19:09:54.981</v>
      </c>
      <c r="C112" s="3">
        <f t="shared" si="13"/>
        <v>68994.981</v>
      </c>
      <c r="D112" s="3">
        <f t="shared" si="14"/>
        <v>11.437000000005355</v>
      </c>
      <c r="E112" s="3">
        <v>373.084</v>
      </c>
      <c r="F112" s="3">
        <v>15521.2</v>
      </c>
      <c r="G112" s="3">
        <v>8760</v>
      </c>
      <c r="H112" s="3">
        <v>874</v>
      </c>
      <c r="I112" s="3">
        <v>125</v>
      </c>
      <c r="J112">
        <f t="shared" si="15"/>
        <v>481.43200000000002</v>
      </c>
      <c r="K112">
        <f t="shared" si="16"/>
        <v>15518.217000000001</v>
      </c>
      <c r="L112">
        <f t="shared" si="22"/>
        <v>72.467000000000041</v>
      </c>
      <c r="M112">
        <f t="shared" si="23"/>
        <v>14511.318000000001</v>
      </c>
      <c r="N112">
        <f t="shared" si="17"/>
        <v>7.2467000000000045E-2</v>
      </c>
      <c r="O112">
        <f t="shared" si="17"/>
        <v>14.511318000000001</v>
      </c>
      <c r="P112">
        <f t="shared" si="18"/>
        <v>7.2467000000000045E-2</v>
      </c>
      <c r="Q112" t="str">
        <f t="shared" si="19"/>
        <v/>
      </c>
      <c r="AE112">
        <v>7.1760000000000002</v>
      </c>
      <c r="AF112">
        <v>-30.790000915527344</v>
      </c>
      <c r="AG112">
        <v>-11.890000343322754</v>
      </c>
      <c r="AH112">
        <f t="shared" si="20"/>
        <v>-30.790000915527344</v>
      </c>
      <c r="AI112">
        <f t="shared" si="21"/>
        <v>-11.890000343322754</v>
      </c>
    </row>
    <row r="113" spans="1:35">
      <c r="A113" s="3" t="s">
        <v>1948</v>
      </c>
      <c r="B113" s="3" t="str">
        <f t="shared" si="12"/>
        <v>19:09:55.088</v>
      </c>
      <c r="C113" s="3">
        <f t="shared" si="13"/>
        <v>68995.088000000003</v>
      </c>
      <c r="D113" s="3">
        <f t="shared" si="14"/>
        <v>11.544000000008964</v>
      </c>
      <c r="E113" s="3">
        <v>358.04399999999998</v>
      </c>
      <c r="F113" s="3">
        <v>15758.2</v>
      </c>
      <c r="G113" s="3">
        <v>8819</v>
      </c>
      <c r="H113" s="3">
        <v>884</v>
      </c>
      <c r="I113" s="3">
        <v>123.5</v>
      </c>
      <c r="J113">
        <f t="shared" si="15"/>
        <v>468.04700000000003</v>
      </c>
      <c r="K113">
        <f t="shared" si="16"/>
        <v>15755.316000000001</v>
      </c>
      <c r="L113">
        <f t="shared" si="22"/>
        <v>59.08200000000005</v>
      </c>
      <c r="M113">
        <f t="shared" si="23"/>
        <v>14748.417000000001</v>
      </c>
      <c r="N113">
        <f t="shared" si="17"/>
        <v>5.9082000000000051E-2</v>
      </c>
      <c r="O113">
        <f t="shared" si="17"/>
        <v>14.748417000000002</v>
      </c>
      <c r="P113">
        <f t="shared" si="18"/>
        <v>5.9082000000000051E-2</v>
      </c>
      <c r="Q113" t="str">
        <f t="shared" si="19"/>
        <v/>
      </c>
      <c r="AE113">
        <v>7.2389999999999999</v>
      </c>
      <c r="AF113">
        <v>-28.670000076293945</v>
      </c>
      <c r="AG113">
        <v>-7.8499999046325684</v>
      </c>
      <c r="AH113">
        <f t="shared" si="20"/>
        <v>-28.670000076293945</v>
      </c>
      <c r="AI113">
        <f t="shared" si="21"/>
        <v>-7.8499999046325684</v>
      </c>
    </row>
    <row r="114" spans="1:35">
      <c r="A114" s="3" t="s">
        <v>1949</v>
      </c>
      <c r="B114" s="3" t="str">
        <f t="shared" si="12"/>
        <v>19:09:55.186</v>
      </c>
      <c r="C114" s="3">
        <f t="shared" si="13"/>
        <v>68995.186000000002</v>
      </c>
      <c r="D114" s="3">
        <f t="shared" si="14"/>
        <v>11.642000000007101</v>
      </c>
      <c r="E114" s="3">
        <v>366.61399999999998</v>
      </c>
      <c r="F114" s="3">
        <v>15914</v>
      </c>
      <c r="G114" s="3">
        <v>8843</v>
      </c>
      <c r="H114" s="3">
        <v>842</v>
      </c>
      <c r="I114" s="3">
        <v>122.5</v>
      </c>
      <c r="J114">
        <f t="shared" si="15"/>
        <v>477.70499999999998</v>
      </c>
      <c r="K114">
        <f t="shared" si="16"/>
        <v>15911.053</v>
      </c>
      <c r="L114">
        <f t="shared" si="22"/>
        <v>68.740000000000009</v>
      </c>
      <c r="M114">
        <f t="shared" si="23"/>
        <v>14904.154</v>
      </c>
      <c r="N114">
        <f t="shared" si="17"/>
        <v>6.8740000000000009E-2</v>
      </c>
      <c r="O114">
        <f t="shared" si="17"/>
        <v>14.904154</v>
      </c>
      <c r="P114">
        <f t="shared" si="18"/>
        <v>6.8740000000000009E-2</v>
      </c>
      <c r="Q114" t="str">
        <f t="shared" si="19"/>
        <v/>
      </c>
      <c r="AE114">
        <v>7.2969999999999997</v>
      </c>
      <c r="AF114">
        <v>-28.620000839233398</v>
      </c>
      <c r="AG114">
        <v>-8.5600004196166992</v>
      </c>
      <c r="AH114">
        <f t="shared" si="20"/>
        <v>-28.620000839233398</v>
      </c>
      <c r="AI114">
        <f t="shared" si="21"/>
        <v>-8.5600004196166992</v>
      </c>
    </row>
    <row r="115" spans="1:35">
      <c r="A115" s="3" t="s">
        <v>1950</v>
      </c>
      <c r="B115" s="3" t="str">
        <f t="shared" si="12"/>
        <v>19:09:55.289</v>
      </c>
      <c r="C115" s="3">
        <f t="shared" si="13"/>
        <v>68995.289000000004</v>
      </c>
      <c r="D115" s="3">
        <f t="shared" si="14"/>
        <v>11.745000000009895</v>
      </c>
      <c r="E115" s="3">
        <v>342.99099999999999</v>
      </c>
      <c r="F115" s="3">
        <v>16078.4</v>
      </c>
      <c r="G115" s="3">
        <v>8903</v>
      </c>
      <c r="H115" s="3">
        <v>856</v>
      </c>
      <c r="I115" s="3">
        <v>121.5</v>
      </c>
      <c r="J115">
        <f t="shared" si="15"/>
        <v>455.23</v>
      </c>
      <c r="K115">
        <f t="shared" si="16"/>
        <v>16075.614</v>
      </c>
      <c r="L115">
        <f t="shared" si="22"/>
        <v>46.265000000000043</v>
      </c>
      <c r="M115">
        <f t="shared" si="23"/>
        <v>15068.715</v>
      </c>
      <c r="N115">
        <f t="shared" si="17"/>
        <v>4.6265000000000042E-2</v>
      </c>
      <c r="O115">
        <f t="shared" si="17"/>
        <v>15.068715000000001</v>
      </c>
      <c r="P115" t="str">
        <f t="shared" si="18"/>
        <v/>
      </c>
      <c r="Q115">
        <f t="shared" si="19"/>
        <v>4.6265000000000042E-2</v>
      </c>
      <c r="AE115">
        <v>7.3620000000000001</v>
      </c>
      <c r="AF115">
        <v>-28.620000839233398</v>
      </c>
      <c r="AG115">
        <v>-9.0100002288818359</v>
      </c>
      <c r="AH115">
        <f t="shared" si="20"/>
        <v>-28.620000839233398</v>
      </c>
      <c r="AI115">
        <f t="shared" si="21"/>
        <v>-9.0100002288818359</v>
      </c>
    </row>
    <row r="116" spans="1:35">
      <c r="A116" s="3" t="s">
        <v>1951</v>
      </c>
      <c r="B116" s="3" t="str">
        <f t="shared" si="12"/>
        <v>19:09:55.382</v>
      </c>
      <c r="C116" s="3">
        <f t="shared" si="13"/>
        <v>68995.381999999998</v>
      </c>
      <c r="D116" s="3">
        <f t="shared" si="14"/>
        <v>11.838000000003376</v>
      </c>
      <c r="E116" s="3">
        <v>359.28199999999998</v>
      </c>
      <c r="F116" s="3">
        <v>16234.6</v>
      </c>
      <c r="G116" s="3">
        <v>8925</v>
      </c>
      <c r="H116" s="3">
        <v>899</v>
      </c>
      <c r="I116" s="3">
        <v>120.5</v>
      </c>
      <c r="J116">
        <f t="shared" si="15"/>
        <v>472.61099999999999</v>
      </c>
      <c r="K116">
        <f t="shared" si="16"/>
        <v>16231.696</v>
      </c>
      <c r="L116">
        <f t="shared" si="22"/>
        <v>63.646000000000015</v>
      </c>
      <c r="M116">
        <f t="shared" si="23"/>
        <v>15224.797</v>
      </c>
      <c r="N116">
        <f t="shared" si="17"/>
        <v>6.3646000000000022E-2</v>
      </c>
      <c r="O116">
        <f t="shared" si="17"/>
        <v>15.224797000000001</v>
      </c>
      <c r="P116" t="str">
        <f t="shared" si="18"/>
        <v/>
      </c>
      <c r="Q116">
        <f t="shared" si="19"/>
        <v>6.3646000000000022E-2</v>
      </c>
      <c r="AE116">
        <v>7.43</v>
      </c>
      <c r="AF116">
        <v>-29.540000915527344</v>
      </c>
      <c r="AG116">
        <v>-11.149999618530273</v>
      </c>
      <c r="AH116">
        <f t="shared" si="20"/>
        <v>-29.540000915527344</v>
      </c>
      <c r="AI116">
        <f t="shared" si="21"/>
        <v>-11.149999618530273</v>
      </c>
    </row>
    <row r="117" spans="1:35">
      <c r="A117" s="3" t="s">
        <v>1952</v>
      </c>
      <c r="B117" s="3" t="str">
        <f t="shared" si="12"/>
        <v>19:09:55.490</v>
      </c>
      <c r="C117" s="3">
        <f t="shared" si="13"/>
        <v>68995.490000000005</v>
      </c>
      <c r="D117" s="3">
        <f t="shared" si="14"/>
        <v>11.946000000010827</v>
      </c>
      <c r="E117" s="3">
        <v>352.49</v>
      </c>
      <c r="F117" s="3">
        <v>16479.599999999999</v>
      </c>
      <c r="G117" s="3">
        <v>8996</v>
      </c>
      <c r="H117" s="3">
        <v>889</v>
      </c>
      <c r="I117" s="3">
        <v>119</v>
      </c>
      <c r="J117">
        <f t="shared" si="15"/>
        <v>467.53</v>
      </c>
      <c r="K117">
        <f t="shared" si="16"/>
        <v>16476.738000000001</v>
      </c>
      <c r="L117">
        <f t="shared" si="22"/>
        <v>58.564999999999998</v>
      </c>
      <c r="M117">
        <f t="shared" si="23"/>
        <v>15469.839000000002</v>
      </c>
      <c r="N117">
        <f t="shared" si="17"/>
        <v>5.8564999999999999E-2</v>
      </c>
      <c r="O117">
        <f t="shared" si="17"/>
        <v>15.469839000000002</v>
      </c>
      <c r="P117" t="str">
        <f t="shared" si="18"/>
        <v/>
      </c>
      <c r="Q117">
        <f t="shared" si="19"/>
        <v>5.8564999999999999E-2</v>
      </c>
      <c r="AE117">
        <v>7.5179999999999998</v>
      </c>
      <c r="AF117">
        <v>-24.709999084472656</v>
      </c>
      <c r="AG117">
        <v>-11.619999885559082</v>
      </c>
      <c r="AH117">
        <f t="shared" si="20"/>
        <v>-24.709999084472656</v>
      </c>
      <c r="AI117">
        <f t="shared" si="21"/>
        <v>-11.619999885559082</v>
      </c>
    </row>
    <row r="118" spans="1:35">
      <c r="A118" s="3" t="s">
        <v>1953</v>
      </c>
      <c r="B118" s="3" t="str">
        <f t="shared" si="12"/>
        <v>19:09:55.584</v>
      </c>
      <c r="C118" s="3">
        <f t="shared" si="13"/>
        <v>68995.584000000003</v>
      </c>
      <c r="D118" s="3">
        <f t="shared" si="14"/>
        <v>12.040000000008149</v>
      </c>
      <c r="E118" s="3">
        <v>323.08300000000003</v>
      </c>
      <c r="F118" s="3">
        <v>16735.8</v>
      </c>
      <c r="G118" s="3">
        <v>9098</v>
      </c>
      <c r="H118" s="3">
        <v>911</v>
      </c>
      <c r="I118" s="3">
        <v>117.5</v>
      </c>
      <c r="J118">
        <f t="shared" si="15"/>
        <v>439.91199999999998</v>
      </c>
      <c r="K118">
        <f t="shared" si="16"/>
        <v>16733.136999999999</v>
      </c>
      <c r="L118">
        <f t="shared" si="22"/>
        <v>30.947000000000003</v>
      </c>
      <c r="M118">
        <f t="shared" si="23"/>
        <v>15726.237999999999</v>
      </c>
      <c r="N118">
        <f t="shared" si="17"/>
        <v>3.0947000000000002E-2</v>
      </c>
      <c r="O118">
        <f t="shared" si="17"/>
        <v>15.726238</v>
      </c>
      <c r="P118" t="str">
        <f t="shared" si="18"/>
        <v/>
      </c>
      <c r="Q118">
        <f t="shared" si="19"/>
        <v>3.0947000000000002E-2</v>
      </c>
      <c r="AE118">
        <v>7.5869999999999997</v>
      </c>
      <c r="AF118">
        <v>-26.75</v>
      </c>
      <c r="AG118">
        <v>-9.3400001525878906</v>
      </c>
      <c r="AH118">
        <f t="shared" si="20"/>
        <v>-26.75</v>
      </c>
      <c r="AI118">
        <f t="shared" si="21"/>
        <v>-9.3400001525878906</v>
      </c>
    </row>
    <row r="119" spans="1:35">
      <c r="A119" s="3" t="s">
        <v>1954</v>
      </c>
      <c r="B119" s="3" t="str">
        <f t="shared" si="12"/>
        <v>19:09:55.675</v>
      </c>
      <c r="C119" s="3">
        <f t="shared" si="13"/>
        <v>68995.675000000003</v>
      </c>
      <c r="D119" s="3">
        <f t="shared" si="14"/>
        <v>12.131000000008498</v>
      </c>
      <c r="E119" s="3">
        <v>317.80500000000001</v>
      </c>
      <c r="F119" s="3">
        <v>16821</v>
      </c>
      <c r="G119" s="3">
        <v>9129</v>
      </c>
      <c r="H119" s="3">
        <v>908</v>
      </c>
      <c r="I119" s="3">
        <v>117</v>
      </c>
      <c r="J119">
        <f t="shared" si="15"/>
        <v>435.22899999999998</v>
      </c>
      <c r="K119">
        <f t="shared" si="16"/>
        <v>16818.370999999999</v>
      </c>
      <c r="L119">
        <f t="shared" si="22"/>
        <v>26.26400000000001</v>
      </c>
      <c r="M119">
        <f t="shared" si="23"/>
        <v>15811.472</v>
      </c>
      <c r="N119">
        <f t="shared" si="17"/>
        <v>2.626400000000001E-2</v>
      </c>
      <c r="O119">
        <f t="shared" si="17"/>
        <v>15.811472</v>
      </c>
      <c r="P119" t="str">
        <f t="shared" si="18"/>
        <v/>
      </c>
      <c r="Q119">
        <f t="shared" si="19"/>
        <v>2.626400000000001E-2</v>
      </c>
      <c r="AE119">
        <v>7.6589999999999998</v>
      </c>
      <c r="AF119">
        <v>-29.040000915527344</v>
      </c>
      <c r="AG119">
        <v>-8.75</v>
      </c>
      <c r="AH119">
        <f t="shared" si="20"/>
        <v>-29.040000915527344</v>
      </c>
      <c r="AI119">
        <f t="shared" si="21"/>
        <v>-8.75</v>
      </c>
    </row>
    <row r="120" spans="1:35">
      <c r="A120" s="3" t="s">
        <v>1955</v>
      </c>
      <c r="B120" s="3" t="str">
        <f t="shared" si="12"/>
        <v>19:09:55.769</v>
      </c>
      <c r="C120" s="3">
        <f t="shared" si="13"/>
        <v>68995.769</v>
      </c>
      <c r="D120" s="3">
        <f t="shared" si="14"/>
        <v>12.225000000005821</v>
      </c>
      <c r="E120" s="3">
        <v>316.387</v>
      </c>
      <c r="F120" s="3">
        <v>17075</v>
      </c>
      <c r="G120" s="3">
        <v>9212</v>
      </c>
      <c r="H120" s="3">
        <v>927</v>
      </c>
      <c r="I120" s="3">
        <v>115.5</v>
      </c>
      <c r="J120">
        <f t="shared" si="15"/>
        <v>435.584</v>
      </c>
      <c r="K120">
        <f t="shared" si="16"/>
        <v>17072.375</v>
      </c>
      <c r="L120">
        <f t="shared" si="22"/>
        <v>26.619000000000028</v>
      </c>
      <c r="M120">
        <f t="shared" si="23"/>
        <v>16065.476000000001</v>
      </c>
      <c r="N120">
        <f t="shared" si="17"/>
        <v>2.6619000000000028E-2</v>
      </c>
      <c r="O120">
        <f t="shared" si="17"/>
        <v>16.065476</v>
      </c>
      <c r="P120" t="str">
        <f t="shared" si="18"/>
        <v/>
      </c>
      <c r="Q120">
        <f t="shared" si="19"/>
        <v>2.6619000000000028E-2</v>
      </c>
      <c r="AE120">
        <v>7.7350000000000003</v>
      </c>
      <c r="AF120">
        <v>-27.180000305175781</v>
      </c>
      <c r="AG120">
        <v>-10.470000267028809</v>
      </c>
      <c r="AH120">
        <f t="shared" si="20"/>
        <v>-27.180000305175781</v>
      </c>
      <c r="AI120">
        <f t="shared" si="21"/>
        <v>-10.470000267028809</v>
      </c>
    </row>
    <row r="121" spans="1:35">
      <c r="A121" s="3" t="s">
        <v>1956</v>
      </c>
      <c r="B121" s="3" t="str">
        <f t="shared" si="12"/>
        <v>19:09:55.863</v>
      </c>
      <c r="C121" s="3">
        <f t="shared" si="13"/>
        <v>68995.862999999998</v>
      </c>
      <c r="D121" s="3">
        <f t="shared" si="14"/>
        <v>12.319000000003143</v>
      </c>
      <c r="E121" s="3">
        <v>305.964</v>
      </c>
      <c r="F121" s="3">
        <v>17164.400000000001</v>
      </c>
      <c r="G121" s="3">
        <v>9252</v>
      </c>
      <c r="H121" s="3">
        <v>924</v>
      </c>
      <c r="I121" s="3">
        <v>115</v>
      </c>
      <c r="J121">
        <f t="shared" si="15"/>
        <v>425.786</v>
      </c>
      <c r="K121">
        <f t="shared" si="16"/>
        <v>17161.846000000001</v>
      </c>
      <c r="L121">
        <f t="shared" si="22"/>
        <v>16.821000000000026</v>
      </c>
      <c r="M121">
        <f t="shared" si="23"/>
        <v>16154.947000000002</v>
      </c>
      <c r="N121">
        <f t="shared" si="17"/>
        <v>1.6821000000000027E-2</v>
      </c>
      <c r="O121">
        <f t="shared" si="17"/>
        <v>16.154947000000003</v>
      </c>
      <c r="P121" t="str">
        <f t="shared" si="18"/>
        <v/>
      </c>
      <c r="Q121">
        <f t="shared" si="19"/>
        <v>1.6821000000000027E-2</v>
      </c>
      <c r="AE121">
        <v>7.8049999999999997</v>
      </c>
      <c r="AF121">
        <v>-25.989999771118164</v>
      </c>
      <c r="AG121">
        <v>-4.2199997901916504</v>
      </c>
      <c r="AH121">
        <f t="shared" si="20"/>
        <v>-25.989999771118164</v>
      </c>
      <c r="AI121">
        <f t="shared" si="21"/>
        <v>-4.2199997901916504</v>
      </c>
    </row>
    <row r="122" spans="1:35">
      <c r="A122" s="3" t="s">
        <v>1957</v>
      </c>
      <c r="B122" s="3" t="str">
        <f t="shared" si="12"/>
        <v>19:09:55.970</v>
      </c>
      <c r="C122" s="3">
        <f t="shared" si="13"/>
        <v>68995.97</v>
      </c>
      <c r="D122" s="3">
        <f t="shared" si="14"/>
        <v>12.426000000006752</v>
      </c>
      <c r="E122" s="3">
        <v>303.387</v>
      </c>
      <c r="F122" s="3">
        <v>17425.7</v>
      </c>
      <c r="G122" s="3">
        <v>9347</v>
      </c>
      <c r="H122" s="3">
        <v>918</v>
      </c>
      <c r="I122" s="3">
        <v>113.5</v>
      </c>
      <c r="J122">
        <f t="shared" si="15"/>
        <v>425.03300000000002</v>
      </c>
      <c r="K122">
        <f t="shared" si="16"/>
        <v>17423.156999999999</v>
      </c>
      <c r="L122">
        <f t="shared" si="22"/>
        <v>16.06800000000004</v>
      </c>
      <c r="M122">
        <f t="shared" si="23"/>
        <v>16416.257999999998</v>
      </c>
      <c r="N122">
        <f t="shared" si="17"/>
        <v>1.6068000000000041E-2</v>
      </c>
      <c r="O122">
        <f t="shared" si="17"/>
        <v>16.416257999999999</v>
      </c>
      <c r="P122" t="str">
        <f t="shared" si="18"/>
        <v/>
      </c>
      <c r="Q122">
        <f t="shared" si="19"/>
        <v>1.6068000000000041E-2</v>
      </c>
      <c r="AE122">
        <v>7.8689999999999998</v>
      </c>
      <c r="AF122">
        <v>-28.149999618530273</v>
      </c>
      <c r="AG122">
        <v>-3.4500000476837158</v>
      </c>
      <c r="AH122">
        <f t="shared" si="20"/>
        <v>-28.149999618530273</v>
      </c>
      <c r="AI122">
        <f t="shared" si="21"/>
        <v>-3.4500000476837158</v>
      </c>
    </row>
    <row r="123" spans="1:35">
      <c r="A123" s="3" t="s">
        <v>1958</v>
      </c>
      <c r="B123" s="3" t="str">
        <f t="shared" si="12"/>
        <v>19:09:56.078</v>
      </c>
      <c r="C123" s="3">
        <f t="shared" si="13"/>
        <v>68996.077999999994</v>
      </c>
      <c r="D123" s="3">
        <f t="shared" si="14"/>
        <v>12.533999999999651</v>
      </c>
      <c r="E123" s="3">
        <v>297.291</v>
      </c>
      <c r="F123" s="3">
        <v>17649.400000000001</v>
      </c>
      <c r="G123" s="3">
        <v>9437</v>
      </c>
      <c r="H123" s="3">
        <v>862</v>
      </c>
      <c r="I123" s="3">
        <v>112.25</v>
      </c>
      <c r="J123">
        <f t="shared" si="15"/>
        <v>420.49900000000002</v>
      </c>
      <c r="K123">
        <f t="shared" si="16"/>
        <v>17646.894</v>
      </c>
      <c r="L123">
        <f t="shared" si="22"/>
        <v>11.534000000000049</v>
      </c>
      <c r="M123">
        <f t="shared" si="23"/>
        <v>16639.994999999999</v>
      </c>
      <c r="N123">
        <f t="shared" si="17"/>
        <v>1.1534000000000049E-2</v>
      </c>
      <c r="O123">
        <f t="shared" si="17"/>
        <v>16.639994999999999</v>
      </c>
      <c r="P123" t="str">
        <f t="shared" si="18"/>
        <v/>
      </c>
      <c r="Q123">
        <f t="shared" si="19"/>
        <v>1.1534000000000049E-2</v>
      </c>
      <c r="AE123">
        <v>7.923</v>
      </c>
      <c r="AF123">
        <v>-25.770000457763672</v>
      </c>
      <c r="AG123">
        <v>-5.4800000190734863</v>
      </c>
      <c r="AH123">
        <f t="shared" si="20"/>
        <v>-25.770000457763672</v>
      </c>
      <c r="AI123">
        <f t="shared" si="21"/>
        <v>-5.4800000190734863</v>
      </c>
    </row>
    <row r="124" spans="1:35">
      <c r="A124" s="3" t="s">
        <v>1959</v>
      </c>
      <c r="B124" s="3" t="str">
        <f t="shared" si="12"/>
        <v>19:09:56.185</v>
      </c>
      <c r="C124" s="3">
        <f t="shared" si="13"/>
        <v>68996.184999999998</v>
      </c>
      <c r="D124" s="3">
        <f t="shared" si="14"/>
        <v>12.64100000000326</v>
      </c>
      <c r="E124" s="3">
        <v>300.04399999999998</v>
      </c>
      <c r="F124" s="3">
        <v>17737.8</v>
      </c>
      <c r="G124" s="3">
        <v>9469</v>
      </c>
      <c r="H124" s="3">
        <v>868</v>
      </c>
      <c r="I124" s="3">
        <v>111.75</v>
      </c>
      <c r="J124">
        <f t="shared" si="15"/>
        <v>423.86900000000003</v>
      </c>
      <c r="K124">
        <f t="shared" si="16"/>
        <v>17735.273000000001</v>
      </c>
      <c r="L124">
        <f t="shared" si="22"/>
        <v>14.904000000000053</v>
      </c>
      <c r="M124">
        <f t="shared" si="23"/>
        <v>16728.374</v>
      </c>
      <c r="N124">
        <f t="shared" si="17"/>
        <v>1.4904000000000054E-2</v>
      </c>
      <c r="O124">
        <f t="shared" si="17"/>
        <v>16.728373999999999</v>
      </c>
      <c r="P124" t="str">
        <f t="shared" si="18"/>
        <v/>
      </c>
      <c r="Q124">
        <f t="shared" si="19"/>
        <v>1.4904000000000054E-2</v>
      </c>
      <c r="AE124">
        <v>7.9770000000000003</v>
      </c>
      <c r="AF124">
        <v>-26.940000534057617</v>
      </c>
      <c r="AG124">
        <v>-7.440000057220459</v>
      </c>
      <c r="AH124">
        <f t="shared" si="20"/>
        <v>-26.940000534057617</v>
      </c>
      <c r="AI124">
        <f t="shared" si="21"/>
        <v>-7.440000057220459</v>
      </c>
    </row>
    <row r="125" spans="1:35">
      <c r="A125" s="3" t="s">
        <v>1960</v>
      </c>
      <c r="B125" s="3" t="str">
        <f t="shared" si="12"/>
        <v>19:09:56.281</v>
      </c>
      <c r="C125" s="3">
        <f t="shared" si="13"/>
        <v>68996.281000000003</v>
      </c>
      <c r="D125" s="3">
        <f t="shared" si="14"/>
        <v>12.737000000008265</v>
      </c>
      <c r="E125" s="3">
        <v>296.44799999999998</v>
      </c>
      <c r="F125" s="3">
        <v>18012.400000000001</v>
      </c>
      <c r="G125" s="3">
        <v>9584</v>
      </c>
      <c r="H125" s="3">
        <v>858.5</v>
      </c>
      <c r="I125" s="3">
        <v>110.25</v>
      </c>
      <c r="J125">
        <f t="shared" si="15"/>
        <v>422.19</v>
      </c>
      <c r="K125">
        <f t="shared" si="16"/>
        <v>18009.891</v>
      </c>
      <c r="L125">
        <f t="shared" si="22"/>
        <v>13.225000000000023</v>
      </c>
      <c r="M125">
        <f t="shared" si="23"/>
        <v>17002.991999999998</v>
      </c>
      <c r="N125">
        <f t="shared" si="17"/>
        <v>1.3225000000000023E-2</v>
      </c>
      <c r="O125">
        <f t="shared" si="17"/>
        <v>17.002991999999999</v>
      </c>
      <c r="P125" t="str">
        <f t="shared" si="18"/>
        <v/>
      </c>
      <c r="Q125">
        <f t="shared" si="19"/>
        <v>1.3225000000000023E-2</v>
      </c>
      <c r="AE125">
        <v>8.0329999999999995</v>
      </c>
      <c r="AF125">
        <v>-26.149999618530273</v>
      </c>
      <c r="AG125">
        <v>-8.6400003433227539</v>
      </c>
      <c r="AH125">
        <f t="shared" si="20"/>
        <v>-26.149999618530273</v>
      </c>
      <c r="AI125">
        <f t="shared" si="21"/>
        <v>-8.6400003433227539</v>
      </c>
    </row>
    <row r="126" spans="1:35">
      <c r="A126" s="3" t="s">
        <v>1961</v>
      </c>
      <c r="B126" s="3" t="str">
        <f t="shared" si="12"/>
        <v>19:09:56.383</v>
      </c>
      <c r="C126" s="3">
        <f t="shared" si="13"/>
        <v>68996.383000000002</v>
      </c>
      <c r="D126" s="3">
        <f t="shared" si="14"/>
        <v>12.839000000007218</v>
      </c>
      <c r="E126" s="3">
        <v>282.04500000000002</v>
      </c>
      <c r="F126" s="3">
        <v>18111.7</v>
      </c>
      <c r="G126" s="3">
        <v>9639</v>
      </c>
      <c r="H126" s="3">
        <v>869.5</v>
      </c>
      <c r="I126" s="3">
        <v>109.75</v>
      </c>
      <c r="J126">
        <f t="shared" si="15"/>
        <v>408.48099999999999</v>
      </c>
      <c r="K126">
        <f t="shared" si="16"/>
        <v>18109.29</v>
      </c>
      <c r="L126">
        <f t="shared" si="22"/>
        <v>-0.48399999999998045</v>
      </c>
      <c r="M126">
        <f t="shared" si="23"/>
        <v>17102.391</v>
      </c>
      <c r="N126">
        <f t="shared" si="17"/>
        <v>-4.8399999999998043E-4</v>
      </c>
      <c r="O126">
        <f t="shared" si="17"/>
        <v>17.102391000000001</v>
      </c>
      <c r="P126" t="str">
        <f t="shared" si="18"/>
        <v/>
      </c>
      <c r="Q126">
        <f t="shared" si="19"/>
        <v>-4.8399999999998043E-4</v>
      </c>
      <c r="AE126">
        <v>8.0960000000000001</v>
      </c>
      <c r="AF126">
        <v>-29.860000610351563</v>
      </c>
      <c r="AG126">
        <v>-3.2300000190734863</v>
      </c>
      <c r="AH126">
        <f t="shared" si="20"/>
        <v>-29.860000610351563</v>
      </c>
      <c r="AI126">
        <f t="shared" si="21"/>
        <v>-3.2300000190734863</v>
      </c>
    </row>
    <row r="127" spans="1:35">
      <c r="A127" s="3" t="s">
        <v>1962</v>
      </c>
      <c r="B127" s="3" t="str">
        <f t="shared" si="12"/>
        <v>19:09:56.477</v>
      </c>
      <c r="C127" s="3">
        <f t="shared" si="13"/>
        <v>68996.476999999999</v>
      </c>
      <c r="D127" s="3">
        <f t="shared" si="14"/>
        <v>12.93300000000454</v>
      </c>
      <c r="E127" s="3">
        <v>295.86799999999999</v>
      </c>
      <c r="F127" s="3">
        <v>18339.7</v>
      </c>
      <c r="G127" s="3">
        <v>9726</v>
      </c>
      <c r="H127" s="3">
        <v>917</v>
      </c>
      <c r="I127" s="3">
        <v>108.5</v>
      </c>
      <c r="J127">
        <f t="shared" si="15"/>
        <v>423.89499999999998</v>
      </c>
      <c r="K127">
        <f t="shared" si="16"/>
        <v>18337.187999999998</v>
      </c>
      <c r="L127">
        <f t="shared" si="22"/>
        <v>14.930000000000007</v>
      </c>
      <c r="M127">
        <f t="shared" si="23"/>
        <v>17330.288999999997</v>
      </c>
      <c r="N127">
        <f t="shared" si="17"/>
        <v>1.4930000000000008E-2</v>
      </c>
      <c r="O127">
        <f t="shared" si="17"/>
        <v>17.330288999999997</v>
      </c>
      <c r="P127" t="str">
        <f t="shared" si="18"/>
        <v/>
      </c>
      <c r="Q127">
        <f t="shared" si="19"/>
        <v>1.4930000000000008E-2</v>
      </c>
      <c r="AE127">
        <v>8.1669999999999998</v>
      </c>
      <c r="AF127">
        <v>-29.469999313354492</v>
      </c>
      <c r="AG127">
        <v>-8.6899995803833008</v>
      </c>
      <c r="AH127">
        <f t="shared" si="20"/>
        <v>-29.469999313354492</v>
      </c>
      <c r="AI127">
        <f t="shared" si="21"/>
        <v>-8.6899995803833008</v>
      </c>
    </row>
    <row r="128" spans="1:35">
      <c r="A128" s="3" t="s">
        <v>1963</v>
      </c>
      <c r="B128" s="3" t="str">
        <f t="shared" si="12"/>
        <v>19:09:56.568</v>
      </c>
      <c r="C128" s="3">
        <f t="shared" si="13"/>
        <v>68996.567999999999</v>
      </c>
      <c r="D128" s="3">
        <f t="shared" si="14"/>
        <v>13.024000000004889</v>
      </c>
      <c r="E128" s="3">
        <v>298.43</v>
      </c>
      <c r="F128" s="3">
        <v>18433.7</v>
      </c>
      <c r="G128" s="3">
        <v>9766</v>
      </c>
      <c r="H128" s="3">
        <v>926</v>
      </c>
      <c r="I128" s="3">
        <v>108</v>
      </c>
      <c r="J128">
        <f t="shared" si="15"/>
        <v>427.113</v>
      </c>
      <c r="K128">
        <f t="shared" si="16"/>
        <v>18431.167000000001</v>
      </c>
      <c r="L128">
        <f t="shared" si="22"/>
        <v>18.148000000000025</v>
      </c>
      <c r="M128">
        <f t="shared" si="23"/>
        <v>17424.268</v>
      </c>
      <c r="N128">
        <f t="shared" si="17"/>
        <v>1.8148000000000025E-2</v>
      </c>
      <c r="O128">
        <f t="shared" si="17"/>
        <v>17.424268000000001</v>
      </c>
      <c r="P128" t="str">
        <f t="shared" si="18"/>
        <v/>
      </c>
      <c r="Q128">
        <f t="shared" si="19"/>
        <v>1.8148000000000025E-2</v>
      </c>
      <c r="AE128">
        <v>8.2279999999999998</v>
      </c>
      <c r="AF128">
        <v>-31.819999694824219</v>
      </c>
      <c r="AG128">
        <v>-6.0100002288818359</v>
      </c>
      <c r="AH128">
        <f t="shared" si="20"/>
        <v>-31.819999694824219</v>
      </c>
      <c r="AI128">
        <f t="shared" si="21"/>
        <v>-6.0100002288818359</v>
      </c>
    </row>
    <row r="129" spans="1:35">
      <c r="A129" s="3" t="s">
        <v>1964</v>
      </c>
      <c r="B129" s="3" t="str">
        <f t="shared" si="12"/>
        <v>19:09:56.663</v>
      </c>
      <c r="C129" s="3">
        <f t="shared" si="13"/>
        <v>68996.663</v>
      </c>
      <c r="D129" s="3">
        <f t="shared" si="14"/>
        <v>13.119000000006054</v>
      </c>
      <c r="E129" s="3">
        <v>273.82900000000001</v>
      </c>
      <c r="F129" s="3">
        <v>18639.8</v>
      </c>
      <c r="G129" s="3">
        <v>9883</v>
      </c>
      <c r="H129" s="3">
        <v>930</v>
      </c>
      <c r="I129" s="3">
        <v>107</v>
      </c>
      <c r="J129">
        <f t="shared" si="15"/>
        <v>403.952</v>
      </c>
      <c r="K129">
        <f t="shared" si="16"/>
        <v>18637.434000000001</v>
      </c>
      <c r="L129">
        <f t="shared" si="22"/>
        <v>-5.0129999999999768</v>
      </c>
      <c r="M129">
        <f t="shared" si="23"/>
        <v>17630.535</v>
      </c>
      <c r="N129">
        <f t="shared" si="17"/>
        <v>-5.0129999999999767E-3</v>
      </c>
      <c r="O129">
        <f t="shared" si="17"/>
        <v>17.630535000000002</v>
      </c>
      <c r="P129" t="str">
        <f t="shared" si="18"/>
        <v/>
      </c>
      <c r="Q129">
        <f t="shared" si="19"/>
        <v>-5.0129999999999767E-3</v>
      </c>
      <c r="AE129">
        <v>8.2959999999999994</v>
      </c>
      <c r="AF129">
        <v>-30.170000076293945</v>
      </c>
      <c r="AG129">
        <v>-7.4699997901916504</v>
      </c>
      <c r="AH129">
        <f t="shared" si="20"/>
        <v>-30.170000076293945</v>
      </c>
      <c r="AI129">
        <f t="shared" si="21"/>
        <v>-7.4699997901916504</v>
      </c>
    </row>
    <row r="130" spans="1:35">
      <c r="A130" s="3" t="s">
        <v>1965</v>
      </c>
      <c r="B130" s="3" t="str">
        <f t="shared" si="12"/>
        <v>19:09:56.770</v>
      </c>
      <c r="C130" s="3">
        <f t="shared" si="13"/>
        <v>68996.77</v>
      </c>
      <c r="D130" s="3">
        <f t="shared" si="14"/>
        <v>13.226000000009662</v>
      </c>
      <c r="E130" s="3">
        <v>278.19099999999997</v>
      </c>
      <c r="F130" s="3">
        <v>18884.5</v>
      </c>
      <c r="G130" s="3">
        <v>9996.5</v>
      </c>
      <c r="H130" s="3">
        <v>865.5</v>
      </c>
      <c r="I130" s="3">
        <v>105.75</v>
      </c>
      <c r="J130">
        <f t="shared" si="15"/>
        <v>410.02199999999999</v>
      </c>
      <c r="K130">
        <f t="shared" si="16"/>
        <v>18882.098000000002</v>
      </c>
      <c r="L130">
        <f t="shared" si="22"/>
        <v>1.0570000000000164</v>
      </c>
      <c r="M130">
        <f t="shared" si="23"/>
        <v>17875.199000000001</v>
      </c>
      <c r="N130">
        <f t="shared" si="17"/>
        <v>1.0570000000000165E-3</v>
      </c>
      <c r="O130">
        <f t="shared" si="17"/>
        <v>17.875199000000002</v>
      </c>
      <c r="P130" t="str">
        <f t="shared" si="18"/>
        <v/>
      </c>
      <c r="Q130">
        <f t="shared" si="19"/>
        <v>1.0570000000000165E-3</v>
      </c>
      <c r="AE130">
        <v>8.3789999999999996</v>
      </c>
      <c r="AF130">
        <v>-31.600000381469727</v>
      </c>
      <c r="AG130">
        <v>-6.559999942779541</v>
      </c>
      <c r="AH130">
        <f t="shared" si="20"/>
        <v>-31.600000381469727</v>
      </c>
      <c r="AI130">
        <f t="shared" si="21"/>
        <v>-6.559999942779541</v>
      </c>
    </row>
    <row r="131" spans="1:35">
      <c r="A131" s="3" t="s">
        <v>1966</v>
      </c>
      <c r="B131" s="3" t="str">
        <f t="shared" si="12"/>
        <v>19:09:56.865</v>
      </c>
      <c r="C131" s="3">
        <f t="shared" si="13"/>
        <v>68996.865000000005</v>
      </c>
      <c r="D131" s="3">
        <f t="shared" si="14"/>
        <v>13.321000000010827</v>
      </c>
      <c r="E131" s="3">
        <v>271.23</v>
      </c>
      <c r="F131" s="3">
        <v>18988.900000000001</v>
      </c>
      <c r="G131" s="3">
        <v>10054</v>
      </c>
      <c r="H131" s="3">
        <v>867.5</v>
      </c>
      <c r="I131" s="3">
        <v>105.25</v>
      </c>
      <c r="J131">
        <f t="shared" si="15"/>
        <v>403.79</v>
      </c>
      <c r="K131">
        <f t="shared" si="16"/>
        <v>18986.544000000002</v>
      </c>
      <c r="L131">
        <f t="shared" si="22"/>
        <v>-5.1749999999999545</v>
      </c>
      <c r="M131">
        <f t="shared" si="23"/>
        <v>17979.645</v>
      </c>
      <c r="N131">
        <f t="shared" si="17"/>
        <v>-5.1749999999999548E-3</v>
      </c>
      <c r="O131">
        <f t="shared" si="17"/>
        <v>17.979645000000001</v>
      </c>
      <c r="P131" t="str">
        <f t="shared" si="18"/>
        <v/>
      </c>
      <c r="Q131">
        <f t="shared" si="19"/>
        <v>-5.1749999999999548E-3</v>
      </c>
      <c r="AE131">
        <v>8.4380000000000006</v>
      </c>
      <c r="AF131">
        <v>-31.459999084472656</v>
      </c>
      <c r="AG131">
        <v>-7.119999885559082</v>
      </c>
      <c r="AH131">
        <f t="shared" si="20"/>
        <v>-31.459999084472656</v>
      </c>
      <c r="AI131">
        <f t="shared" si="21"/>
        <v>-7.119999885559082</v>
      </c>
    </row>
    <row r="132" spans="1:35">
      <c r="A132" s="3" t="s">
        <v>1967</v>
      </c>
      <c r="B132" s="3" t="str">
        <f t="shared" si="12"/>
        <v>19:09:56.969</v>
      </c>
      <c r="C132" s="3">
        <f t="shared" si="13"/>
        <v>68996.968999999997</v>
      </c>
      <c r="D132" s="3">
        <f t="shared" si="14"/>
        <v>13.42500000000291</v>
      </c>
      <c r="E132" s="3">
        <v>251.339</v>
      </c>
      <c r="F132" s="3">
        <v>19204.900000000001</v>
      </c>
      <c r="G132" s="3">
        <v>10180</v>
      </c>
      <c r="H132" s="3">
        <v>859.5</v>
      </c>
      <c r="I132" s="3">
        <v>104.25</v>
      </c>
      <c r="J132">
        <f t="shared" si="15"/>
        <v>385.40699999999998</v>
      </c>
      <c r="K132">
        <f t="shared" si="16"/>
        <v>19202.677</v>
      </c>
      <c r="L132">
        <f t="shared" si="22"/>
        <v>-23.557999999999993</v>
      </c>
      <c r="M132">
        <f t="shared" si="23"/>
        <v>18195.777999999998</v>
      </c>
      <c r="N132">
        <f t="shared" si="17"/>
        <v>-2.3557999999999992E-2</v>
      </c>
      <c r="O132">
        <f t="shared" si="17"/>
        <v>18.195777999999997</v>
      </c>
      <c r="P132" t="str">
        <f t="shared" si="18"/>
        <v/>
      </c>
      <c r="Q132">
        <f t="shared" si="19"/>
        <v>-2.3557999999999992E-2</v>
      </c>
      <c r="AE132">
        <v>8.4969999999999999</v>
      </c>
      <c r="AF132">
        <v>-30.379999160766602</v>
      </c>
      <c r="AG132">
        <v>-4.6999998092651367</v>
      </c>
      <c r="AH132">
        <f t="shared" si="20"/>
        <v>-30.379999160766602</v>
      </c>
      <c r="AI132">
        <f t="shared" si="21"/>
        <v>-4.6999998092651367</v>
      </c>
    </row>
    <row r="133" spans="1:35">
      <c r="A133" s="3" t="s">
        <v>1968</v>
      </c>
      <c r="B133" s="3" t="str">
        <f t="shared" ref="B133:B190" si="24">MID(A133,12,8)&amp;"."&amp;RIGHT(A133,3)</f>
        <v>19:09:57.061</v>
      </c>
      <c r="C133" s="3">
        <f t="shared" ref="C133:C190" si="25">LEFT(B133,2)*3600+MID(B133,4,2)*60+RIGHT(B133,6)</f>
        <v>68997.061000000002</v>
      </c>
      <c r="D133" s="3">
        <f t="shared" ref="D133:D190" si="26">C133-$C$4</f>
        <v>13.517000000007101</v>
      </c>
      <c r="E133" s="3">
        <v>245.09100000000001</v>
      </c>
      <c r="F133" s="3">
        <v>19365</v>
      </c>
      <c r="G133" s="3">
        <v>10268</v>
      </c>
      <c r="H133" s="3">
        <v>924</v>
      </c>
      <c r="I133" s="3">
        <v>103.5</v>
      </c>
      <c r="J133">
        <f t="shared" ref="J133:J190" si="27">ROUND(E133*COS(-0.4*PI()/180)-F133*SIN(-0.4*PI()/180),3)</f>
        <v>380.27699999999999</v>
      </c>
      <c r="K133">
        <f t="shared" ref="K133:K190" si="28">ROUND(E133*SIN(-0.4*PI()/180)+F133*COS(-0.4*PI()/180),3)</f>
        <v>19362.816999999999</v>
      </c>
      <c r="L133">
        <f t="shared" si="22"/>
        <v>-28.687999999999988</v>
      </c>
      <c r="M133">
        <f t="shared" si="23"/>
        <v>18355.917999999998</v>
      </c>
      <c r="N133">
        <f t="shared" ref="N133:O190" si="29">L133*0.001</f>
        <v>-2.8687999999999988E-2</v>
      </c>
      <c r="O133">
        <f t="shared" si="29"/>
        <v>18.355917999999999</v>
      </c>
      <c r="P133" t="str">
        <f t="shared" ref="P133:P190" si="30">IF(O133&gt;15,"",N133)</f>
        <v/>
      </c>
      <c r="Q133">
        <f t="shared" ref="Q133:Q190" si="31">IF(O133&lt;15,"",N133)</f>
        <v>-2.8687999999999988E-2</v>
      </c>
      <c r="AE133">
        <v>8.5630000000000006</v>
      </c>
      <c r="AF133">
        <v>-30.610000610351563</v>
      </c>
      <c r="AG133">
        <v>-2.8199999332427979</v>
      </c>
      <c r="AH133">
        <f t="shared" ref="AH133:AH196" si="32">AF133</f>
        <v>-30.610000610351563</v>
      </c>
      <c r="AI133">
        <f t="shared" ref="AI133:AI196" si="33">AG133</f>
        <v>-2.8199999332427979</v>
      </c>
    </row>
    <row r="134" spans="1:35">
      <c r="A134" s="3" t="s">
        <v>1969</v>
      </c>
      <c r="B134" s="3" t="str">
        <f t="shared" si="24"/>
        <v>19:09:57.158</v>
      </c>
      <c r="C134" s="3">
        <f t="shared" si="25"/>
        <v>68997.157999999996</v>
      </c>
      <c r="D134" s="3">
        <f t="shared" si="26"/>
        <v>13.614000000001397</v>
      </c>
      <c r="E134" s="3">
        <v>239.69300000000001</v>
      </c>
      <c r="F134" s="3">
        <v>19580.900000000001</v>
      </c>
      <c r="G134" s="3">
        <v>10387</v>
      </c>
      <c r="H134" s="3">
        <v>919</v>
      </c>
      <c r="I134" s="3">
        <v>102.5</v>
      </c>
      <c r="J134">
        <f t="shared" si="27"/>
        <v>376.387</v>
      </c>
      <c r="K134">
        <f t="shared" si="28"/>
        <v>19578.749</v>
      </c>
      <c r="L134">
        <f t="shared" ref="L134:L190" si="34">J134-$J$5</f>
        <v>-32.577999999999975</v>
      </c>
      <c r="M134">
        <f t="shared" ref="M134:M190" si="35">K134-$K$5</f>
        <v>18571.849999999999</v>
      </c>
      <c r="N134">
        <f t="shared" si="29"/>
        <v>-3.2577999999999975E-2</v>
      </c>
      <c r="O134">
        <f t="shared" si="29"/>
        <v>18.571849999999998</v>
      </c>
      <c r="P134" t="str">
        <f t="shared" si="30"/>
        <v/>
      </c>
      <c r="Q134">
        <f t="shared" si="31"/>
        <v>-3.2577999999999975E-2</v>
      </c>
      <c r="AE134">
        <v>8.6259999999999994</v>
      </c>
      <c r="AF134">
        <v>-43.470001220703125</v>
      </c>
      <c r="AG134">
        <v>-4</v>
      </c>
      <c r="AH134">
        <f t="shared" si="32"/>
        <v>-43.470001220703125</v>
      </c>
      <c r="AI134">
        <f t="shared" si="33"/>
        <v>-4</v>
      </c>
    </row>
    <row r="135" spans="1:35">
      <c r="A135" s="3" t="s">
        <v>1970</v>
      </c>
      <c r="B135" s="3" t="str">
        <f t="shared" si="24"/>
        <v>19:09:57.261</v>
      </c>
      <c r="C135" s="3">
        <f t="shared" si="25"/>
        <v>68997.260999999999</v>
      </c>
      <c r="D135" s="3">
        <f t="shared" si="26"/>
        <v>13.717000000004191</v>
      </c>
      <c r="E135" s="3">
        <v>237.57</v>
      </c>
      <c r="F135" s="3">
        <v>19690.400000000001</v>
      </c>
      <c r="G135" s="3">
        <v>10448</v>
      </c>
      <c r="H135" s="3">
        <v>920</v>
      </c>
      <c r="I135" s="3">
        <v>102</v>
      </c>
      <c r="J135">
        <f t="shared" si="27"/>
        <v>375.02800000000002</v>
      </c>
      <c r="K135">
        <f t="shared" si="28"/>
        <v>19688.261999999999</v>
      </c>
      <c r="L135">
        <f t="shared" si="34"/>
        <v>-33.936999999999955</v>
      </c>
      <c r="M135">
        <f t="shared" si="35"/>
        <v>18681.362999999998</v>
      </c>
      <c r="N135">
        <f t="shared" si="29"/>
        <v>-3.3936999999999953E-2</v>
      </c>
      <c r="O135">
        <f t="shared" si="29"/>
        <v>18.681362999999997</v>
      </c>
      <c r="P135" t="str">
        <f t="shared" si="30"/>
        <v/>
      </c>
      <c r="Q135">
        <f t="shared" si="31"/>
        <v>-3.3936999999999953E-2</v>
      </c>
      <c r="AE135">
        <v>8.6950000000000003</v>
      </c>
      <c r="AF135">
        <v>-37.979999542236328</v>
      </c>
      <c r="AG135">
        <v>-2.1500000953674316</v>
      </c>
      <c r="AH135">
        <f t="shared" si="32"/>
        <v>-37.979999542236328</v>
      </c>
      <c r="AI135">
        <f t="shared" si="33"/>
        <v>-2.1500000953674316</v>
      </c>
    </row>
    <row r="136" spans="1:35">
      <c r="A136" s="3" t="s">
        <v>1971</v>
      </c>
      <c r="B136" s="3" t="str">
        <f t="shared" si="24"/>
        <v>19:09:57.358</v>
      </c>
      <c r="C136" s="3">
        <f t="shared" si="25"/>
        <v>68997.357999999993</v>
      </c>
      <c r="D136" s="3">
        <f t="shared" si="26"/>
        <v>13.813999999998487</v>
      </c>
      <c r="E136" s="3">
        <v>244.84200000000001</v>
      </c>
      <c r="F136" s="3">
        <v>19961.2</v>
      </c>
      <c r="G136" s="3">
        <v>10592</v>
      </c>
      <c r="H136" s="3">
        <v>831</v>
      </c>
      <c r="I136" s="3">
        <v>100.75</v>
      </c>
      <c r="J136">
        <f t="shared" si="27"/>
        <v>384.19</v>
      </c>
      <c r="K136">
        <f t="shared" si="28"/>
        <v>19959.004000000001</v>
      </c>
      <c r="L136">
        <f t="shared" si="34"/>
        <v>-24.774999999999977</v>
      </c>
      <c r="M136">
        <f t="shared" si="35"/>
        <v>18952.105</v>
      </c>
      <c r="N136">
        <f t="shared" si="29"/>
        <v>-2.4774999999999978E-2</v>
      </c>
      <c r="O136">
        <f t="shared" si="29"/>
        <v>18.952105</v>
      </c>
      <c r="P136" t="str">
        <f t="shared" si="30"/>
        <v/>
      </c>
      <c r="Q136">
        <f t="shared" si="31"/>
        <v>-2.4774999999999978E-2</v>
      </c>
      <c r="AE136">
        <v>8.7560000000000002</v>
      </c>
      <c r="AF136">
        <v>-40.860000610351563</v>
      </c>
      <c r="AG136">
        <v>-6.2800002098083496</v>
      </c>
      <c r="AH136">
        <f t="shared" si="32"/>
        <v>-40.860000610351563</v>
      </c>
      <c r="AI136">
        <f t="shared" si="33"/>
        <v>-6.2800002098083496</v>
      </c>
    </row>
    <row r="137" spans="1:35">
      <c r="A137" s="3" t="s">
        <v>1972</v>
      </c>
      <c r="B137" s="3" t="str">
        <f t="shared" si="24"/>
        <v>19:09:57.461</v>
      </c>
      <c r="C137" s="3">
        <f t="shared" si="25"/>
        <v>68997.460999999996</v>
      </c>
      <c r="D137" s="3">
        <f t="shared" si="26"/>
        <v>13.917000000001281</v>
      </c>
      <c r="E137" s="3">
        <v>208.22200000000001</v>
      </c>
      <c r="F137" s="3">
        <v>20042.400000000001</v>
      </c>
      <c r="G137" s="3">
        <v>10668</v>
      </c>
      <c r="H137" s="3">
        <v>909</v>
      </c>
      <c r="I137" s="3">
        <v>100.5</v>
      </c>
      <c r="J137">
        <f t="shared" si="27"/>
        <v>348.13799999999998</v>
      </c>
      <c r="K137">
        <f t="shared" si="28"/>
        <v>20040.457999999999</v>
      </c>
      <c r="L137">
        <f t="shared" si="34"/>
        <v>-60.826999999999998</v>
      </c>
      <c r="M137">
        <f t="shared" si="35"/>
        <v>19033.558999999997</v>
      </c>
      <c r="N137">
        <f t="shared" si="29"/>
        <v>-6.0826999999999999E-2</v>
      </c>
      <c r="O137">
        <f t="shared" si="29"/>
        <v>19.033558999999997</v>
      </c>
      <c r="P137" t="str">
        <f t="shared" si="30"/>
        <v/>
      </c>
      <c r="Q137">
        <f t="shared" si="31"/>
        <v>-6.0826999999999999E-2</v>
      </c>
      <c r="AE137">
        <v>8.8309999999999995</v>
      </c>
      <c r="AF137">
        <v>-38.779998779296875</v>
      </c>
      <c r="AG137">
        <v>-4.6700000762939453</v>
      </c>
      <c r="AH137">
        <f t="shared" si="32"/>
        <v>-38.779998779296875</v>
      </c>
      <c r="AI137">
        <f t="shared" si="33"/>
        <v>-4.6700000762939453</v>
      </c>
    </row>
    <row r="138" spans="1:35">
      <c r="A138" s="3" t="s">
        <v>1973</v>
      </c>
      <c r="B138" s="3" t="str">
        <f t="shared" si="24"/>
        <v>19:09:57.556</v>
      </c>
      <c r="C138" s="3">
        <f t="shared" si="25"/>
        <v>68997.555999999997</v>
      </c>
      <c r="D138" s="3">
        <f t="shared" si="26"/>
        <v>14.012000000002445</v>
      </c>
      <c r="E138" s="3">
        <v>227.905</v>
      </c>
      <c r="F138" s="3">
        <v>20257.099999999999</v>
      </c>
      <c r="G138" s="3">
        <v>10775</v>
      </c>
      <c r="H138" s="3">
        <v>913</v>
      </c>
      <c r="I138" s="3">
        <v>99.5</v>
      </c>
      <c r="J138">
        <f t="shared" si="27"/>
        <v>369.32</v>
      </c>
      <c r="K138">
        <f t="shared" si="28"/>
        <v>20255.014999999999</v>
      </c>
      <c r="L138">
        <f t="shared" si="34"/>
        <v>-39.644999999999982</v>
      </c>
      <c r="M138">
        <f t="shared" si="35"/>
        <v>19248.115999999998</v>
      </c>
      <c r="N138">
        <f t="shared" si="29"/>
        <v>-3.9644999999999986E-2</v>
      </c>
      <c r="O138">
        <f t="shared" si="29"/>
        <v>19.248116</v>
      </c>
      <c r="P138" t="str">
        <f t="shared" si="30"/>
        <v/>
      </c>
      <c r="Q138">
        <f t="shared" si="31"/>
        <v>-3.9644999999999986E-2</v>
      </c>
      <c r="AE138">
        <v>8.91</v>
      </c>
      <c r="AF138">
        <v>-34</v>
      </c>
      <c r="AG138">
        <v>-5.8600001335144043</v>
      </c>
      <c r="AH138">
        <f t="shared" si="32"/>
        <v>-34</v>
      </c>
      <c r="AI138">
        <f t="shared" si="33"/>
        <v>-5.8600001335144043</v>
      </c>
    </row>
    <row r="139" spans="1:35">
      <c r="A139" s="3" t="s">
        <v>1974</v>
      </c>
      <c r="B139" s="3" t="str">
        <f t="shared" si="24"/>
        <v>19:09:57.662</v>
      </c>
      <c r="C139" s="3">
        <f t="shared" si="25"/>
        <v>68997.661999999997</v>
      </c>
      <c r="D139" s="3">
        <f t="shared" si="26"/>
        <v>14.118000000002212</v>
      </c>
      <c r="E139" s="3">
        <v>224.29499999999999</v>
      </c>
      <c r="F139" s="3">
        <v>20493.7</v>
      </c>
      <c r="G139" s="3">
        <v>10917</v>
      </c>
      <c r="H139" s="3">
        <v>907</v>
      </c>
      <c r="I139" s="3">
        <v>98.5</v>
      </c>
      <c r="J139">
        <f t="shared" si="27"/>
        <v>367.36099999999999</v>
      </c>
      <c r="K139">
        <f t="shared" si="28"/>
        <v>20491.634999999998</v>
      </c>
      <c r="L139">
        <f t="shared" si="34"/>
        <v>-41.603999999999985</v>
      </c>
      <c r="M139">
        <f t="shared" si="35"/>
        <v>19484.735999999997</v>
      </c>
      <c r="N139">
        <f t="shared" si="29"/>
        <v>-4.1603999999999988E-2</v>
      </c>
      <c r="O139">
        <f t="shared" si="29"/>
        <v>19.484735999999998</v>
      </c>
      <c r="P139" t="str">
        <f t="shared" si="30"/>
        <v/>
      </c>
      <c r="Q139">
        <f t="shared" si="31"/>
        <v>-4.1603999999999988E-2</v>
      </c>
      <c r="AE139">
        <v>8.9939999999999998</v>
      </c>
      <c r="AF139">
        <v>-35.259998321533203</v>
      </c>
      <c r="AG139">
        <v>-10.409999847412109</v>
      </c>
      <c r="AH139">
        <f t="shared" si="32"/>
        <v>-35.259998321533203</v>
      </c>
      <c r="AI139">
        <f t="shared" si="33"/>
        <v>-10.409999847412109</v>
      </c>
    </row>
    <row r="140" spans="1:35">
      <c r="A140" s="3" t="s">
        <v>1975</v>
      </c>
      <c r="B140" s="3" t="str">
        <f t="shared" si="24"/>
        <v>19:09:57.772</v>
      </c>
      <c r="C140" s="3">
        <f t="shared" si="25"/>
        <v>68997.771999999997</v>
      </c>
      <c r="D140" s="3">
        <f t="shared" si="26"/>
        <v>14.228000000002794</v>
      </c>
      <c r="E140" s="3">
        <v>211.53</v>
      </c>
      <c r="F140" s="3">
        <v>20562.7</v>
      </c>
      <c r="G140" s="3">
        <v>10968.5</v>
      </c>
      <c r="H140" s="3">
        <v>817</v>
      </c>
      <c r="I140" s="3">
        <v>98.25</v>
      </c>
      <c r="J140">
        <f t="shared" si="27"/>
        <v>355.07799999999997</v>
      </c>
      <c r="K140">
        <f t="shared" si="28"/>
        <v>20560.722000000002</v>
      </c>
      <c r="L140">
        <f t="shared" si="34"/>
        <v>-53.887</v>
      </c>
      <c r="M140">
        <f t="shared" si="35"/>
        <v>19553.823</v>
      </c>
      <c r="N140">
        <f t="shared" si="29"/>
        <v>-5.3887000000000004E-2</v>
      </c>
      <c r="O140">
        <f t="shared" si="29"/>
        <v>19.553823000000001</v>
      </c>
      <c r="P140" t="str">
        <f t="shared" si="30"/>
        <v/>
      </c>
      <c r="Q140">
        <f t="shared" si="31"/>
        <v>-5.3887000000000004E-2</v>
      </c>
      <c r="AE140">
        <v>9.0749999999999993</v>
      </c>
      <c r="AF140">
        <v>-37.319999694824219</v>
      </c>
      <c r="AG140">
        <v>-6.8000001907348633</v>
      </c>
      <c r="AH140">
        <f t="shared" si="32"/>
        <v>-37.319999694824219</v>
      </c>
      <c r="AI140">
        <f t="shared" si="33"/>
        <v>-6.8000001907348633</v>
      </c>
    </row>
    <row r="141" spans="1:35">
      <c r="A141" s="3" t="s">
        <v>1976</v>
      </c>
      <c r="B141" s="3" t="str">
        <f t="shared" si="24"/>
        <v>19:09:57.878</v>
      </c>
      <c r="C141" s="3">
        <f t="shared" si="25"/>
        <v>68997.877999999997</v>
      </c>
      <c r="D141" s="3">
        <f t="shared" si="26"/>
        <v>14.334000000002561</v>
      </c>
      <c r="E141" s="3">
        <v>209.18600000000001</v>
      </c>
      <c r="F141" s="3">
        <v>20806.599999999999</v>
      </c>
      <c r="G141" s="3">
        <v>11118</v>
      </c>
      <c r="H141" s="3">
        <v>848.5</v>
      </c>
      <c r="I141" s="3">
        <v>97.25</v>
      </c>
      <c r="J141">
        <f t="shared" si="27"/>
        <v>354.43700000000001</v>
      </c>
      <c r="K141">
        <f t="shared" si="28"/>
        <v>20804.633000000002</v>
      </c>
      <c r="L141">
        <f t="shared" si="34"/>
        <v>-54.527999999999963</v>
      </c>
      <c r="M141">
        <f t="shared" si="35"/>
        <v>19797.734</v>
      </c>
      <c r="N141">
        <f t="shared" si="29"/>
        <v>-5.4527999999999965E-2</v>
      </c>
      <c r="O141">
        <f t="shared" si="29"/>
        <v>19.797734000000002</v>
      </c>
      <c r="P141" t="str">
        <f t="shared" si="30"/>
        <v/>
      </c>
      <c r="Q141">
        <f t="shared" si="31"/>
        <v>-5.4527999999999965E-2</v>
      </c>
      <c r="AE141">
        <v>9.1270000000000007</v>
      </c>
      <c r="AF141">
        <v>-37.319999694824219</v>
      </c>
      <c r="AG141">
        <v>-6.8000001907348633</v>
      </c>
      <c r="AH141">
        <f t="shared" si="32"/>
        <v>-37.319999694824219</v>
      </c>
      <c r="AI141">
        <f t="shared" si="33"/>
        <v>-6.8000001907348633</v>
      </c>
    </row>
    <row r="142" spans="1:35">
      <c r="A142" s="3" t="s">
        <v>1977</v>
      </c>
      <c r="B142" s="3" t="str">
        <f t="shared" si="24"/>
        <v>19:09:57.974</v>
      </c>
      <c r="C142" s="3">
        <f t="shared" si="25"/>
        <v>68997.974000000002</v>
      </c>
      <c r="D142" s="3">
        <f t="shared" si="26"/>
        <v>14.430000000007567</v>
      </c>
      <c r="E142" s="3">
        <v>215.09800000000001</v>
      </c>
      <c r="F142" s="3">
        <v>21050.7</v>
      </c>
      <c r="G142" s="3">
        <v>11264.5</v>
      </c>
      <c r="H142" s="3">
        <v>838</v>
      </c>
      <c r="I142" s="3">
        <v>96.25</v>
      </c>
      <c r="J142">
        <f t="shared" si="27"/>
        <v>362.053</v>
      </c>
      <c r="K142">
        <f t="shared" si="28"/>
        <v>21048.685000000001</v>
      </c>
      <c r="L142">
        <f t="shared" si="34"/>
        <v>-46.911999999999978</v>
      </c>
      <c r="M142">
        <f t="shared" si="35"/>
        <v>20041.786</v>
      </c>
      <c r="N142">
        <f t="shared" si="29"/>
        <v>-4.6911999999999981E-2</v>
      </c>
      <c r="O142">
        <f t="shared" si="29"/>
        <v>20.041786000000002</v>
      </c>
      <c r="P142" t="str">
        <f t="shared" si="30"/>
        <v/>
      </c>
      <c r="Q142">
        <f t="shared" si="31"/>
        <v>-4.6911999999999981E-2</v>
      </c>
      <c r="AE142">
        <v>9.1839999999999993</v>
      </c>
      <c r="AF142">
        <v>-25.420000076293945</v>
      </c>
      <c r="AG142">
        <v>-10.850000381469727</v>
      </c>
      <c r="AH142">
        <f t="shared" si="32"/>
        <v>-25.420000076293945</v>
      </c>
      <c r="AI142">
        <f t="shared" si="33"/>
        <v>-10.850000381469727</v>
      </c>
    </row>
    <row r="143" spans="1:35">
      <c r="A143" s="3" t="s">
        <v>1978</v>
      </c>
      <c r="B143" s="3" t="str">
        <f t="shared" si="24"/>
        <v>19:09:58.078</v>
      </c>
      <c r="C143" s="3">
        <f t="shared" si="25"/>
        <v>68998.077999999994</v>
      </c>
      <c r="D143" s="3">
        <f t="shared" si="26"/>
        <v>14.533999999999651</v>
      </c>
      <c r="E143" s="3">
        <v>225.45699999999999</v>
      </c>
      <c r="F143" s="3">
        <v>21169.1</v>
      </c>
      <c r="G143" s="3">
        <v>11331</v>
      </c>
      <c r="H143" s="3">
        <v>813.5</v>
      </c>
      <c r="I143" s="3">
        <v>95.75</v>
      </c>
      <c r="J143">
        <f t="shared" si="27"/>
        <v>373.23899999999998</v>
      </c>
      <c r="K143">
        <f t="shared" si="28"/>
        <v>21167.01</v>
      </c>
      <c r="L143">
        <f t="shared" si="34"/>
        <v>-35.725999999999999</v>
      </c>
      <c r="M143">
        <f t="shared" si="35"/>
        <v>20160.110999999997</v>
      </c>
      <c r="N143">
        <f t="shared" si="29"/>
        <v>-3.5726000000000001E-2</v>
      </c>
      <c r="O143">
        <f t="shared" si="29"/>
        <v>20.160110999999997</v>
      </c>
      <c r="P143" t="str">
        <f t="shared" si="30"/>
        <v/>
      </c>
      <c r="Q143">
        <f t="shared" si="31"/>
        <v>-3.5726000000000001E-2</v>
      </c>
      <c r="AE143">
        <v>9.24</v>
      </c>
      <c r="AF143">
        <v>-27.280000686645508</v>
      </c>
      <c r="AG143">
        <v>-8.6800003051757813</v>
      </c>
      <c r="AH143">
        <f t="shared" si="32"/>
        <v>-27.280000686645508</v>
      </c>
      <c r="AI143">
        <f t="shared" si="33"/>
        <v>-8.6800003051757813</v>
      </c>
    </row>
    <row r="144" spans="1:35">
      <c r="A144" s="3" t="s">
        <v>1979</v>
      </c>
      <c r="B144" s="3" t="str">
        <f t="shared" si="24"/>
        <v>19:09:58.174</v>
      </c>
      <c r="C144" s="3">
        <f t="shared" si="25"/>
        <v>68998.173999999999</v>
      </c>
      <c r="D144" s="3">
        <f t="shared" si="26"/>
        <v>14.630000000004657</v>
      </c>
      <c r="E144" s="3">
        <v>241.994</v>
      </c>
      <c r="F144" s="3">
        <v>21414.2</v>
      </c>
      <c r="G144" s="3">
        <v>11475</v>
      </c>
      <c r="H144" s="3">
        <v>824</v>
      </c>
      <c r="I144" s="3">
        <v>94.75</v>
      </c>
      <c r="J144">
        <f t="shared" si="27"/>
        <v>391.48599999999999</v>
      </c>
      <c r="K144">
        <f t="shared" si="28"/>
        <v>21411.989000000001</v>
      </c>
      <c r="L144">
        <f t="shared" si="34"/>
        <v>-17.478999999999985</v>
      </c>
      <c r="M144">
        <f t="shared" si="35"/>
        <v>20405.09</v>
      </c>
      <c r="N144">
        <f t="shared" si="29"/>
        <v>-1.7478999999999984E-2</v>
      </c>
      <c r="O144">
        <f t="shared" si="29"/>
        <v>20.405090000000001</v>
      </c>
      <c r="P144" t="str">
        <f t="shared" si="30"/>
        <v/>
      </c>
      <c r="Q144">
        <f t="shared" si="31"/>
        <v>-1.7478999999999984E-2</v>
      </c>
      <c r="R144" s="3"/>
      <c r="AE144">
        <v>9.2870000000000008</v>
      </c>
      <c r="AF144">
        <v>-20.159999847412109</v>
      </c>
      <c r="AG144">
        <v>-11.010000228881836</v>
      </c>
      <c r="AH144">
        <f t="shared" si="32"/>
        <v>-20.159999847412109</v>
      </c>
      <c r="AI144">
        <f t="shared" si="33"/>
        <v>-11.010000228881836</v>
      </c>
    </row>
    <row r="145" spans="1:35">
      <c r="A145" s="3" t="s">
        <v>1980</v>
      </c>
      <c r="B145" s="3" t="str">
        <f t="shared" si="24"/>
        <v>19:09:58.277</v>
      </c>
      <c r="C145" s="3">
        <f t="shared" si="25"/>
        <v>68998.277000000002</v>
      </c>
      <c r="D145" s="3">
        <f t="shared" si="26"/>
        <v>14.733000000007451</v>
      </c>
      <c r="E145" s="3">
        <v>215.18</v>
      </c>
      <c r="F145" s="3">
        <v>21636.5</v>
      </c>
      <c r="G145" s="3">
        <v>11640</v>
      </c>
      <c r="H145" s="3">
        <v>892</v>
      </c>
      <c r="I145" s="3">
        <v>94</v>
      </c>
      <c r="J145">
        <f t="shared" si="27"/>
        <v>366.22500000000002</v>
      </c>
      <c r="K145">
        <f t="shared" si="28"/>
        <v>21634.471000000001</v>
      </c>
      <c r="L145">
        <f t="shared" si="34"/>
        <v>-42.739999999999952</v>
      </c>
      <c r="M145">
        <f t="shared" si="35"/>
        <v>20627.572</v>
      </c>
      <c r="N145">
        <f t="shared" si="29"/>
        <v>-4.2739999999999952E-2</v>
      </c>
      <c r="O145">
        <f t="shared" si="29"/>
        <v>20.627572000000001</v>
      </c>
      <c r="P145" t="str">
        <f t="shared" si="30"/>
        <v/>
      </c>
      <c r="Q145">
        <f t="shared" si="31"/>
        <v>-4.2739999999999952E-2</v>
      </c>
      <c r="R145" s="3"/>
      <c r="AE145">
        <v>9.3650000000000002</v>
      </c>
      <c r="AF145">
        <v>-21.680000305175781</v>
      </c>
      <c r="AG145">
        <v>-6.8600001335144043</v>
      </c>
      <c r="AH145">
        <f t="shared" si="32"/>
        <v>-21.680000305175781</v>
      </c>
      <c r="AI145">
        <f t="shared" si="33"/>
        <v>-6.8600001335144043</v>
      </c>
    </row>
    <row r="146" spans="1:35">
      <c r="A146" s="3" t="s">
        <v>1981</v>
      </c>
      <c r="B146" s="3" t="str">
        <f t="shared" si="24"/>
        <v>19:09:58.374</v>
      </c>
      <c r="C146" s="3">
        <f t="shared" si="25"/>
        <v>68998.373999999996</v>
      </c>
      <c r="D146" s="3">
        <f t="shared" si="26"/>
        <v>14.830000000001746</v>
      </c>
      <c r="E146" s="3">
        <v>218.494</v>
      </c>
      <c r="F146" s="3">
        <v>21769.200000000001</v>
      </c>
      <c r="G146" s="3">
        <v>11725</v>
      </c>
      <c r="H146" s="3">
        <v>891</v>
      </c>
      <c r="I146" s="3">
        <v>93.5</v>
      </c>
      <c r="J146">
        <f t="shared" si="27"/>
        <v>370.46499999999997</v>
      </c>
      <c r="K146">
        <f t="shared" si="28"/>
        <v>21767.144</v>
      </c>
      <c r="L146">
        <f t="shared" si="34"/>
        <v>-38.5</v>
      </c>
      <c r="M146">
        <f t="shared" si="35"/>
        <v>20760.244999999999</v>
      </c>
      <c r="N146">
        <f t="shared" si="29"/>
        <v>-3.85E-2</v>
      </c>
      <c r="O146">
        <f t="shared" si="29"/>
        <v>20.760245000000001</v>
      </c>
      <c r="P146" t="str">
        <f t="shared" si="30"/>
        <v/>
      </c>
      <c r="Q146">
        <f t="shared" si="31"/>
        <v>-3.85E-2</v>
      </c>
      <c r="R146" s="3"/>
      <c r="AE146">
        <v>9.4420000000000002</v>
      </c>
      <c r="AF146">
        <v>-32.639999389648438</v>
      </c>
      <c r="AG146">
        <v>-9.5799999237060547</v>
      </c>
      <c r="AH146">
        <f t="shared" si="32"/>
        <v>-32.639999389648438</v>
      </c>
      <c r="AI146">
        <f t="shared" si="33"/>
        <v>-9.5799999237060547</v>
      </c>
    </row>
    <row r="147" spans="1:35">
      <c r="A147" s="3" t="s">
        <v>1982</v>
      </c>
      <c r="B147" s="3" t="str">
        <f t="shared" si="24"/>
        <v>19:09:58.477</v>
      </c>
      <c r="C147" s="3">
        <f t="shared" si="25"/>
        <v>68998.476999999999</v>
      </c>
      <c r="D147" s="3">
        <f t="shared" si="26"/>
        <v>14.93300000000454</v>
      </c>
      <c r="E147" s="3">
        <v>209.99299999999999</v>
      </c>
      <c r="F147" s="3">
        <v>21984.3</v>
      </c>
      <c r="G147" s="3">
        <v>11875</v>
      </c>
      <c r="H147" s="3">
        <v>829.5</v>
      </c>
      <c r="I147" s="3">
        <v>92.75</v>
      </c>
      <c r="J147">
        <f t="shared" si="27"/>
        <v>363.46600000000001</v>
      </c>
      <c r="K147">
        <f t="shared" si="28"/>
        <v>21982.297999999999</v>
      </c>
      <c r="L147">
        <f t="shared" si="34"/>
        <v>-45.498999999999967</v>
      </c>
      <c r="M147">
        <f t="shared" si="35"/>
        <v>20975.398999999998</v>
      </c>
      <c r="N147">
        <f t="shared" si="29"/>
        <v>-4.549899999999997E-2</v>
      </c>
      <c r="O147">
        <f t="shared" si="29"/>
        <v>20.975398999999999</v>
      </c>
      <c r="P147" t="str">
        <f t="shared" si="30"/>
        <v/>
      </c>
      <c r="Q147">
        <f t="shared" si="31"/>
        <v>-4.549899999999997E-2</v>
      </c>
      <c r="R147" s="3"/>
      <c r="AE147">
        <v>9.5169999999999995</v>
      </c>
      <c r="AF147">
        <v>-32.310001373291016</v>
      </c>
      <c r="AG147">
        <v>-5.9200000762939453</v>
      </c>
      <c r="AH147">
        <f t="shared" si="32"/>
        <v>-32.310001373291016</v>
      </c>
      <c r="AI147">
        <f t="shared" si="33"/>
        <v>-5.9200000762939453</v>
      </c>
    </row>
    <row r="148" spans="1:35">
      <c r="A148" s="3" t="s">
        <v>1983</v>
      </c>
      <c r="B148" s="3" t="str">
        <f t="shared" si="24"/>
        <v>19:09:58.583</v>
      </c>
      <c r="C148" s="3">
        <f t="shared" si="25"/>
        <v>68998.582999999999</v>
      </c>
      <c r="D148" s="3">
        <f t="shared" si="26"/>
        <v>15.039000000004307</v>
      </c>
      <c r="E148" s="3">
        <v>234.53399999999999</v>
      </c>
      <c r="F148" s="3">
        <v>22245.8</v>
      </c>
      <c r="G148" s="3">
        <v>12034.5</v>
      </c>
      <c r="H148" s="3">
        <v>804</v>
      </c>
      <c r="I148" s="3">
        <v>91.75</v>
      </c>
      <c r="J148">
        <f t="shared" si="27"/>
        <v>389.83199999999999</v>
      </c>
      <c r="K148">
        <f t="shared" si="28"/>
        <v>22243.620999999999</v>
      </c>
      <c r="L148">
        <f t="shared" si="34"/>
        <v>-19.132999999999981</v>
      </c>
      <c r="M148">
        <f t="shared" si="35"/>
        <v>21236.721999999998</v>
      </c>
      <c r="N148">
        <f t="shared" si="29"/>
        <v>-1.9132999999999983E-2</v>
      </c>
      <c r="O148">
        <f t="shared" si="29"/>
        <v>21.236721999999997</v>
      </c>
      <c r="P148" t="str">
        <f t="shared" si="30"/>
        <v/>
      </c>
      <c r="Q148">
        <f t="shared" si="31"/>
        <v>-1.9132999999999983E-2</v>
      </c>
      <c r="R148" s="3"/>
      <c r="AE148">
        <v>9.5960000000000001</v>
      </c>
      <c r="AF148">
        <v>-40.080001831054688</v>
      </c>
      <c r="AG148">
        <v>-7.2300000190734863</v>
      </c>
      <c r="AH148">
        <f t="shared" si="32"/>
        <v>-40.080001831054688</v>
      </c>
      <c r="AI148">
        <f t="shared" si="33"/>
        <v>-7.2300000190734863</v>
      </c>
    </row>
    <row r="149" spans="1:35">
      <c r="A149" s="3" t="s">
        <v>1984</v>
      </c>
      <c r="B149" s="3" t="str">
        <f t="shared" si="24"/>
        <v>19:09:58.678</v>
      </c>
      <c r="C149" s="3">
        <f t="shared" si="25"/>
        <v>68998.678</v>
      </c>
      <c r="D149" s="3">
        <f t="shared" si="26"/>
        <v>15.134000000005472</v>
      </c>
      <c r="E149" s="3">
        <v>215.71600000000001</v>
      </c>
      <c r="F149" s="3">
        <v>22336</v>
      </c>
      <c r="G149" s="3">
        <v>12110</v>
      </c>
      <c r="H149" s="3">
        <v>878</v>
      </c>
      <c r="I149" s="3">
        <v>91.5</v>
      </c>
      <c r="J149">
        <f t="shared" si="27"/>
        <v>371.64400000000001</v>
      </c>
      <c r="K149">
        <f t="shared" si="28"/>
        <v>22333.95</v>
      </c>
      <c r="L149">
        <f t="shared" si="34"/>
        <v>-37.32099999999997</v>
      </c>
      <c r="M149">
        <f t="shared" si="35"/>
        <v>21327.050999999999</v>
      </c>
      <c r="N149">
        <f t="shared" si="29"/>
        <v>-3.7320999999999972E-2</v>
      </c>
      <c r="O149">
        <f t="shared" si="29"/>
        <v>21.327051000000001</v>
      </c>
      <c r="P149" t="str">
        <f t="shared" si="30"/>
        <v/>
      </c>
      <c r="Q149">
        <f t="shared" si="31"/>
        <v>-3.7320999999999972E-2</v>
      </c>
      <c r="R149" s="3"/>
      <c r="AE149">
        <v>9.6639999999999997</v>
      </c>
      <c r="AF149">
        <v>-29.450000762939453</v>
      </c>
      <c r="AG149">
        <v>-7.4499998092651367</v>
      </c>
      <c r="AH149">
        <f t="shared" si="32"/>
        <v>-29.450000762939453</v>
      </c>
      <c r="AI149">
        <f t="shared" si="33"/>
        <v>-7.4499998092651367</v>
      </c>
    </row>
    <row r="150" spans="1:35">
      <c r="A150" s="3" t="s">
        <v>1985</v>
      </c>
      <c r="B150" s="3" t="str">
        <f t="shared" si="24"/>
        <v>19:09:58.785</v>
      </c>
      <c r="C150" s="3">
        <f t="shared" si="25"/>
        <v>68998.785000000003</v>
      </c>
      <c r="D150" s="3">
        <f t="shared" si="26"/>
        <v>15.24100000000908</v>
      </c>
      <c r="E150" s="3">
        <v>205.70599999999999</v>
      </c>
      <c r="F150" s="3">
        <v>22567.1</v>
      </c>
      <c r="G150" s="3">
        <v>12277.5</v>
      </c>
      <c r="H150" s="3">
        <v>807</v>
      </c>
      <c r="I150" s="3">
        <v>90.75</v>
      </c>
      <c r="J150">
        <f t="shared" si="27"/>
        <v>363.24799999999999</v>
      </c>
      <c r="K150">
        <f t="shared" si="28"/>
        <v>22565.114000000001</v>
      </c>
      <c r="L150">
        <f t="shared" si="34"/>
        <v>-45.716999999999985</v>
      </c>
      <c r="M150">
        <f t="shared" si="35"/>
        <v>21558.215</v>
      </c>
      <c r="N150">
        <f t="shared" si="29"/>
        <v>-4.5716999999999987E-2</v>
      </c>
      <c r="O150">
        <f t="shared" si="29"/>
        <v>21.558215000000001</v>
      </c>
      <c r="P150" t="str">
        <f t="shared" si="30"/>
        <v/>
      </c>
      <c r="Q150">
        <f t="shared" si="31"/>
        <v>-4.5716999999999987E-2</v>
      </c>
      <c r="R150" s="3"/>
      <c r="AE150">
        <v>9.7219999999999995</v>
      </c>
      <c r="AF150">
        <v>-30.020000457763672</v>
      </c>
      <c r="AG150">
        <v>-5.3400001525878906</v>
      </c>
      <c r="AH150">
        <f t="shared" si="32"/>
        <v>-30.020000457763672</v>
      </c>
      <c r="AI150">
        <f t="shared" si="33"/>
        <v>-5.3400001525878906</v>
      </c>
    </row>
    <row r="151" spans="1:35">
      <c r="A151" s="3" t="s">
        <v>1986</v>
      </c>
      <c r="B151" s="3" t="str">
        <f t="shared" si="24"/>
        <v>19:09:58.881</v>
      </c>
      <c r="C151" s="3">
        <f t="shared" si="25"/>
        <v>68998.880999999994</v>
      </c>
      <c r="D151" s="3">
        <f t="shared" si="26"/>
        <v>15.336999999999534</v>
      </c>
      <c r="E151" s="3">
        <v>218.63200000000001</v>
      </c>
      <c r="F151" s="3">
        <v>22705</v>
      </c>
      <c r="G151" s="3">
        <v>12365</v>
      </c>
      <c r="H151" s="3">
        <v>822.5</v>
      </c>
      <c r="I151" s="3">
        <v>90.25</v>
      </c>
      <c r="J151">
        <f t="shared" si="27"/>
        <v>377.13600000000002</v>
      </c>
      <c r="K151">
        <f t="shared" si="28"/>
        <v>22702.92</v>
      </c>
      <c r="L151">
        <f t="shared" si="34"/>
        <v>-31.828999999999951</v>
      </c>
      <c r="M151">
        <f t="shared" si="35"/>
        <v>21696.020999999997</v>
      </c>
      <c r="N151">
        <f t="shared" si="29"/>
        <v>-3.1828999999999955E-2</v>
      </c>
      <c r="O151">
        <f t="shared" si="29"/>
        <v>21.696020999999998</v>
      </c>
      <c r="P151" t="str">
        <f t="shared" si="30"/>
        <v/>
      </c>
      <c r="Q151">
        <f t="shared" si="31"/>
        <v>-3.1828999999999955E-2</v>
      </c>
      <c r="R151" s="3"/>
      <c r="AE151">
        <v>9.7929999999999993</v>
      </c>
      <c r="AF151">
        <v>-37.090000152587891</v>
      </c>
      <c r="AG151">
        <v>-8.1700000762939453</v>
      </c>
      <c r="AH151">
        <f t="shared" si="32"/>
        <v>-37.090000152587891</v>
      </c>
      <c r="AI151">
        <f t="shared" si="33"/>
        <v>-8.1700000762939453</v>
      </c>
    </row>
    <row r="152" spans="1:35">
      <c r="A152" s="3" t="s">
        <v>1987</v>
      </c>
      <c r="B152" s="3" t="str">
        <f t="shared" si="24"/>
        <v>19:09:58.985</v>
      </c>
      <c r="C152" s="3">
        <f t="shared" si="25"/>
        <v>68998.985000000001</v>
      </c>
      <c r="D152" s="3">
        <f t="shared" si="26"/>
        <v>15.44100000000617</v>
      </c>
      <c r="E152" s="3">
        <v>215.50399999999999</v>
      </c>
      <c r="F152" s="3">
        <v>22939.200000000001</v>
      </c>
      <c r="G152" s="3">
        <v>12533</v>
      </c>
      <c r="H152" s="3">
        <v>867</v>
      </c>
      <c r="I152" s="3">
        <v>89.5</v>
      </c>
      <c r="J152">
        <f t="shared" si="27"/>
        <v>375.64299999999997</v>
      </c>
      <c r="K152">
        <f t="shared" si="28"/>
        <v>22937.135999999999</v>
      </c>
      <c r="L152">
        <f t="shared" si="34"/>
        <v>-33.322000000000003</v>
      </c>
      <c r="M152">
        <f t="shared" si="35"/>
        <v>21930.236999999997</v>
      </c>
      <c r="N152">
        <f t="shared" si="29"/>
        <v>-3.3322000000000004E-2</v>
      </c>
      <c r="O152">
        <f t="shared" si="29"/>
        <v>21.930236999999998</v>
      </c>
      <c r="P152" t="str">
        <f t="shared" si="30"/>
        <v/>
      </c>
      <c r="Q152">
        <f t="shared" si="31"/>
        <v>-3.3322000000000004E-2</v>
      </c>
      <c r="R152" s="3"/>
      <c r="AE152">
        <v>9.86</v>
      </c>
      <c r="AF152">
        <v>-38.270000457763672</v>
      </c>
      <c r="AG152">
        <v>-9.6599998474121094</v>
      </c>
      <c r="AH152">
        <f t="shared" si="32"/>
        <v>-38.270000457763672</v>
      </c>
      <c r="AI152">
        <f t="shared" si="33"/>
        <v>-9.6599998474121094</v>
      </c>
    </row>
    <row r="153" spans="1:35">
      <c r="A153" s="3" t="s">
        <v>1988</v>
      </c>
      <c r="B153" s="3" t="str">
        <f t="shared" si="24"/>
        <v>19:09:59.081</v>
      </c>
      <c r="C153" s="3">
        <f t="shared" si="25"/>
        <v>68999.081000000006</v>
      </c>
      <c r="D153" s="3">
        <f t="shared" si="26"/>
        <v>15.537000000011176</v>
      </c>
      <c r="E153" s="3">
        <v>228.626</v>
      </c>
      <c r="F153" s="3">
        <v>23162.799999999999</v>
      </c>
      <c r="G153" s="3">
        <v>12684.5</v>
      </c>
      <c r="H153" s="3">
        <v>810.5</v>
      </c>
      <c r="I153" s="3">
        <v>88.75</v>
      </c>
      <c r="J153">
        <f t="shared" si="27"/>
        <v>390.32600000000002</v>
      </c>
      <c r="K153">
        <f t="shared" si="28"/>
        <v>23160.638999999999</v>
      </c>
      <c r="L153">
        <f t="shared" si="34"/>
        <v>-18.638999999999953</v>
      </c>
      <c r="M153">
        <f t="shared" si="35"/>
        <v>22153.739999999998</v>
      </c>
      <c r="N153">
        <f t="shared" si="29"/>
        <v>-1.8638999999999954E-2</v>
      </c>
      <c r="O153">
        <f t="shared" si="29"/>
        <v>22.153739999999999</v>
      </c>
      <c r="P153" t="str">
        <f t="shared" si="30"/>
        <v/>
      </c>
      <c r="Q153">
        <f t="shared" si="31"/>
        <v>-1.8638999999999954E-2</v>
      </c>
      <c r="R153" s="3"/>
      <c r="AE153">
        <v>9.9359999999999999</v>
      </c>
      <c r="AF153">
        <v>-41.220001220703125</v>
      </c>
      <c r="AG153">
        <v>-4.3899998664855957</v>
      </c>
      <c r="AH153">
        <f t="shared" si="32"/>
        <v>-41.220001220703125</v>
      </c>
      <c r="AI153">
        <f t="shared" si="33"/>
        <v>-4.3899998664855957</v>
      </c>
    </row>
    <row r="154" spans="1:35">
      <c r="A154" s="3" t="s">
        <v>1989</v>
      </c>
      <c r="B154" s="3" t="str">
        <f t="shared" si="24"/>
        <v>19:09:59.201</v>
      </c>
      <c r="C154" s="3">
        <f t="shared" si="25"/>
        <v>68999.201000000001</v>
      </c>
      <c r="D154" s="3">
        <f t="shared" si="26"/>
        <v>15.657000000006519</v>
      </c>
      <c r="E154" s="3">
        <v>265.27800000000002</v>
      </c>
      <c r="F154" s="3">
        <v>23449.200000000001</v>
      </c>
      <c r="G154" s="3">
        <v>12868</v>
      </c>
      <c r="H154" s="3">
        <v>770.5</v>
      </c>
      <c r="I154" s="3">
        <v>87.75</v>
      </c>
      <c r="J154">
        <f t="shared" si="27"/>
        <v>428.97699999999998</v>
      </c>
      <c r="K154">
        <f t="shared" si="28"/>
        <v>23446.776999999998</v>
      </c>
      <c r="L154">
        <f t="shared" si="34"/>
        <v>20.012</v>
      </c>
      <c r="M154">
        <f t="shared" si="35"/>
        <v>22439.877999999997</v>
      </c>
      <c r="N154">
        <f t="shared" si="29"/>
        <v>2.0012000000000002E-2</v>
      </c>
      <c r="O154">
        <f t="shared" si="29"/>
        <v>22.439877999999997</v>
      </c>
      <c r="P154" t="str">
        <f t="shared" si="30"/>
        <v/>
      </c>
      <c r="Q154">
        <f t="shared" si="31"/>
        <v>2.0012000000000002E-2</v>
      </c>
      <c r="R154" s="3"/>
      <c r="AE154">
        <v>10</v>
      </c>
      <c r="AF154">
        <v>-23.5</v>
      </c>
      <c r="AG154">
        <v>5.5900001525878906</v>
      </c>
      <c r="AH154">
        <f t="shared" si="32"/>
        <v>-23.5</v>
      </c>
      <c r="AI154">
        <f t="shared" si="33"/>
        <v>5.5900001525878906</v>
      </c>
    </row>
    <row r="155" spans="1:35">
      <c r="A155" s="3" t="s">
        <v>1990</v>
      </c>
      <c r="B155" s="3" t="str">
        <f t="shared" si="24"/>
        <v>19:09:59.310</v>
      </c>
      <c r="C155" s="3">
        <f t="shared" si="25"/>
        <v>68999.31</v>
      </c>
      <c r="D155" s="3">
        <f t="shared" si="26"/>
        <v>15.76600000000326</v>
      </c>
      <c r="E155" s="3">
        <v>270.74799999999999</v>
      </c>
      <c r="F155" s="3">
        <v>23610.2</v>
      </c>
      <c r="G155" s="3">
        <v>12983</v>
      </c>
      <c r="H155" s="3">
        <v>758</v>
      </c>
      <c r="I155" s="3">
        <v>87.25</v>
      </c>
      <c r="J155">
        <f t="shared" si="27"/>
        <v>435.57</v>
      </c>
      <c r="K155">
        <f t="shared" si="28"/>
        <v>23607.734</v>
      </c>
      <c r="L155">
        <f t="shared" si="34"/>
        <v>26.605000000000018</v>
      </c>
      <c r="M155">
        <f t="shared" si="35"/>
        <v>22600.834999999999</v>
      </c>
      <c r="N155">
        <f t="shared" si="29"/>
        <v>2.6605000000000018E-2</v>
      </c>
      <c r="O155">
        <f t="shared" si="29"/>
        <v>22.600835</v>
      </c>
      <c r="P155" t="str">
        <f t="shared" si="30"/>
        <v/>
      </c>
      <c r="Q155">
        <f t="shared" si="31"/>
        <v>2.6605000000000018E-2</v>
      </c>
      <c r="R155" s="3"/>
      <c r="AE155">
        <v>10.057</v>
      </c>
      <c r="AF155">
        <v>-48.189998626708984</v>
      </c>
      <c r="AG155">
        <v>-5.4000000953674316</v>
      </c>
      <c r="AH155">
        <f t="shared" si="32"/>
        <v>-48.189998626708984</v>
      </c>
      <c r="AI155">
        <f t="shared" si="33"/>
        <v>-5.4000000953674316</v>
      </c>
    </row>
    <row r="156" spans="1:35">
      <c r="A156" s="3" t="s">
        <v>1991</v>
      </c>
      <c r="B156" s="3" t="str">
        <f t="shared" si="24"/>
        <v>19:09:59.417</v>
      </c>
      <c r="C156" s="3">
        <f t="shared" si="25"/>
        <v>68999.417000000001</v>
      </c>
      <c r="D156" s="3">
        <f t="shared" si="26"/>
        <v>15.873000000006869</v>
      </c>
      <c r="E156" s="3">
        <v>236.42099999999999</v>
      </c>
      <c r="F156" s="3">
        <v>23818.799999999999</v>
      </c>
      <c r="G156" s="3">
        <v>13161</v>
      </c>
      <c r="H156" s="3">
        <v>803</v>
      </c>
      <c r="I156" s="3">
        <v>86.75</v>
      </c>
      <c r="J156">
        <f t="shared" si="27"/>
        <v>402.7</v>
      </c>
      <c r="K156">
        <f t="shared" si="28"/>
        <v>23816.569</v>
      </c>
      <c r="L156">
        <f t="shared" si="34"/>
        <v>-6.2649999999999864</v>
      </c>
      <c r="M156">
        <f t="shared" si="35"/>
        <v>22809.67</v>
      </c>
      <c r="N156">
        <f t="shared" si="29"/>
        <v>-6.2649999999999867E-3</v>
      </c>
      <c r="O156">
        <f t="shared" si="29"/>
        <v>22.809669999999997</v>
      </c>
      <c r="P156" t="str">
        <f t="shared" si="30"/>
        <v/>
      </c>
      <c r="Q156">
        <f t="shared" si="31"/>
        <v>-6.2649999999999867E-3</v>
      </c>
      <c r="R156" s="3"/>
      <c r="AE156">
        <v>10.117000000000001</v>
      </c>
      <c r="AF156">
        <v>-51.389999389648438</v>
      </c>
      <c r="AG156">
        <v>-3.2100000381469727</v>
      </c>
      <c r="AH156">
        <f t="shared" si="32"/>
        <v>-51.389999389648438</v>
      </c>
      <c r="AI156">
        <f t="shared" si="33"/>
        <v>-3.2100000381469727</v>
      </c>
    </row>
    <row r="157" spans="1:35">
      <c r="A157" s="3" t="s">
        <v>1992</v>
      </c>
      <c r="B157" s="3" t="str">
        <f t="shared" si="24"/>
        <v>19:09:59.526</v>
      </c>
      <c r="C157" s="3">
        <f t="shared" si="25"/>
        <v>68999.525999999998</v>
      </c>
      <c r="D157" s="3">
        <f t="shared" si="26"/>
        <v>15.982000000003609</v>
      </c>
      <c r="E157" s="3">
        <v>248.173</v>
      </c>
      <c r="F157" s="3">
        <v>24067.8</v>
      </c>
      <c r="G157" s="3">
        <v>13340</v>
      </c>
      <c r="H157" s="3">
        <v>852</v>
      </c>
      <c r="I157" s="3">
        <v>86</v>
      </c>
      <c r="J157">
        <f t="shared" si="27"/>
        <v>416.19099999999997</v>
      </c>
      <c r="K157">
        <f t="shared" si="28"/>
        <v>24065.481</v>
      </c>
      <c r="L157">
        <f t="shared" si="34"/>
        <v>7.2259999999999991</v>
      </c>
      <c r="M157">
        <f t="shared" si="35"/>
        <v>23058.581999999999</v>
      </c>
      <c r="N157">
        <f t="shared" si="29"/>
        <v>7.2259999999999989E-3</v>
      </c>
      <c r="O157">
        <f t="shared" si="29"/>
        <v>23.058581999999998</v>
      </c>
      <c r="P157" t="str">
        <f t="shared" si="30"/>
        <v/>
      </c>
      <c r="Q157">
        <f t="shared" si="31"/>
        <v>7.2259999999999989E-3</v>
      </c>
      <c r="R157" s="3"/>
      <c r="AE157">
        <v>10.18</v>
      </c>
      <c r="AF157">
        <v>-52.389999389648438</v>
      </c>
      <c r="AG157">
        <v>-1.4800000190734863</v>
      </c>
      <c r="AH157">
        <f t="shared" si="32"/>
        <v>-52.389999389648438</v>
      </c>
      <c r="AI157">
        <f t="shared" si="33"/>
        <v>-1.4800000190734863</v>
      </c>
    </row>
    <row r="158" spans="1:35">
      <c r="A158" s="3" t="s">
        <v>1993</v>
      </c>
      <c r="B158" s="3" t="str">
        <f t="shared" si="24"/>
        <v>19:09:59.632</v>
      </c>
      <c r="C158" s="3">
        <f t="shared" si="25"/>
        <v>68999.631999999998</v>
      </c>
      <c r="D158" s="3">
        <f t="shared" si="26"/>
        <v>16.088000000003376</v>
      </c>
      <c r="E158" s="3">
        <v>235.50800000000001</v>
      </c>
      <c r="F158" s="3">
        <v>24171.8</v>
      </c>
      <c r="G158" s="3">
        <v>13427</v>
      </c>
      <c r="H158" s="3">
        <v>785.5</v>
      </c>
      <c r="I158" s="3">
        <v>85.75</v>
      </c>
      <c r="J158">
        <f t="shared" si="27"/>
        <v>404.25200000000001</v>
      </c>
      <c r="K158">
        <f t="shared" si="28"/>
        <v>24169.566999999999</v>
      </c>
      <c r="L158">
        <f t="shared" si="34"/>
        <v>-4.7129999999999654</v>
      </c>
      <c r="M158">
        <f t="shared" si="35"/>
        <v>23162.667999999998</v>
      </c>
      <c r="N158">
        <f t="shared" si="29"/>
        <v>-4.7129999999999655E-3</v>
      </c>
      <c r="O158">
        <f t="shared" si="29"/>
        <v>23.162668</v>
      </c>
      <c r="P158" t="str">
        <f t="shared" si="30"/>
        <v/>
      </c>
      <c r="Q158">
        <f t="shared" si="31"/>
        <v>-4.7129999999999655E-3</v>
      </c>
      <c r="R158" s="3"/>
      <c r="AE158">
        <v>10.246</v>
      </c>
      <c r="AF158">
        <v>-53.680000305175781</v>
      </c>
      <c r="AG158">
        <v>-6.1599998474121094</v>
      </c>
      <c r="AH158">
        <f t="shared" si="32"/>
        <v>-53.680000305175781</v>
      </c>
      <c r="AI158">
        <f t="shared" si="33"/>
        <v>-6.1599998474121094</v>
      </c>
    </row>
    <row r="159" spans="1:35">
      <c r="A159" s="3" t="s">
        <v>1994</v>
      </c>
      <c r="B159" s="3" t="str">
        <f t="shared" si="24"/>
        <v>19:09:59.741</v>
      </c>
      <c r="C159" s="3">
        <f t="shared" si="25"/>
        <v>68999.740999999995</v>
      </c>
      <c r="D159" s="3">
        <f t="shared" si="26"/>
        <v>16.197000000000116</v>
      </c>
      <c r="E159" s="3">
        <v>273.666</v>
      </c>
      <c r="F159" s="3">
        <v>24492.3</v>
      </c>
      <c r="G159" s="3">
        <v>13647</v>
      </c>
      <c r="H159" s="3">
        <v>770.5</v>
      </c>
      <c r="I159" s="3">
        <v>84.75</v>
      </c>
      <c r="J159">
        <f t="shared" si="27"/>
        <v>444.64600000000002</v>
      </c>
      <c r="K159">
        <f t="shared" si="28"/>
        <v>24489.793000000001</v>
      </c>
      <c r="L159">
        <f t="shared" si="34"/>
        <v>35.68100000000004</v>
      </c>
      <c r="M159">
        <f t="shared" si="35"/>
        <v>23482.894</v>
      </c>
      <c r="N159">
        <f t="shared" si="29"/>
        <v>3.5681000000000039E-2</v>
      </c>
      <c r="O159">
        <f t="shared" si="29"/>
        <v>23.482894000000002</v>
      </c>
      <c r="P159" t="str">
        <f t="shared" si="30"/>
        <v/>
      </c>
      <c r="Q159">
        <f t="shared" si="31"/>
        <v>3.5681000000000039E-2</v>
      </c>
      <c r="R159" s="3"/>
      <c r="AE159">
        <v>10.308</v>
      </c>
      <c r="AF159">
        <v>-56.180000305175781</v>
      </c>
      <c r="AG159">
        <v>-5.4499998092651367</v>
      </c>
      <c r="AH159">
        <f t="shared" si="32"/>
        <v>-56.180000305175781</v>
      </c>
      <c r="AI159">
        <f t="shared" si="33"/>
        <v>-5.4499998092651367</v>
      </c>
    </row>
    <row r="160" spans="1:35">
      <c r="A160" s="3" t="s">
        <v>1995</v>
      </c>
      <c r="B160" s="3" t="str">
        <f t="shared" si="24"/>
        <v>19:09:59.848</v>
      </c>
      <c r="C160" s="3">
        <f t="shared" si="25"/>
        <v>68999.847999999998</v>
      </c>
      <c r="D160" s="3">
        <f t="shared" si="26"/>
        <v>16.304000000003725</v>
      </c>
      <c r="E160" s="3">
        <v>242.21299999999999</v>
      </c>
      <c r="F160" s="3">
        <v>24719.1</v>
      </c>
      <c r="G160" s="3">
        <v>13842</v>
      </c>
      <c r="H160" s="3">
        <v>791</v>
      </c>
      <c r="I160" s="3">
        <v>84.25</v>
      </c>
      <c r="J160">
        <f t="shared" si="27"/>
        <v>414.77800000000002</v>
      </c>
      <c r="K160">
        <f t="shared" si="28"/>
        <v>24716.807000000001</v>
      </c>
      <c r="L160">
        <f t="shared" si="34"/>
        <v>5.813000000000045</v>
      </c>
      <c r="M160">
        <f t="shared" si="35"/>
        <v>23709.907999999999</v>
      </c>
      <c r="N160">
        <f t="shared" si="29"/>
        <v>5.8130000000000456E-3</v>
      </c>
      <c r="O160">
        <f t="shared" si="29"/>
        <v>23.709907999999999</v>
      </c>
      <c r="P160" t="str">
        <f t="shared" si="30"/>
        <v/>
      </c>
      <c r="Q160">
        <f t="shared" si="31"/>
        <v>5.8130000000000456E-3</v>
      </c>
      <c r="R160" s="3"/>
      <c r="AE160">
        <v>10.359</v>
      </c>
      <c r="AF160">
        <v>-53.509998321533203</v>
      </c>
      <c r="AG160">
        <v>-4.570000171661377</v>
      </c>
      <c r="AH160">
        <f t="shared" si="32"/>
        <v>-53.509998321533203</v>
      </c>
      <c r="AI160">
        <f t="shared" si="33"/>
        <v>-4.570000171661377</v>
      </c>
    </row>
    <row r="161" spans="1:35">
      <c r="A161" s="3" t="s">
        <v>1996</v>
      </c>
      <c r="B161" s="3" t="str">
        <f t="shared" si="24"/>
        <v>19:09:59.945</v>
      </c>
      <c r="C161" s="3">
        <f t="shared" si="25"/>
        <v>68999.945000000007</v>
      </c>
      <c r="D161" s="3">
        <f t="shared" si="26"/>
        <v>16.401000000012573</v>
      </c>
      <c r="E161" s="3">
        <v>280.03899999999999</v>
      </c>
      <c r="F161" s="3">
        <v>24864.9</v>
      </c>
      <c r="G161" s="3">
        <v>13931.5</v>
      </c>
      <c r="H161" s="3">
        <v>759.5</v>
      </c>
      <c r="I161" s="3">
        <v>83.75</v>
      </c>
      <c r="J161">
        <f t="shared" si="27"/>
        <v>453.62099999999998</v>
      </c>
      <c r="K161">
        <f t="shared" si="28"/>
        <v>24862.339</v>
      </c>
      <c r="L161">
        <f t="shared" si="34"/>
        <v>44.656000000000006</v>
      </c>
      <c r="M161">
        <f t="shared" si="35"/>
        <v>23855.439999999999</v>
      </c>
      <c r="N161">
        <f t="shared" si="29"/>
        <v>4.4656000000000008E-2</v>
      </c>
      <c r="O161">
        <f t="shared" si="29"/>
        <v>23.855439999999998</v>
      </c>
      <c r="P161" t="str">
        <f t="shared" si="30"/>
        <v/>
      </c>
      <c r="Q161">
        <f t="shared" si="31"/>
        <v>4.4656000000000008E-2</v>
      </c>
      <c r="R161" s="3"/>
      <c r="AE161">
        <v>10.419</v>
      </c>
      <c r="AF161">
        <v>-57.310001373291016</v>
      </c>
      <c r="AG161">
        <v>-5.3299999237060547</v>
      </c>
      <c r="AH161">
        <f t="shared" si="32"/>
        <v>-57.310001373291016</v>
      </c>
      <c r="AI161">
        <f t="shared" si="33"/>
        <v>-5.3299999237060547</v>
      </c>
    </row>
    <row r="162" spans="1:35">
      <c r="A162" s="3" t="s">
        <v>1997</v>
      </c>
      <c r="B162" s="3" t="str">
        <f t="shared" si="24"/>
        <v>19:10:00.046</v>
      </c>
      <c r="C162" s="3">
        <f t="shared" si="25"/>
        <v>69000.046000000002</v>
      </c>
      <c r="D162" s="3">
        <f t="shared" si="26"/>
        <v>16.502000000007683</v>
      </c>
      <c r="E162" s="3">
        <v>247.374</v>
      </c>
      <c r="F162" s="3">
        <v>25102.7</v>
      </c>
      <c r="G162" s="3">
        <v>14138</v>
      </c>
      <c r="H162" s="3">
        <v>787</v>
      </c>
      <c r="I162" s="3">
        <v>83.25</v>
      </c>
      <c r="J162">
        <f t="shared" si="27"/>
        <v>422.61599999999999</v>
      </c>
      <c r="K162">
        <f t="shared" si="28"/>
        <v>25100.361000000001</v>
      </c>
      <c r="L162">
        <f t="shared" si="34"/>
        <v>13.65100000000001</v>
      </c>
      <c r="M162">
        <f t="shared" si="35"/>
        <v>24093.462</v>
      </c>
      <c r="N162">
        <f t="shared" si="29"/>
        <v>1.365100000000001E-2</v>
      </c>
      <c r="O162">
        <f t="shared" si="29"/>
        <v>24.093461999999999</v>
      </c>
      <c r="P162" t="str">
        <f t="shared" si="30"/>
        <v/>
      </c>
      <c r="Q162">
        <f t="shared" si="31"/>
        <v>1.365100000000001E-2</v>
      </c>
      <c r="R162" s="3"/>
      <c r="AE162">
        <v>10.494999999999999</v>
      </c>
      <c r="AF162">
        <v>-57.299999237060547</v>
      </c>
      <c r="AG162">
        <v>-6.630000114440918</v>
      </c>
      <c r="AH162">
        <f t="shared" si="32"/>
        <v>-57.299999237060547</v>
      </c>
      <c r="AI162">
        <f t="shared" si="33"/>
        <v>-6.630000114440918</v>
      </c>
    </row>
    <row r="163" spans="1:35">
      <c r="A163" s="3" t="s">
        <v>1998</v>
      </c>
      <c r="B163" s="3" t="str">
        <f t="shared" si="24"/>
        <v>19:10:00.152</v>
      </c>
      <c r="C163" s="3">
        <f t="shared" si="25"/>
        <v>69000.152000000002</v>
      </c>
      <c r="D163" s="3">
        <f t="shared" si="26"/>
        <v>16.608000000007451</v>
      </c>
      <c r="E163" s="3">
        <v>223.935</v>
      </c>
      <c r="F163" s="3">
        <v>25334.400000000001</v>
      </c>
      <c r="G163" s="3">
        <v>14335</v>
      </c>
      <c r="H163" s="3">
        <v>746.5</v>
      </c>
      <c r="I163" s="3">
        <v>82.75</v>
      </c>
      <c r="J163">
        <f t="shared" si="27"/>
        <v>400.79599999999999</v>
      </c>
      <c r="K163">
        <f t="shared" si="28"/>
        <v>25332.219000000001</v>
      </c>
      <c r="L163">
        <f t="shared" si="34"/>
        <v>-8.1689999999999827</v>
      </c>
      <c r="M163">
        <f t="shared" si="35"/>
        <v>24325.32</v>
      </c>
      <c r="N163">
        <f t="shared" si="29"/>
        <v>-8.1689999999999836E-3</v>
      </c>
      <c r="O163">
        <f t="shared" si="29"/>
        <v>24.325320000000001</v>
      </c>
      <c r="P163" t="str">
        <f t="shared" si="30"/>
        <v/>
      </c>
      <c r="Q163">
        <f t="shared" si="31"/>
        <v>-8.1689999999999836E-3</v>
      </c>
      <c r="R163" s="3"/>
      <c r="AE163">
        <v>10.554</v>
      </c>
      <c r="AF163">
        <v>-56.130001068115234</v>
      </c>
      <c r="AG163">
        <v>-1.1299999952316284</v>
      </c>
      <c r="AH163">
        <f t="shared" si="32"/>
        <v>-56.130001068115234</v>
      </c>
      <c r="AI163">
        <f t="shared" si="33"/>
        <v>-1.1299999952316284</v>
      </c>
    </row>
    <row r="164" spans="1:35">
      <c r="R164" s="3"/>
      <c r="AE164">
        <v>10.624000000000001</v>
      </c>
      <c r="AF164">
        <v>-58.099998474121094</v>
      </c>
      <c r="AG164">
        <v>-6.320000171661377</v>
      </c>
      <c r="AH164">
        <f t="shared" si="32"/>
        <v>-58.099998474121094</v>
      </c>
      <c r="AI164">
        <f t="shared" si="33"/>
        <v>-6.320000171661377</v>
      </c>
    </row>
    <row r="165" spans="1:35">
      <c r="R165" s="3"/>
      <c r="AE165">
        <v>10.693</v>
      </c>
      <c r="AF165">
        <v>-61.450000762939453</v>
      </c>
      <c r="AG165">
        <v>-2.75</v>
      </c>
      <c r="AH165">
        <f t="shared" si="32"/>
        <v>-61.450000762939453</v>
      </c>
      <c r="AI165">
        <f t="shared" si="33"/>
        <v>-2.75</v>
      </c>
    </row>
    <row r="166" spans="1:35">
      <c r="R166" s="3"/>
      <c r="AE166">
        <v>10.757</v>
      </c>
      <c r="AF166">
        <v>-63.759998321533203</v>
      </c>
      <c r="AG166">
        <v>-5.6999998092651367</v>
      </c>
      <c r="AH166">
        <f t="shared" si="32"/>
        <v>-63.759998321533203</v>
      </c>
      <c r="AI166">
        <f t="shared" si="33"/>
        <v>-5.6999998092651367</v>
      </c>
    </row>
    <row r="167" spans="1:35">
      <c r="R167" s="3"/>
      <c r="AE167">
        <v>10.818</v>
      </c>
      <c r="AF167">
        <v>-60.569999694824219</v>
      </c>
      <c r="AG167">
        <v>-8.4899997711181641</v>
      </c>
      <c r="AH167">
        <f t="shared" si="32"/>
        <v>-60.569999694824219</v>
      </c>
      <c r="AI167">
        <f t="shared" si="33"/>
        <v>-8.4899997711181641</v>
      </c>
    </row>
    <row r="168" spans="1:35">
      <c r="R168" s="3"/>
      <c r="AE168">
        <v>10.893000000000001</v>
      </c>
      <c r="AF168">
        <v>-59.759998321533203</v>
      </c>
      <c r="AG168">
        <v>-6.3499999046325684</v>
      </c>
      <c r="AH168">
        <f t="shared" si="32"/>
        <v>-59.759998321533203</v>
      </c>
      <c r="AI168">
        <f t="shared" si="33"/>
        <v>-6.3499999046325684</v>
      </c>
    </row>
    <row r="169" spans="1:35">
      <c r="R169" s="3"/>
      <c r="AE169">
        <v>10.978</v>
      </c>
      <c r="AF169">
        <v>-65.319999694824219</v>
      </c>
      <c r="AG169">
        <v>-7.2899999618530273</v>
      </c>
      <c r="AH169">
        <f t="shared" si="32"/>
        <v>-65.319999694824219</v>
      </c>
      <c r="AI169">
        <f t="shared" si="33"/>
        <v>-7.2899999618530273</v>
      </c>
    </row>
    <row r="170" spans="1:35">
      <c r="R170" s="3"/>
      <c r="AE170">
        <v>11.044</v>
      </c>
      <c r="AF170">
        <v>-67.260002136230469</v>
      </c>
      <c r="AG170">
        <v>-4.5399999618530273</v>
      </c>
      <c r="AH170">
        <f t="shared" si="32"/>
        <v>-67.260002136230469</v>
      </c>
      <c r="AI170">
        <f t="shared" si="33"/>
        <v>-4.5399999618530273</v>
      </c>
    </row>
    <row r="171" spans="1:35">
      <c r="R171" s="3"/>
      <c r="AE171">
        <v>11.103</v>
      </c>
      <c r="AF171">
        <v>-67.5</v>
      </c>
      <c r="AG171">
        <v>-9.2299995422363281</v>
      </c>
      <c r="AH171">
        <f t="shared" si="32"/>
        <v>-67.5</v>
      </c>
      <c r="AI171">
        <f t="shared" si="33"/>
        <v>-9.2299995422363281</v>
      </c>
    </row>
    <row r="172" spans="1:35">
      <c r="R172" s="3"/>
      <c r="AE172">
        <v>11.18</v>
      </c>
      <c r="AF172">
        <v>-69.599998474121094</v>
      </c>
      <c r="AG172">
        <v>-3.9800000190734863</v>
      </c>
      <c r="AH172">
        <f t="shared" si="32"/>
        <v>-69.599998474121094</v>
      </c>
      <c r="AI172">
        <f t="shared" si="33"/>
        <v>-3.9800000190734863</v>
      </c>
    </row>
    <row r="173" spans="1:35">
      <c r="R173" s="3"/>
      <c r="AE173">
        <v>11.234999999999999</v>
      </c>
      <c r="AF173">
        <v>-69.150001525878906</v>
      </c>
      <c r="AG173">
        <v>-3.3199999332427979</v>
      </c>
      <c r="AH173">
        <f t="shared" si="32"/>
        <v>-69.150001525878906</v>
      </c>
      <c r="AI173">
        <f t="shared" si="33"/>
        <v>-3.3199999332427979</v>
      </c>
    </row>
    <row r="174" spans="1:35">
      <c r="R174" s="3"/>
      <c r="AE174">
        <v>11.304</v>
      </c>
      <c r="AF174">
        <v>-68.739997863769531</v>
      </c>
      <c r="AG174">
        <v>-3.2699999809265137</v>
      </c>
      <c r="AH174">
        <f t="shared" si="32"/>
        <v>-68.739997863769531</v>
      </c>
      <c r="AI174">
        <f t="shared" si="33"/>
        <v>-3.2699999809265137</v>
      </c>
    </row>
    <row r="175" spans="1:35">
      <c r="R175" s="3"/>
      <c r="AE175">
        <v>11.378</v>
      </c>
      <c r="AF175">
        <v>-68.239997863769531</v>
      </c>
      <c r="AG175">
        <v>0.50999999046325684</v>
      </c>
      <c r="AH175">
        <f t="shared" si="32"/>
        <v>-68.239997863769531</v>
      </c>
      <c r="AI175">
        <f t="shared" si="33"/>
        <v>0.50999999046325684</v>
      </c>
    </row>
    <row r="176" spans="1:35">
      <c r="R176" s="3"/>
      <c r="AE176">
        <v>11.426</v>
      </c>
      <c r="AF176">
        <v>-71.669998168945313</v>
      </c>
      <c r="AG176">
        <v>-3.8399999141693115</v>
      </c>
      <c r="AH176">
        <f t="shared" si="32"/>
        <v>-71.669998168945313</v>
      </c>
      <c r="AI176">
        <f t="shared" si="33"/>
        <v>-3.8399999141693115</v>
      </c>
    </row>
    <row r="177" spans="10:35">
      <c r="R177" s="3"/>
      <c r="AE177">
        <v>11.496</v>
      </c>
      <c r="AF177">
        <v>-68.769996643066406</v>
      </c>
      <c r="AG177">
        <v>-2.8299999237060547</v>
      </c>
      <c r="AH177">
        <f t="shared" si="32"/>
        <v>-68.769996643066406</v>
      </c>
      <c r="AI177">
        <f t="shared" si="33"/>
        <v>-2.8299999237060547</v>
      </c>
    </row>
    <row r="178" spans="10:35">
      <c r="R178" s="3"/>
      <c r="AE178">
        <v>11.554</v>
      </c>
      <c r="AF178">
        <v>-77.25</v>
      </c>
      <c r="AG178">
        <v>-3.3499999046325684</v>
      </c>
      <c r="AH178">
        <f t="shared" si="32"/>
        <v>-77.25</v>
      </c>
      <c r="AI178">
        <f t="shared" si="33"/>
        <v>-3.3499999046325684</v>
      </c>
    </row>
    <row r="179" spans="10:35">
      <c r="R179" s="3"/>
      <c r="AE179">
        <v>11.617000000000001</v>
      </c>
      <c r="AF179">
        <v>-77.580001831054688</v>
      </c>
      <c r="AG179">
        <v>-5.75</v>
      </c>
      <c r="AH179">
        <f t="shared" si="32"/>
        <v>-77.580001831054688</v>
      </c>
      <c r="AI179">
        <f t="shared" si="33"/>
        <v>-5.75</v>
      </c>
    </row>
    <row r="180" spans="10:35">
      <c r="R180" s="3"/>
      <c r="AE180">
        <v>11.678000000000001</v>
      </c>
      <c r="AF180">
        <v>-76.519996643066406</v>
      </c>
      <c r="AG180">
        <v>-6.1399998664855957</v>
      </c>
      <c r="AH180">
        <f t="shared" si="32"/>
        <v>-76.519996643066406</v>
      </c>
      <c r="AI180">
        <f t="shared" si="33"/>
        <v>-6.1399998664855957</v>
      </c>
    </row>
    <row r="181" spans="10:35">
      <c r="R181" s="3"/>
      <c r="AE181">
        <v>11.744</v>
      </c>
      <c r="AF181">
        <v>-75.919998168945313</v>
      </c>
      <c r="AG181">
        <v>-4.5799999237060547</v>
      </c>
      <c r="AH181">
        <f t="shared" si="32"/>
        <v>-75.919998168945313</v>
      </c>
      <c r="AI181">
        <f t="shared" si="33"/>
        <v>-4.5799999237060547</v>
      </c>
    </row>
    <row r="182" spans="10:35">
      <c r="R182" s="3"/>
      <c r="AE182">
        <v>11.829000000000001</v>
      </c>
      <c r="AF182">
        <v>-76.400001525878906</v>
      </c>
      <c r="AG182">
        <v>-1.2699999809265137</v>
      </c>
      <c r="AH182">
        <f t="shared" si="32"/>
        <v>-76.400001525878906</v>
      </c>
      <c r="AI182">
        <f t="shared" si="33"/>
        <v>-1.2699999809265137</v>
      </c>
    </row>
    <row r="183" spans="10:35">
      <c r="R183" s="3"/>
      <c r="AE183">
        <v>11.888</v>
      </c>
      <c r="AF183">
        <v>-75.5</v>
      </c>
      <c r="AG183">
        <v>-5.0799999237060547</v>
      </c>
      <c r="AH183">
        <f t="shared" si="32"/>
        <v>-75.5</v>
      </c>
      <c r="AI183">
        <f t="shared" si="33"/>
        <v>-5.0799999237060547</v>
      </c>
    </row>
    <row r="184" spans="10:35">
      <c r="R184" s="3"/>
      <c r="AE184">
        <v>11.952</v>
      </c>
      <c r="AF184">
        <v>-74.709999084472656</v>
      </c>
      <c r="AG184">
        <v>-3.7000000476837158</v>
      </c>
      <c r="AH184">
        <f t="shared" si="32"/>
        <v>-74.709999084472656</v>
      </c>
      <c r="AI184">
        <f t="shared" si="33"/>
        <v>-3.7000000476837158</v>
      </c>
    </row>
    <row r="185" spans="10:35">
      <c r="R185" s="3"/>
      <c r="AE185">
        <v>12.013999999999999</v>
      </c>
      <c r="AF185">
        <v>-76.330001831054688</v>
      </c>
      <c r="AG185">
        <v>-4.75</v>
      </c>
      <c r="AH185">
        <f t="shared" si="32"/>
        <v>-76.330001831054688</v>
      </c>
      <c r="AI185">
        <f t="shared" si="33"/>
        <v>-4.75</v>
      </c>
    </row>
    <row r="186" spans="10:35">
      <c r="R186" s="3"/>
      <c r="AE186">
        <v>12.085000000000001</v>
      </c>
      <c r="AF186">
        <v>-75.709999084472656</v>
      </c>
      <c r="AG186">
        <v>-3.5499999523162842</v>
      </c>
      <c r="AH186">
        <f t="shared" si="32"/>
        <v>-75.709999084472656</v>
      </c>
      <c r="AI186">
        <f t="shared" si="33"/>
        <v>-3.5499999523162842</v>
      </c>
    </row>
    <row r="187" spans="10:35">
      <c r="R187" s="3"/>
      <c r="AE187">
        <v>12.162000000000001</v>
      </c>
      <c r="AF187">
        <v>-75.449996948242188</v>
      </c>
      <c r="AG187">
        <v>-5.1700000762939453</v>
      </c>
      <c r="AH187">
        <f t="shared" si="32"/>
        <v>-75.449996948242188</v>
      </c>
      <c r="AI187">
        <f t="shared" si="33"/>
        <v>-5.1700000762939453</v>
      </c>
    </row>
    <row r="188" spans="10:35">
      <c r="R188" s="3"/>
      <c r="AE188">
        <v>12.234999999999999</v>
      </c>
      <c r="AF188">
        <v>-74.919998168945313</v>
      </c>
      <c r="AG188">
        <v>-6</v>
      </c>
      <c r="AH188">
        <f t="shared" si="32"/>
        <v>-74.919998168945313</v>
      </c>
      <c r="AI188">
        <f t="shared" si="33"/>
        <v>-6</v>
      </c>
    </row>
    <row r="189" spans="10:35">
      <c r="R189" s="3"/>
      <c r="AE189">
        <v>12.285</v>
      </c>
      <c r="AF189">
        <v>-74.980003356933594</v>
      </c>
      <c r="AG189">
        <v>-6.9099998474121094</v>
      </c>
      <c r="AH189">
        <f t="shared" si="32"/>
        <v>-74.980003356933594</v>
      </c>
      <c r="AI189">
        <f t="shared" si="33"/>
        <v>-6.9099998474121094</v>
      </c>
    </row>
    <row r="190" spans="10:35">
      <c r="R190" s="3"/>
      <c r="AE190">
        <v>12.352</v>
      </c>
      <c r="AF190">
        <v>-74.099998474121094</v>
      </c>
      <c r="AG190">
        <v>-8.5799999237060547</v>
      </c>
      <c r="AH190">
        <f t="shared" si="32"/>
        <v>-74.099998474121094</v>
      </c>
      <c r="AI190">
        <f t="shared" si="33"/>
        <v>-8.5799999237060547</v>
      </c>
    </row>
    <row r="191" spans="10:35">
      <c r="J191" s="3"/>
      <c r="K191" s="3"/>
      <c r="L191" s="3"/>
      <c r="M191" s="3"/>
      <c r="N191" s="3"/>
      <c r="O191" s="3"/>
      <c r="Q191" s="3"/>
      <c r="R191" s="3"/>
      <c r="AE191">
        <v>12.417</v>
      </c>
      <c r="AF191">
        <v>-74.910003662109375</v>
      </c>
      <c r="AG191">
        <v>-6.820000171661377</v>
      </c>
      <c r="AH191">
        <f t="shared" si="32"/>
        <v>-74.910003662109375</v>
      </c>
      <c r="AI191">
        <f t="shared" si="33"/>
        <v>-6.820000171661377</v>
      </c>
    </row>
    <row r="192" spans="10:35">
      <c r="J192" s="3"/>
      <c r="K192" s="3"/>
      <c r="L192" s="3"/>
      <c r="M192" s="3"/>
      <c r="N192" s="3"/>
      <c r="O192" s="3"/>
      <c r="Q192" s="3"/>
      <c r="R192" s="3"/>
      <c r="AE192">
        <v>12.483000000000001</v>
      </c>
      <c r="AF192">
        <v>-79.510002136230469</v>
      </c>
      <c r="AG192">
        <v>-1.2000000476837158</v>
      </c>
      <c r="AH192">
        <f t="shared" si="32"/>
        <v>-79.510002136230469</v>
      </c>
      <c r="AI192">
        <f t="shared" si="33"/>
        <v>-1.2000000476837158</v>
      </c>
    </row>
    <row r="193" spans="10:35">
      <c r="J193" s="3"/>
      <c r="K193" s="3"/>
      <c r="L193" s="3"/>
      <c r="M193" s="3"/>
      <c r="N193" s="3"/>
      <c r="O193" s="3"/>
      <c r="Q193" s="3"/>
      <c r="R193" s="3"/>
      <c r="AE193">
        <v>12.558999999999999</v>
      </c>
      <c r="AF193">
        <v>-79.459999084472656</v>
      </c>
      <c r="AG193">
        <v>-3.6500000953674316</v>
      </c>
      <c r="AH193">
        <f t="shared" si="32"/>
        <v>-79.459999084472656</v>
      </c>
      <c r="AI193">
        <f t="shared" si="33"/>
        <v>-3.6500000953674316</v>
      </c>
    </row>
    <row r="194" spans="10:35">
      <c r="J194" s="3"/>
      <c r="K194" s="3"/>
      <c r="L194" s="3"/>
      <c r="M194" s="3"/>
      <c r="N194" s="3"/>
      <c r="O194" s="3"/>
      <c r="Q194" s="3"/>
      <c r="R194" s="3"/>
      <c r="AE194">
        <v>12.616</v>
      </c>
      <c r="AF194">
        <v>-82.239997863769531</v>
      </c>
      <c r="AG194">
        <v>-0.43000000715255737</v>
      </c>
      <c r="AH194">
        <f t="shared" si="32"/>
        <v>-82.239997863769531</v>
      </c>
      <c r="AI194">
        <f t="shared" si="33"/>
        <v>-0.43000000715255737</v>
      </c>
    </row>
    <row r="195" spans="10:35">
      <c r="J195" s="3"/>
      <c r="K195" s="3"/>
      <c r="L195" s="3"/>
      <c r="M195" s="3"/>
      <c r="N195" s="3"/>
      <c r="O195" s="3"/>
      <c r="Q195" s="3"/>
      <c r="R195" s="3"/>
      <c r="AE195">
        <v>12.679</v>
      </c>
      <c r="AF195">
        <v>-83.970001220703125</v>
      </c>
      <c r="AG195">
        <v>-0.5</v>
      </c>
      <c r="AH195">
        <f t="shared" si="32"/>
        <v>-83.970001220703125</v>
      </c>
      <c r="AI195">
        <f t="shared" si="33"/>
        <v>-0.5</v>
      </c>
    </row>
    <row r="196" spans="10:35">
      <c r="J196" s="3"/>
      <c r="K196" s="3"/>
      <c r="L196" s="3"/>
      <c r="M196" s="3"/>
      <c r="N196" s="3"/>
      <c r="O196" s="3"/>
      <c r="Q196" s="3"/>
      <c r="R196" s="3"/>
      <c r="AE196">
        <v>12.738</v>
      </c>
      <c r="AF196">
        <v>-75.779998779296875</v>
      </c>
      <c r="AG196">
        <v>-13.329999923706055</v>
      </c>
      <c r="AH196">
        <f t="shared" si="32"/>
        <v>-75.779998779296875</v>
      </c>
      <c r="AI196">
        <f t="shared" si="33"/>
        <v>-13.329999923706055</v>
      </c>
    </row>
    <row r="197" spans="10:35">
      <c r="J197" s="3"/>
      <c r="K197" s="3"/>
      <c r="L197" s="3"/>
      <c r="M197" s="3"/>
      <c r="N197" s="3"/>
      <c r="O197" s="3"/>
      <c r="Q197" s="3"/>
      <c r="R197" s="3"/>
      <c r="AE197">
        <v>12.811</v>
      </c>
      <c r="AF197">
        <v>-79.930000305175781</v>
      </c>
      <c r="AG197">
        <v>-10.550000190734863</v>
      </c>
      <c r="AH197">
        <f t="shared" ref="AH197:AH260" si="36">AF197</f>
        <v>-79.930000305175781</v>
      </c>
      <c r="AI197">
        <f t="shared" ref="AI197:AI260" si="37">AG197</f>
        <v>-10.550000190734863</v>
      </c>
    </row>
    <row r="198" spans="10:35">
      <c r="J198" s="3"/>
      <c r="K198" s="3"/>
      <c r="L198" s="3"/>
      <c r="M198" s="3"/>
      <c r="N198" s="3"/>
      <c r="O198" s="3"/>
      <c r="Q198" s="3"/>
      <c r="R198" s="3"/>
      <c r="AE198">
        <v>12.877000000000001</v>
      </c>
      <c r="AF198">
        <v>-80.040000915527344</v>
      </c>
      <c r="AG198">
        <v>-9.6000003814697266</v>
      </c>
      <c r="AH198">
        <f t="shared" si="36"/>
        <v>-80.040000915527344</v>
      </c>
      <c r="AI198">
        <f t="shared" si="37"/>
        <v>-9.6000003814697266</v>
      </c>
    </row>
    <row r="199" spans="10:35">
      <c r="J199" s="3"/>
      <c r="K199" s="3"/>
      <c r="L199" s="3"/>
      <c r="M199" s="3"/>
      <c r="N199" s="3"/>
      <c r="O199" s="3"/>
      <c r="Q199" s="3"/>
      <c r="R199" s="3"/>
      <c r="AE199">
        <v>12.943</v>
      </c>
      <c r="AF199">
        <v>0</v>
      </c>
      <c r="AG199">
        <v>0</v>
      </c>
      <c r="AH199">
        <f t="shared" si="36"/>
        <v>0</v>
      </c>
      <c r="AI199">
        <f t="shared" si="37"/>
        <v>0</v>
      </c>
    </row>
    <row r="200" spans="10:35">
      <c r="J200" s="3"/>
      <c r="K200" s="3"/>
      <c r="L200" s="3"/>
      <c r="M200" s="3"/>
      <c r="N200" s="3"/>
      <c r="O200" s="3"/>
      <c r="Q200" s="3"/>
      <c r="R200" s="3"/>
      <c r="AE200">
        <v>13.01</v>
      </c>
      <c r="AF200">
        <v>-80.779998779296875</v>
      </c>
      <c r="AG200">
        <v>-17.739999771118164</v>
      </c>
      <c r="AH200">
        <f t="shared" si="36"/>
        <v>-80.779998779296875</v>
      </c>
      <c r="AI200">
        <f t="shared" si="37"/>
        <v>-17.739999771118164</v>
      </c>
    </row>
    <row r="201" spans="10:35">
      <c r="J201" s="3"/>
      <c r="K201" s="3"/>
      <c r="L201" s="3"/>
      <c r="M201" s="3"/>
      <c r="N201" s="3"/>
      <c r="O201" s="3"/>
      <c r="Q201" s="3"/>
      <c r="R201" s="3"/>
      <c r="AE201">
        <v>13.077</v>
      </c>
      <c r="AF201">
        <v>-83.819999694824219</v>
      </c>
      <c r="AG201">
        <v>-12.960000038146973</v>
      </c>
      <c r="AH201">
        <f t="shared" si="36"/>
        <v>-83.819999694824219</v>
      </c>
      <c r="AI201">
        <f t="shared" si="37"/>
        <v>-12.960000038146973</v>
      </c>
    </row>
    <row r="202" spans="10:35">
      <c r="J202" s="3"/>
      <c r="K202" s="3"/>
      <c r="L202" s="3"/>
      <c r="M202" s="3"/>
      <c r="N202" s="3"/>
      <c r="O202" s="3"/>
      <c r="Q202" s="3"/>
      <c r="R202" s="3"/>
      <c r="AE202">
        <v>13.138999999999999</v>
      </c>
      <c r="AF202">
        <v>-83.739997863769531</v>
      </c>
      <c r="AG202">
        <v>-15.460000038146973</v>
      </c>
      <c r="AH202">
        <f t="shared" si="36"/>
        <v>-83.739997863769531</v>
      </c>
      <c r="AI202">
        <f t="shared" si="37"/>
        <v>-15.460000038146973</v>
      </c>
    </row>
    <row r="203" spans="10:35">
      <c r="J203" s="3"/>
      <c r="K203" s="3"/>
      <c r="L203" s="3"/>
      <c r="M203" s="3"/>
      <c r="N203" s="3"/>
      <c r="O203" s="3"/>
      <c r="Q203" s="3"/>
      <c r="R203" s="3"/>
      <c r="AE203">
        <v>13.205</v>
      </c>
      <c r="AF203">
        <v>0</v>
      </c>
      <c r="AG203">
        <v>0</v>
      </c>
      <c r="AH203">
        <f t="shared" si="36"/>
        <v>0</v>
      </c>
      <c r="AI203">
        <f t="shared" si="37"/>
        <v>0</v>
      </c>
    </row>
    <row r="204" spans="10:35">
      <c r="J204" s="3"/>
      <c r="K204" s="3"/>
      <c r="L204" s="3"/>
      <c r="M204" s="3"/>
      <c r="N204" s="3"/>
      <c r="O204" s="3"/>
      <c r="Q204" s="3"/>
      <c r="R204" s="3"/>
      <c r="AE204">
        <v>13.273999999999999</v>
      </c>
      <c r="AF204">
        <v>0</v>
      </c>
      <c r="AG204">
        <v>0</v>
      </c>
      <c r="AH204">
        <f t="shared" si="36"/>
        <v>0</v>
      </c>
      <c r="AI204">
        <f t="shared" si="37"/>
        <v>0</v>
      </c>
    </row>
    <row r="205" spans="10:35">
      <c r="J205" s="3"/>
      <c r="K205" s="3"/>
      <c r="L205" s="3"/>
      <c r="M205" s="3"/>
      <c r="N205" s="3"/>
      <c r="O205" s="3"/>
      <c r="Q205" s="3"/>
      <c r="R205" s="3"/>
      <c r="AE205">
        <v>13.335000000000001</v>
      </c>
      <c r="AF205">
        <v>0</v>
      </c>
      <c r="AG205">
        <v>0</v>
      </c>
      <c r="AH205">
        <f t="shared" si="36"/>
        <v>0</v>
      </c>
      <c r="AI205">
        <f t="shared" si="37"/>
        <v>0</v>
      </c>
    </row>
    <row r="206" spans="10:35">
      <c r="J206" s="3"/>
      <c r="K206" s="3"/>
      <c r="L206" s="3"/>
      <c r="M206" s="3"/>
      <c r="N206" s="3"/>
      <c r="O206" s="3"/>
      <c r="Q206" s="3"/>
      <c r="R206" s="3"/>
      <c r="AE206">
        <v>13.419</v>
      </c>
      <c r="AF206">
        <v>0</v>
      </c>
      <c r="AG206">
        <v>0</v>
      </c>
      <c r="AH206">
        <f t="shared" si="36"/>
        <v>0</v>
      </c>
      <c r="AI206">
        <f t="shared" si="37"/>
        <v>0</v>
      </c>
    </row>
    <row r="207" spans="10:35">
      <c r="J207" s="3"/>
      <c r="K207" s="3"/>
      <c r="L207" s="3"/>
      <c r="M207" s="3"/>
      <c r="N207" s="3"/>
      <c r="O207" s="3"/>
      <c r="Q207" s="3"/>
      <c r="R207" s="3"/>
      <c r="AE207">
        <v>13.477</v>
      </c>
      <c r="AF207">
        <v>-84.209999084472656</v>
      </c>
      <c r="AG207">
        <v>-17.219999313354492</v>
      </c>
      <c r="AH207">
        <f t="shared" si="36"/>
        <v>-84.209999084472656</v>
      </c>
      <c r="AI207">
        <f t="shared" si="37"/>
        <v>-17.219999313354492</v>
      </c>
    </row>
    <row r="208" spans="10:35">
      <c r="J208" s="3"/>
      <c r="K208" s="3"/>
      <c r="L208" s="3"/>
      <c r="M208" s="3"/>
      <c r="N208" s="3"/>
      <c r="O208" s="3"/>
      <c r="Q208" s="3"/>
      <c r="R208" s="3"/>
      <c r="AE208">
        <v>13.561999999999999</v>
      </c>
      <c r="AF208">
        <v>-86.089996337890625</v>
      </c>
      <c r="AG208">
        <v>-6.25</v>
      </c>
      <c r="AH208">
        <f t="shared" si="36"/>
        <v>-86.089996337890625</v>
      </c>
      <c r="AI208">
        <f t="shared" si="37"/>
        <v>-6.25</v>
      </c>
    </row>
    <row r="209" spans="10:35">
      <c r="J209" s="3"/>
      <c r="K209" s="3"/>
      <c r="L209" s="3"/>
      <c r="M209" s="3"/>
      <c r="N209" s="3"/>
      <c r="O209" s="3"/>
      <c r="Q209" s="3"/>
      <c r="R209" s="3"/>
      <c r="AE209">
        <v>13.622</v>
      </c>
      <c r="AF209">
        <v>0</v>
      </c>
      <c r="AG209">
        <v>0</v>
      </c>
      <c r="AH209">
        <f t="shared" si="36"/>
        <v>0</v>
      </c>
      <c r="AI209">
        <f t="shared" si="37"/>
        <v>0</v>
      </c>
    </row>
    <row r="210" spans="10:35">
      <c r="J210" s="3"/>
      <c r="K210" s="3"/>
      <c r="L210" s="3"/>
      <c r="M210" s="3"/>
      <c r="N210" s="3"/>
      <c r="O210" s="3"/>
      <c r="Q210" s="3"/>
      <c r="R210" s="3"/>
      <c r="AE210">
        <v>13.675000000000001</v>
      </c>
      <c r="AF210">
        <v>-87.970001220703125</v>
      </c>
      <c r="AG210">
        <v>-10.210000038146973</v>
      </c>
      <c r="AH210">
        <f t="shared" si="36"/>
        <v>-87.970001220703125</v>
      </c>
      <c r="AI210">
        <f t="shared" si="37"/>
        <v>-10.210000038146973</v>
      </c>
    </row>
    <row r="211" spans="10:35">
      <c r="J211" s="3"/>
      <c r="K211" s="3"/>
      <c r="L211" s="3"/>
      <c r="M211" s="3"/>
      <c r="N211" s="3"/>
      <c r="O211" s="3"/>
      <c r="Q211" s="3"/>
      <c r="R211" s="3"/>
      <c r="AE211">
        <v>13.74</v>
      </c>
      <c r="AF211">
        <v>0</v>
      </c>
      <c r="AG211">
        <v>0</v>
      </c>
      <c r="AH211">
        <f t="shared" si="36"/>
        <v>0</v>
      </c>
      <c r="AI211">
        <f t="shared" si="37"/>
        <v>0</v>
      </c>
    </row>
    <row r="212" spans="10:35">
      <c r="J212" s="3"/>
      <c r="K212" s="3"/>
      <c r="L212" s="3"/>
      <c r="M212" s="3"/>
      <c r="N212" s="3"/>
      <c r="O212" s="3"/>
      <c r="Q212" s="3"/>
      <c r="R212" s="3"/>
      <c r="AE212">
        <v>13.798999999999999</v>
      </c>
      <c r="AF212">
        <v>0</v>
      </c>
      <c r="AG212">
        <v>0</v>
      </c>
      <c r="AH212">
        <f t="shared" si="36"/>
        <v>0</v>
      </c>
      <c r="AI212">
        <f t="shared" si="37"/>
        <v>0</v>
      </c>
    </row>
    <row r="213" spans="10:35">
      <c r="J213" s="3"/>
      <c r="K213" s="3"/>
      <c r="L213" s="3"/>
      <c r="M213" s="3"/>
      <c r="N213" s="3"/>
      <c r="O213" s="3"/>
      <c r="Q213" s="3"/>
      <c r="R213" s="3"/>
      <c r="AE213">
        <v>13.867000000000001</v>
      </c>
      <c r="AF213">
        <v>-87.94000244140625</v>
      </c>
      <c r="AG213">
        <v>-11.880000114440918</v>
      </c>
      <c r="AH213">
        <f t="shared" si="36"/>
        <v>-87.94000244140625</v>
      </c>
      <c r="AI213">
        <f t="shared" si="37"/>
        <v>-11.880000114440918</v>
      </c>
    </row>
    <row r="214" spans="10:35">
      <c r="J214" s="3"/>
      <c r="K214" s="3"/>
      <c r="L214" s="3"/>
      <c r="M214" s="3"/>
      <c r="N214" s="3"/>
      <c r="O214" s="3"/>
      <c r="Q214" s="3"/>
      <c r="R214" s="3"/>
      <c r="AE214">
        <v>13.944000000000001</v>
      </c>
      <c r="AF214">
        <v>-89.209999084472656</v>
      </c>
      <c r="AG214">
        <v>-11.869999885559082</v>
      </c>
      <c r="AH214">
        <f t="shared" si="36"/>
        <v>-89.209999084472656</v>
      </c>
      <c r="AI214">
        <f t="shared" si="37"/>
        <v>-11.869999885559082</v>
      </c>
    </row>
    <row r="215" spans="10:35">
      <c r="J215" s="3"/>
      <c r="K215" s="3"/>
      <c r="L215" s="3"/>
      <c r="M215" s="3"/>
      <c r="N215" s="3"/>
      <c r="O215" s="3"/>
      <c r="Q215" s="3"/>
      <c r="R215" s="3"/>
      <c r="AE215">
        <v>14.006</v>
      </c>
      <c r="AF215">
        <v>-89.209999084472656</v>
      </c>
      <c r="AG215">
        <v>-6.5300002098083496</v>
      </c>
      <c r="AH215">
        <f t="shared" si="36"/>
        <v>-89.209999084472656</v>
      </c>
      <c r="AI215">
        <f t="shared" si="37"/>
        <v>-6.5300002098083496</v>
      </c>
    </row>
    <row r="216" spans="10:35">
      <c r="J216" s="3"/>
      <c r="K216" s="3"/>
      <c r="L216" s="3"/>
      <c r="M216" s="3"/>
      <c r="N216" s="3"/>
      <c r="O216" s="3"/>
      <c r="Q216" s="3"/>
      <c r="R216" s="3"/>
      <c r="AE216">
        <v>14.064</v>
      </c>
      <c r="AF216">
        <v>0</v>
      </c>
      <c r="AG216">
        <v>0</v>
      </c>
      <c r="AH216">
        <f t="shared" si="36"/>
        <v>0</v>
      </c>
      <c r="AI216">
        <f t="shared" si="37"/>
        <v>0</v>
      </c>
    </row>
    <row r="217" spans="10:35">
      <c r="J217" s="3"/>
      <c r="K217" s="3"/>
      <c r="L217" s="3"/>
      <c r="M217" s="3"/>
      <c r="N217" s="3"/>
      <c r="O217" s="3"/>
      <c r="Q217" s="3"/>
      <c r="R217" s="3"/>
      <c r="AE217">
        <v>14.14</v>
      </c>
      <c r="AF217">
        <v>-89.260002136230469</v>
      </c>
      <c r="AG217">
        <v>-10.239999771118164</v>
      </c>
      <c r="AH217">
        <f t="shared" si="36"/>
        <v>-89.260002136230469</v>
      </c>
      <c r="AI217">
        <f t="shared" si="37"/>
        <v>-10.239999771118164</v>
      </c>
    </row>
    <row r="218" spans="10:35">
      <c r="J218" s="3"/>
      <c r="K218" s="3"/>
      <c r="L218" s="3"/>
      <c r="M218" s="3"/>
      <c r="N218" s="3"/>
      <c r="O218" s="3"/>
      <c r="Q218" s="3"/>
      <c r="R218" s="3"/>
      <c r="AE218">
        <v>14.206</v>
      </c>
      <c r="AF218">
        <v>-88.910003662109375</v>
      </c>
      <c r="AG218">
        <v>-8.9700002670288086</v>
      </c>
      <c r="AH218">
        <f t="shared" si="36"/>
        <v>-88.910003662109375</v>
      </c>
      <c r="AI218">
        <f t="shared" si="37"/>
        <v>-8.9700002670288086</v>
      </c>
    </row>
    <row r="219" spans="10:35">
      <c r="J219" s="3"/>
      <c r="K219" s="3"/>
      <c r="L219" s="3"/>
      <c r="M219" s="3"/>
      <c r="N219" s="3"/>
      <c r="O219" s="3"/>
      <c r="Q219" s="3"/>
      <c r="R219" s="3"/>
      <c r="AE219">
        <v>14.266</v>
      </c>
      <c r="AF219">
        <v>-86.300003051757813</v>
      </c>
      <c r="AG219">
        <v>-1.2000000476837158</v>
      </c>
      <c r="AH219">
        <f t="shared" si="36"/>
        <v>-86.300003051757813</v>
      </c>
      <c r="AI219">
        <f t="shared" si="37"/>
        <v>-1.2000000476837158</v>
      </c>
    </row>
    <row r="220" spans="10:35">
      <c r="J220" s="3"/>
      <c r="K220" s="3"/>
      <c r="L220" s="3"/>
      <c r="M220" s="3"/>
      <c r="N220" s="3"/>
      <c r="O220" s="3"/>
      <c r="Q220" s="3"/>
      <c r="R220" s="3"/>
      <c r="AE220">
        <v>14.339</v>
      </c>
      <c r="AF220">
        <v>-85.959999084472656</v>
      </c>
      <c r="AG220">
        <v>-2.6800000667572021</v>
      </c>
      <c r="AH220">
        <f t="shared" si="36"/>
        <v>-85.959999084472656</v>
      </c>
      <c r="AI220">
        <f t="shared" si="37"/>
        <v>-2.6800000667572021</v>
      </c>
    </row>
    <row r="221" spans="10:35">
      <c r="J221" s="3"/>
      <c r="K221" s="3"/>
      <c r="L221" s="3"/>
      <c r="M221" s="3"/>
      <c r="N221" s="3"/>
      <c r="O221" s="3"/>
      <c r="Q221" s="3"/>
      <c r="R221" s="3"/>
      <c r="AE221">
        <v>14.398</v>
      </c>
      <c r="AF221">
        <v>0</v>
      </c>
      <c r="AG221">
        <v>0</v>
      </c>
      <c r="AH221">
        <f t="shared" si="36"/>
        <v>0</v>
      </c>
      <c r="AI221">
        <f t="shared" si="37"/>
        <v>0</v>
      </c>
    </row>
    <row r="222" spans="10:35">
      <c r="J222" s="3"/>
      <c r="K222" s="3"/>
      <c r="L222" s="3"/>
      <c r="M222" s="3"/>
      <c r="N222" s="3"/>
      <c r="O222" s="3"/>
      <c r="Q222" s="3"/>
      <c r="R222" s="3"/>
      <c r="AE222">
        <v>14.465</v>
      </c>
      <c r="AF222">
        <v>0</v>
      </c>
      <c r="AG222">
        <v>0</v>
      </c>
      <c r="AH222">
        <f t="shared" si="36"/>
        <v>0</v>
      </c>
      <c r="AI222">
        <f t="shared" si="37"/>
        <v>0</v>
      </c>
    </row>
    <row r="223" spans="10:35">
      <c r="J223" s="3"/>
      <c r="K223" s="3"/>
      <c r="L223" s="3"/>
      <c r="M223" s="3"/>
      <c r="N223" s="3"/>
      <c r="O223" s="3"/>
      <c r="Q223" s="3"/>
      <c r="R223" s="3"/>
      <c r="AE223">
        <v>14.532999999999999</v>
      </c>
      <c r="AF223">
        <v>-87.639999389648438</v>
      </c>
      <c r="AG223">
        <v>-2.4000000953674316</v>
      </c>
      <c r="AH223">
        <f t="shared" si="36"/>
        <v>-87.639999389648438</v>
      </c>
      <c r="AI223">
        <f t="shared" si="37"/>
        <v>-2.4000000953674316</v>
      </c>
    </row>
    <row r="224" spans="10:35">
      <c r="J224" s="3"/>
      <c r="K224" s="3"/>
      <c r="L224" s="3"/>
      <c r="M224" s="3"/>
      <c r="N224" s="3"/>
      <c r="O224" s="3"/>
      <c r="Q224" s="3"/>
      <c r="R224" s="3"/>
      <c r="AE224">
        <v>14.601000000000001</v>
      </c>
      <c r="AF224">
        <v>0</v>
      </c>
      <c r="AG224">
        <v>0</v>
      </c>
      <c r="AH224">
        <f t="shared" si="36"/>
        <v>0</v>
      </c>
      <c r="AI224">
        <f t="shared" si="37"/>
        <v>0</v>
      </c>
    </row>
    <row r="225" spans="10:35">
      <c r="J225" s="3"/>
      <c r="K225" s="3"/>
      <c r="L225" s="3"/>
      <c r="M225" s="3"/>
      <c r="N225" s="3"/>
      <c r="O225" s="3"/>
      <c r="Q225" s="3"/>
      <c r="R225" s="3"/>
      <c r="AE225">
        <v>14.66</v>
      </c>
      <c r="AF225">
        <v>0</v>
      </c>
      <c r="AG225">
        <v>0</v>
      </c>
      <c r="AH225">
        <f t="shared" si="36"/>
        <v>0</v>
      </c>
      <c r="AI225">
        <f t="shared" si="37"/>
        <v>0</v>
      </c>
    </row>
    <row r="226" spans="10:35">
      <c r="J226" s="3"/>
      <c r="K226" s="3"/>
      <c r="L226" s="3"/>
      <c r="M226" s="3"/>
      <c r="N226" s="3"/>
      <c r="O226" s="3"/>
      <c r="Q226" s="3"/>
      <c r="R226" s="3"/>
      <c r="AE226">
        <v>14.731</v>
      </c>
      <c r="AF226">
        <v>0</v>
      </c>
      <c r="AG226">
        <v>0</v>
      </c>
      <c r="AH226">
        <f t="shared" si="36"/>
        <v>0</v>
      </c>
      <c r="AI226">
        <f t="shared" si="37"/>
        <v>0</v>
      </c>
    </row>
    <row r="227" spans="10:35">
      <c r="J227" s="3"/>
      <c r="K227" s="3"/>
      <c r="L227" s="3"/>
      <c r="M227" s="3"/>
      <c r="N227" s="3"/>
      <c r="O227" s="3"/>
      <c r="Q227" s="3"/>
      <c r="R227" s="3"/>
      <c r="AE227">
        <v>14.805999999999999</v>
      </c>
      <c r="AF227">
        <v>0</v>
      </c>
      <c r="AG227">
        <v>0</v>
      </c>
      <c r="AH227">
        <f t="shared" si="36"/>
        <v>0</v>
      </c>
      <c r="AI227">
        <f t="shared" si="37"/>
        <v>0</v>
      </c>
    </row>
    <row r="228" spans="10:35">
      <c r="J228" s="3"/>
      <c r="K228" s="3"/>
      <c r="L228" s="3"/>
      <c r="M228" s="3"/>
      <c r="N228" s="3"/>
      <c r="O228" s="3"/>
      <c r="Q228" s="3"/>
      <c r="R228" s="3"/>
      <c r="AE228">
        <v>14.884</v>
      </c>
      <c r="AF228">
        <v>0</v>
      </c>
      <c r="AG228">
        <v>0</v>
      </c>
      <c r="AH228">
        <f t="shared" si="36"/>
        <v>0</v>
      </c>
      <c r="AI228">
        <f t="shared" si="37"/>
        <v>0</v>
      </c>
    </row>
    <row r="229" spans="10:35">
      <c r="J229" s="3"/>
      <c r="K229" s="3"/>
      <c r="L229" s="3"/>
      <c r="M229" s="3"/>
      <c r="N229" s="3"/>
      <c r="O229" s="3"/>
      <c r="Q229" s="3"/>
      <c r="R229" s="3"/>
      <c r="AE229">
        <v>14.964</v>
      </c>
      <c r="AF229">
        <v>0</v>
      </c>
      <c r="AG229">
        <v>0</v>
      </c>
      <c r="AH229">
        <f t="shared" si="36"/>
        <v>0</v>
      </c>
      <c r="AI229">
        <f t="shared" si="37"/>
        <v>0</v>
      </c>
    </row>
    <row r="230" spans="10:35">
      <c r="J230" s="3"/>
      <c r="K230" s="3"/>
      <c r="L230" s="3"/>
      <c r="M230" s="3"/>
      <c r="N230" s="3"/>
      <c r="O230" s="3"/>
      <c r="Q230" s="3"/>
      <c r="R230" s="3"/>
      <c r="AE230">
        <v>15.026999999999999</v>
      </c>
      <c r="AF230">
        <v>0</v>
      </c>
      <c r="AG230">
        <v>0</v>
      </c>
      <c r="AH230">
        <f t="shared" si="36"/>
        <v>0</v>
      </c>
      <c r="AI230">
        <f t="shared" si="37"/>
        <v>0</v>
      </c>
    </row>
    <row r="231" spans="10:35">
      <c r="J231" s="3"/>
      <c r="K231" s="3"/>
      <c r="L231" s="3"/>
      <c r="M231" s="3"/>
      <c r="N231" s="3"/>
      <c r="O231" s="3"/>
      <c r="Q231" s="3"/>
      <c r="R231" s="3"/>
      <c r="AE231">
        <v>15.087999999999999</v>
      </c>
      <c r="AF231">
        <v>0</v>
      </c>
      <c r="AG231">
        <v>0</v>
      </c>
      <c r="AH231">
        <f t="shared" si="36"/>
        <v>0</v>
      </c>
      <c r="AI231">
        <f t="shared" si="37"/>
        <v>0</v>
      </c>
    </row>
    <row r="232" spans="10:35">
      <c r="J232" s="3"/>
      <c r="K232" s="3"/>
      <c r="L232" s="3"/>
      <c r="M232" s="3"/>
      <c r="N232" s="3"/>
      <c r="O232" s="3"/>
      <c r="Q232" s="3"/>
      <c r="R232" s="3"/>
      <c r="AE232">
        <v>15.144</v>
      </c>
      <c r="AF232">
        <v>0</v>
      </c>
      <c r="AG232">
        <v>0</v>
      </c>
      <c r="AH232">
        <f t="shared" si="36"/>
        <v>0</v>
      </c>
      <c r="AI232">
        <f t="shared" si="37"/>
        <v>0</v>
      </c>
    </row>
    <row r="233" spans="10:35">
      <c r="J233" s="3"/>
      <c r="K233" s="3"/>
      <c r="L233" s="3"/>
      <c r="M233" s="3"/>
      <c r="N233" s="3"/>
      <c r="O233" s="3"/>
      <c r="Q233" s="3"/>
      <c r="R233" s="3"/>
      <c r="AE233">
        <v>15.205</v>
      </c>
      <c r="AF233">
        <v>0</v>
      </c>
      <c r="AG233">
        <v>0</v>
      </c>
      <c r="AH233">
        <f t="shared" si="36"/>
        <v>0</v>
      </c>
      <c r="AI233">
        <f t="shared" si="37"/>
        <v>0</v>
      </c>
    </row>
    <row r="234" spans="10:35">
      <c r="J234" s="3"/>
      <c r="K234" s="3"/>
      <c r="L234" s="3"/>
      <c r="M234" s="3"/>
      <c r="N234" s="3"/>
      <c r="O234" s="3"/>
      <c r="Q234" s="3"/>
      <c r="R234" s="3"/>
      <c r="AE234">
        <v>15.265000000000001</v>
      </c>
      <c r="AF234">
        <v>0</v>
      </c>
      <c r="AG234">
        <v>0</v>
      </c>
      <c r="AH234">
        <f t="shared" si="36"/>
        <v>0</v>
      </c>
      <c r="AI234">
        <f t="shared" si="37"/>
        <v>0</v>
      </c>
    </row>
    <row r="235" spans="10:35">
      <c r="J235" s="3"/>
      <c r="K235" s="3"/>
      <c r="L235" s="3"/>
      <c r="M235" s="3"/>
      <c r="N235" s="3"/>
      <c r="O235" s="3"/>
      <c r="Q235" s="3"/>
      <c r="R235" s="3"/>
      <c r="AE235">
        <v>15.331</v>
      </c>
      <c r="AF235">
        <v>0</v>
      </c>
      <c r="AG235">
        <v>0</v>
      </c>
      <c r="AH235">
        <f t="shared" si="36"/>
        <v>0</v>
      </c>
      <c r="AI235">
        <f t="shared" si="37"/>
        <v>0</v>
      </c>
    </row>
    <row r="236" spans="10:35">
      <c r="J236" s="3"/>
      <c r="K236" s="3"/>
      <c r="L236" s="3"/>
      <c r="M236" s="3"/>
      <c r="N236" s="3"/>
      <c r="O236" s="3"/>
      <c r="Q236" s="3"/>
      <c r="R236" s="3"/>
      <c r="AE236">
        <v>15.401</v>
      </c>
      <c r="AF236">
        <v>0</v>
      </c>
      <c r="AG236">
        <v>0</v>
      </c>
      <c r="AH236">
        <f t="shared" si="36"/>
        <v>0</v>
      </c>
      <c r="AI236">
        <f t="shared" si="37"/>
        <v>0</v>
      </c>
    </row>
    <row r="237" spans="10:35">
      <c r="J237" s="3"/>
      <c r="K237" s="3"/>
      <c r="L237" s="3"/>
      <c r="M237" s="3"/>
      <c r="N237" s="3"/>
      <c r="O237" s="3"/>
      <c r="Q237" s="3"/>
      <c r="R237" s="3"/>
      <c r="AE237">
        <v>15.472</v>
      </c>
      <c r="AF237">
        <v>0</v>
      </c>
      <c r="AG237">
        <v>0</v>
      </c>
      <c r="AH237">
        <f t="shared" si="36"/>
        <v>0</v>
      </c>
      <c r="AI237">
        <f t="shared" si="37"/>
        <v>0</v>
      </c>
    </row>
    <row r="238" spans="10:35">
      <c r="J238" s="3"/>
      <c r="K238" s="3"/>
      <c r="L238" s="3"/>
      <c r="M238" s="3"/>
      <c r="N238" s="3"/>
      <c r="O238" s="3"/>
      <c r="Q238" s="3"/>
      <c r="R238" s="3"/>
      <c r="AE238">
        <v>15.555</v>
      </c>
      <c r="AF238">
        <v>0</v>
      </c>
      <c r="AG238">
        <v>0</v>
      </c>
      <c r="AH238">
        <f t="shared" si="36"/>
        <v>0</v>
      </c>
      <c r="AI238">
        <f t="shared" si="37"/>
        <v>0</v>
      </c>
    </row>
    <row r="239" spans="10:35">
      <c r="J239" s="3"/>
      <c r="K239" s="3"/>
      <c r="L239" s="3"/>
      <c r="M239" s="3"/>
      <c r="N239" s="3"/>
      <c r="O239" s="3"/>
      <c r="Q239" s="3"/>
      <c r="R239" s="3"/>
      <c r="AE239">
        <v>15.622999999999999</v>
      </c>
      <c r="AF239">
        <v>0</v>
      </c>
      <c r="AG239">
        <v>0</v>
      </c>
      <c r="AH239">
        <f t="shared" si="36"/>
        <v>0</v>
      </c>
      <c r="AI239">
        <f t="shared" si="37"/>
        <v>0</v>
      </c>
    </row>
    <row r="240" spans="10:35">
      <c r="J240" s="3"/>
      <c r="K240" s="3"/>
      <c r="L240" s="3"/>
      <c r="M240" s="3"/>
      <c r="N240" s="3"/>
      <c r="O240" s="3"/>
      <c r="Q240" s="3"/>
      <c r="R240" s="3"/>
      <c r="AE240">
        <v>15.68</v>
      </c>
      <c r="AF240">
        <v>0</v>
      </c>
      <c r="AG240">
        <v>0</v>
      </c>
      <c r="AH240">
        <f t="shared" si="36"/>
        <v>0</v>
      </c>
      <c r="AI240">
        <f t="shared" si="37"/>
        <v>0</v>
      </c>
    </row>
    <row r="241" spans="10:35">
      <c r="J241" s="3"/>
      <c r="K241" s="3"/>
      <c r="L241" s="3"/>
      <c r="M241" s="3"/>
      <c r="N241" s="3"/>
      <c r="O241" s="3"/>
      <c r="Q241" s="3"/>
      <c r="R241" s="3"/>
      <c r="AE241">
        <v>15.74</v>
      </c>
      <c r="AF241">
        <v>0</v>
      </c>
      <c r="AG241">
        <v>0</v>
      </c>
      <c r="AH241">
        <f t="shared" si="36"/>
        <v>0</v>
      </c>
      <c r="AI241">
        <f t="shared" si="37"/>
        <v>0</v>
      </c>
    </row>
    <row r="242" spans="10:35">
      <c r="J242" s="3"/>
      <c r="K242" s="3"/>
      <c r="L242" s="3"/>
      <c r="M242" s="3"/>
      <c r="N242" s="3"/>
      <c r="O242" s="3"/>
      <c r="Q242" s="3"/>
      <c r="R242" s="3"/>
      <c r="AE242">
        <v>15.808</v>
      </c>
      <c r="AF242">
        <v>0</v>
      </c>
      <c r="AG242">
        <v>0</v>
      </c>
      <c r="AH242">
        <f t="shared" si="36"/>
        <v>0</v>
      </c>
      <c r="AI242">
        <f t="shared" si="37"/>
        <v>0</v>
      </c>
    </row>
    <row r="243" spans="10:35">
      <c r="J243" s="3"/>
      <c r="K243" s="3"/>
      <c r="L243" s="3"/>
      <c r="M243" s="3"/>
      <c r="N243" s="3"/>
      <c r="O243" s="3"/>
      <c r="Q243" s="3"/>
      <c r="R243" s="3"/>
      <c r="AE243">
        <v>15.871</v>
      </c>
      <c r="AF243">
        <v>0</v>
      </c>
      <c r="AG243">
        <v>0</v>
      </c>
      <c r="AH243">
        <f t="shared" si="36"/>
        <v>0</v>
      </c>
      <c r="AI243">
        <f t="shared" si="37"/>
        <v>0</v>
      </c>
    </row>
    <row r="244" spans="10:35">
      <c r="J244" s="3"/>
      <c r="K244" s="3"/>
      <c r="L244" s="3"/>
      <c r="M244" s="3"/>
      <c r="N244" s="3"/>
      <c r="O244" s="3"/>
      <c r="P244" s="3"/>
      <c r="Q244" s="3"/>
      <c r="R244" s="3"/>
      <c r="AE244">
        <v>15.938000000000001</v>
      </c>
      <c r="AF244">
        <v>0</v>
      </c>
      <c r="AG244">
        <v>0</v>
      </c>
      <c r="AH244">
        <f t="shared" si="36"/>
        <v>0</v>
      </c>
      <c r="AI244">
        <f t="shared" si="37"/>
        <v>0</v>
      </c>
    </row>
    <row r="245" spans="10:35">
      <c r="J245" s="3"/>
      <c r="K245" s="3"/>
      <c r="L245" s="3"/>
      <c r="M245" s="3"/>
      <c r="N245" s="3"/>
      <c r="O245" s="3"/>
      <c r="P245" s="3"/>
      <c r="Q245" s="3"/>
      <c r="R245" s="3"/>
      <c r="AE245">
        <v>16.003</v>
      </c>
      <c r="AF245">
        <v>0</v>
      </c>
      <c r="AG245">
        <v>0</v>
      </c>
      <c r="AH245">
        <f t="shared" si="36"/>
        <v>0</v>
      </c>
      <c r="AI245">
        <f t="shared" si="37"/>
        <v>0</v>
      </c>
    </row>
    <row r="246" spans="10:35">
      <c r="J246" s="3"/>
      <c r="K246" s="3"/>
      <c r="L246" s="3"/>
      <c r="M246" s="3"/>
      <c r="N246" s="3"/>
      <c r="O246" s="3"/>
      <c r="P246" s="3"/>
      <c r="Q246" s="3"/>
      <c r="R246" s="3"/>
      <c r="AE246">
        <v>16.059000000000001</v>
      </c>
      <c r="AF246">
        <v>0</v>
      </c>
      <c r="AG246">
        <v>0</v>
      </c>
      <c r="AH246">
        <f t="shared" si="36"/>
        <v>0</v>
      </c>
      <c r="AI246">
        <f t="shared" si="37"/>
        <v>0</v>
      </c>
    </row>
    <row r="247" spans="10:35">
      <c r="J247" s="3"/>
      <c r="K247" s="3"/>
      <c r="L247" s="3"/>
      <c r="M247" s="3"/>
      <c r="N247" s="3"/>
      <c r="O247" s="3"/>
      <c r="P247" s="3"/>
      <c r="Q247" s="3"/>
      <c r="R247" s="3"/>
      <c r="AE247">
        <v>16.137</v>
      </c>
      <c r="AF247">
        <v>0</v>
      </c>
      <c r="AG247">
        <v>0</v>
      </c>
      <c r="AH247">
        <f t="shared" si="36"/>
        <v>0</v>
      </c>
      <c r="AI247">
        <f t="shared" si="37"/>
        <v>0</v>
      </c>
    </row>
    <row r="248" spans="10:35">
      <c r="J248" s="3"/>
      <c r="K248" s="3"/>
      <c r="L248" s="3"/>
      <c r="M248" s="3"/>
      <c r="N248" s="3"/>
      <c r="O248" s="3"/>
      <c r="P248" s="3"/>
      <c r="Q248" s="3"/>
      <c r="R248" s="3"/>
      <c r="AE248">
        <v>16.204999999999998</v>
      </c>
      <c r="AF248">
        <v>0</v>
      </c>
      <c r="AG248">
        <v>0</v>
      </c>
      <c r="AH248">
        <f t="shared" si="36"/>
        <v>0</v>
      </c>
      <c r="AI248">
        <f t="shared" si="37"/>
        <v>0</v>
      </c>
    </row>
    <row r="249" spans="10:35">
      <c r="J249" s="3"/>
      <c r="K249" s="3"/>
      <c r="L249" s="3"/>
      <c r="M249" s="3"/>
      <c r="N249" s="3"/>
      <c r="O249" s="3"/>
      <c r="P249" s="3"/>
      <c r="Q249" s="3"/>
      <c r="R249" s="3"/>
      <c r="AE249">
        <v>16.256</v>
      </c>
      <c r="AF249">
        <v>0</v>
      </c>
      <c r="AG249">
        <v>0</v>
      </c>
      <c r="AH249">
        <f t="shared" si="36"/>
        <v>0</v>
      </c>
      <c r="AI249">
        <f t="shared" si="37"/>
        <v>0</v>
      </c>
    </row>
    <row r="250" spans="10:35">
      <c r="J250" s="3"/>
      <c r="K250" s="3"/>
      <c r="L250" s="3"/>
      <c r="M250" s="3"/>
      <c r="N250" s="3"/>
      <c r="O250" s="3"/>
      <c r="P250" s="3"/>
      <c r="Q250" s="3"/>
      <c r="R250" s="3"/>
      <c r="AE250">
        <v>16.321999999999999</v>
      </c>
      <c r="AF250">
        <v>0</v>
      </c>
      <c r="AG250">
        <v>0</v>
      </c>
      <c r="AH250">
        <f t="shared" si="36"/>
        <v>0</v>
      </c>
      <c r="AI250">
        <f t="shared" si="37"/>
        <v>0</v>
      </c>
    </row>
    <row r="251" spans="10:35">
      <c r="J251" s="3"/>
      <c r="K251" s="3"/>
      <c r="L251" s="3"/>
      <c r="M251" s="3"/>
      <c r="N251" s="3"/>
      <c r="O251" s="3"/>
      <c r="P251" s="3"/>
      <c r="Q251" s="3"/>
      <c r="R251" s="3"/>
      <c r="AE251">
        <v>16.393000000000001</v>
      </c>
      <c r="AF251">
        <v>0</v>
      </c>
      <c r="AG251">
        <v>0</v>
      </c>
      <c r="AH251">
        <f t="shared" si="36"/>
        <v>0</v>
      </c>
      <c r="AI251">
        <f t="shared" si="37"/>
        <v>0</v>
      </c>
    </row>
    <row r="252" spans="10:35">
      <c r="J252" s="3"/>
      <c r="K252" s="3"/>
      <c r="L252" s="3"/>
      <c r="M252" s="3"/>
      <c r="N252" s="3"/>
      <c r="O252" s="3"/>
      <c r="P252" s="3"/>
      <c r="Q252" s="3"/>
      <c r="R252" s="3"/>
      <c r="AE252">
        <v>16.460999999999999</v>
      </c>
      <c r="AF252">
        <v>0</v>
      </c>
      <c r="AG252">
        <v>0</v>
      </c>
      <c r="AH252">
        <f t="shared" si="36"/>
        <v>0</v>
      </c>
      <c r="AI252">
        <f t="shared" si="37"/>
        <v>0</v>
      </c>
    </row>
    <row r="253" spans="10:35">
      <c r="J253" s="3"/>
      <c r="K253" s="3"/>
      <c r="L253" s="3"/>
      <c r="M253" s="3"/>
      <c r="N253" s="3"/>
      <c r="O253" s="3"/>
      <c r="P253" s="3"/>
      <c r="Q253" s="3"/>
      <c r="R253" s="3"/>
      <c r="AE253">
        <v>16.536999999999999</v>
      </c>
      <c r="AF253">
        <v>0</v>
      </c>
      <c r="AG253">
        <v>0</v>
      </c>
      <c r="AH253">
        <f t="shared" si="36"/>
        <v>0</v>
      </c>
      <c r="AI253">
        <f t="shared" si="37"/>
        <v>0</v>
      </c>
    </row>
    <row r="254" spans="10:35">
      <c r="J254" s="3"/>
      <c r="K254" s="3"/>
      <c r="L254" s="3"/>
      <c r="M254" s="3"/>
      <c r="N254" s="3"/>
      <c r="O254" s="3"/>
      <c r="P254" s="3"/>
      <c r="Q254" s="3"/>
      <c r="R254" s="3"/>
      <c r="AE254">
        <v>16.596</v>
      </c>
      <c r="AF254">
        <v>0</v>
      </c>
      <c r="AG254">
        <v>0</v>
      </c>
      <c r="AH254">
        <f t="shared" si="36"/>
        <v>0</v>
      </c>
      <c r="AI254">
        <f t="shared" si="37"/>
        <v>0</v>
      </c>
    </row>
    <row r="255" spans="10:35">
      <c r="J255" s="3"/>
      <c r="K255" s="3"/>
      <c r="L255" s="3"/>
      <c r="M255" s="3"/>
      <c r="N255" s="3"/>
      <c r="O255" s="3"/>
      <c r="P255" s="3"/>
      <c r="Q255" s="3"/>
      <c r="R255" s="3"/>
      <c r="AE255">
        <v>16.66</v>
      </c>
      <c r="AF255">
        <v>0</v>
      </c>
      <c r="AG255">
        <v>0</v>
      </c>
      <c r="AH255">
        <f t="shared" si="36"/>
        <v>0</v>
      </c>
      <c r="AI255">
        <f t="shared" si="37"/>
        <v>0</v>
      </c>
    </row>
    <row r="256" spans="10:35">
      <c r="J256" s="3"/>
      <c r="K256" s="3"/>
      <c r="L256" s="3"/>
      <c r="M256" s="3"/>
      <c r="N256" s="3"/>
      <c r="O256" s="3"/>
      <c r="P256" s="3"/>
      <c r="Q256" s="3"/>
      <c r="R256" s="3"/>
    </row>
    <row r="257" spans="10:18">
      <c r="J257" s="3"/>
      <c r="K257" s="3"/>
      <c r="L257" s="3"/>
      <c r="M257" s="3"/>
      <c r="N257" s="3"/>
      <c r="O257" s="3"/>
      <c r="P257" s="3"/>
      <c r="Q257" s="3"/>
      <c r="R257" s="3"/>
    </row>
    <row r="258" spans="10:18">
      <c r="J258" s="3"/>
      <c r="K258" s="3"/>
      <c r="L258" s="3"/>
      <c r="M258" s="3"/>
      <c r="N258" s="3"/>
      <c r="O258" s="3"/>
      <c r="P258" s="3"/>
      <c r="Q258" s="3"/>
      <c r="R258" s="3"/>
    </row>
    <row r="259" spans="10:18">
      <c r="J259" s="3"/>
      <c r="K259" s="3"/>
      <c r="L259" s="3"/>
      <c r="M259" s="3"/>
      <c r="N259" s="3"/>
      <c r="O259" s="3"/>
      <c r="P259" s="3"/>
      <c r="Q259" s="3"/>
      <c r="R259" s="3"/>
    </row>
    <row r="260" spans="10:18">
      <c r="J260" s="3"/>
      <c r="K260" s="3"/>
      <c r="L260" s="3"/>
      <c r="M260" s="3"/>
      <c r="N260" s="3"/>
      <c r="O260" s="3"/>
      <c r="P260" s="3"/>
      <c r="Q260" s="3"/>
      <c r="R260" s="3"/>
    </row>
    <row r="261" spans="10:18">
      <c r="J261" s="3"/>
      <c r="K261" s="3"/>
      <c r="L261" s="3"/>
      <c r="M261" s="3"/>
      <c r="N261" s="3"/>
      <c r="O261" s="3"/>
      <c r="P261" s="3"/>
      <c r="Q261" s="3"/>
      <c r="R261" s="3"/>
    </row>
  </sheetData>
  <mergeCells count="8">
    <mergeCell ref="A1:M1"/>
    <mergeCell ref="AE1:AG1"/>
    <mergeCell ref="B2:D2"/>
    <mergeCell ref="E2:I2"/>
    <mergeCell ref="J2:K2"/>
    <mergeCell ref="L2:M2"/>
    <mergeCell ref="N2:O2"/>
    <mergeCell ref="AF2:AG2"/>
  </mergeCells>
  <phoneticPr fontId="1"/>
  <pageMargins left="0.7" right="0.7" top="0.75" bottom="0.75" header="0.3" footer="0.3"/>
  <pageSetup paperSize="9" orientation="portrait" horizontalDpi="4294967293" r:id="rId1"/>
  <drawing r:id="rId2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01EC798-029C-49C9-936D-0DC5DF6D36A1}">
  <dimension ref="A1:AI261"/>
  <sheetViews>
    <sheetView topLeftCell="G3" zoomScale="85" zoomScaleNormal="85" workbookViewId="0">
      <selection activeCell="AE3" sqref="AE3"/>
    </sheetView>
  </sheetViews>
  <sheetFormatPr defaultRowHeight="18.75"/>
  <cols>
    <col min="1" max="1" width="24.25" style="3" bestFit="1" customWidth="1"/>
    <col min="2" max="2" width="13.25" style="3" bestFit="1" customWidth="1"/>
    <col min="3" max="3" width="19" style="3" bestFit="1" customWidth="1"/>
    <col min="4" max="4" width="13.125" style="3" bestFit="1" customWidth="1"/>
    <col min="5" max="5" width="9.5" style="3" bestFit="1" customWidth="1"/>
    <col min="6" max="6" width="8.75" style="3" bestFit="1" customWidth="1"/>
    <col min="7" max="8" width="19.25" style="3" bestFit="1" customWidth="1"/>
    <col min="9" max="9" width="7.75" style="3" bestFit="1" customWidth="1"/>
    <col min="10" max="10" width="10.5" bestFit="1" customWidth="1"/>
    <col min="11" max="11" width="10.75" bestFit="1" customWidth="1"/>
    <col min="12" max="12" width="10.5" bestFit="1" customWidth="1"/>
    <col min="13" max="13" width="10.75" bestFit="1" customWidth="1"/>
    <col min="14" max="15" width="9.375" customWidth="1"/>
    <col min="16" max="16" width="13.25" bestFit="1" customWidth="1"/>
    <col min="17" max="17" width="12.625" bestFit="1" customWidth="1"/>
    <col min="30" max="30" width="8.75" style="2"/>
    <col min="31" max="31" width="22.25" style="8" customWidth="1"/>
    <col min="32" max="32" width="25.75" bestFit="1" customWidth="1"/>
    <col min="33" max="33" width="26.75" bestFit="1" customWidth="1"/>
  </cols>
  <sheetData>
    <row r="1" spans="1:35">
      <c r="A1" s="16" t="s">
        <v>0</v>
      </c>
      <c r="B1" s="16"/>
      <c r="C1" s="16"/>
      <c r="D1" s="16"/>
      <c r="E1" s="16"/>
      <c r="F1" s="16"/>
      <c r="G1" s="16"/>
      <c r="H1" s="16"/>
      <c r="I1" s="16"/>
      <c r="J1" s="16"/>
      <c r="K1" s="16"/>
      <c r="L1" s="16"/>
      <c r="M1" s="16"/>
      <c r="N1" s="1"/>
      <c r="O1" s="1"/>
      <c r="P1" s="1"/>
      <c r="Q1" s="1"/>
      <c r="R1" s="1"/>
      <c r="AE1" s="17"/>
      <c r="AF1" s="17"/>
      <c r="AG1" s="17"/>
    </row>
    <row r="2" spans="1:35">
      <c r="B2" s="16" t="s">
        <v>1</v>
      </c>
      <c r="C2" s="16"/>
      <c r="D2" s="16"/>
      <c r="E2" s="16" t="s">
        <v>2</v>
      </c>
      <c r="F2" s="16"/>
      <c r="G2" s="16"/>
      <c r="H2" s="16"/>
      <c r="I2" s="16"/>
      <c r="J2" s="17" t="s">
        <v>3</v>
      </c>
      <c r="K2" s="17"/>
      <c r="L2" s="17" t="s">
        <v>4</v>
      </c>
      <c r="M2" s="17"/>
      <c r="N2" s="17" t="s">
        <v>5</v>
      </c>
      <c r="O2" s="17"/>
      <c r="P2" s="4"/>
      <c r="Q2" s="4"/>
      <c r="R2" s="4"/>
      <c r="AE2" s="5"/>
      <c r="AF2" s="17" t="s">
        <v>6</v>
      </c>
      <c r="AG2" s="17"/>
    </row>
    <row r="3" spans="1:35">
      <c r="A3" s="6" t="s">
        <v>7</v>
      </c>
      <c r="B3" s="6" t="s">
        <v>8</v>
      </c>
      <c r="C3" s="6" t="s">
        <v>9</v>
      </c>
      <c r="D3" s="6" t="s">
        <v>10</v>
      </c>
      <c r="E3" s="6" t="s">
        <v>11</v>
      </c>
      <c r="F3" s="6" t="s">
        <v>12</v>
      </c>
      <c r="G3" s="6" t="s">
        <v>13</v>
      </c>
      <c r="H3" s="6" t="s">
        <v>14</v>
      </c>
      <c r="I3" s="6" t="s">
        <v>15</v>
      </c>
      <c r="J3" s="6" t="s">
        <v>16</v>
      </c>
      <c r="K3" s="6" t="s">
        <v>17</v>
      </c>
      <c r="L3" s="6" t="s">
        <v>18</v>
      </c>
      <c r="M3" s="6" t="s">
        <v>19</v>
      </c>
      <c r="N3" s="3" t="s">
        <v>20</v>
      </c>
      <c r="O3" s="3" t="s">
        <v>21</v>
      </c>
      <c r="P3" s="3" t="s">
        <v>2321</v>
      </c>
      <c r="Q3" s="3" t="s">
        <v>2322</v>
      </c>
      <c r="R3" s="3"/>
      <c r="AE3" s="6" t="s">
        <v>10</v>
      </c>
      <c r="AF3" s="7" t="s">
        <v>22</v>
      </c>
      <c r="AG3" s="7" t="s">
        <v>23</v>
      </c>
      <c r="AH3" t="s">
        <v>24</v>
      </c>
      <c r="AI3" t="s">
        <v>25</v>
      </c>
    </row>
    <row r="4" spans="1:35">
      <c r="A4" s="10" t="s">
        <v>1999</v>
      </c>
      <c r="B4" s="3" t="str">
        <f>MID(A4,12,8)&amp;"."&amp;RIGHT(A4,3)</f>
        <v>19:18:54.860</v>
      </c>
      <c r="C4" s="3">
        <f>LEFT(B4,2)*3600+MID(B4,4,2)*60+RIGHT(B4,6)</f>
        <v>69534.86</v>
      </c>
      <c r="D4" s="3">
        <f>C4-$C$4</f>
        <v>0</v>
      </c>
      <c r="E4" s="3">
        <v>339.76</v>
      </c>
      <c r="F4" s="3">
        <v>2713.76</v>
      </c>
      <c r="G4" s="3">
        <v>14226</v>
      </c>
      <c r="H4" s="3">
        <v>727</v>
      </c>
      <c r="I4" s="3">
        <v>187.5</v>
      </c>
      <c r="J4">
        <f>ROUND(E4*COS(-0.4*PI()/180)-F4*SIN(-0.4*PI()/180),3)</f>
        <v>358.697</v>
      </c>
      <c r="K4">
        <f>ROUND(E4*SIN(-0.4*PI()/180)+F4*COS(-0.4*PI()/180),3)</f>
        <v>2711.3220000000001</v>
      </c>
      <c r="L4">
        <f>J4-$J$4</f>
        <v>0</v>
      </c>
      <c r="M4">
        <f>K4-$K$4</f>
        <v>0</v>
      </c>
      <c r="N4">
        <f>L4*0.001</f>
        <v>0</v>
      </c>
      <c r="O4">
        <f>M4*0.001</f>
        <v>0</v>
      </c>
      <c r="P4">
        <f>IF(O4&gt;15,"",N4)</f>
        <v>0</v>
      </c>
      <c r="Q4" t="str">
        <f>IF(O4&lt;15,"",N4)</f>
        <v/>
      </c>
      <c r="AE4">
        <v>0</v>
      </c>
      <c r="AF4">
        <v>-23.860000610351563</v>
      </c>
      <c r="AG4">
        <v>-32.400001525878906</v>
      </c>
      <c r="AH4">
        <f>AF4</f>
        <v>-23.860000610351563</v>
      </c>
      <c r="AI4">
        <f>AG4</f>
        <v>-32.400001525878906</v>
      </c>
    </row>
    <row r="5" spans="1:35">
      <c r="A5" s="3" t="s">
        <v>2000</v>
      </c>
      <c r="B5" s="3" t="str">
        <f t="shared" ref="B5:B68" si="0">MID(A5,12,8)&amp;"."&amp;RIGHT(A5,3)</f>
        <v>19:18:54.954</v>
      </c>
      <c r="C5" s="3">
        <f t="shared" ref="C5:C68" si="1">LEFT(B5,2)*3600+MID(B5,4,2)*60+RIGHT(B5,6)</f>
        <v>69534.953999999998</v>
      </c>
      <c r="D5" s="3">
        <f t="shared" ref="D5:D68" si="2">C5-$C$4</f>
        <v>9.3999999997322448E-2</v>
      </c>
      <c r="E5" s="3">
        <v>327.09399999999999</v>
      </c>
      <c r="F5" s="3">
        <v>2798.81</v>
      </c>
      <c r="G5" s="3">
        <v>14166.5</v>
      </c>
      <c r="H5" s="3">
        <v>697.5</v>
      </c>
      <c r="I5" s="3">
        <v>187.25</v>
      </c>
      <c r="J5">
        <f t="shared" ref="J5:J68" si="3">ROUND(E5*COS(-0.4*PI()/180)-F5*SIN(-0.4*PI()/180),3)</f>
        <v>346.625</v>
      </c>
      <c r="K5">
        <f t="shared" ref="K5:K68" si="4">ROUND(E5*SIN(-0.4*PI()/180)+F5*COS(-0.4*PI()/180),3)</f>
        <v>2796.4580000000001</v>
      </c>
      <c r="L5">
        <f t="shared" ref="L5:L68" si="5">J5-$J$4</f>
        <v>-12.072000000000003</v>
      </c>
      <c r="M5">
        <f t="shared" ref="M5:M68" si="6">K5-$K$4</f>
        <v>85.135999999999967</v>
      </c>
      <c r="N5">
        <f t="shared" ref="N5:O68" si="7">L5*0.001</f>
        <v>-1.2072000000000003E-2</v>
      </c>
      <c r="O5">
        <f t="shared" si="7"/>
        <v>8.5135999999999976E-2</v>
      </c>
      <c r="P5">
        <f t="shared" ref="P5:P68" si="8">IF(O5&gt;15,"",N5)</f>
        <v>-1.2072000000000003E-2</v>
      </c>
      <c r="Q5" t="str">
        <f t="shared" ref="Q5:Q68" si="9">IF(O5&lt;15,"",N5)</f>
        <v/>
      </c>
      <c r="AE5">
        <v>8.1000000000000003E-2</v>
      </c>
      <c r="AF5">
        <v>-25.889999389648438</v>
      </c>
      <c r="AG5">
        <v>-34.180000305175781</v>
      </c>
      <c r="AH5">
        <f t="shared" ref="AH5:AH68" si="10">AF5</f>
        <v>-25.889999389648438</v>
      </c>
      <c r="AI5">
        <f t="shared" ref="AI5:AI68" si="11">AG5</f>
        <v>-34.180000305175781</v>
      </c>
    </row>
    <row r="6" spans="1:35">
      <c r="A6" s="3" t="s">
        <v>2001</v>
      </c>
      <c r="B6" s="3" t="str">
        <f t="shared" si="0"/>
        <v>19:18:55.065</v>
      </c>
      <c r="C6" s="3">
        <f t="shared" si="1"/>
        <v>69535.065000000002</v>
      </c>
      <c r="D6" s="3">
        <f t="shared" si="2"/>
        <v>0.20500000000174623</v>
      </c>
      <c r="E6" s="3">
        <v>347.49400000000003</v>
      </c>
      <c r="F6" s="3">
        <v>2925.3</v>
      </c>
      <c r="G6" s="3">
        <v>14054</v>
      </c>
      <c r="H6" s="3">
        <v>745</v>
      </c>
      <c r="I6" s="3">
        <v>187</v>
      </c>
      <c r="J6">
        <f t="shared" si="3"/>
        <v>367.90800000000002</v>
      </c>
      <c r="K6">
        <f t="shared" si="4"/>
        <v>2922.8029999999999</v>
      </c>
      <c r="L6">
        <f t="shared" si="5"/>
        <v>9.2110000000000127</v>
      </c>
      <c r="M6">
        <f t="shared" si="6"/>
        <v>211.48099999999977</v>
      </c>
      <c r="N6">
        <f t="shared" si="7"/>
        <v>9.2110000000000126E-3</v>
      </c>
      <c r="O6">
        <f t="shared" si="7"/>
        <v>0.21148099999999978</v>
      </c>
      <c r="P6">
        <f t="shared" si="8"/>
        <v>9.2110000000000126E-3</v>
      </c>
      <c r="Q6" t="str">
        <f t="shared" si="9"/>
        <v/>
      </c>
      <c r="AE6">
        <v>0.16300000000000001</v>
      </c>
      <c r="AF6">
        <v>-22.469999313354492</v>
      </c>
      <c r="AG6">
        <v>-29.5</v>
      </c>
      <c r="AH6">
        <f t="shared" si="10"/>
        <v>-22.469999313354492</v>
      </c>
      <c r="AI6">
        <f t="shared" si="11"/>
        <v>-29.5</v>
      </c>
    </row>
    <row r="7" spans="1:35">
      <c r="A7" s="3" t="s">
        <v>2002</v>
      </c>
      <c r="B7" s="3" t="str">
        <f t="shared" si="0"/>
        <v>19:18:55.169</v>
      </c>
      <c r="C7" s="3">
        <f t="shared" si="1"/>
        <v>69535.168999999994</v>
      </c>
      <c r="D7" s="3">
        <f t="shared" si="2"/>
        <v>0.30899999999382999</v>
      </c>
      <c r="E7" s="3">
        <v>330.23899999999998</v>
      </c>
      <c r="F7" s="3">
        <v>3100.62</v>
      </c>
      <c r="G7" s="3">
        <v>13927</v>
      </c>
      <c r="H7" s="3">
        <v>758</v>
      </c>
      <c r="I7" s="3">
        <v>186.5</v>
      </c>
      <c r="J7">
        <f t="shared" si="3"/>
        <v>351.87700000000001</v>
      </c>
      <c r="K7">
        <f t="shared" si="4"/>
        <v>3098.239</v>
      </c>
      <c r="L7">
        <f t="shared" si="5"/>
        <v>-6.8199999999999932</v>
      </c>
      <c r="M7">
        <f t="shared" si="6"/>
        <v>386.91699999999992</v>
      </c>
      <c r="N7">
        <f t="shared" si="7"/>
        <v>-6.8199999999999936E-3</v>
      </c>
      <c r="O7">
        <f t="shared" si="7"/>
        <v>0.3869169999999999</v>
      </c>
      <c r="P7">
        <f t="shared" si="8"/>
        <v>-6.8199999999999936E-3</v>
      </c>
      <c r="Q7" t="str">
        <f t="shared" si="9"/>
        <v/>
      </c>
      <c r="AE7">
        <v>0.23799999999999999</v>
      </c>
      <c r="AF7">
        <v>-16.170000076293945</v>
      </c>
      <c r="AG7">
        <v>-27.020000457763672</v>
      </c>
      <c r="AH7">
        <f t="shared" si="10"/>
        <v>-16.170000076293945</v>
      </c>
      <c r="AI7">
        <f t="shared" si="11"/>
        <v>-27.020000457763672</v>
      </c>
    </row>
    <row r="8" spans="1:35">
      <c r="A8" s="3" t="s">
        <v>2003</v>
      </c>
      <c r="B8" s="3" t="str">
        <f t="shared" si="0"/>
        <v>19:18:55.264</v>
      </c>
      <c r="C8" s="3">
        <f t="shared" si="1"/>
        <v>69535.263999999996</v>
      </c>
      <c r="D8" s="3">
        <f t="shared" si="2"/>
        <v>0.40399999999499414</v>
      </c>
      <c r="E8" s="3">
        <v>313.82499999999999</v>
      </c>
      <c r="F8" s="3">
        <v>3177.26</v>
      </c>
      <c r="G8" s="3">
        <v>13877.5</v>
      </c>
      <c r="H8" s="3">
        <v>708.5</v>
      </c>
      <c r="I8" s="3">
        <v>186.25</v>
      </c>
      <c r="J8">
        <f t="shared" si="3"/>
        <v>335.99900000000002</v>
      </c>
      <c r="K8">
        <f t="shared" si="4"/>
        <v>3174.9920000000002</v>
      </c>
      <c r="L8">
        <f t="shared" si="5"/>
        <v>-22.697999999999979</v>
      </c>
      <c r="M8">
        <f t="shared" si="6"/>
        <v>463.67000000000007</v>
      </c>
      <c r="N8">
        <f t="shared" si="7"/>
        <v>-2.2697999999999979E-2</v>
      </c>
      <c r="O8">
        <f t="shared" si="7"/>
        <v>0.46367000000000008</v>
      </c>
      <c r="P8">
        <f t="shared" si="8"/>
        <v>-2.2697999999999979E-2</v>
      </c>
      <c r="Q8" t="str">
        <f t="shared" si="9"/>
        <v/>
      </c>
      <c r="AE8">
        <v>0.317</v>
      </c>
      <c r="AF8">
        <v>-17.100000381469727</v>
      </c>
      <c r="AG8">
        <v>-30.600000381469727</v>
      </c>
      <c r="AH8">
        <f t="shared" si="10"/>
        <v>-17.100000381469727</v>
      </c>
      <c r="AI8">
        <f t="shared" si="11"/>
        <v>-30.600000381469727</v>
      </c>
    </row>
    <row r="9" spans="1:35">
      <c r="A9" s="3" t="s">
        <v>2004</v>
      </c>
      <c r="B9" s="3" t="str">
        <f t="shared" si="0"/>
        <v>19:18:55.369</v>
      </c>
      <c r="C9" s="3">
        <f t="shared" si="1"/>
        <v>69535.369000000006</v>
      </c>
      <c r="D9" s="3">
        <f t="shared" si="2"/>
        <v>0.50900000000547152</v>
      </c>
      <c r="E9" s="3">
        <v>345.58600000000001</v>
      </c>
      <c r="F9" s="3">
        <v>3312.69</v>
      </c>
      <c r="G9" s="3">
        <v>13752</v>
      </c>
      <c r="H9" s="3">
        <v>763</v>
      </c>
      <c r="I9" s="3">
        <v>186</v>
      </c>
      <c r="J9">
        <f t="shared" si="3"/>
        <v>368.70400000000001</v>
      </c>
      <c r="K9">
        <f t="shared" si="4"/>
        <v>3310.1970000000001</v>
      </c>
      <c r="L9">
        <f t="shared" si="5"/>
        <v>10.007000000000005</v>
      </c>
      <c r="M9">
        <f t="shared" si="6"/>
        <v>598.875</v>
      </c>
      <c r="N9">
        <f t="shared" si="7"/>
        <v>1.0007000000000005E-2</v>
      </c>
      <c r="O9">
        <f t="shared" si="7"/>
        <v>0.59887500000000005</v>
      </c>
      <c r="P9">
        <f t="shared" si="8"/>
        <v>1.0007000000000005E-2</v>
      </c>
      <c r="Q9" t="str">
        <f t="shared" si="9"/>
        <v/>
      </c>
      <c r="AE9">
        <v>0.40300000000000002</v>
      </c>
      <c r="AF9">
        <v>-15.319999694824219</v>
      </c>
      <c r="AG9">
        <v>-24.540000915527344</v>
      </c>
      <c r="AH9">
        <f t="shared" si="10"/>
        <v>-15.319999694824219</v>
      </c>
      <c r="AI9">
        <f t="shared" si="11"/>
        <v>-24.540000915527344</v>
      </c>
    </row>
    <row r="10" spans="1:35">
      <c r="A10" s="3" t="s">
        <v>2005</v>
      </c>
      <c r="B10" s="3" t="str">
        <f t="shared" si="0"/>
        <v>19:18:55.478</v>
      </c>
      <c r="C10" s="3">
        <f t="shared" si="1"/>
        <v>69535.478000000003</v>
      </c>
      <c r="D10" s="3">
        <f t="shared" si="2"/>
        <v>0.61800000000221189</v>
      </c>
      <c r="E10" s="3">
        <v>349.97199999999998</v>
      </c>
      <c r="F10" s="3">
        <v>3506.68</v>
      </c>
      <c r="G10" s="3">
        <v>13599</v>
      </c>
      <c r="H10" s="3">
        <v>772</v>
      </c>
      <c r="I10" s="3">
        <v>185.5</v>
      </c>
      <c r="J10">
        <f t="shared" si="3"/>
        <v>374.44499999999999</v>
      </c>
      <c r="K10">
        <f t="shared" si="4"/>
        <v>3504.1509999999998</v>
      </c>
      <c r="L10">
        <f t="shared" si="5"/>
        <v>15.74799999999999</v>
      </c>
      <c r="M10">
        <f t="shared" si="6"/>
        <v>792.82899999999972</v>
      </c>
      <c r="N10">
        <f t="shared" si="7"/>
        <v>1.5747999999999991E-2</v>
      </c>
      <c r="O10">
        <f t="shared" si="7"/>
        <v>0.79282899999999978</v>
      </c>
      <c r="P10">
        <f t="shared" si="8"/>
        <v>1.5747999999999991E-2</v>
      </c>
      <c r="Q10" t="str">
        <f t="shared" si="9"/>
        <v/>
      </c>
      <c r="AE10">
        <v>0.46899999999999997</v>
      </c>
      <c r="AF10">
        <v>-15.680000305175781</v>
      </c>
      <c r="AG10">
        <v>-24.020000457763672</v>
      </c>
      <c r="AH10">
        <f t="shared" si="10"/>
        <v>-15.680000305175781</v>
      </c>
      <c r="AI10">
        <f t="shared" si="11"/>
        <v>-24.020000457763672</v>
      </c>
    </row>
    <row r="11" spans="1:35">
      <c r="A11" s="3" t="s">
        <v>2006</v>
      </c>
      <c r="B11" s="3" t="str">
        <f t="shared" si="0"/>
        <v>19:18:55.581</v>
      </c>
      <c r="C11" s="3">
        <f t="shared" si="1"/>
        <v>69535.581000000006</v>
      </c>
      <c r="D11" s="3">
        <f t="shared" si="2"/>
        <v>0.72100000000500586</v>
      </c>
      <c r="E11" s="3">
        <v>328.79500000000002</v>
      </c>
      <c r="F11" s="3">
        <v>3666.06</v>
      </c>
      <c r="G11" s="3">
        <v>13490</v>
      </c>
      <c r="H11" s="3">
        <v>786</v>
      </c>
      <c r="I11" s="3">
        <v>185</v>
      </c>
      <c r="J11">
        <f t="shared" si="3"/>
        <v>354.38099999999997</v>
      </c>
      <c r="K11">
        <f t="shared" si="4"/>
        <v>3663.6750000000002</v>
      </c>
      <c r="L11">
        <f t="shared" si="5"/>
        <v>-4.3160000000000309</v>
      </c>
      <c r="M11">
        <f t="shared" si="6"/>
        <v>952.35300000000007</v>
      </c>
      <c r="N11">
        <f t="shared" si="7"/>
        <v>-4.3160000000000307E-3</v>
      </c>
      <c r="O11">
        <f t="shared" si="7"/>
        <v>0.95235300000000012</v>
      </c>
      <c r="P11">
        <f t="shared" si="8"/>
        <v>-4.3160000000000307E-3</v>
      </c>
      <c r="Q11" t="str">
        <f t="shared" si="9"/>
        <v/>
      </c>
      <c r="AE11">
        <v>0.51900000000000002</v>
      </c>
      <c r="AF11">
        <v>-14.619999885559082</v>
      </c>
      <c r="AG11">
        <v>-25.760000228881836</v>
      </c>
      <c r="AH11">
        <f t="shared" si="10"/>
        <v>-14.619999885559082</v>
      </c>
      <c r="AI11">
        <f t="shared" si="11"/>
        <v>-25.760000228881836</v>
      </c>
    </row>
    <row r="12" spans="1:35">
      <c r="A12" s="3" t="s">
        <v>2007</v>
      </c>
      <c r="B12" s="3" t="str">
        <f t="shared" si="0"/>
        <v>19:18:55.692</v>
      </c>
      <c r="C12" s="3">
        <f t="shared" si="1"/>
        <v>69535.691999999995</v>
      </c>
      <c r="D12" s="3">
        <f t="shared" si="2"/>
        <v>0.83199999999487773</v>
      </c>
      <c r="E12" s="3">
        <v>336.86500000000001</v>
      </c>
      <c r="F12" s="3">
        <v>3766.67</v>
      </c>
      <c r="G12" s="3">
        <v>13408</v>
      </c>
      <c r="H12" s="3">
        <v>748</v>
      </c>
      <c r="I12" s="3">
        <v>184.75</v>
      </c>
      <c r="J12">
        <f t="shared" si="3"/>
        <v>363.15300000000002</v>
      </c>
      <c r="K12">
        <f t="shared" si="4"/>
        <v>3764.2260000000001</v>
      </c>
      <c r="L12">
        <f t="shared" si="5"/>
        <v>4.4560000000000173</v>
      </c>
      <c r="M12">
        <f t="shared" si="6"/>
        <v>1052.904</v>
      </c>
      <c r="N12">
        <f t="shared" si="7"/>
        <v>4.4560000000000172E-3</v>
      </c>
      <c r="O12">
        <f t="shared" si="7"/>
        <v>1.0529040000000001</v>
      </c>
      <c r="P12">
        <f t="shared" si="8"/>
        <v>4.4560000000000172E-3</v>
      </c>
      <c r="Q12" t="str">
        <f t="shared" si="9"/>
        <v/>
      </c>
      <c r="AE12">
        <v>0.58599999999999997</v>
      </c>
      <c r="AF12">
        <v>-14.350000381469727</v>
      </c>
      <c r="AG12">
        <v>-34.779998779296875</v>
      </c>
      <c r="AH12">
        <f t="shared" si="10"/>
        <v>-14.350000381469727</v>
      </c>
      <c r="AI12">
        <f t="shared" si="11"/>
        <v>-34.779998779296875</v>
      </c>
    </row>
    <row r="13" spans="1:35">
      <c r="A13" s="3" t="s">
        <v>2008</v>
      </c>
      <c r="B13" s="3" t="str">
        <f t="shared" si="0"/>
        <v>19:18:55.796</v>
      </c>
      <c r="C13" s="3">
        <f t="shared" si="1"/>
        <v>69535.796000000002</v>
      </c>
      <c r="D13" s="3">
        <f t="shared" si="2"/>
        <v>0.9360000000015134</v>
      </c>
      <c r="E13" s="3">
        <v>318.08</v>
      </c>
      <c r="F13" s="3">
        <v>3924.08</v>
      </c>
      <c r="G13" s="3">
        <v>13300.5</v>
      </c>
      <c r="H13" s="3">
        <v>742.5</v>
      </c>
      <c r="I13" s="3">
        <v>184.25</v>
      </c>
      <c r="J13">
        <f t="shared" si="3"/>
        <v>345.46699999999998</v>
      </c>
      <c r="K13">
        <f t="shared" si="4"/>
        <v>3921.7640000000001</v>
      </c>
      <c r="L13">
        <f t="shared" si="5"/>
        <v>-13.230000000000018</v>
      </c>
      <c r="M13">
        <f t="shared" si="6"/>
        <v>1210.442</v>
      </c>
      <c r="N13">
        <f t="shared" si="7"/>
        <v>-1.3230000000000018E-2</v>
      </c>
      <c r="O13">
        <f t="shared" si="7"/>
        <v>1.210442</v>
      </c>
      <c r="P13">
        <f t="shared" si="8"/>
        <v>-1.3230000000000018E-2</v>
      </c>
      <c r="Q13" t="str">
        <f t="shared" si="9"/>
        <v/>
      </c>
      <c r="AE13">
        <v>0.64900000000000002</v>
      </c>
      <c r="AF13">
        <v>-18.479999542236328</v>
      </c>
      <c r="AG13">
        <v>-34.169998168945313</v>
      </c>
      <c r="AH13">
        <f t="shared" si="10"/>
        <v>-18.479999542236328</v>
      </c>
      <c r="AI13">
        <f t="shared" si="11"/>
        <v>-34.169998168945313</v>
      </c>
    </row>
    <row r="14" spans="1:35">
      <c r="A14" s="3" t="s">
        <v>2009</v>
      </c>
      <c r="B14" s="3" t="str">
        <f t="shared" si="0"/>
        <v>19:18:55.889</v>
      </c>
      <c r="C14" s="3">
        <f t="shared" si="1"/>
        <v>69535.888999999996</v>
      </c>
      <c r="D14" s="3">
        <f t="shared" si="2"/>
        <v>1.0289999999949941</v>
      </c>
      <c r="E14" s="3">
        <v>310.55799999999999</v>
      </c>
      <c r="F14" s="3">
        <v>4091.6</v>
      </c>
      <c r="G14" s="3">
        <v>13179</v>
      </c>
      <c r="H14" s="3">
        <v>730.5</v>
      </c>
      <c r="I14" s="3">
        <v>183.75</v>
      </c>
      <c r="J14">
        <f t="shared" si="3"/>
        <v>339.11500000000001</v>
      </c>
      <c r="K14">
        <f t="shared" si="4"/>
        <v>4089.3319999999999</v>
      </c>
      <c r="L14">
        <f t="shared" si="5"/>
        <v>-19.581999999999994</v>
      </c>
      <c r="M14">
        <f t="shared" si="6"/>
        <v>1378.0099999999998</v>
      </c>
      <c r="N14">
        <f t="shared" si="7"/>
        <v>-1.9581999999999995E-2</v>
      </c>
      <c r="O14">
        <f t="shared" si="7"/>
        <v>1.3780099999999997</v>
      </c>
      <c r="P14">
        <f t="shared" si="8"/>
        <v>-1.9581999999999995E-2</v>
      </c>
      <c r="Q14" t="str">
        <f t="shared" si="9"/>
        <v/>
      </c>
      <c r="AE14">
        <v>0.71699999999999997</v>
      </c>
      <c r="AF14">
        <v>-16.920000076293945</v>
      </c>
      <c r="AG14">
        <v>-29.290000915527344</v>
      </c>
      <c r="AH14">
        <f t="shared" si="10"/>
        <v>-16.920000076293945</v>
      </c>
      <c r="AI14">
        <f t="shared" si="11"/>
        <v>-29.290000915527344</v>
      </c>
    </row>
    <row r="15" spans="1:35">
      <c r="A15" s="3" t="s">
        <v>2010</v>
      </c>
      <c r="B15" s="3" t="str">
        <f t="shared" si="0"/>
        <v>19:18:55.998</v>
      </c>
      <c r="C15" s="3">
        <f t="shared" si="1"/>
        <v>69535.998000000007</v>
      </c>
      <c r="D15" s="3">
        <f t="shared" si="2"/>
        <v>1.1380000000062864</v>
      </c>
      <c r="E15" s="3">
        <v>346.82100000000003</v>
      </c>
      <c r="F15" s="3">
        <v>4132.95</v>
      </c>
      <c r="G15" s="3">
        <v>13124</v>
      </c>
      <c r="H15" s="3">
        <v>765.5</v>
      </c>
      <c r="I15" s="3">
        <v>183.75</v>
      </c>
      <c r="J15">
        <f t="shared" si="3"/>
        <v>375.666</v>
      </c>
      <c r="K15">
        <f t="shared" si="4"/>
        <v>4130.4279999999999</v>
      </c>
      <c r="L15">
        <f t="shared" si="5"/>
        <v>16.968999999999994</v>
      </c>
      <c r="M15">
        <f t="shared" si="6"/>
        <v>1419.1059999999998</v>
      </c>
      <c r="N15">
        <f t="shared" si="7"/>
        <v>1.6968999999999995E-2</v>
      </c>
      <c r="O15">
        <f t="shared" si="7"/>
        <v>1.4191059999999998</v>
      </c>
      <c r="P15">
        <f t="shared" si="8"/>
        <v>1.6968999999999995E-2</v>
      </c>
      <c r="Q15" t="str">
        <f t="shared" si="9"/>
        <v/>
      </c>
      <c r="AE15">
        <v>0.78700000000000003</v>
      </c>
      <c r="AF15">
        <v>-17.020000457763672</v>
      </c>
      <c r="AG15">
        <v>-27.340000152587891</v>
      </c>
      <c r="AH15">
        <f t="shared" si="10"/>
        <v>-17.020000457763672</v>
      </c>
      <c r="AI15">
        <f t="shared" si="11"/>
        <v>-27.340000152587891</v>
      </c>
    </row>
    <row r="16" spans="1:35">
      <c r="A16" s="3" t="s">
        <v>2011</v>
      </c>
      <c r="B16" s="3" t="str">
        <f t="shared" si="0"/>
        <v>19:18:56.100</v>
      </c>
      <c r="C16" s="3">
        <f t="shared" si="1"/>
        <v>69536.100000000006</v>
      </c>
      <c r="D16" s="3">
        <f t="shared" si="2"/>
        <v>1.2400000000052387</v>
      </c>
      <c r="E16" s="3">
        <v>346.90800000000002</v>
      </c>
      <c r="F16" s="3">
        <v>4305.1099999999997</v>
      </c>
      <c r="G16" s="3">
        <v>12995</v>
      </c>
      <c r="H16" s="3">
        <v>775.5</v>
      </c>
      <c r="I16" s="3">
        <v>183.25</v>
      </c>
      <c r="J16">
        <f t="shared" si="3"/>
        <v>376.95499999999998</v>
      </c>
      <c r="K16">
        <f t="shared" si="4"/>
        <v>4302.5829999999996</v>
      </c>
      <c r="L16">
        <f t="shared" si="5"/>
        <v>18.257999999999981</v>
      </c>
      <c r="M16">
        <f t="shared" si="6"/>
        <v>1591.2609999999995</v>
      </c>
      <c r="N16">
        <f t="shared" si="7"/>
        <v>1.8257999999999983E-2</v>
      </c>
      <c r="O16">
        <f t="shared" si="7"/>
        <v>1.5912609999999996</v>
      </c>
      <c r="P16">
        <f t="shared" si="8"/>
        <v>1.8257999999999983E-2</v>
      </c>
      <c r="Q16" t="str">
        <f t="shared" si="9"/>
        <v/>
      </c>
      <c r="AE16">
        <v>0.85599999999999998</v>
      </c>
      <c r="AF16">
        <v>-15.880000114440918</v>
      </c>
      <c r="AG16">
        <v>-29.629999160766602</v>
      </c>
      <c r="AH16">
        <f t="shared" si="10"/>
        <v>-15.880000114440918</v>
      </c>
      <c r="AI16">
        <f t="shared" si="11"/>
        <v>-29.629999160766602</v>
      </c>
    </row>
    <row r="17" spans="1:35">
      <c r="A17" s="3" t="s">
        <v>2012</v>
      </c>
      <c r="B17" s="3" t="str">
        <f t="shared" si="0"/>
        <v>19:18:56.197</v>
      </c>
      <c r="C17" s="3">
        <f t="shared" si="1"/>
        <v>69536.197</v>
      </c>
      <c r="D17" s="3">
        <f t="shared" si="2"/>
        <v>1.3369999999995343</v>
      </c>
      <c r="E17" s="3">
        <v>350.39499999999998</v>
      </c>
      <c r="F17" s="3">
        <v>4477.58</v>
      </c>
      <c r="G17" s="3">
        <v>12864.5</v>
      </c>
      <c r="H17" s="3">
        <v>782.5</v>
      </c>
      <c r="I17" s="3">
        <v>182.75</v>
      </c>
      <c r="J17">
        <f t="shared" si="3"/>
        <v>381.64600000000002</v>
      </c>
      <c r="K17">
        <f t="shared" si="4"/>
        <v>4475.0249999999996</v>
      </c>
      <c r="L17">
        <f t="shared" si="5"/>
        <v>22.949000000000012</v>
      </c>
      <c r="M17">
        <f t="shared" si="6"/>
        <v>1763.7029999999995</v>
      </c>
      <c r="N17">
        <f t="shared" si="7"/>
        <v>2.2949000000000011E-2</v>
      </c>
      <c r="O17">
        <f t="shared" si="7"/>
        <v>1.7637029999999996</v>
      </c>
      <c r="P17">
        <f t="shared" si="8"/>
        <v>2.2949000000000011E-2</v>
      </c>
      <c r="Q17" t="str">
        <f t="shared" si="9"/>
        <v/>
      </c>
      <c r="AE17">
        <v>0.91200000000000003</v>
      </c>
      <c r="AF17">
        <v>-18.479999542236328</v>
      </c>
      <c r="AG17">
        <v>-28.930000305175781</v>
      </c>
      <c r="AH17">
        <f t="shared" si="10"/>
        <v>-18.479999542236328</v>
      </c>
      <c r="AI17">
        <f t="shared" si="11"/>
        <v>-28.930000305175781</v>
      </c>
    </row>
    <row r="18" spans="1:35">
      <c r="A18" s="3" t="s">
        <v>2013</v>
      </c>
      <c r="B18" s="3" t="str">
        <f t="shared" si="0"/>
        <v>19:18:56.302</v>
      </c>
      <c r="C18" s="3">
        <f t="shared" si="1"/>
        <v>69536.301999999996</v>
      </c>
      <c r="D18" s="3">
        <f t="shared" si="2"/>
        <v>1.4419999999954598</v>
      </c>
      <c r="E18" s="3">
        <v>362.57900000000001</v>
      </c>
      <c r="F18" s="3">
        <v>4573.91</v>
      </c>
      <c r="G18" s="3">
        <v>12785</v>
      </c>
      <c r="H18" s="3">
        <v>829</v>
      </c>
      <c r="I18" s="3">
        <v>182.5</v>
      </c>
      <c r="J18">
        <f t="shared" si="3"/>
        <v>394.50200000000001</v>
      </c>
      <c r="K18">
        <f t="shared" si="4"/>
        <v>4571.2669999999998</v>
      </c>
      <c r="L18">
        <f t="shared" si="5"/>
        <v>35.805000000000007</v>
      </c>
      <c r="M18">
        <f t="shared" si="6"/>
        <v>1859.9449999999997</v>
      </c>
      <c r="N18">
        <f t="shared" si="7"/>
        <v>3.580500000000001E-2</v>
      </c>
      <c r="O18">
        <f t="shared" si="7"/>
        <v>1.8599449999999997</v>
      </c>
      <c r="P18">
        <f t="shared" si="8"/>
        <v>3.580500000000001E-2</v>
      </c>
      <c r="Q18" t="str">
        <f t="shared" si="9"/>
        <v/>
      </c>
      <c r="AE18">
        <v>0.98099999999999998</v>
      </c>
      <c r="AF18">
        <v>-21.049999237060547</v>
      </c>
      <c r="AG18">
        <v>-34.520000457763672</v>
      </c>
      <c r="AH18">
        <f t="shared" si="10"/>
        <v>-21.049999237060547</v>
      </c>
      <c r="AI18">
        <f t="shared" si="11"/>
        <v>-34.520000457763672</v>
      </c>
    </row>
    <row r="19" spans="1:35">
      <c r="A19" s="3" t="s">
        <v>2014</v>
      </c>
      <c r="B19" s="3" t="str">
        <f t="shared" si="0"/>
        <v>19:18:56.396</v>
      </c>
      <c r="C19" s="3">
        <f t="shared" si="1"/>
        <v>69536.395999999993</v>
      </c>
      <c r="D19" s="3">
        <f t="shared" si="2"/>
        <v>1.5359999999927823</v>
      </c>
      <c r="E19" s="3">
        <v>331.85199999999998</v>
      </c>
      <c r="F19" s="3">
        <v>4785.45</v>
      </c>
      <c r="G19" s="3">
        <v>12651</v>
      </c>
      <c r="H19" s="3">
        <v>794</v>
      </c>
      <c r="I19" s="3">
        <v>181.75</v>
      </c>
      <c r="J19">
        <f t="shared" si="3"/>
        <v>365.25200000000001</v>
      </c>
      <c r="K19">
        <f t="shared" si="4"/>
        <v>4783.0169999999998</v>
      </c>
      <c r="L19">
        <f t="shared" si="5"/>
        <v>6.5550000000000068</v>
      </c>
      <c r="M19">
        <f t="shared" si="6"/>
        <v>2071.6949999999997</v>
      </c>
      <c r="N19">
        <f t="shared" si="7"/>
        <v>6.555000000000007E-3</v>
      </c>
      <c r="O19">
        <f t="shared" si="7"/>
        <v>2.0716949999999996</v>
      </c>
      <c r="P19">
        <f t="shared" si="8"/>
        <v>6.555000000000007E-3</v>
      </c>
      <c r="Q19" t="str">
        <f t="shared" si="9"/>
        <v/>
      </c>
      <c r="AE19">
        <v>1.0529999999999999</v>
      </c>
      <c r="AF19">
        <v>-21.260000228881836</v>
      </c>
      <c r="AG19">
        <v>-34.970001220703125</v>
      </c>
      <c r="AH19">
        <f t="shared" si="10"/>
        <v>-21.260000228881836</v>
      </c>
      <c r="AI19">
        <f t="shared" si="11"/>
        <v>-34.970001220703125</v>
      </c>
    </row>
    <row r="20" spans="1:35">
      <c r="A20" s="3" t="s">
        <v>2015</v>
      </c>
      <c r="B20" s="3" t="str">
        <f t="shared" si="0"/>
        <v>19:18:56.488</v>
      </c>
      <c r="C20" s="3">
        <f t="shared" si="1"/>
        <v>69536.487999999998</v>
      </c>
      <c r="D20" s="3">
        <f t="shared" si="2"/>
        <v>1.6279999999969732</v>
      </c>
      <c r="E20" s="3">
        <v>345.31799999999998</v>
      </c>
      <c r="F20" s="3">
        <v>4879.87</v>
      </c>
      <c r="G20" s="3">
        <v>12573</v>
      </c>
      <c r="H20" s="3">
        <v>845</v>
      </c>
      <c r="I20" s="3">
        <v>181.5</v>
      </c>
      <c r="J20">
        <f t="shared" si="3"/>
        <v>379.37700000000001</v>
      </c>
      <c r="K20">
        <f t="shared" si="4"/>
        <v>4877.34</v>
      </c>
      <c r="L20">
        <f t="shared" si="5"/>
        <v>20.680000000000007</v>
      </c>
      <c r="M20">
        <f t="shared" si="6"/>
        <v>2166.018</v>
      </c>
      <c r="N20">
        <f t="shared" si="7"/>
        <v>2.0680000000000007E-2</v>
      </c>
      <c r="O20">
        <f t="shared" si="7"/>
        <v>2.1660180000000002</v>
      </c>
      <c r="P20">
        <f t="shared" si="8"/>
        <v>2.0680000000000007E-2</v>
      </c>
      <c r="Q20" t="str">
        <f t="shared" si="9"/>
        <v/>
      </c>
      <c r="AE20">
        <v>1.1279999999999999</v>
      </c>
      <c r="AF20">
        <v>-17.110000610351563</v>
      </c>
      <c r="AG20">
        <v>-30.229999542236328</v>
      </c>
      <c r="AH20">
        <f t="shared" si="10"/>
        <v>-17.110000610351563</v>
      </c>
      <c r="AI20">
        <f t="shared" si="11"/>
        <v>-30.229999542236328</v>
      </c>
    </row>
    <row r="21" spans="1:35">
      <c r="A21" s="3" t="s">
        <v>2016</v>
      </c>
      <c r="B21" s="3" t="str">
        <f t="shared" si="0"/>
        <v>19:18:56.583</v>
      </c>
      <c r="C21" s="3">
        <f t="shared" si="1"/>
        <v>69536.582999999999</v>
      </c>
      <c r="D21" s="3">
        <f t="shared" si="2"/>
        <v>1.7229999999981374</v>
      </c>
      <c r="E21" s="3">
        <v>359.839</v>
      </c>
      <c r="F21" s="3">
        <v>5052.8500000000004</v>
      </c>
      <c r="G21" s="3">
        <v>12438</v>
      </c>
      <c r="H21" s="3">
        <v>853</v>
      </c>
      <c r="I21" s="3">
        <v>181</v>
      </c>
      <c r="J21">
        <f t="shared" si="3"/>
        <v>395.10500000000002</v>
      </c>
      <c r="K21">
        <f t="shared" si="4"/>
        <v>5050.2150000000001</v>
      </c>
      <c r="L21">
        <f t="shared" si="5"/>
        <v>36.408000000000015</v>
      </c>
      <c r="M21">
        <f t="shared" si="6"/>
        <v>2338.893</v>
      </c>
      <c r="N21">
        <f t="shared" si="7"/>
        <v>3.6408000000000017E-2</v>
      </c>
      <c r="O21">
        <f t="shared" si="7"/>
        <v>2.3388930000000001</v>
      </c>
      <c r="P21">
        <f t="shared" si="8"/>
        <v>3.6408000000000017E-2</v>
      </c>
      <c r="Q21" t="str">
        <f t="shared" si="9"/>
        <v/>
      </c>
      <c r="AE21">
        <v>1.1839999999999999</v>
      </c>
      <c r="AF21">
        <v>-22.909999847412109</v>
      </c>
      <c r="AG21">
        <v>-38.340000152587891</v>
      </c>
      <c r="AH21">
        <f t="shared" si="10"/>
        <v>-22.909999847412109</v>
      </c>
      <c r="AI21">
        <f t="shared" si="11"/>
        <v>-38.340000152587891</v>
      </c>
    </row>
    <row r="22" spans="1:35">
      <c r="A22" s="3" t="s">
        <v>2017</v>
      </c>
      <c r="B22" s="3" t="str">
        <f t="shared" si="0"/>
        <v>19:18:56.675</v>
      </c>
      <c r="C22" s="3">
        <f t="shared" si="1"/>
        <v>69536.675000000003</v>
      </c>
      <c r="D22" s="3">
        <f t="shared" si="2"/>
        <v>1.8150000000023283</v>
      </c>
      <c r="E22" s="3">
        <v>360.072</v>
      </c>
      <c r="F22" s="3">
        <v>5130.8</v>
      </c>
      <c r="G22" s="3">
        <v>12382</v>
      </c>
      <c r="H22" s="3">
        <v>800.5</v>
      </c>
      <c r="I22" s="3">
        <v>180.75</v>
      </c>
      <c r="J22">
        <f t="shared" si="3"/>
        <v>395.88299999999998</v>
      </c>
      <c r="K22">
        <f t="shared" si="4"/>
        <v>5128.1610000000001</v>
      </c>
      <c r="L22">
        <f t="shared" si="5"/>
        <v>37.185999999999979</v>
      </c>
      <c r="M22">
        <f t="shared" si="6"/>
        <v>2416.8389999999999</v>
      </c>
      <c r="N22">
        <f t="shared" si="7"/>
        <v>3.7185999999999976E-2</v>
      </c>
      <c r="O22">
        <f t="shared" si="7"/>
        <v>2.416839</v>
      </c>
      <c r="P22">
        <f t="shared" si="8"/>
        <v>3.7185999999999976E-2</v>
      </c>
      <c r="Q22" t="str">
        <f t="shared" si="9"/>
        <v/>
      </c>
      <c r="AE22">
        <v>1.2529999999999999</v>
      </c>
      <c r="AF22">
        <v>-22.649999618530273</v>
      </c>
      <c r="AG22">
        <v>-28.059999465942383</v>
      </c>
      <c r="AH22">
        <f t="shared" si="10"/>
        <v>-22.649999618530273</v>
      </c>
      <c r="AI22">
        <f t="shared" si="11"/>
        <v>-28.059999465942383</v>
      </c>
    </row>
    <row r="23" spans="1:35">
      <c r="A23" s="3" t="s">
        <v>2018</v>
      </c>
      <c r="B23" s="3" t="str">
        <f t="shared" si="0"/>
        <v>19:18:56.773</v>
      </c>
      <c r="C23" s="3">
        <f t="shared" si="1"/>
        <v>69536.773000000001</v>
      </c>
      <c r="D23" s="3">
        <f t="shared" si="2"/>
        <v>1.9130000000004657</v>
      </c>
      <c r="E23" s="3">
        <v>368.524</v>
      </c>
      <c r="F23" s="3">
        <v>5292.84</v>
      </c>
      <c r="G23" s="3">
        <v>12260.5</v>
      </c>
      <c r="H23" s="3">
        <v>787</v>
      </c>
      <c r="I23" s="3">
        <v>180.25</v>
      </c>
      <c r="J23">
        <f t="shared" si="3"/>
        <v>405.46600000000001</v>
      </c>
      <c r="K23">
        <f t="shared" si="4"/>
        <v>5290.1379999999999</v>
      </c>
      <c r="L23">
        <f t="shared" si="5"/>
        <v>46.769000000000005</v>
      </c>
      <c r="M23">
        <f t="shared" si="6"/>
        <v>2578.8159999999998</v>
      </c>
      <c r="N23">
        <f t="shared" si="7"/>
        <v>4.6769000000000005E-2</v>
      </c>
      <c r="O23">
        <f t="shared" si="7"/>
        <v>2.5788159999999998</v>
      </c>
      <c r="P23">
        <f t="shared" si="8"/>
        <v>4.6769000000000005E-2</v>
      </c>
      <c r="Q23" t="str">
        <f t="shared" si="9"/>
        <v/>
      </c>
      <c r="AE23">
        <v>1.3260000000000001</v>
      </c>
      <c r="AF23">
        <v>-22.020000457763672</v>
      </c>
      <c r="AG23">
        <v>-28.239999771118164</v>
      </c>
      <c r="AH23">
        <f t="shared" si="10"/>
        <v>-22.020000457763672</v>
      </c>
      <c r="AI23">
        <f t="shared" si="11"/>
        <v>-28.239999771118164</v>
      </c>
    </row>
    <row r="24" spans="1:35">
      <c r="A24" s="3" t="s">
        <v>2019</v>
      </c>
      <c r="B24" s="3" t="str">
        <f t="shared" si="0"/>
        <v>19:18:56.889</v>
      </c>
      <c r="C24" s="3">
        <f t="shared" si="1"/>
        <v>69536.888999999996</v>
      </c>
      <c r="D24" s="3">
        <f t="shared" si="2"/>
        <v>2.0289999999949941</v>
      </c>
      <c r="E24" s="3">
        <v>356.11799999999999</v>
      </c>
      <c r="F24" s="3">
        <v>5505.68</v>
      </c>
      <c r="G24" s="3">
        <v>12119</v>
      </c>
      <c r="H24" s="3">
        <v>880</v>
      </c>
      <c r="I24" s="3">
        <v>179.5</v>
      </c>
      <c r="J24">
        <f t="shared" si="3"/>
        <v>394.54599999999999</v>
      </c>
      <c r="K24">
        <f t="shared" si="4"/>
        <v>5503.06</v>
      </c>
      <c r="L24">
        <f t="shared" si="5"/>
        <v>35.84899999999999</v>
      </c>
      <c r="M24">
        <f t="shared" si="6"/>
        <v>2791.7380000000003</v>
      </c>
      <c r="N24">
        <f t="shared" si="7"/>
        <v>3.5848999999999992E-2</v>
      </c>
      <c r="O24">
        <f t="shared" si="7"/>
        <v>2.7917380000000005</v>
      </c>
      <c r="P24">
        <f t="shared" si="8"/>
        <v>3.5848999999999992E-2</v>
      </c>
      <c r="Q24" t="str">
        <f t="shared" si="9"/>
        <v/>
      </c>
      <c r="AE24">
        <v>1.3879999999999999</v>
      </c>
      <c r="AF24">
        <v>-24.340000152587891</v>
      </c>
      <c r="AG24">
        <v>-27.75</v>
      </c>
      <c r="AH24">
        <f t="shared" si="10"/>
        <v>-24.340000152587891</v>
      </c>
      <c r="AI24">
        <f t="shared" si="11"/>
        <v>-27.75</v>
      </c>
    </row>
    <row r="25" spans="1:35">
      <c r="A25" s="3" t="s">
        <v>2020</v>
      </c>
      <c r="B25" s="3" t="str">
        <f t="shared" si="0"/>
        <v>19:18:56.996</v>
      </c>
      <c r="C25" s="3">
        <f t="shared" si="1"/>
        <v>69536.995999999999</v>
      </c>
      <c r="D25" s="3">
        <f t="shared" si="2"/>
        <v>2.135999999998603</v>
      </c>
      <c r="E25" s="3">
        <v>380.452</v>
      </c>
      <c r="F25" s="3">
        <v>5603.23</v>
      </c>
      <c r="G25" s="3">
        <v>12033.5</v>
      </c>
      <c r="H25" s="3">
        <v>785.5</v>
      </c>
      <c r="I25" s="3">
        <v>179.25</v>
      </c>
      <c r="J25">
        <f t="shared" si="3"/>
        <v>419.56</v>
      </c>
      <c r="K25">
        <f t="shared" si="4"/>
        <v>5600.4369999999999</v>
      </c>
      <c r="L25">
        <f t="shared" si="5"/>
        <v>60.863</v>
      </c>
      <c r="M25">
        <f t="shared" si="6"/>
        <v>2889.1149999999998</v>
      </c>
      <c r="N25">
        <f t="shared" si="7"/>
        <v>6.0863E-2</v>
      </c>
      <c r="O25">
        <f t="shared" si="7"/>
        <v>2.8891149999999999</v>
      </c>
      <c r="P25">
        <f t="shared" si="8"/>
        <v>6.0863E-2</v>
      </c>
      <c r="Q25" t="str">
        <f t="shared" si="9"/>
        <v/>
      </c>
      <c r="AE25">
        <v>1.4470000000000001</v>
      </c>
      <c r="AF25">
        <v>-22.370000839233398</v>
      </c>
      <c r="AG25">
        <v>-27.170000076293945</v>
      </c>
      <c r="AH25">
        <f t="shared" si="10"/>
        <v>-22.370000839233398</v>
      </c>
      <c r="AI25">
        <f t="shared" si="11"/>
        <v>-27.170000076293945</v>
      </c>
    </row>
    <row r="26" spans="1:35">
      <c r="A26" s="3" t="s">
        <v>2021</v>
      </c>
      <c r="B26" s="3" t="str">
        <f t="shared" si="0"/>
        <v>19:18:57.089</v>
      </c>
      <c r="C26" s="3">
        <f t="shared" si="1"/>
        <v>69537.089000000007</v>
      </c>
      <c r="D26" s="3">
        <f t="shared" si="2"/>
        <v>2.2290000000066357</v>
      </c>
      <c r="E26" s="3">
        <v>367.32</v>
      </c>
      <c r="F26" s="3">
        <v>5807.89</v>
      </c>
      <c r="G26" s="3">
        <v>11901</v>
      </c>
      <c r="H26" s="3">
        <v>887</v>
      </c>
      <c r="I26" s="3">
        <v>178.5</v>
      </c>
      <c r="J26">
        <f t="shared" si="3"/>
        <v>407.85700000000003</v>
      </c>
      <c r="K26">
        <f t="shared" si="4"/>
        <v>5805.1840000000002</v>
      </c>
      <c r="L26">
        <f t="shared" si="5"/>
        <v>49.160000000000025</v>
      </c>
      <c r="M26">
        <f t="shared" si="6"/>
        <v>3093.8620000000001</v>
      </c>
      <c r="N26">
        <f t="shared" si="7"/>
        <v>4.9160000000000023E-2</v>
      </c>
      <c r="O26">
        <f t="shared" si="7"/>
        <v>3.0938620000000001</v>
      </c>
      <c r="P26">
        <f t="shared" si="8"/>
        <v>4.9160000000000023E-2</v>
      </c>
      <c r="Q26" t="str">
        <f t="shared" si="9"/>
        <v/>
      </c>
      <c r="AE26">
        <v>1.5069999999999999</v>
      </c>
      <c r="AF26">
        <v>-22.659999847412109</v>
      </c>
      <c r="AG26">
        <v>-25.280000686645508</v>
      </c>
      <c r="AH26">
        <f t="shared" si="10"/>
        <v>-22.659999847412109</v>
      </c>
      <c r="AI26">
        <f t="shared" si="11"/>
        <v>-25.280000686645508</v>
      </c>
    </row>
    <row r="27" spans="1:35">
      <c r="A27" s="3" t="s">
        <v>2022</v>
      </c>
      <c r="B27" s="3" t="str">
        <f t="shared" si="0"/>
        <v>19:18:57.184</v>
      </c>
      <c r="C27" s="3">
        <f t="shared" si="1"/>
        <v>69537.183999999994</v>
      </c>
      <c r="D27" s="3">
        <f t="shared" si="2"/>
        <v>2.3239999999932479</v>
      </c>
      <c r="E27" s="3">
        <v>353.20499999999998</v>
      </c>
      <c r="F27" s="3">
        <v>5936.73</v>
      </c>
      <c r="G27" s="3">
        <v>11823</v>
      </c>
      <c r="H27" s="3">
        <v>886</v>
      </c>
      <c r="I27" s="3">
        <v>178</v>
      </c>
      <c r="J27">
        <f t="shared" si="3"/>
        <v>394.642</v>
      </c>
      <c r="K27">
        <f t="shared" si="4"/>
        <v>5934.12</v>
      </c>
      <c r="L27">
        <f t="shared" si="5"/>
        <v>35.944999999999993</v>
      </c>
      <c r="M27">
        <f t="shared" si="6"/>
        <v>3222.7979999999998</v>
      </c>
      <c r="N27">
        <f t="shared" si="7"/>
        <v>3.5944999999999991E-2</v>
      </c>
      <c r="O27">
        <f t="shared" si="7"/>
        <v>3.2227980000000001</v>
      </c>
      <c r="P27">
        <f t="shared" si="8"/>
        <v>3.5944999999999991E-2</v>
      </c>
      <c r="Q27" t="str">
        <f t="shared" si="9"/>
        <v/>
      </c>
      <c r="AE27">
        <v>1.579</v>
      </c>
      <c r="AF27">
        <v>-17.260000228881836</v>
      </c>
      <c r="AG27">
        <v>-36.169998168945313</v>
      </c>
      <c r="AH27">
        <f t="shared" si="10"/>
        <v>-17.260000228881836</v>
      </c>
      <c r="AI27">
        <f t="shared" si="11"/>
        <v>-36.169998168945313</v>
      </c>
    </row>
    <row r="28" spans="1:35">
      <c r="A28" s="3" t="s">
        <v>2023</v>
      </c>
      <c r="B28" s="3" t="str">
        <f t="shared" si="0"/>
        <v>19:18:57.292</v>
      </c>
      <c r="C28" s="3">
        <f t="shared" si="1"/>
        <v>69537.292000000001</v>
      </c>
      <c r="D28" s="3">
        <f t="shared" si="2"/>
        <v>2.4320000000006985</v>
      </c>
      <c r="E28" s="3">
        <v>352.12599999999998</v>
      </c>
      <c r="F28" s="3">
        <v>6144.8</v>
      </c>
      <c r="G28" s="3">
        <v>11683</v>
      </c>
      <c r="H28" s="3">
        <v>814.5</v>
      </c>
      <c r="I28" s="3">
        <v>177.25</v>
      </c>
      <c r="J28">
        <f t="shared" si="3"/>
        <v>395.01600000000002</v>
      </c>
      <c r="K28">
        <f t="shared" si="4"/>
        <v>6142.192</v>
      </c>
      <c r="L28">
        <f t="shared" si="5"/>
        <v>36.319000000000017</v>
      </c>
      <c r="M28">
        <f t="shared" si="6"/>
        <v>3430.87</v>
      </c>
      <c r="N28">
        <f t="shared" si="7"/>
        <v>3.6319000000000018E-2</v>
      </c>
      <c r="O28">
        <f t="shared" si="7"/>
        <v>3.4308700000000001</v>
      </c>
      <c r="P28">
        <f t="shared" si="8"/>
        <v>3.6319000000000018E-2</v>
      </c>
      <c r="Q28" t="str">
        <f t="shared" si="9"/>
        <v/>
      </c>
      <c r="AE28">
        <v>1.645</v>
      </c>
      <c r="AF28">
        <v>-20.370000839233398</v>
      </c>
      <c r="AG28">
        <v>-39.950000762939453</v>
      </c>
      <c r="AH28">
        <f t="shared" si="10"/>
        <v>-20.370000839233398</v>
      </c>
      <c r="AI28">
        <f t="shared" si="11"/>
        <v>-39.950000762939453</v>
      </c>
    </row>
    <row r="29" spans="1:35">
      <c r="A29" s="3" t="s">
        <v>2024</v>
      </c>
      <c r="B29" s="3" t="str">
        <f t="shared" si="0"/>
        <v>19:18:57.403</v>
      </c>
      <c r="C29" s="3">
        <f t="shared" si="1"/>
        <v>69537.403000000006</v>
      </c>
      <c r="D29" s="3">
        <f t="shared" si="2"/>
        <v>2.5430000000051223</v>
      </c>
      <c r="E29" s="3">
        <v>384.60599999999999</v>
      </c>
      <c r="F29" s="3">
        <v>6310.48</v>
      </c>
      <c r="G29" s="3">
        <v>11548</v>
      </c>
      <c r="H29" s="3">
        <v>832</v>
      </c>
      <c r="I29" s="3">
        <v>176.75</v>
      </c>
      <c r="J29">
        <f t="shared" si="3"/>
        <v>428.65199999999999</v>
      </c>
      <c r="K29">
        <f t="shared" si="4"/>
        <v>6307.6409999999996</v>
      </c>
      <c r="L29">
        <f t="shared" si="5"/>
        <v>69.954999999999984</v>
      </c>
      <c r="M29">
        <f t="shared" si="6"/>
        <v>3596.3189999999995</v>
      </c>
      <c r="N29">
        <f t="shared" si="7"/>
        <v>6.9954999999999989E-2</v>
      </c>
      <c r="O29">
        <f t="shared" si="7"/>
        <v>3.5963189999999994</v>
      </c>
      <c r="P29">
        <f t="shared" si="8"/>
        <v>6.9954999999999989E-2</v>
      </c>
      <c r="Q29" t="str">
        <f t="shared" si="9"/>
        <v/>
      </c>
      <c r="AE29">
        <v>1.7190000000000001</v>
      </c>
      <c r="AF29">
        <v>-24.420000076293945</v>
      </c>
      <c r="AG29">
        <v>-33.729999542236328</v>
      </c>
      <c r="AH29">
        <f t="shared" si="10"/>
        <v>-24.420000076293945</v>
      </c>
      <c r="AI29">
        <f t="shared" si="11"/>
        <v>-33.729999542236328</v>
      </c>
    </row>
    <row r="30" spans="1:35">
      <c r="A30" s="3" t="s">
        <v>2025</v>
      </c>
      <c r="B30" s="3" t="str">
        <f t="shared" si="0"/>
        <v>19:18:57.506</v>
      </c>
      <c r="C30" s="3">
        <f t="shared" si="1"/>
        <v>69537.505999999994</v>
      </c>
      <c r="D30" s="3">
        <f t="shared" si="2"/>
        <v>2.6459999999933643</v>
      </c>
      <c r="E30" s="3">
        <v>380.46199999999999</v>
      </c>
      <c r="F30" s="3">
        <v>6507.15</v>
      </c>
      <c r="G30" s="3">
        <v>11421</v>
      </c>
      <c r="H30" s="3">
        <v>902</v>
      </c>
      <c r="I30" s="3">
        <v>176</v>
      </c>
      <c r="J30">
        <f t="shared" si="3"/>
        <v>425.88099999999997</v>
      </c>
      <c r="K30">
        <f t="shared" si="4"/>
        <v>6504.335</v>
      </c>
      <c r="L30">
        <f t="shared" si="5"/>
        <v>67.183999999999969</v>
      </c>
      <c r="M30">
        <f t="shared" si="6"/>
        <v>3793.0129999999999</v>
      </c>
      <c r="N30">
        <f t="shared" si="7"/>
        <v>6.7183999999999966E-2</v>
      </c>
      <c r="O30">
        <f t="shared" si="7"/>
        <v>3.7930130000000002</v>
      </c>
      <c r="P30">
        <f t="shared" si="8"/>
        <v>6.7183999999999966E-2</v>
      </c>
      <c r="Q30" t="str">
        <f t="shared" si="9"/>
        <v/>
      </c>
      <c r="AE30">
        <v>1.792</v>
      </c>
      <c r="AF30">
        <v>-18.420000076293945</v>
      </c>
      <c r="AG30">
        <v>-27.530000686645508</v>
      </c>
      <c r="AH30">
        <f t="shared" si="10"/>
        <v>-18.420000076293945</v>
      </c>
      <c r="AI30">
        <f t="shared" si="11"/>
        <v>-27.530000686645508</v>
      </c>
    </row>
    <row r="31" spans="1:35">
      <c r="A31" s="3" t="s">
        <v>2026</v>
      </c>
      <c r="B31" s="3" t="str">
        <f t="shared" si="0"/>
        <v>19:18:57.598</v>
      </c>
      <c r="C31" s="3">
        <f t="shared" si="1"/>
        <v>69537.597999999998</v>
      </c>
      <c r="D31" s="3">
        <f t="shared" si="2"/>
        <v>2.7379999999975553</v>
      </c>
      <c r="E31" s="3">
        <v>362.59399999999999</v>
      </c>
      <c r="F31" s="3">
        <v>6687.87</v>
      </c>
      <c r="G31" s="3">
        <v>11317</v>
      </c>
      <c r="H31" s="3">
        <v>812</v>
      </c>
      <c r="I31" s="3">
        <v>175.25</v>
      </c>
      <c r="J31">
        <f t="shared" si="3"/>
        <v>409.27499999999998</v>
      </c>
      <c r="K31">
        <f t="shared" si="4"/>
        <v>6685.1760000000004</v>
      </c>
      <c r="L31">
        <f t="shared" si="5"/>
        <v>50.577999999999975</v>
      </c>
      <c r="M31">
        <f t="shared" si="6"/>
        <v>3973.8540000000003</v>
      </c>
      <c r="N31">
        <f t="shared" si="7"/>
        <v>5.0577999999999977E-2</v>
      </c>
      <c r="O31">
        <f t="shared" si="7"/>
        <v>3.9738540000000002</v>
      </c>
      <c r="P31">
        <f t="shared" si="8"/>
        <v>5.0577999999999977E-2</v>
      </c>
      <c r="Q31" t="str">
        <f t="shared" si="9"/>
        <v/>
      </c>
      <c r="AE31">
        <v>1.8660000000000001</v>
      </c>
      <c r="AF31">
        <v>-22.069999694824219</v>
      </c>
      <c r="AG31">
        <v>-32.930000305175781</v>
      </c>
      <c r="AH31">
        <f t="shared" si="10"/>
        <v>-22.069999694824219</v>
      </c>
      <c r="AI31">
        <f t="shared" si="11"/>
        <v>-32.930000305175781</v>
      </c>
    </row>
    <row r="32" spans="1:35">
      <c r="A32" s="3" t="s">
        <v>2027</v>
      </c>
      <c r="B32" s="3" t="str">
        <f t="shared" si="0"/>
        <v>19:18:57.689</v>
      </c>
      <c r="C32" s="3">
        <f t="shared" si="1"/>
        <v>69537.688999999998</v>
      </c>
      <c r="D32" s="3">
        <f t="shared" si="2"/>
        <v>2.8289999999979045</v>
      </c>
      <c r="E32" s="3">
        <v>392.90600000000001</v>
      </c>
      <c r="F32" s="3">
        <v>6841.54</v>
      </c>
      <c r="G32" s="3">
        <v>11195</v>
      </c>
      <c r="H32" s="3">
        <v>834.5</v>
      </c>
      <c r="I32" s="3">
        <v>174.75</v>
      </c>
      <c r="J32">
        <f t="shared" si="3"/>
        <v>440.65899999999999</v>
      </c>
      <c r="K32">
        <f t="shared" si="4"/>
        <v>6838.63</v>
      </c>
      <c r="L32">
        <f t="shared" si="5"/>
        <v>81.961999999999989</v>
      </c>
      <c r="M32">
        <f t="shared" si="6"/>
        <v>4127.308</v>
      </c>
      <c r="N32">
        <f t="shared" si="7"/>
        <v>8.1961999999999993E-2</v>
      </c>
      <c r="O32">
        <f t="shared" si="7"/>
        <v>4.1273080000000002</v>
      </c>
      <c r="P32">
        <f t="shared" si="8"/>
        <v>8.1961999999999993E-2</v>
      </c>
      <c r="Q32" t="str">
        <f t="shared" si="9"/>
        <v/>
      </c>
      <c r="AE32">
        <v>1.9450000000000001</v>
      </c>
      <c r="AF32">
        <v>-20.930000305175781</v>
      </c>
      <c r="AG32">
        <v>-26.270000457763672</v>
      </c>
      <c r="AH32">
        <f t="shared" si="10"/>
        <v>-20.930000305175781</v>
      </c>
      <c r="AI32">
        <f t="shared" si="11"/>
        <v>-26.270000457763672</v>
      </c>
    </row>
    <row r="33" spans="1:35">
      <c r="A33" s="3" t="s">
        <v>2028</v>
      </c>
      <c r="B33" s="3" t="str">
        <f t="shared" si="0"/>
        <v>19:18:57.782</v>
      </c>
      <c r="C33" s="3">
        <f t="shared" si="1"/>
        <v>69537.782000000007</v>
      </c>
      <c r="D33" s="3">
        <f t="shared" si="2"/>
        <v>2.9220000000059372</v>
      </c>
      <c r="E33" s="3">
        <v>386.12700000000001</v>
      </c>
      <c r="F33" s="3">
        <v>6962.17</v>
      </c>
      <c r="G33" s="3">
        <v>11123.5</v>
      </c>
      <c r="H33" s="3">
        <v>861.5</v>
      </c>
      <c r="I33" s="3">
        <v>174.25</v>
      </c>
      <c r="J33">
        <f t="shared" si="3"/>
        <v>434.72199999999998</v>
      </c>
      <c r="K33">
        <f t="shared" si="4"/>
        <v>6959.3050000000003</v>
      </c>
      <c r="L33">
        <f t="shared" si="5"/>
        <v>76.024999999999977</v>
      </c>
      <c r="M33">
        <f t="shared" si="6"/>
        <v>4247.9830000000002</v>
      </c>
      <c r="N33">
        <f t="shared" si="7"/>
        <v>7.6024999999999981E-2</v>
      </c>
      <c r="O33">
        <f t="shared" si="7"/>
        <v>4.2479830000000005</v>
      </c>
      <c r="P33">
        <f t="shared" si="8"/>
        <v>7.6024999999999981E-2</v>
      </c>
      <c r="Q33" t="str">
        <f t="shared" si="9"/>
        <v/>
      </c>
      <c r="AE33">
        <v>2.0030000000000001</v>
      </c>
      <c r="AF33">
        <v>-17.489999771118164</v>
      </c>
      <c r="AG33">
        <v>-22.389999389648438</v>
      </c>
      <c r="AH33">
        <f t="shared" si="10"/>
        <v>-17.489999771118164</v>
      </c>
      <c r="AI33">
        <f t="shared" si="11"/>
        <v>-22.389999389648438</v>
      </c>
    </row>
    <row r="34" spans="1:35">
      <c r="A34" s="3" t="s">
        <v>2029</v>
      </c>
      <c r="B34" s="3" t="str">
        <f t="shared" si="0"/>
        <v>19:18:57.889</v>
      </c>
      <c r="C34" s="3">
        <f t="shared" si="1"/>
        <v>69537.888999999996</v>
      </c>
      <c r="D34" s="3">
        <f t="shared" si="2"/>
        <v>3.0289999999949941</v>
      </c>
      <c r="E34" s="3">
        <v>398.35399999999998</v>
      </c>
      <c r="F34" s="3">
        <v>7157.94</v>
      </c>
      <c r="G34" s="3">
        <v>10991</v>
      </c>
      <c r="H34" s="3">
        <v>916</v>
      </c>
      <c r="I34" s="3">
        <v>173.5</v>
      </c>
      <c r="J34">
        <f t="shared" si="3"/>
        <v>448.31599999999997</v>
      </c>
      <c r="K34">
        <f t="shared" si="4"/>
        <v>7154.9849999999997</v>
      </c>
      <c r="L34">
        <f t="shared" si="5"/>
        <v>89.618999999999971</v>
      </c>
      <c r="M34">
        <f t="shared" si="6"/>
        <v>4443.6629999999996</v>
      </c>
      <c r="N34">
        <f t="shared" si="7"/>
        <v>8.9618999999999976E-2</v>
      </c>
      <c r="O34">
        <f t="shared" si="7"/>
        <v>4.4436629999999999</v>
      </c>
      <c r="P34">
        <f t="shared" si="8"/>
        <v>8.9618999999999976E-2</v>
      </c>
      <c r="Q34" t="str">
        <f t="shared" si="9"/>
        <v/>
      </c>
      <c r="AE34">
        <v>2.044</v>
      </c>
      <c r="AF34">
        <v>-17.489999771118164</v>
      </c>
      <c r="AG34">
        <v>-22.389999389648438</v>
      </c>
      <c r="AH34">
        <f t="shared" si="10"/>
        <v>-17.489999771118164</v>
      </c>
      <c r="AI34">
        <f t="shared" si="11"/>
        <v>-22.389999389648438</v>
      </c>
    </row>
    <row r="35" spans="1:35">
      <c r="A35" s="3" t="s">
        <v>2030</v>
      </c>
      <c r="B35" s="3" t="str">
        <f t="shared" si="0"/>
        <v>19:18:57.995</v>
      </c>
      <c r="C35" s="3">
        <f t="shared" si="1"/>
        <v>69537.994999999995</v>
      </c>
      <c r="D35" s="3">
        <f t="shared" si="2"/>
        <v>3.1349999999947613</v>
      </c>
      <c r="E35" s="3">
        <v>384.976</v>
      </c>
      <c r="F35" s="3">
        <v>7389.46</v>
      </c>
      <c r="G35" s="3">
        <v>10859</v>
      </c>
      <c r="H35" s="3">
        <v>929</v>
      </c>
      <c r="I35" s="3">
        <v>172.5</v>
      </c>
      <c r="J35">
        <f t="shared" si="3"/>
        <v>436.55399999999997</v>
      </c>
      <c r="K35">
        <f t="shared" si="4"/>
        <v>7386.5919999999996</v>
      </c>
      <c r="L35">
        <f t="shared" si="5"/>
        <v>77.856999999999971</v>
      </c>
      <c r="M35">
        <f t="shared" si="6"/>
        <v>4675.2699999999995</v>
      </c>
      <c r="N35">
        <f t="shared" si="7"/>
        <v>7.7856999999999968E-2</v>
      </c>
      <c r="O35">
        <f t="shared" si="7"/>
        <v>4.6752699999999994</v>
      </c>
      <c r="P35">
        <f t="shared" si="8"/>
        <v>7.7856999999999968E-2</v>
      </c>
      <c r="Q35" t="str">
        <f t="shared" si="9"/>
        <v/>
      </c>
      <c r="AE35">
        <v>2.1120000000000001</v>
      </c>
      <c r="AF35">
        <v>-20.090000152587891</v>
      </c>
      <c r="AG35">
        <v>-24.729999542236328</v>
      </c>
      <c r="AH35">
        <f t="shared" si="10"/>
        <v>-20.090000152587891</v>
      </c>
      <c r="AI35">
        <f t="shared" si="11"/>
        <v>-24.729999542236328</v>
      </c>
    </row>
    <row r="36" spans="1:35">
      <c r="A36" s="3" t="s">
        <v>2031</v>
      </c>
      <c r="B36" s="3" t="str">
        <f t="shared" si="0"/>
        <v>19:18:58.091</v>
      </c>
      <c r="C36" s="3">
        <f t="shared" si="1"/>
        <v>69538.091</v>
      </c>
      <c r="D36" s="3">
        <f t="shared" si="2"/>
        <v>3.2309999999997672</v>
      </c>
      <c r="E36" s="3">
        <v>403.26299999999998</v>
      </c>
      <c r="F36" s="3">
        <v>7462.88</v>
      </c>
      <c r="G36" s="3">
        <v>10800</v>
      </c>
      <c r="H36" s="3">
        <v>836</v>
      </c>
      <c r="I36" s="3">
        <v>172.25</v>
      </c>
      <c r="J36">
        <f t="shared" si="3"/>
        <v>455.35300000000001</v>
      </c>
      <c r="K36">
        <f t="shared" si="4"/>
        <v>7459.8829999999998</v>
      </c>
      <c r="L36">
        <f t="shared" si="5"/>
        <v>96.656000000000006</v>
      </c>
      <c r="M36">
        <f t="shared" si="6"/>
        <v>4748.5609999999997</v>
      </c>
      <c r="N36">
        <f t="shared" si="7"/>
        <v>9.6656000000000006E-2</v>
      </c>
      <c r="O36">
        <f t="shared" si="7"/>
        <v>4.7485609999999996</v>
      </c>
      <c r="P36">
        <f t="shared" si="8"/>
        <v>9.6656000000000006E-2</v>
      </c>
      <c r="Q36" t="str">
        <f t="shared" si="9"/>
        <v/>
      </c>
      <c r="AE36">
        <v>2.1800000000000002</v>
      </c>
      <c r="AF36">
        <v>-18.739999771118164</v>
      </c>
      <c r="AG36">
        <v>-24.100000381469727</v>
      </c>
      <c r="AH36">
        <f t="shared" si="10"/>
        <v>-18.739999771118164</v>
      </c>
      <c r="AI36">
        <f t="shared" si="11"/>
        <v>-24.100000381469727</v>
      </c>
    </row>
    <row r="37" spans="1:35">
      <c r="A37" s="3" t="s">
        <v>2032</v>
      </c>
      <c r="B37" s="3" t="str">
        <f t="shared" si="0"/>
        <v>19:18:58.193</v>
      </c>
      <c r="C37" s="3">
        <f t="shared" si="1"/>
        <v>69538.192999999999</v>
      </c>
      <c r="D37" s="3">
        <f t="shared" si="2"/>
        <v>3.3329999999987194</v>
      </c>
      <c r="E37" s="3">
        <v>397.34100000000001</v>
      </c>
      <c r="F37" s="3">
        <v>7692.26</v>
      </c>
      <c r="G37" s="3">
        <v>10667.5</v>
      </c>
      <c r="H37" s="3">
        <v>878</v>
      </c>
      <c r="I37" s="3">
        <v>171.25</v>
      </c>
      <c r="J37">
        <f t="shared" si="3"/>
        <v>451.03300000000002</v>
      </c>
      <c r="K37">
        <f t="shared" si="4"/>
        <v>7689.299</v>
      </c>
      <c r="L37">
        <f t="shared" si="5"/>
        <v>92.336000000000013</v>
      </c>
      <c r="M37">
        <f t="shared" si="6"/>
        <v>4977.9769999999999</v>
      </c>
      <c r="N37">
        <f t="shared" si="7"/>
        <v>9.2336000000000015E-2</v>
      </c>
      <c r="O37">
        <f t="shared" si="7"/>
        <v>4.9779770000000001</v>
      </c>
      <c r="P37">
        <f t="shared" si="8"/>
        <v>9.2336000000000015E-2</v>
      </c>
      <c r="Q37" t="str">
        <f t="shared" si="9"/>
        <v/>
      </c>
      <c r="AE37">
        <v>2.2530000000000001</v>
      </c>
      <c r="AF37">
        <v>-19.959999084472656</v>
      </c>
      <c r="AG37">
        <v>-25.209999084472656</v>
      </c>
      <c r="AH37">
        <f t="shared" si="10"/>
        <v>-19.959999084472656</v>
      </c>
      <c r="AI37">
        <f t="shared" si="11"/>
        <v>-25.209999084472656</v>
      </c>
    </row>
    <row r="38" spans="1:35">
      <c r="A38" s="3" t="s">
        <v>2033</v>
      </c>
      <c r="B38" s="3" t="str">
        <f t="shared" si="0"/>
        <v>19:18:58.285</v>
      </c>
      <c r="C38" s="3">
        <f t="shared" si="1"/>
        <v>69538.285000000003</v>
      </c>
      <c r="D38" s="3">
        <f t="shared" si="2"/>
        <v>3.4250000000029104</v>
      </c>
      <c r="E38" s="3">
        <v>395.76400000000001</v>
      </c>
      <c r="F38" s="3">
        <v>7805.86</v>
      </c>
      <c r="G38" s="3">
        <v>10602</v>
      </c>
      <c r="H38" s="3">
        <v>877</v>
      </c>
      <c r="I38" s="3">
        <v>170.75</v>
      </c>
      <c r="J38">
        <f t="shared" si="3"/>
        <v>450.24900000000002</v>
      </c>
      <c r="K38">
        <f t="shared" si="4"/>
        <v>7802.9070000000002</v>
      </c>
      <c r="L38">
        <f t="shared" si="5"/>
        <v>91.552000000000021</v>
      </c>
      <c r="M38">
        <f t="shared" si="6"/>
        <v>5091.585</v>
      </c>
      <c r="N38">
        <f t="shared" si="7"/>
        <v>9.1552000000000022E-2</v>
      </c>
      <c r="O38">
        <f t="shared" si="7"/>
        <v>5.0915850000000002</v>
      </c>
      <c r="P38">
        <f t="shared" si="8"/>
        <v>9.1552000000000022E-2</v>
      </c>
      <c r="Q38" t="str">
        <f t="shared" si="9"/>
        <v/>
      </c>
      <c r="AE38">
        <v>2.3210000000000002</v>
      </c>
      <c r="AF38">
        <v>-18.190000534057617</v>
      </c>
      <c r="AG38">
        <v>-22.420000076293945</v>
      </c>
      <c r="AH38">
        <f t="shared" si="10"/>
        <v>-18.190000534057617</v>
      </c>
      <c r="AI38">
        <f t="shared" si="11"/>
        <v>-22.420000076293945</v>
      </c>
    </row>
    <row r="39" spans="1:35">
      <c r="A39" s="3" t="s">
        <v>2034</v>
      </c>
      <c r="B39" s="3" t="str">
        <f t="shared" si="0"/>
        <v>19:18:58.379</v>
      </c>
      <c r="C39" s="3">
        <f t="shared" si="1"/>
        <v>69538.379000000001</v>
      </c>
      <c r="D39" s="3">
        <f t="shared" si="2"/>
        <v>3.5190000000002328</v>
      </c>
      <c r="E39" s="3">
        <v>388.39800000000002</v>
      </c>
      <c r="F39" s="3">
        <v>8025.92</v>
      </c>
      <c r="G39" s="3">
        <v>10481</v>
      </c>
      <c r="H39" s="3">
        <v>872</v>
      </c>
      <c r="I39" s="3">
        <v>169.75</v>
      </c>
      <c r="J39">
        <f t="shared" si="3"/>
        <v>444.42</v>
      </c>
      <c r="K39">
        <f t="shared" si="4"/>
        <v>8023.0129999999999</v>
      </c>
      <c r="L39">
        <f t="shared" si="5"/>
        <v>85.723000000000013</v>
      </c>
      <c r="M39">
        <f t="shared" si="6"/>
        <v>5311.6909999999998</v>
      </c>
      <c r="N39">
        <f t="shared" si="7"/>
        <v>8.5723000000000021E-2</v>
      </c>
      <c r="O39">
        <f t="shared" si="7"/>
        <v>5.3116909999999997</v>
      </c>
      <c r="P39">
        <f t="shared" si="8"/>
        <v>8.5723000000000021E-2</v>
      </c>
      <c r="Q39" t="str">
        <f t="shared" si="9"/>
        <v/>
      </c>
      <c r="AE39">
        <v>2.38</v>
      </c>
      <c r="AF39">
        <v>-25.510000228881836</v>
      </c>
      <c r="AG39">
        <v>-33.319999694824219</v>
      </c>
      <c r="AH39">
        <f t="shared" si="10"/>
        <v>-25.510000228881836</v>
      </c>
      <c r="AI39">
        <f t="shared" si="11"/>
        <v>-33.319999694824219</v>
      </c>
    </row>
    <row r="40" spans="1:35">
      <c r="A40" s="3" t="s">
        <v>2035</v>
      </c>
      <c r="B40" s="3" t="str">
        <f t="shared" si="0"/>
        <v>19:18:58.490</v>
      </c>
      <c r="C40" s="3">
        <f t="shared" si="1"/>
        <v>69538.490000000005</v>
      </c>
      <c r="D40" s="3">
        <f t="shared" si="2"/>
        <v>3.6300000000046566</v>
      </c>
      <c r="E40" s="3">
        <v>391.87900000000002</v>
      </c>
      <c r="F40" s="3">
        <v>8248.23</v>
      </c>
      <c r="G40" s="3">
        <v>10353</v>
      </c>
      <c r="H40" s="3">
        <v>867</v>
      </c>
      <c r="I40" s="3">
        <v>168.75</v>
      </c>
      <c r="J40">
        <f t="shared" si="3"/>
        <v>449.452</v>
      </c>
      <c r="K40">
        <f t="shared" si="4"/>
        <v>8245.2929999999997</v>
      </c>
      <c r="L40">
        <f t="shared" si="5"/>
        <v>90.754999999999995</v>
      </c>
      <c r="M40">
        <f t="shared" si="6"/>
        <v>5533.9709999999995</v>
      </c>
      <c r="N40">
        <f t="shared" si="7"/>
        <v>9.0755000000000002E-2</v>
      </c>
      <c r="O40">
        <f t="shared" si="7"/>
        <v>5.5339709999999993</v>
      </c>
      <c r="P40">
        <f t="shared" si="8"/>
        <v>9.0755000000000002E-2</v>
      </c>
      <c r="Q40" t="str">
        <f t="shared" si="9"/>
        <v/>
      </c>
      <c r="AE40">
        <v>2.4430000000000001</v>
      </c>
      <c r="AF40">
        <v>-24.260000228881836</v>
      </c>
      <c r="AG40">
        <v>-30.659999847412109</v>
      </c>
      <c r="AH40">
        <f t="shared" si="10"/>
        <v>-24.260000228881836</v>
      </c>
      <c r="AI40">
        <f t="shared" si="11"/>
        <v>-30.659999847412109</v>
      </c>
    </row>
    <row r="41" spans="1:35">
      <c r="A41" s="3" t="s">
        <v>2036</v>
      </c>
      <c r="B41" s="3" t="str">
        <f t="shared" si="0"/>
        <v>19:18:58.592</v>
      </c>
      <c r="C41" s="3">
        <f t="shared" si="1"/>
        <v>69538.592000000004</v>
      </c>
      <c r="D41" s="3">
        <f t="shared" si="2"/>
        <v>3.7320000000036089</v>
      </c>
      <c r="E41" s="3">
        <v>389.25599999999997</v>
      </c>
      <c r="F41" s="3">
        <v>8354.56</v>
      </c>
      <c r="G41" s="3">
        <v>10296.5</v>
      </c>
      <c r="H41" s="3">
        <v>862.5</v>
      </c>
      <c r="I41" s="3">
        <v>168.25</v>
      </c>
      <c r="J41">
        <f t="shared" si="3"/>
        <v>447.572</v>
      </c>
      <c r="K41">
        <f t="shared" si="4"/>
        <v>8351.6389999999992</v>
      </c>
      <c r="L41">
        <f t="shared" si="5"/>
        <v>88.875</v>
      </c>
      <c r="M41">
        <f t="shared" si="6"/>
        <v>5640.3169999999991</v>
      </c>
      <c r="N41">
        <f t="shared" si="7"/>
        <v>8.8874999999999996E-2</v>
      </c>
      <c r="O41">
        <f t="shared" si="7"/>
        <v>5.6403169999999996</v>
      </c>
      <c r="P41">
        <f t="shared" si="8"/>
        <v>8.8874999999999996E-2</v>
      </c>
      <c r="Q41" t="str">
        <f t="shared" si="9"/>
        <v/>
      </c>
      <c r="AE41">
        <v>2.512</v>
      </c>
      <c r="AF41">
        <v>-27.170000076293945</v>
      </c>
      <c r="AG41">
        <v>-28.719999313354492</v>
      </c>
      <c r="AH41">
        <f t="shared" si="10"/>
        <v>-27.170000076293945</v>
      </c>
      <c r="AI41">
        <f t="shared" si="11"/>
        <v>-28.719999313354492</v>
      </c>
    </row>
    <row r="42" spans="1:35">
      <c r="A42" s="3" t="s">
        <v>2037</v>
      </c>
      <c r="B42" s="3" t="str">
        <f t="shared" si="0"/>
        <v>19:18:58.704</v>
      </c>
      <c r="C42" s="3">
        <f t="shared" si="1"/>
        <v>69538.703999999998</v>
      </c>
      <c r="D42" s="3">
        <f t="shared" si="2"/>
        <v>3.8439999999973224</v>
      </c>
      <c r="E42" s="3">
        <v>399.89</v>
      </c>
      <c r="F42" s="3">
        <v>8573.7000000000007</v>
      </c>
      <c r="G42" s="3">
        <v>10169</v>
      </c>
      <c r="H42" s="3">
        <v>867</v>
      </c>
      <c r="I42" s="3">
        <v>167.25</v>
      </c>
      <c r="J42">
        <f t="shared" si="3"/>
        <v>459.73500000000001</v>
      </c>
      <c r="K42">
        <f t="shared" si="4"/>
        <v>8570.6990000000005</v>
      </c>
      <c r="L42">
        <f t="shared" si="5"/>
        <v>101.03800000000001</v>
      </c>
      <c r="M42">
        <f t="shared" si="6"/>
        <v>5859.3770000000004</v>
      </c>
      <c r="N42">
        <f t="shared" si="7"/>
        <v>0.10103800000000002</v>
      </c>
      <c r="O42">
        <f t="shared" si="7"/>
        <v>5.8593770000000003</v>
      </c>
      <c r="P42">
        <f t="shared" si="8"/>
        <v>0.10103800000000002</v>
      </c>
      <c r="Q42" t="str">
        <f t="shared" si="9"/>
        <v/>
      </c>
      <c r="AE42">
        <v>2.5779999999999998</v>
      </c>
      <c r="AF42">
        <v>-23.959999084472656</v>
      </c>
      <c r="AG42">
        <v>-26.329999923706055</v>
      </c>
      <c r="AH42">
        <f t="shared" si="10"/>
        <v>-23.959999084472656</v>
      </c>
      <c r="AI42">
        <f t="shared" si="11"/>
        <v>-26.329999923706055</v>
      </c>
    </row>
    <row r="43" spans="1:35">
      <c r="A43" s="3" t="s">
        <v>2038</v>
      </c>
      <c r="B43" s="3" t="str">
        <f t="shared" si="0"/>
        <v>19:18:58.806</v>
      </c>
      <c r="C43" s="3">
        <f t="shared" si="1"/>
        <v>69538.805999999997</v>
      </c>
      <c r="D43" s="3">
        <f t="shared" si="2"/>
        <v>3.9459999999962747</v>
      </c>
      <c r="E43" s="3">
        <v>412.48500000000001</v>
      </c>
      <c r="F43" s="3">
        <v>8788.98</v>
      </c>
      <c r="G43" s="3">
        <v>10045</v>
      </c>
      <c r="H43" s="3">
        <v>876</v>
      </c>
      <c r="I43" s="3">
        <v>166.25</v>
      </c>
      <c r="J43">
        <f t="shared" si="3"/>
        <v>473.83300000000003</v>
      </c>
      <c r="K43">
        <f t="shared" si="4"/>
        <v>8785.8860000000004</v>
      </c>
      <c r="L43">
        <f t="shared" si="5"/>
        <v>115.13600000000002</v>
      </c>
      <c r="M43">
        <f t="shared" si="6"/>
        <v>6074.5640000000003</v>
      </c>
      <c r="N43">
        <f t="shared" si="7"/>
        <v>0.11513600000000003</v>
      </c>
      <c r="O43">
        <f t="shared" si="7"/>
        <v>6.0745640000000005</v>
      </c>
      <c r="P43">
        <f t="shared" si="8"/>
        <v>0.11513600000000003</v>
      </c>
      <c r="Q43" t="str">
        <f t="shared" si="9"/>
        <v/>
      </c>
      <c r="AE43">
        <v>2.6429999999999998</v>
      </c>
      <c r="AF43">
        <v>-22.069999694824219</v>
      </c>
      <c r="AG43">
        <v>-24.420000076293945</v>
      </c>
      <c r="AH43">
        <f t="shared" si="10"/>
        <v>-22.069999694824219</v>
      </c>
      <c r="AI43">
        <f t="shared" si="11"/>
        <v>-24.420000076293945</v>
      </c>
    </row>
    <row r="44" spans="1:35">
      <c r="A44" s="3" t="s">
        <v>2039</v>
      </c>
      <c r="B44" s="3" t="str">
        <f t="shared" si="0"/>
        <v>19:18:58.903</v>
      </c>
      <c r="C44" s="3">
        <f t="shared" si="1"/>
        <v>69538.903000000006</v>
      </c>
      <c r="D44" s="3">
        <f t="shared" si="2"/>
        <v>4.0430000000051223</v>
      </c>
      <c r="E44" s="3">
        <v>426.62799999999999</v>
      </c>
      <c r="F44" s="3">
        <v>8899.41</v>
      </c>
      <c r="G44" s="3">
        <v>9976</v>
      </c>
      <c r="H44" s="3">
        <v>892</v>
      </c>
      <c r="I44" s="3">
        <v>165.75</v>
      </c>
      <c r="J44">
        <f t="shared" si="3"/>
        <v>488.74700000000001</v>
      </c>
      <c r="K44">
        <f t="shared" si="4"/>
        <v>8896.2150000000001</v>
      </c>
      <c r="L44">
        <f t="shared" si="5"/>
        <v>130.05000000000001</v>
      </c>
      <c r="M44">
        <f t="shared" si="6"/>
        <v>6184.893</v>
      </c>
      <c r="N44">
        <f t="shared" si="7"/>
        <v>0.13005000000000003</v>
      </c>
      <c r="O44">
        <f t="shared" si="7"/>
        <v>6.1848929999999998</v>
      </c>
      <c r="P44">
        <f t="shared" si="8"/>
        <v>0.13005000000000003</v>
      </c>
      <c r="Q44" t="str">
        <f t="shared" si="9"/>
        <v/>
      </c>
      <c r="AE44">
        <v>2.7240000000000002</v>
      </c>
      <c r="AF44">
        <v>-22.139999389648438</v>
      </c>
      <c r="AG44">
        <v>-25.649999618530273</v>
      </c>
      <c r="AH44">
        <f t="shared" si="10"/>
        <v>-22.139999389648438</v>
      </c>
      <c r="AI44">
        <f t="shared" si="11"/>
        <v>-25.649999618530273</v>
      </c>
    </row>
    <row r="45" spans="1:35">
      <c r="A45" s="3" t="s">
        <v>2040</v>
      </c>
      <c r="B45" s="3" t="str">
        <f t="shared" si="0"/>
        <v>19:18:59.011</v>
      </c>
      <c r="C45" s="3">
        <f t="shared" si="1"/>
        <v>69539.010999999999</v>
      </c>
      <c r="D45" s="3">
        <f t="shared" si="2"/>
        <v>4.1509999999980209</v>
      </c>
      <c r="E45" s="3">
        <v>440.06099999999998</v>
      </c>
      <c r="F45" s="3">
        <v>9107.6200000000008</v>
      </c>
      <c r="G45" s="3">
        <v>9859.5</v>
      </c>
      <c r="H45" s="3">
        <v>897</v>
      </c>
      <c r="I45" s="3">
        <v>164.75</v>
      </c>
      <c r="J45">
        <f t="shared" si="3"/>
        <v>503.63299999999998</v>
      </c>
      <c r="K45">
        <f t="shared" si="4"/>
        <v>9104.3259999999991</v>
      </c>
      <c r="L45">
        <f t="shared" si="5"/>
        <v>144.93599999999998</v>
      </c>
      <c r="M45">
        <f t="shared" si="6"/>
        <v>6393.003999999999</v>
      </c>
      <c r="N45">
        <f t="shared" si="7"/>
        <v>0.14493599999999998</v>
      </c>
      <c r="O45">
        <f t="shared" si="7"/>
        <v>6.3930039999999995</v>
      </c>
      <c r="P45">
        <f t="shared" si="8"/>
        <v>0.14493599999999998</v>
      </c>
      <c r="Q45" t="str">
        <f t="shared" si="9"/>
        <v/>
      </c>
      <c r="AE45">
        <v>2.7869999999999999</v>
      </c>
      <c r="AF45">
        <v>-24.639999389648438</v>
      </c>
      <c r="AG45">
        <v>-30.030000686645508</v>
      </c>
      <c r="AH45">
        <f t="shared" si="10"/>
        <v>-24.639999389648438</v>
      </c>
      <c r="AI45">
        <f t="shared" si="11"/>
        <v>-30.030000686645508</v>
      </c>
    </row>
    <row r="46" spans="1:35">
      <c r="A46" s="3" t="s">
        <v>2041</v>
      </c>
      <c r="B46" s="3" t="str">
        <f t="shared" si="0"/>
        <v>19:18:59.115</v>
      </c>
      <c r="C46" s="3">
        <f t="shared" si="1"/>
        <v>69539.115000000005</v>
      </c>
      <c r="D46" s="3">
        <f t="shared" si="2"/>
        <v>4.2550000000046566</v>
      </c>
      <c r="E46" s="3">
        <v>432.09500000000003</v>
      </c>
      <c r="F46" s="3">
        <v>9396.31</v>
      </c>
      <c r="G46" s="3">
        <v>9726.5</v>
      </c>
      <c r="H46" s="3">
        <v>884.5</v>
      </c>
      <c r="I46" s="3">
        <v>163.25</v>
      </c>
      <c r="J46">
        <f t="shared" si="3"/>
        <v>497.68299999999999</v>
      </c>
      <c r="K46">
        <f t="shared" si="4"/>
        <v>9393.0640000000003</v>
      </c>
      <c r="L46">
        <f t="shared" si="5"/>
        <v>138.98599999999999</v>
      </c>
      <c r="M46">
        <f t="shared" si="6"/>
        <v>6681.7420000000002</v>
      </c>
      <c r="N46">
        <f t="shared" si="7"/>
        <v>0.138986</v>
      </c>
      <c r="O46">
        <f t="shared" si="7"/>
        <v>6.6817420000000007</v>
      </c>
      <c r="P46">
        <f t="shared" si="8"/>
        <v>0.138986</v>
      </c>
      <c r="Q46" t="str">
        <f t="shared" si="9"/>
        <v/>
      </c>
      <c r="T46" t="s">
        <v>2042</v>
      </c>
      <c r="AE46">
        <v>2.8519999999999999</v>
      </c>
      <c r="AF46">
        <v>-21.809999465942383</v>
      </c>
      <c r="AG46">
        <v>-26.290000915527344</v>
      </c>
      <c r="AH46">
        <f t="shared" si="10"/>
        <v>-21.809999465942383</v>
      </c>
      <c r="AI46">
        <f t="shared" si="11"/>
        <v>-26.290000915527344</v>
      </c>
    </row>
    <row r="47" spans="1:35">
      <c r="A47" s="3" t="s">
        <v>2043</v>
      </c>
      <c r="B47" s="3" t="str">
        <f t="shared" si="0"/>
        <v>19:18:59.212</v>
      </c>
      <c r="C47" s="3">
        <f t="shared" si="1"/>
        <v>69539.212</v>
      </c>
      <c r="D47" s="3">
        <f t="shared" si="2"/>
        <v>4.3519999999989523</v>
      </c>
      <c r="E47" s="3">
        <v>449.77800000000002</v>
      </c>
      <c r="F47" s="3">
        <v>9501.5</v>
      </c>
      <c r="G47" s="3">
        <v>9661.5</v>
      </c>
      <c r="H47" s="3">
        <v>902</v>
      </c>
      <c r="I47" s="3">
        <v>162.75</v>
      </c>
      <c r="J47">
        <f t="shared" si="3"/>
        <v>516.09900000000005</v>
      </c>
      <c r="K47">
        <f t="shared" si="4"/>
        <v>9498.1280000000006</v>
      </c>
      <c r="L47">
        <f t="shared" si="5"/>
        <v>157.40200000000004</v>
      </c>
      <c r="M47">
        <f t="shared" si="6"/>
        <v>6786.8060000000005</v>
      </c>
      <c r="N47">
        <f t="shared" si="7"/>
        <v>0.15740200000000004</v>
      </c>
      <c r="O47">
        <f t="shared" si="7"/>
        <v>6.7868060000000003</v>
      </c>
      <c r="P47">
        <f t="shared" si="8"/>
        <v>0.15740200000000004</v>
      </c>
      <c r="Q47" t="str">
        <f t="shared" si="9"/>
        <v/>
      </c>
      <c r="AE47">
        <v>2.907</v>
      </c>
      <c r="AF47">
        <v>-20.879999160766602</v>
      </c>
      <c r="AG47">
        <v>-24.860000610351563</v>
      </c>
      <c r="AH47">
        <f t="shared" si="10"/>
        <v>-20.879999160766602</v>
      </c>
      <c r="AI47">
        <f t="shared" si="11"/>
        <v>-24.860000610351563</v>
      </c>
    </row>
    <row r="48" spans="1:35">
      <c r="A48" s="3" t="s">
        <v>2044</v>
      </c>
      <c r="B48" s="3" t="str">
        <f t="shared" si="0"/>
        <v>19:18:59.316</v>
      </c>
      <c r="C48" s="3">
        <f t="shared" si="1"/>
        <v>69539.316000000006</v>
      </c>
      <c r="D48" s="3">
        <f t="shared" si="2"/>
        <v>4.4560000000055879</v>
      </c>
      <c r="E48" s="3">
        <v>450.69200000000001</v>
      </c>
      <c r="F48" s="3">
        <v>9737.4699999999993</v>
      </c>
      <c r="G48" s="3">
        <v>9553</v>
      </c>
      <c r="H48" s="3">
        <v>976</v>
      </c>
      <c r="I48" s="3">
        <v>161.5</v>
      </c>
      <c r="J48">
        <f t="shared" si="3"/>
        <v>518.66099999999994</v>
      </c>
      <c r="K48">
        <f t="shared" si="4"/>
        <v>9734.0859999999993</v>
      </c>
      <c r="L48">
        <f t="shared" si="5"/>
        <v>159.96399999999994</v>
      </c>
      <c r="M48">
        <f t="shared" si="6"/>
        <v>7022.7639999999992</v>
      </c>
      <c r="N48">
        <f t="shared" si="7"/>
        <v>0.15996399999999994</v>
      </c>
      <c r="O48">
        <f t="shared" si="7"/>
        <v>7.0227639999999996</v>
      </c>
      <c r="P48">
        <f t="shared" si="8"/>
        <v>0.15996399999999994</v>
      </c>
      <c r="Q48" t="str">
        <f t="shared" si="9"/>
        <v/>
      </c>
      <c r="AE48">
        <v>2.972</v>
      </c>
      <c r="AF48">
        <v>-19.489999771118164</v>
      </c>
      <c r="AG48">
        <v>-21.260000228881836</v>
      </c>
      <c r="AH48">
        <f t="shared" si="10"/>
        <v>-19.489999771118164</v>
      </c>
      <c r="AI48">
        <f t="shared" si="11"/>
        <v>-21.260000228881836</v>
      </c>
    </row>
    <row r="49" spans="1:35">
      <c r="A49" s="3" t="s">
        <v>2045</v>
      </c>
      <c r="B49" s="3" t="str">
        <f t="shared" si="0"/>
        <v>19:18:59.426</v>
      </c>
      <c r="C49" s="3">
        <f t="shared" si="1"/>
        <v>69539.426000000007</v>
      </c>
      <c r="D49" s="3">
        <f t="shared" si="2"/>
        <v>4.56600000000617</v>
      </c>
      <c r="E49" s="3">
        <v>465.19099999999997</v>
      </c>
      <c r="F49" s="3">
        <v>9974.7199999999993</v>
      </c>
      <c r="G49" s="3">
        <v>9436.5</v>
      </c>
      <c r="H49" s="3">
        <v>892</v>
      </c>
      <c r="I49" s="3">
        <v>160.25</v>
      </c>
      <c r="J49">
        <f t="shared" si="3"/>
        <v>534.81600000000003</v>
      </c>
      <c r="K49">
        <f t="shared" si="4"/>
        <v>9971.2289999999994</v>
      </c>
      <c r="L49">
        <f t="shared" si="5"/>
        <v>176.11900000000003</v>
      </c>
      <c r="M49">
        <f t="shared" si="6"/>
        <v>7259.9069999999992</v>
      </c>
      <c r="N49">
        <f t="shared" si="7"/>
        <v>0.17611900000000003</v>
      </c>
      <c r="O49">
        <f t="shared" si="7"/>
        <v>7.2599069999999992</v>
      </c>
      <c r="P49">
        <f t="shared" si="8"/>
        <v>0.17611900000000003</v>
      </c>
      <c r="Q49" t="str">
        <f t="shared" si="9"/>
        <v/>
      </c>
      <c r="AE49">
        <v>3.0379999999999998</v>
      </c>
      <c r="AF49">
        <v>-22.430000305175781</v>
      </c>
      <c r="AG49">
        <v>-22.530000686645508</v>
      </c>
      <c r="AH49">
        <f t="shared" si="10"/>
        <v>-22.430000305175781</v>
      </c>
      <c r="AI49">
        <f t="shared" si="11"/>
        <v>-22.530000686645508</v>
      </c>
    </row>
    <row r="50" spans="1:35">
      <c r="A50" s="3" t="s">
        <v>2046</v>
      </c>
      <c r="B50" s="3" t="str">
        <f t="shared" si="0"/>
        <v>19:18:59.531</v>
      </c>
      <c r="C50" s="3">
        <f t="shared" si="1"/>
        <v>69539.531000000003</v>
      </c>
      <c r="D50" s="3">
        <f t="shared" si="2"/>
        <v>4.6710000000020955</v>
      </c>
      <c r="E50" s="3">
        <v>450.91399999999999</v>
      </c>
      <c r="F50" s="3">
        <v>10104</v>
      </c>
      <c r="G50" s="3">
        <v>9395</v>
      </c>
      <c r="H50" s="3">
        <v>976</v>
      </c>
      <c r="I50" s="3">
        <v>159.5</v>
      </c>
      <c r="J50">
        <f t="shared" si="3"/>
        <v>521.44200000000001</v>
      </c>
      <c r="K50">
        <f t="shared" si="4"/>
        <v>10100.606</v>
      </c>
      <c r="L50">
        <f t="shared" si="5"/>
        <v>162.745</v>
      </c>
      <c r="M50">
        <f t="shared" si="6"/>
        <v>7389.2839999999997</v>
      </c>
      <c r="N50">
        <f t="shared" si="7"/>
        <v>0.162745</v>
      </c>
      <c r="O50">
        <f t="shared" si="7"/>
        <v>7.389284</v>
      </c>
      <c r="P50">
        <f t="shared" si="8"/>
        <v>0.162745</v>
      </c>
      <c r="Q50" t="str">
        <f t="shared" si="9"/>
        <v/>
      </c>
      <c r="AE50">
        <v>3.101</v>
      </c>
      <c r="AF50">
        <v>-28.850000381469727</v>
      </c>
      <c r="AG50">
        <v>-25</v>
      </c>
      <c r="AH50">
        <f t="shared" si="10"/>
        <v>-28.850000381469727</v>
      </c>
      <c r="AI50">
        <f t="shared" si="11"/>
        <v>-25</v>
      </c>
    </row>
    <row r="51" spans="1:35">
      <c r="A51" s="3" t="s">
        <v>2047</v>
      </c>
      <c r="B51" s="3" t="str">
        <f t="shared" si="0"/>
        <v>19:18:59.643</v>
      </c>
      <c r="C51" s="3">
        <f t="shared" si="1"/>
        <v>69539.642999999996</v>
      </c>
      <c r="D51" s="3">
        <f t="shared" si="2"/>
        <v>4.782999999995809</v>
      </c>
      <c r="E51" s="3">
        <v>467.72399999999999</v>
      </c>
      <c r="F51" s="3">
        <v>10334.299999999999</v>
      </c>
      <c r="G51" s="3">
        <v>9286.5</v>
      </c>
      <c r="H51" s="3">
        <v>913</v>
      </c>
      <c r="I51" s="3">
        <v>158.25</v>
      </c>
      <c r="J51">
        <f t="shared" si="3"/>
        <v>539.85900000000004</v>
      </c>
      <c r="K51">
        <f t="shared" si="4"/>
        <v>10330.782999999999</v>
      </c>
      <c r="L51">
        <f t="shared" si="5"/>
        <v>181.16200000000003</v>
      </c>
      <c r="M51">
        <f t="shared" si="6"/>
        <v>7619.4609999999993</v>
      </c>
      <c r="N51">
        <f t="shared" si="7"/>
        <v>0.18116200000000005</v>
      </c>
      <c r="O51">
        <f t="shared" si="7"/>
        <v>7.6194609999999994</v>
      </c>
      <c r="P51">
        <f t="shared" si="8"/>
        <v>0.18116200000000005</v>
      </c>
      <c r="Q51" t="str">
        <f t="shared" si="9"/>
        <v/>
      </c>
      <c r="AE51">
        <v>3.177</v>
      </c>
      <c r="AF51">
        <v>-24.940000534057617</v>
      </c>
      <c r="AG51">
        <v>-22.799999237060547</v>
      </c>
      <c r="AH51">
        <f t="shared" si="10"/>
        <v>-24.940000534057617</v>
      </c>
      <c r="AI51">
        <f t="shared" si="11"/>
        <v>-22.799999237060547</v>
      </c>
    </row>
    <row r="52" spans="1:35">
      <c r="A52" s="3" t="s">
        <v>2048</v>
      </c>
      <c r="B52" s="3" t="str">
        <f t="shared" si="0"/>
        <v>19:18:59.746</v>
      </c>
      <c r="C52" s="3">
        <f t="shared" si="1"/>
        <v>69539.745999999999</v>
      </c>
      <c r="D52" s="3">
        <f t="shared" si="2"/>
        <v>4.885999999998603</v>
      </c>
      <c r="E52" s="3">
        <v>476.399</v>
      </c>
      <c r="F52" s="3">
        <v>10556.2</v>
      </c>
      <c r="G52" s="3">
        <v>9193</v>
      </c>
      <c r="H52" s="3">
        <v>979</v>
      </c>
      <c r="I52" s="3">
        <v>157</v>
      </c>
      <c r="J52">
        <f t="shared" si="3"/>
        <v>550.08299999999997</v>
      </c>
      <c r="K52">
        <f t="shared" si="4"/>
        <v>10552.617</v>
      </c>
      <c r="L52">
        <f t="shared" si="5"/>
        <v>191.38599999999997</v>
      </c>
      <c r="M52">
        <f t="shared" si="6"/>
        <v>7841.2950000000001</v>
      </c>
      <c r="N52">
        <f t="shared" si="7"/>
        <v>0.19138599999999997</v>
      </c>
      <c r="O52">
        <f t="shared" si="7"/>
        <v>7.8412950000000006</v>
      </c>
      <c r="P52">
        <f t="shared" si="8"/>
        <v>0.19138599999999997</v>
      </c>
      <c r="Q52" t="str">
        <f t="shared" si="9"/>
        <v/>
      </c>
      <c r="AE52">
        <v>3.26</v>
      </c>
      <c r="AF52">
        <v>-24.319999694824219</v>
      </c>
      <c r="AG52">
        <v>-21.090000152587891</v>
      </c>
      <c r="AH52">
        <f t="shared" si="10"/>
        <v>-24.319999694824219</v>
      </c>
      <c r="AI52">
        <f t="shared" si="11"/>
        <v>-21.090000152587891</v>
      </c>
    </row>
    <row r="53" spans="1:35">
      <c r="A53" s="3" t="s">
        <v>2049</v>
      </c>
      <c r="B53" s="3" t="str">
        <f t="shared" si="0"/>
        <v>19:18:59.841</v>
      </c>
      <c r="C53" s="3">
        <f t="shared" si="1"/>
        <v>69539.841</v>
      </c>
      <c r="D53" s="3">
        <f t="shared" si="2"/>
        <v>4.9809999999997672</v>
      </c>
      <c r="E53" s="3">
        <v>473.14699999999999</v>
      </c>
      <c r="F53" s="3">
        <v>10684.1</v>
      </c>
      <c r="G53" s="3">
        <v>9149</v>
      </c>
      <c r="H53" s="3">
        <v>914</v>
      </c>
      <c r="I53" s="3">
        <v>156.25</v>
      </c>
      <c r="J53">
        <f t="shared" si="3"/>
        <v>547.72400000000005</v>
      </c>
      <c r="K53">
        <f t="shared" si="4"/>
        <v>10680.536</v>
      </c>
      <c r="L53">
        <f t="shared" si="5"/>
        <v>189.02700000000004</v>
      </c>
      <c r="M53">
        <f t="shared" si="6"/>
        <v>7969.2139999999999</v>
      </c>
      <c r="N53">
        <f t="shared" si="7"/>
        <v>0.18902700000000006</v>
      </c>
      <c r="O53">
        <f t="shared" si="7"/>
        <v>7.969214</v>
      </c>
      <c r="P53">
        <f t="shared" si="8"/>
        <v>0.18902700000000006</v>
      </c>
      <c r="Q53" t="str">
        <f t="shared" si="9"/>
        <v/>
      </c>
      <c r="AE53">
        <v>3.3250000000000002</v>
      </c>
      <c r="AF53">
        <v>-26.020000457763672</v>
      </c>
      <c r="AG53">
        <v>-23.079999923706055</v>
      </c>
      <c r="AH53">
        <f t="shared" si="10"/>
        <v>-26.020000457763672</v>
      </c>
      <c r="AI53">
        <f t="shared" si="11"/>
        <v>-23.079999923706055</v>
      </c>
    </row>
    <row r="54" spans="1:35">
      <c r="A54" s="3" t="s">
        <v>2050</v>
      </c>
      <c r="B54" s="3" t="str">
        <f t="shared" si="0"/>
        <v>19:18:59.943</v>
      </c>
      <c r="C54" s="3">
        <f t="shared" si="1"/>
        <v>69539.942999999999</v>
      </c>
      <c r="D54" s="3">
        <f t="shared" si="2"/>
        <v>5.0829999999987194</v>
      </c>
      <c r="E54" s="3">
        <v>466.44299999999998</v>
      </c>
      <c r="F54" s="3">
        <v>10936.1</v>
      </c>
      <c r="G54" s="3">
        <v>9067</v>
      </c>
      <c r="H54" s="3">
        <v>894</v>
      </c>
      <c r="I54" s="3">
        <v>154.75</v>
      </c>
      <c r="J54">
        <f t="shared" si="3"/>
        <v>542.779</v>
      </c>
      <c r="K54">
        <f t="shared" si="4"/>
        <v>10932.576999999999</v>
      </c>
      <c r="L54">
        <f t="shared" si="5"/>
        <v>184.08199999999999</v>
      </c>
      <c r="M54">
        <f t="shared" si="6"/>
        <v>8221.2549999999992</v>
      </c>
      <c r="N54">
        <f t="shared" si="7"/>
        <v>0.184082</v>
      </c>
      <c r="O54">
        <f t="shared" si="7"/>
        <v>8.2212549999999993</v>
      </c>
      <c r="P54">
        <f t="shared" si="8"/>
        <v>0.184082</v>
      </c>
      <c r="Q54" t="str">
        <f t="shared" si="9"/>
        <v/>
      </c>
      <c r="AE54">
        <v>3.3849999999999998</v>
      </c>
      <c r="AF54">
        <v>-26.889999389648438</v>
      </c>
      <c r="AG54">
        <v>-25.069999694824219</v>
      </c>
      <c r="AH54">
        <f t="shared" si="10"/>
        <v>-26.889999389648438</v>
      </c>
      <c r="AI54">
        <f t="shared" si="11"/>
        <v>-25.069999694824219</v>
      </c>
    </row>
    <row r="55" spans="1:35">
      <c r="A55" s="3" t="s">
        <v>2051</v>
      </c>
      <c r="B55" s="3" t="str">
        <f t="shared" si="0"/>
        <v>19:19:00.035</v>
      </c>
      <c r="C55" s="3">
        <f t="shared" si="1"/>
        <v>69540.035000000003</v>
      </c>
      <c r="D55" s="3">
        <f t="shared" si="2"/>
        <v>5.1750000000029104</v>
      </c>
      <c r="E55" s="3">
        <v>479.31200000000001</v>
      </c>
      <c r="F55" s="3">
        <v>11149</v>
      </c>
      <c r="G55" s="3">
        <v>8985</v>
      </c>
      <c r="H55" s="3">
        <v>976</v>
      </c>
      <c r="I55" s="3">
        <v>153.5</v>
      </c>
      <c r="J55">
        <f t="shared" si="3"/>
        <v>557.13400000000001</v>
      </c>
      <c r="K55">
        <f t="shared" si="4"/>
        <v>11145.382</v>
      </c>
      <c r="L55">
        <f t="shared" si="5"/>
        <v>198.43700000000001</v>
      </c>
      <c r="M55">
        <f t="shared" si="6"/>
        <v>8434.06</v>
      </c>
      <c r="N55">
        <f t="shared" si="7"/>
        <v>0.198437</v>
      </c>
      <c r="O55">
        <f t="shared" si="7"/>
        <v>8.4340599999999988</v>
      </c>
      <c r="P55">
        <f t="shared" si="8"/>
        <v>0.198437</v>
      </c>
      <c r="Q55" t="str">
        <f t="shared" si="9"/>
        <v/>
      </c>
      <c r="AE55">
        <v>3.4449999999999998</v>
      </c>
      <c r="AF55">
        <v>-24.450000762939453</v>
      </c>
      <c r="AG55">
        <v>-25.030000686645508</v>
      </c>
      <c r="AH55">
        <f t="shared" si="10"/>
        <v>-24.450000762939453</v>
      </c>
      <c r="AI55">
        <f t="shared" si="11"/>
        <v>-25.030000686645508</v>
      </c>
    </row>
    <row r="56" spans="1:35">
      <c r="A56" s="3" t="s">
        <v>2052</v>
      </c>
      <c r="B56" s="3" t="str">
        <f t="shared" si="0"/>
        <v>19:19:00.127</v>
      </c>
      <c r="C56" s="3">
        <f t="shared" si="1"/>
        <v>69540.126999999993</v>
      </c>
      <c r="D56" s="3">
        <f t="shared" si="2"/>
        <v>5.2669999999925494</v>
      </c>
      <c r="E56" s="3">
        <v>479.47800000000001</v>
      </c>
      <c r="F56" s="3">
        <v>11272.5</v>
      </c>
      <c r="G56" s="3">
        <v>8946.5</v>
      </c>
      <c r="H56" s="3">
        <v>908.5</v>
      </c>
      <c r="I56" s="3">
        <v>152.75</v>
      </c>
      <c r="J56">
        <f t="shared" si="3"/>
        <v>558.16300000000001</v>
      </c>
      <c r="K56">
        <f t="shared" si="4"/>
        <v>11268.878000000001</v>
      </c>
      <c r="L56">
        <f t="shared" si="5"/>
        <v>199.46600000000001</v>
      </c>
      <c r="M56">
        <f t="shared" si="6"/>
        <v>8557.5560000000005</v>
      </c>
      <c r="N56">
        <f t="shared" si="7"/>
        <v>0.199466</v>
      </c>
      <c r="O56">
        <f t="shared" si="7"/>
        <v>8.5575559999999999</v>
      </c>
      <c r="P56">
        <f t="shared" si="8"/>
        <v>0.199466</v>
      </c>
      <c r="Q56" t="str">
        <f t="shared" si="9"/>
        <v/>
      </c>
      <c r="AE56">
        <v>3.508</v>
      </c>
      <c r="AF56">
        <v>-29.780000686645508</v>
      </c>
      <c r="AG56">
        <v>-25.639999389648438</v>
      </c>
      <c r="AH56">
        <f t="shared" si="10"/>
        <v>-29.780000686645508</v>
      </c>
      <c r="AI56">
        <f t="shared" si="11"/>
        <v>-25.639999389648438</v>
      </c>
    </row>
    <row r="57" spans="1:35">
      <c r="A57" s="3" t="s">
        <v>2053</v>
      </c>
      <c r="B57" s="3" t="str">
        <f t="shared" si="0"/>
        <v>19:19:00.238</v>
      </c>
      <c r="C57" s="3">
        <f t="shared" si="1"/>
        <v>69540.237999999998</v>
      </c>
      <c r="D57" s="3">
        <f t="shared" si="2"/>
        <v>5.3779999999969732</v>
      </c>
      <c r="E57" s="3">
        <v>481.07400000000001</v>
      </c>
      <c r="F57" s="3">
        <v>11517</v>
      </c>
      <c r="G57" s="3">
        <v>8873.5</v>
      </c>
      <c r="H57" s="3">
        <v>913</v>
      </c>
      <c r="I57" s="3">
        <v>151.25</v>
      </c>
      <c r="J57">
        <f t="shared" si="3"/>
        <v>561.46500000000003</v>
      </c>
      <c r="K57">
        <f t="shared" si="4"/>
        <v>11513.361000000001</v>
      </c>
      <c r="L57">
        <f t="shared" si="5"/>
        <v>202.76800000000003</v>
      </c>
      <c r="M57">
        <f t="shared" si="6"/>
        <v>8802.0390000000007</v>
      </c>
      <c r="N57">
        <f t="shared" si="7"/>
        <v>0.20276800000000003</v>
      </c>
      <c r="O57">
        <f t="shared" si="7"/>
        <v>8.8020390000000006</v>
      </c>
      <c r="P57">
        <f t="shared" si="8"/>
        <v>0.20276800000000003</v>
      </c>
      <c r="Q57" t="str">
        <f t="shared" si="9"/>
        <v/>
      </c>
      <c r="AE57">
        <v>3.5870000000000002</v>
      </c>
      <c r="AF57">
        <v>-27.870000839233398</v>
      </c>
      <c r="AG57">
        <v>-25.840000152587891</v>
      </c>
      <c r="AH57">
        <f t="shared" si="10"/>
        <v>-27.870000839233398</v>
      </c>
      <c r="AI57">
        <f t="shared" si="11"/>
        <v>-25.840000152587891</v>
      </c>
    </row>
    <row r="58" spans="1:35">
      <c r="A58" s="3" t="s">
        <v>2054</v>
      </c>
      <c r="B58" s="3" t="str">
        <f t="shared" si="0"/>
        <v>19:19:00.344</v>
      </c>
      <c r="C58" s="3">
        <f t="shared" si="1"/>
        <v>69540.343999999997</v>
      </c>
      <c r="D58" s="3">
        <f t="shared" si="2"/>
        <v>5.4839999999967404</v>
      </c>
      <c r="E58" s="3">
        <v>486.69400000000002</v>
      </c>
      <c r="F58" s="3">
        <v>11758.6</v>
      </c>
      <c r="G58" s="3">
        <v>8803.5</v>
      </c>
      <c r="H58" s="3">
        <v>912.5</v>
      </c>
      <c r="I58" s="3">
        <v>149.75</v>
      </c>
      <c r="J58">
        <f t="shared" si="3"/>
        <v>568.77200000000005</v>
      </c>
      <c r="K58">
        <f t="shared" si="4"/>
        <v>11754.915999999999</v>
      </c>
      <c r="L58">
        <f t="shared" si="5"/>
        <v>210.07500000000005</v>
      </c>
      <c r="M58">
        <f t="shared" si="6"/>
        <v>9043.5939999999991</v>
      </c>
      <c r="N58">
        <f t="shared" si="7"/>
        <v>0.21007500000000004</v>
      </c>
      <c r="O58">
        <f t="shared" si="7"/>
        <v>9.0435939999999988</v>
      </c>
      <c r="P58">
        <f t="shared" si="8"/>
        <v>0.21007500000000004</v>
      </c>
      <c r="Q58" t="str">
        <f t="shared" si="9"/>
        <v/>
      </c>
      <c r="AE58">
        <v>3.6549999999999998</v>
      </c>
      <c r="AF58">
        <v>-21.969999313354492</v>
      </c>
      <c r="AG58">
        <v>-24.809999465942383</v>
      </c>
      <c r="AH58">
        <f t="shared" si="10"/>
        <v>-21.969999313354492</v>
      </c>
      <c r="AI58">
        <f t="shared" si="11"/>
        <v>-24.809999465942383</v>
      </c>
    </row>
    <row r="59" spans="1:35">
      <c r="A59" s="3" t="s">
        <v>2055</v>
      </c>
      <c r="B59" s="3" t="str">
        <f t="shared" si="0"/>
        <v>19:19:00.434</v>
      </c>
      <c r="C59" s="3">
        <f t="shared" si="1"/>
        <v>69540.433999999994</v>
      </c>
      <c r="D59" s="3">
        <f t="shared" si="2"/>
        <v>5.5739999999932479</v>
      </c>
      <c r="E59" s="3">
        <v>476.92200000000003</v>
      </c>
      <c r="F59" s="3">
        <v>11875</v>
      </c>
      <c r="G59" s="3">
        <v>8784</v>
      </c>
      <c r="H59" s="3">
        <v>967</v>
      </c>
      <c r="I59" s="3">
        <v>149</v>
      </c>
      <c r="J59">
        <f t="shared" si="3"/>
        <v>559.81299999999999</v>
      </c>
      <c r="K59">
        <f t="shared" si="4"/>
        <v>11871.380999999999</v>
      </c>
      <c r="L59">
        <f t="shared" si="5"/>
        <v>201.11599999999999</v>
      </c>
      <c r="M59">
        <f t="shared" si="6"/>
        <v>9160.0589999999993</v>
      </c>
      <c r="N59">
        <f t="shared" si="7"/>
        <v>0.20111599999999999</v>
      </c>
      <c r="O59">
        <f t="shared" si="7"/>
        <v>9.1600589999999986</v>
      </c>
      <c r="P59">
        <f t="shared" si="8"/>
        <v>0.20111599999999999</v>
      </c>
      <c r="Q59" t="str">
        <f t="shared" si="9"/>
        <v/>
      </c>
      <c r="AE59">
        <v>3.7120000000000002</v>
      </c>
      <c r="AF59">
        <v>-21.969999313354492</v>
      </c>
      <c r="AG59">
        <v>-24.809999465942383</v>
      </c>
      <c r="AH59">
        <f t="shared" si="10"/>
        <v>-21.969999313354492</v>
      </c>
      <c r="AI59">
        <f t="shared" si="11"/>
        <v>-24.809999465942383</v>
      </c>
    </row>
    <row r="60" spans="1:35">
      <c r="A60" s="3" t="s">
        <v>2056</v>
      </c>
      <c r="B60" s="3" t="str">
        <f t="shared" si="0"/>
        <v>19:19:00.542</v>
      </c>
      <c r="C60" s="3">
        <f t="shared" si="1"/>
        <v>69540.542000000001</v>
      </c>
      <c r="D60" s="3">
        <f t="shared" si="2"/>
        <v>5.6820000000006985</v>
      </c>
      <c r="E60" s="3">
        <v>501.59500000000003</v>
      </c>
      <c r="F60" s="3">
        <v>12154.8</v>
      </c>
      <c r="G60" s="3">
        <v>8696.5</v>
      </c>
      <c r="H60" s="3">
        <v>896.5</v>
      </c>
      <c r="I60" s="3">
        <v>147.25</v>
      </c>
      <c r="J60">
        <f t="shared" si="3"/>
        <v>586.43899999999996</v>
      </c>
      <c r="K60">
        <f t="shared" si="4"/>
        <v>12151.002</v>
      </c>
      <c r="L60">
        <f t="shared" si="5"/>
        <v>227.74199999999996</v>
      </c>
      <c r="M60">
        <f t="shared" si="6"/>
        <v>9439.68</v>
      </c>
      <c r="N60">
        <f t="shared" si="7"/>
        <v>0.22774199999999997</v>
      </c>
      <c r="O60">
        <f t="shared" si="7"/>
        <v>9.439680000000001</v>
      </c>
      <c r="P60">
        <f t="shared" si="8"/>
        <v>0.22774199999999997</v>
      </c>
      <c r="Q60" t="str">
        <f t="shared" si="9"/>
        <v/>
      </c>
      <c r="AE60">
        <v>3.774</v>
      </c>
      <c r="AF60">
        <v>-31.049999237060547</v>
      </c>
      <c r="AG60">
        <v>-24.909999847412109</v>
      </c>
      <c r="AH60">
        <f t="shared" si="10"/>
        <v>-31.049999237060547</v>
      </c>
      <c r="AI60">
        <f t="shared" si="11"/>
        <v>-24.909999847412109</v>
      </c>
    </row>
    <row r="61" spans="1:35">
      <c r="A61" s="3" t="s">
        <v>2057</v>
      </c>
      <c r="B61" s="3" t="str">
        <f t="shared" si="0"/>
        <v>19:19:00.650</v>
      </c>
      <c r="C61" s="3">
        <f t="shared" si="1"/>
        <v>69540.649999999994</v>
      </c>
      <c r="D61" s="3">
        <f t="shared" si="2"/>
        <v>5.7899999999935972</v>
      </c>
      <c r="E61" s="3">
        <v>497.95800000000003</v>
      </c>
      <c r="F61" s="3">
        <v>12385.8</v>
      </c>
      <c r="G61" s="3">
        <v>8654</v>
      </c>
      <c r="H61" s="3">
        <v>878</v>
      </c>
      <c r="I61" s="3">
        <v>145.75</v>
      </c>
      <c r="J61">
        <f t="shared" si="3"/>
        <v>584.41399999999999</v>
      </c>
      <c r="K61">
        <f t="shared" si="4"/>
        <v>12382.022000000001</v>
      </c>
      <c r="L61">
        <f t="shared" si="5"/>
        <v>225.71699999999998</v>
      </c>
      <c r="M61">
        <f t="shared" si="6"/>
        <v>9670.7000000000007</v>
      </c>
      <c r="N61">
        <f t="shared" si="7"/>
        <v>0.225717</v>
      </c>
      <c r="O61">
        <f t="shared" si="7"/>
        <v>9.6707000000000001</v>
      </c>
      <c r="P61">
        <f t="shared" si="8"/>
        <v>0.225717</v>
      </c>
      <c r="Q61" t="str">
        <f t="shared" si="9"/>
        <v/>
      </c>
      <c r="AE61">
        <v>3.8370000000000002</v>
      </c>
      <c r="AF61">
        <v>-28.809999465942383</v>
      </c>
      <c r="AG61">
        <v>-29.729999542236328</v>
      </c>
      <c r="AH61">
        <f t="shared" si="10"/>
        <v>-28.809999465942383</v>
      </c>
      <c r="AI61">
        <f t="shared" si="11"/>
        <v>-29.729999542236328</v>
      </c>
    </row>
    <row r="62" spans="1:35">
      <c r="A62" s="3" t="s">
        <v>2058</v>
      </c>
      <c r="B62" s="3" t="str">
        <f t="shared" si="0"/>
        <v>19:19:00.743</v>
      </c>
      <c r="C62" s="3">
        <f t="shared" si="1"/>
        <v>69540.743000000002</v>
      </c>
      <c r="D62" s="3">
        <f t="shared" si="2"/>
        <v>5.8830000000016298</v>
      </c>
      <c r="E62" s="3">
        <v>500.12400000000002</v>
      </c>
      <c r="F62" s="3">
        <v>12501.2</v>
      </c>
      <c r="G62" s="3">
        <v>8631</v>
      </c>
      <c r="H62" s="3">
        <v>934</v>
      </c>
      <c r="I62" s="3">
        <v>145</v>
      </c>
      <c r="J62">
        <f t="shared" si="3"/>
        <v>587.38599999999997</v>
      </c>
      <c r="K62">
        <f t="shared" si="4"/>
        <v>12497.404</v>
      </c>
      <c r="L62">
        <f t="shared" si="5"/>
        <v>228.68899999999996</v>
      </c>
      <c r="M62">
        <f t="shared" si="6"/>
        <v>9786.0820000000003</v>
      </c>
      <c r="N62">
        <f t="shared" si="7"/>
        <v>0.22868899999999998</v>
      </c>
      <c r="O62">
        <f t="shared" si="7"/>
        <v>9.7860820000000004</v>
      </c>
      <c r="P62">
        <f t="shared" si="8"/>
        <v>0.22868899999999998</v>
      </c>
      <c r="Q62" t="str">
        <f t="shared" si="9"/>
        <v/>
      </c>
      <c r="AE62">
        <v>3.9129999999999998</v>
      </c>
      <c r="AF62">
        <v>-30.049999237060547</v>
      </c>
      <c r="AG62">
        <v>-23.600000381469727</v>
      </c>
      <c r="AH62">
        <f t="shared" si="10"/>
        <v>-30.049999237060547</v>
      </c>
      <c r="AI62">
        <f t="shared" si="11"/>
        <v>-23.600000381469727</v>
      </c>
    </row>
    <row r="63" spans="1:35">
      <c r="A63" s="3" t="s">
        <v>2059</v>
      </c>
      <c r="B63" s="3" t="str">
        <f t="shared" si="0"/>
        <v>19:19:00.849</v>
      </c>
      <c r="C63" s="3">
        <f t="shared" si="1"/>
        <v>69540.849000000002</v>
      </c>
      <c r="D63" s="3">
        <f t="shared" si="2"/>
        <v>5.989000000001397</v>
      </c>
      <c r="E63" s="3">
        <v>505.34300000000002</v>
      </c>
      <c r="F63" s="3">
        <v>12730.5</v>
      </c>
      <c r="G63" s="3">
        <v>8589</v>
      </c>
      <c r="H63" s="3">
        <v>906</v>
      </c>
      <c r="I63" s="3">
        <v>143.5</v>
      </c>
      <c r="J63">
        <f t="shared" si="3"/>
        <v>594.20600000000002</v>
      </c>
      <c r="K63">
        <f t="shared" si="4"/>
        <v>12726.662</v>
      </c>
      <c r="L63">
        <f t="shared" si="5"/>
        <v>235.50900000000001</v>
      </c>
      <c r="M63">
        <f t="shared" si="6"/>
        <v>10015.34</v>
      </c>
      <c r="N63">
        <f t="shared" si="7"/>
        <v>0.23550900000000002</v>
      </c>
      <c r="O63">
        <f t="shared" si="7"/>
        <v>10.01534</v>
      </c>
      <c r="P63">
        <f t="shared" si="8"/>
        <v>0.23550900000000002</v>
      </c>
      <c r="Q63" t="str">
        <f t="shared" si="9"/>
        <v/>
      </c>
      <c r="AE63">
        <v>3.9689999999999999</v>
      </c>
      <c r="AF63">
        <v>-28.340000152587891</v>
      </c>
      <c r="AG63">
        <v>-22.850000381469727</v>
      </c>
      <c r="AH63">
        <f t="shared" si="10"/>
        <v>-28.340000152587891</v>
      </c>
      <c r="AI63">
        <f t="shared" si="11"/>
        <v>-22.850000381469727</v>
      </c>
    </row>
    <row r="64" spans="1:35">
      <c r="A64" s="3" t="s">
        <v>2060</v>
      </c>
      <c r="B64" s="3" t="str">
        <f t="shared" si="0"/>
        <v>19:19:00.956</v>
      </c>
      <c r="C64" s="3">
        <f t="shared" si="1"/>
        <v>69540.956000000006</v>
      </c>
      <c r="D64" s="3">
        <f t="shared" si="2"/>
        <v>6.0960000000050059</v>
      </c>
      <c r="E64" s="3">
        <v>495.86500000000001</v>
      </c>
      <c r="F64" s="3">
        <v>12955.8</v>
      </c>
      <c r="G64" s="3">
        <v>8568</v>
      </c>
      <c r="H64" s="3">
        <v>868</v>
      </c>
      <c r="I64" s="3">
        <v>142</v>
      </c>
      <c r="J64">
        <f t="shared" si="3"/>
        <v>586.30100000000004</v>
      </c>
      <c r="K64">
        <f t="shared" si="4"/>
        <v>12952.022999999999</v>
      </c>
      <c r="L64">
        <f t="shared" si="5"/>
        <v>227.60400000000004</v>
      </c>
      <c r="M64">
        <f t="shared" si="6"/>
        <v>10240.700999999999</v>
      </c>
      <c r="N64">
        <f t="shared" si="7"/>
        <v>0.22760400000000006</v>
      </c>
      <c r="O64">
        <f t="shared" si="7"/>
        <v>10.240701</v>
      </c>
      <c r="P64">
        <f t="shared" si="8"/>
        <v>0.22760400000000006</v>
      </c>
      <c r="Q64" t="str">
        <f t="shared" si="9"/>
        <v/>
      </c>
      <c r="AE64">
        <v>4.0309999999999997</v>
      </c>
      <c r="AF64">
        <v>-27.790000915527344</v>
      </c>
      <c r="AG64">
        <v>-23.649999618530273</v>
      </c>
      <c r="AH64">
        <f t="shared" si="10"/>
        <v>-27.790000915527344</v>
      </c>
      <c r="AI64">
        <f t="shared" si="11"/>
        <v>-23.649999618530273</v>
      </c>
    </row>
    <row r="65" spans="1:35">
      <c r="A65" s="3" t="s">
        <v>2061</v>
      </c>
      <c r="B65" s="3" t="str">
        <f t="shared" si="0"/>
        <v>19:19:01.055</v>
      </c>
      <c r="C65" s="3">
        <f t="shared" si="1"/>
        <v>69541.054999999993</v>
      </c>
      <c r="D65" s="3">
        <f t="shared" si="2"/>
        <v>6.194999999992433</v>
      </c>
      <c r="E65" s="3">
        <v>493.85399999999998</v>
      </c>
      <c r="F65" s="3">
        <v>13106</v>
      </c>
      <c r="G65" s="3">
        <v>8553</v>
      </c>
      <c r="H65" s="3">
        <v>898</v>
      </c>
      <c r="I65" s="3">
        <v>141</v>
      </c>
      <c r="J65">
        <f t="shared" si="3"/>
        <v>585.33799999999997</v>
      </c>
      <c r="K65">
        <f t="shared" si="4"/>
        <v>13102.233</v>
      </c>
      <c r="L65">
        <f t="shared" si="5"/>
        <v>226.64099999999996</v>
      </c>
      <c r="M65">
        <f t="shared" si="6"/>
        <v>10390.911</v>
      </c>
      <c r="N65">
        <f t="shared" si="7"/>
        <v>0.22664099999999995</v>
      </c>
      <c r="O65">
        <f t="shared" si="7"/>
        <v>10.390911000000001</v>
      </c>
      <c r="P65">
        <f t="shared" si="8"/>
        <v>0.22664099999999995</v>
      </c>
      <c r="Q65" t="str">
        <f t="shared" si="9"/>
        <v/>
      </c>
      <c r="AE65">
        <v>4.101</v>
      </c>
      <c r="AF65">
        <v>-27.360000610351563</v>
      </c>
      <c r="AG65">
        <v>-22.530000686645508</v>
      </c>
      <c r="AH65">
        <f t="shared" si="10"/>
        <v>-27.360000610351563</v>
      </c>
      <c r="AI65">
        <f t="shared" si="11"/>
        <v>-22.530000686645508</v>
      </c>
    </row>
    <row r="66" spans="1:35">
      <c r="A66" s="3" t="s">
        <v>2062</v>
      </c>
      <c r="B66" s="3" t="str">
        <f t="shared" si="0"/>
        <v>19:19:01.160</v>
      </c>
      <c r="C66" s="3">
        <f t="shared" si="1"/>
        <v>69541.16</v>
      </c>
      <c r="D66" s="3">
        <f t="shared" si="2"/>
        <v>6.3000000000029104</v>
      </c>
      <c r="E66" s="3">
        <v>496.29500000000002</v>
      </c>
      <c r="F66" s="3">
        <v>13330.7</v>
      </c>
      <c r="G66" s="3">
        <v>8530</v>
      </c>
      <c r="H66" s="3">
        <v>874</v>
      </c>
      <c r="I66" s="3">
        <v>139.5</v>
      </c>
      <c r="J66">
        <f t="shared" si="3"/>
        <v>589.34799999999996</v>
      </c>
      <c r="K66">
        <f t="shared" si="4"/>
        <v>13326.91</v>
      </c>
      <c r="L66">
        <f t="shared" si="5"/>
        <v>230.65099999999995</v>
      </c>
      <c r="M66">
        <f t="shared" si="6"/>
        <v>10615.588</v>
      </c>
      <c r="N66">
        <f t="shared" si="7"/>
        <v>0.23065099999999997</v>
      </c>
      <c r="O66">
        <f t="shared" si="7"/>
        <v>10.615588000000001</v>
      </c>
      <c r="P66">
        <f t="shared" si="8"/>
        <v>0.23065099999999997</v>
      </c>
      <c r="Q66" t="str">
        <f t="shared" si="9"/>
        <v/>
      </c>
      <c r="AE66">
        <v>4.1639999999999997</v>
      </c>
      <c r="AF66">
        <v>-26.920000076293945</v>
      </c>
      <c r="AG66">
        <v>-21.590000152587891</v>
      </c>
      <c r="AH66">
        <f t="shared" si="10"/>
        <v>-26.920000076293945</v>
      </c>
      <c r="AI66">
        <f t="shared" si="11"/>
        <v>-21.590000152587891</v>
      </c>
    </row>
    <row r="67" spans="1:35">
      <c r="A67" s="3" t="s">
        <v>2063</v>
      </c>
      <c r="B67" s="3" t="str">
        <f t="shared" si="0"/>
        <v>19:19:01.253</v>
      </c>
      <c r="C67" s="3">
        <f t="shared" si="1"/>
        <v>69541.252999999997</v>
      </c>
      <c r="D67" s="3">
        <f t="shared" si="2"/>
        <v>6.3929999999963911</v>
      </c>
      <c r="E67" s="3">
        <v>487.90600000000001</v>
      </c>
      <c r="F67" s="3">
        <v>13479.4</v>
      </c>
      <c r="G67" s="3">
        <v>8528</v>
      </c>
      <c r="H67" s="3">
        <v>884</v>
      </c>
      <c r="I67" s="3">
        <v>138.5</v>
      </c>
      <c r="J67">
        <f t="shared" si="3"/>
        <v>581.99699999999996</v>
      </c>
      <c r="K67">
        <f t="shared" si="4"/>
        <v>13475.665000000001</v>
      </c>
      <c r="L67">
        <f t="shared" si="5"/>
        <v>223.29999999999995</v>
      </c>
      <c r="M67">
        <f t="shared" si="6"/>
        <v>10764.343000000001</v>
      </c>
      <c r="N67">
        <f t="shared" si="7"/>
        <v>0.22329999999999997</v>
      </c>
      <c r="O67">
        <f t="shared" si="7"/>
        <v>10.764343</v>
      </c>
      <c r="P67">
        <f t="shared" si="8"/>
        <v>0.22329999999999997</v>
      </c>
      <c r="Q67" t="str">
        <f t="shared" si="9"/>
        <v/>
      </c>
      <c r="AE67">
        <v>4.2480000000000002</v>
      </c>
      <c r="AF67">
        <v>-26.170000076293945</v>
      </c>
      <c r="AG67">
        <v>-23.649999618530273</v>
      </c>
      <c r="AH67">
        <f t="shared" si="10"/>
        <v>-26.170000076293945</v>
      </c>
      <c r="AI67">
        <f t="shared" si="11"/>
        <v>-23.649999618530273</v>
      </c>
    </row>
    <row r="68" spans="1:35">
      <c r="A68" s="3" t="s">
        <v>2064</v>
      </c>
      <c r="B68" s="3" t="str">
        <f t="shared" si="0"/>
        <v>19:19:01.808</v>
      </c>
      <c r="C68" s="3">
        <f t="shared" si="1"/>
        <v>69541.808000000005</v>
      </c>
      <c r="D68" s="3">
        <f t="shared" si="2"/>
        <v>6.9480000000039581</v>
      </c>
      <c r="E68" s="3">
        <v>463.84399999999999</v>
      </c>
      <c r="F68" s="3">
        <v>14596.9</v>
      </c>
      <c r="G68" s="3">
        <v>8557</v>
      </c>
      <c r="H68" s="3">
        <v>861</v>
      </c>
      <c r="I68" s="3">
        <v>131</v>
      </c>
      <c r="J68">
        <f t="shared" si="3"/>
        <v>565.73699999999997</v>
      </c>
      <c r="K68">
        <f t="shared" si="4"/>
        <v>14593.306</v>
      </c>
      <c r="L68">
        <f t="shared" si="5"/>
        <v>207.03999999999996</v>
      </c>
      <c r="M68">
        <f t="shared" si="6"/>
        <v>11881.984</v>
      </c>
      <c r="N68">
        <f t="shared" si="7"/>
        <v>0.20703999999999997</v>
      </c>
      <c r="O68">
        <f t="shared" si="7"/>
        <v>11.881984000000001</v>
      </c>
      <c r="P68">
        <f t="shared" si="8"/>
        <v>0.20703999999999997</v>
      </c>
      <c r="Q68" t="str">
        <f t="shared" si="9"/>
        <v/>
      </c>
      <c r="AE68">
        <v>4.306</v>
      </c>
      <c r="AF68">
        <v>-29.430000305175781</v>
      </c>
      <c r="AG68">
        <v>-22.850000381469727</v>
      </c>
      <c r="AH68">
        <f t="shared" si="10"/>
        <v>-29.430000305175781</v>
      </c>
      <c r="AI68">
        <f t="shared" si="11"/>
        <v>-22.850000381469727</v>
      </c>
    </row>
    <row r="69" spans="1:35">
      <c r="A69" s="3" t="s">
        <v>2065</v>
      </c>
      <c r="B69" s="3" t="str">
        <f t="shared" ref="B69:B132" si="12">MID(A69,12,8)&amp;"."&amp;RIGHT(A69,3)</f>
        <v>19:19:02.100</v>
      </c>
      <c r="C69" s="3">
        <f t="shared" ref="C69:C132" si="13">LEFT(B69,2)*3600+MID(B69,4,2)*60+RIGHT(B69,6)</f>
        <v>69542.100000000006</v>
      </c>
      <c r="D69" s="3">
        <f t="shared" ref="D69:D132" si="14">C69-$C$4</f>
        <v>7.2400000000052387</v>
      </c>
      <c r="E69" s="3">
        <v>460.91800000000001</v>
      </c>
      <c r="F69" s="3">
        <v>15200.1</v>
      </c>
      <c r="G69" s="3">
        <v>8623</v>
      </c>
      <c r="H69" s="3">
        <v>864</v>
      </c>
      <c r="I69" s="3">
        <v>127</v>
      </c>
      <c r="J69">
        <f t="shared" ref="J69:J132" si="15">ROUND(E69*COS(-0.4*PI()/180)-F69*SIN(-0.4*PI()/180),3)</f>
        <v>567.02300000000002</v>
      </c>
      <c r="K69">
        <f t="shared" ref="K69:K132" si="16">ROUND(E69*SIN(-0.4*PI()/180)+F69*COS(-0.4*PI()/180),3)</f>
        <v>15196.512000000001</v>
      </c>
      <c r="L69">
        <f t="shared" ref="L69:L132" si="17">J69-$J$4</f>
        <v>208.32600000000002</v>
      </c>
      <c r="M69">
        <f t="shared" ref="M69:M132" si="18">K69-$K$4</f>
        <v>12485.19</v>
      </c>
      <c r="N69">
        <f t="shared" ref="N69:O132" si="19">L69*0.001</f>
        <v>0.20832600000000004</v>
      </c>
      <c r="O69">
        <f t="shared" si="19"/>
        <v>12.485190000000001</v>
      </c>
      <c r="P69">
        <f t="shared" ref="P69:P132" si="20">IF(O69&gt;15,"",N69)</f>
        <v>0.20832600000000004</v>
      </c>
      <c r="Q69" t="str">
        <f t="shared" ref="Q69:Q132" si="21">IF(O69&lt;15,"",N69)</f>
        <v/>
      </c>
      <c r="AE69">
        <v>4.3639999999999999</v>
      </c>
      <c r="AF69">
        <v>-29.569999694824219</v>
      </c>
      <c r="AG69">
        <v>-19.329999923706055</v>
      </c>
      <c r="AH69">
        <f t="shared" ref="AH69:AH132" si="22">AF69</f>
        <v>-29.569999694824219</v>
      </c>
      <c r="AI69">
        <f t="shared" ref="AI69:AI132" si="23">AG69</f>
        <v>-19.329999923706055</v>
      </c>
    </row>
    <row r="70" spans="1:35">
      <c r="A70" s="3" t="s">
        <v>2066</v>
      </c>
      <c r="B70" s="3" t="str">
        <f t="shared" si="12"/>
        <v>19:19:02.194</v>
      </c>
      <c r="C70" s="3">
        <f t="shared" si="13"/>
        <v>69542.194000000003</v>
      </c>
      <c r="D70" s="3">
        <f t="shared" si="14"/>
        <v>7.3340000000025611</v>
      </c>
      <c r="E70" s="3">
        <v>458.471</v>
      </c>
      <c r="F70" s="3">
        <v>15352.8</v>
      </c>
      <c r="G70" s="3">
        <v>8648</v>
      </c>
      <c r="H70" s="3">
        <v>855</v>
      </c>
      <c r="I70" s="3">
        <v>126</v>
      </c>
      <c r="J70">
        <f t="shared" si="15"/>
        <v>565.64200000000005</v>
      </c>
      <c r="K70">
        <f t="shared" si="16"/>
        <v>15349.225</v>
      </c>
      <c r="L70">
        <f t="shared" si="17"/>
        <v>206.94500000000005</v>
      </c>
      <c r="M70">
        <f t="shared" si="18"/>
        <v>12637.903</v>
      </c>
      <c r="N70">
        <f t="shared" si="19"/>
        <v>0.20694500000000005</v>
      </c>
      <c r="O70">
        <f t="shared" si="19"/>
        <v>12.637903</v>
      </c>
      <c r="P70">
        <f t="shared" si="20"/>
        <v>0.20694500000000005</v>
      </c>
      <c r="Q70" t="str">
        <f t="shared" si="21"/>
        <v/>
      </c>
      <c r="AE70">
        <v>4.444</v>
      </c>
      <c r="AF70">
        <v>-28.989999771118164</v>
      </c>
      <c r="AG70">
        <v>-22.010000228881836</v>
      </c>
      <c r="AH70">
        <f t="shared" si="22"/>
        <v>-28.989999771118164</v>
      </c>
      <c r="AI70">
        <f t="shared" si="23"/>
        <v>-22.010000228881836</v>
      </c>
    </row>
    <row r="71" spans="1:35">
      <c r="A71" s="3" t="s">
        <v>2067</v>
      </c>
      <c r="B71" s="3" t="str">
        <f t="shared" si="12"/>
        <v>19:19:02.394</v>
      </c>
      <c r="C71" s="3">
        <f t="shared" si="13"/>
        <v>69542.394</v>
      </c>
      <c r="D71" s="3">
        <f t="shared" si="14"/>
        <v>7.5339999999996508</v>
      </c>
      <c r="E71" s="3">
        <v>451.55200000000002</v>
      </c>
      <c r="F71" s="3">
        <v>15895.1</v>
      </c>
      <c r="G71" s="3">
        <v>8756</v>
      </c>
      <c r="H71" s="3">
        <v>874</v>
      </c>
      <c r="I71" s="3">
        <v>122.5</v>
      </c>
      <c r="J71">
        <f t="shared" si="15"/>
        <v>562.50900000000001</v>
      </c>
      <c r="K71">
        <f t="shared" si="16"/>
        <v>15891.56</v>
      </c>
      <c r="L71">
        <f t="shared" si="17"/>
        <v>203.81200000000001</v>
      </c>
      <c r="M71">
        <f t="shared" si="18"/>
        <v>13180.237999999999</v>
      </c>
      <c r="N71">
        <f t="shared" si="19"/>
        <v>0.20381200000000002</v>
      </c>
      <c r="O71">
        <f t="shared" si="19"/>
        <v>13.180237999999999</v>
      </c>
      <c r="P71">
        <f t="shared" si="20"/>
        <v>0.20381200000000002</v>
      </c>
      <c r="Q71" t="str">
        <f t="shared" si="21"/>
        <v/>
      </c>
      <c r="AE71">
        <v>4.4980000000000002</v>
      </c>
      <c r="AF71">
        <v>-30.469999313354492</v>
      </c>
      <c r="AG71">
        <v>-20.229999542236328</v>
      </c>
      <c r="AH71">
        <f t="shared" si="22"/>
        <v>-30.469999313354492</v>
      </c>
      <c r="AI71">
        <f t="shared" si="23"/>
        <v>-20.229999542236328</v>
      </c>
    </row>
    <row r="72" spans="1:35">
      <c r="A72" s="3" t="s">
        <v>2068</v>
      </c>
      <c r="B72" s="3" t="str">
        <f t="shared" si="12"/>
        <v>19:19:02.499</v>
      </c>
      <c r="C72" s="3">
        <f t="shared" si="13"/>
        <v>69542.498999999996</v>
      </c>
      <c r="D72" s="3">
        <f t="shared" si="14"/>
        <v>7.6389999999955762</v>
      </c>
      <c r="E72" s="3">
        <v>452.86799999999999</v>
      </c>
      <c r="F72" s="3">
        <v>16052</v>
      </c>
      <c r="G72" s="3">
        <v>8790</v>
      </c>
      <c r="H72" s="3">
        <v>899</v>
      </c>
      <c r="I72" s="3">
        <v>121.5</v>
      </c>
      <c r="J72">
        <f t="shared" si="15"/>
        <v>564.91999999999996</v>
      </c>
      <c r="K72">
        <f t="shared" si="16"/>
        <v>16048.447</v>
      </c>
      <c r="L72">
        <f t="shared" si="17"/>
        <v>206.22299999999996</v>
      </c>
      <c r="M72">
        <f t="shared" si="18"/>
        <v>13337.125</v>
      </c>
      <c r="N72">
        <f t="shared" si="19"/>
        <v>0.20622299999999996</v>
      </c>
      <c r="O72">
        <f t="shared" si="19"/>
        <v>13.337125</v>
      </c>
      <c r="P72">
        <f t="shared" si="20"/>
        <v>0.20622299999999996</v>
      </c>
      <c r="Q72" t="str">
        <f t="shared" si="21"/>
        <v/>
      </c>
      <c r="AE72">
        <v>4.5659999999999998</v>
      </c>
      <c r="AF72">
        <v>-30.469999313354492</v>
      </c>
      <c r="AG72">
        <v>-20.229999542236328</v>
      </c>
      <c r="AH72">
        <f t="shared" si="22"/>
        <v>-30.469999313354492</v>
      </c>
      <c r="AI72">
        <f t="shared" si="23"/>
        <v>-20.229999542236328</v>
      </c>
    </row>
    <row r="73" spans="1:35">
      <c r="A73" s="3" t="s">
        <v>2069</v>
      </c>
      <c r="B73" s="3" t="str">
        <f t="shared" si="12"/>
        <v>19:19:02.594</v>
      </c>
      <c r="C73" s="3">
        <f t="shared" si="13"/>
        <v>69542.593999999997</v>
      </c>
      <c r="D73" s="3">
        <f t="shared" si="14"/>
        <v>7.7339999999967404</v>
      </c>
      <c r="E73" s="3">
        <v>438.03300000000002</v>
      </c>
      <c r="F73" s="3">
        <v>16294.2</v>
      </c>
      <c r="G73" s="3">
        <v>8864</v>
      </c>
      <c r="H73" s="3">
        <v>914</v>
      </c>
      <c r="I73" s="3">
        <v>120</v>
      </c>
      <c r="J73">
        <f t="shared" si="15"/>
        <v>551.77599999999995</v>
      </c>
      <c r="K73">
        <f t="shared" si="16"/>
        <v>16290.745000000001</v>
      </c>
      <c r="L73">
        <f t="shared" si="17"/>
        <v>193.07899999999995</v>
      </c>
      <c r="M73">
        <f t="shared" si="18"/>
        <v>13579.423000000001</v>
      </c>
      <c r="N73">
        <f t="shared" si="19"/>
        <v>0.19307899999999995</v>
      </c>
      <c r="O73">
        <f t="shared" si="19"/>
        <v>13.579423</v>
      </c>
      <c r="P73">
        <f t="shared" si="20"/>
        <v>0.19307899999999995</v>
      </c>
      <c r="Q73" t="str">
        <f t="shared" si="21"/>
        <v/>
      </c>
      <c r="AE73">
        <v>4.625</v>
      </c>
      <c r="AF73">
        <v>-29.079999923706055</v>
      </c>
      <c r="AG73">
        <v>-20.350000381469727</v>
      </c>
      <c r="AH73">
        <f t="shared" si="22"/>
        <v>-29.079999923706055</v>
      </c>
      <c r="AI73">
        <f t="shared" si="23"/>
        <v>-20.350000381469727</v>
      </c>
    </row>
    <row r="74" spans="1:35">
      <c r="A74" s="3" t="s">
        <v>2070</v>
      </c>
      <c r="B74" s="3" t="str">
        <f t="shared" si="12"/>
        <v>19:19:02.699</v>
      </c>
      <c r="C74" s="3">
        <f t="shared" si="13"/>
        <v>69542.698999999993</v>
      </c>
      <c r="D74" s="3">
        <f t="shared" si="14"/>
        <v>7.8389999999926658</v>
      </c>
      <c r="E74" s="3">
        <v>434.863</v>
      </c>
      <c r="F74" s="3">
        <v>16537.099999999999</v>
      </c>
      <c r="G74" s="3">
        <v>8933</v>
      </c>
      <c r="H74" s="3">
        <v>920</v>
      </c>
      <c r="I74" s="3">
        <v>118.5</v>
      </c>
      <c r="J74">
        <f t="shared" si="15"/>
        <v>550.30200000000002</v>
      </c>
      <c r="K74">
        <f t="shared" si="16"/>
        <v>16533.661</v>
      </c>
      <c r="L74">
        <f t="shared" si="17"/>
        <v>191.60500000000002</v>
      </c>
      <c r="M74">
        <f t="shared" si="18"/>
        <v>13822.339</v>
      </c>
      <c r="N74">
        <f t="shared" si="19"/>
        <v>0.19160500000000003</v>
      </c>
      <c r="O74">
        <f t="shared" si="19"/>
        <v>13.822338999999999</v>
      </c>
      <c r="P74">
        <f t="shared" si="20"/>
        <v>0.19160500000000003</v>
      </c>
      <c r="Q74" t="str">
        <f t="shared" si="21"/>
        <v/>
      </c>
      <c r="AE74">
        <v>4.6920000000000002</v>
      </c>
      <c r="AF74">
        <v>-29.799999237060547</v>
      </c>
      <c r="AG74">
        <v>-21.719999313354492</v>
      </c>
      <c r="AH74">
        <f t="shared" si="22"/>
        <v>-29.799999237060547</v>
      </c>
      <c r="AI74">
        <f t="shared" si="23"/>
        <v>-21.719999313354492</v>
      </c>
    </row>
    <row r="75" spans="1:35">
      <c r="A75" s="3" t="s">
        <v>2071</v>
      </c>
      <c r="B75" s="3" t="str">
        <f t="shared" si="12"/>
        <v>19:19:02.794</v>
      </c>
      <c r="C75" s="3">
        <f t="shared" si="13"/>
        <v>69542.793999999994</v>
      </c>
      <c r="D75" s="3">
        <f t="shared" si="14"/>
        <v>7.93399999999383</v>
      </c>
      <c r="E75" s="3">
        <v>441.67</v>
      </c>
      <c r="F75" s="3">
        <v>16657.400000000001</v>
      </c>
      <c r="G75" s="3">
        <v>8961.5</v>
      </c>
      <c r="H75" s="3">
        <v>872</v>
      </c>
      <c r="I75" s="3">
        <v>117.75</v>
      </c>
      <c r="J75">
        <f t="shared" si="15"/>
        <v>557.94899999999996</v>
      </c>
      <c r="K75">
        <f t="shared" si="16"/>
        <v>16653.911</v>
      </c>
      <c r="L75">
        <f t="shared" si="17"/>
        <v>199.25199999999995</v>
      </c>
      <c r="M75">
        <f t="shared" si="18"/>
        <v>13942.589</v>
      </c>
      <c r="N75">
        <f t="shared" si="19"/>
        <v>0.19925199999999996</v>
      </c>
      <c r="O75">
        <f t="shared" si="19"/>
        <v>13.942589</v>
      </c>
      <c r="P75">
        <f t="shared" si="20"/>
        <v>0.19925199999999996</v>
      </c>
      <c r="Q75" t="str">
        <f t="shared" si="21"/>
        <v/>
      </c>
      <c r="AE75">
        <v>4.7590000000000003</v>
      </c>
      <c r="AF75">
        <v>-31.239999771118164</v>
      </c>
      <c r="AG75">
        <v>-18.739999771118164</v>
      </c>
      <c r="AH75">
        <f t="shared" si="22"/>
        <v>-31.239999771118164</v>
      </c>
      <c r="AI75">
        <f t="shared" si="23"/>
        <v>-18.739999771118164</v>
      </c>
    </row>
    <row r="76" spans="1:35">
      <c r="A76" s="3" t="s">
        <v>2072</v>
      </c>
      <c r="B76" s="3" t="str">
        <f t="shared" si="12"/>
        <v>19:19:02.901</v>
      </c>
      <c r="C76" s="3">
        <f t="shared" si="13"/>
        <v>69542.900999999998</v>
      </c>
      <c r="D76" s="3">
        <f t="shared" si="14"/>
        <v>8.0409999999974389</v>
      </c>
      <c r="E76" s="3">
        <v>444.09800000000001</v>
      </c>
      <c r="F76" s="3">
        <v>16904.3</v>
      </c>
      <c r="G76" s="3">
        <v>9035.5</v>
      </c>
      <c r="H76" s="3">
        <v>876.5</v>
      </c>
      <c r="I76" s="3">
        <v>116.25</v>
      </c>
      <c r="J76">
        <f t="shared" si="15"/>
        <v>562.1</v>
      </c>
      <c r="K76">
        <f t="shared" si="16"/>
        <v>16900.788</v>
      </c>
      <c r="L76">
        <f t="shared" si="17"/>
        <v>203.40300000000002</v>
      </c>
      <c r="M76">
        <f t="shared" si="18"/>
        <v>14189.466</v>
      </c>
      <c r="N76">
        <f t="shared" si="19"/>
        <v>0.20340300000000003</v>
      </c>
      <c r="O76">
        <f t="shared" si="19"/>
        <v>14.189466000000001</v>
      </c>
      <c r="P76">
        <f t="shared" si="20"/>
        <v>0.20340300000000003</v>
      </c>
      <c r="Q76" t="str">
        <f t="shared" si="21"/>
        <v/>
      </c>
      <c r="AE76">
        <v>4.827</v>
      </c>
      <c r="AF76">
        <v>-36.779998779296875</v>
      </c>
      <c r="AG76">
        <v>-20.219999313354492</v>
      </c>
      <c r="AH76">
        <f t="shared" si="22"/>
        <v>-36.779998779296875</v>
      </c>
      <c r="AI76">
        <f t="shared" si="23"/>
        <v>-20.219999313354492</v>
      </c>
    </row>
    <row r="77" spans="1:35">
      <c r="A77" s="3" t="s">
        <v>2073</v>
      </c>
      <c r="B77" s="3" t="str">
        <f t="shared" si="12"/>
        <v>19:19:02.994</v>
      </c>
      <c r="C77" s="3">
        <f t="shared" si="13"/>
        <v>69542.994000000006</v>
      </c>
      <c r="D77" s="3">
        <f t="shared" si="14"/>
        <v>8.1340000000054715</v>
      </c>
      <c r="E77" s="3">
        <v>448.35599999999999</v>
      </c>
      <c r="F77" s="3">
        <v>17028.3</v>
      </c>
      <c r="G77" s="3">
        <v>9072</v>
      </c>
      <c r="H77" s="3">
        <v>937</v>
      </c>
      <c r="I77" s="3">
        <v>115.5</v>
      </c>
      <c r="J77">
        <f t="shared" si="15"/>
        <v>567.22400000000005</v>
      </c>
      <c r="K77">
        <f t="shared" si="16"/>
        <v>17024.755000000001</v>
      </c>
      <c r="L77">
        <f t="shared" si="17"/>
        <v>208.52700000000004</v>
      </c>
      <c r="M77">
        <f t="shared" si="18"/>
        <v>14313.433000000001</v>
      </c>
      <c r="N77">
        <f t="shared" si="19"/>
        <v>0.20852700000000005</v>
      </c>
      <c r="O77">
        <f t="shared" si="19"/>
        <v>14.313433000000002</v>
      </c>
      <c r="P77">
        <f t="shared" si="20"/>
        <v>0.20852700000000005</v>
      </c>
      <c r="Q77" t="str">
        <f t="shared" si="21"/>
        <v/>
      </c>
      <c r="AE77">
        <v>4.899</v>
      </c>
      <c r="AF77">
        <v>-35.330001831054688</v>
      </c>
      <c r="AG77">
        <v>-20.309999465942383</v>
      </c>
      <c r="AH77">
        <f t="shared" si="22"/>
        <v>-35.330001831054688</v>
      </c>
      <c r="AI77">
        <f t="shared" si="23"/>
        <v>-20.309999465942383</v>
      </c>
    </row>
    <row r="78" spans="1:35">
      <c r="A78" s="3" t="s">
        <v>2074</v>
      </c>
      <c r="B78" s="3" t="str">
        <f t="shared" si="12"/>
        <v>19:19:03.089</v>
      </c>
      <c r="C78" s="3">
        <f t="shared" si="13"/>
        <v>69543.089000000007</v>
      </c>
      <c r="D78" s="3">
        <f t="shared" si="14"/>
        <v>8.2290000000066357</v>
      </c>
      <c r="E78" s="3">
        <v>439.06700000000001</v>
      </c>
      <c r="F78" s="3">
        <v>17286.2</v>
      </c>
      <c r="G78" s="3">
        <v>9170</v>
      </c>
      <c r="H78" s="3">
        <v>936</v>
      </c>
      <c r="I78" s="3">
        <v>114</v>
      </c>
      <c r="J78">
        <f t="shared" si="15"/>
        <v>559.73599999999999</v>
      </c>
      <c r="K78">
        <f t="shared" si="16"/>
        <v>17282.714</v>
      </c>
      <c r="L78">
        <f t="shared" si="17"/>
        <v>201.03899999999999</v>
      </c>
      <c r="M78">
        <f t="shared" si="18"/>
        <v>14571.392</v>
      </c>
      <c r="N78">
        <f t="shared" si="19"/>
        <v>0.201039</v>
      </c>
      <c r="O78">
        <f t="shared" si="19"/>
        <v>14.571391999999999</v>
      </c>
      <c r="P78">
        <f t="shared" si="20"/>
        <v>0.201039</v>
      </c>
      <c r="Q78" t="str">
        <f t="shared" si="21"/>
        <v/>
      </c>
      <c r="AE78">
        <v>4.96</v>
      </c>
      <c r="AF78">
        <v>-37.180000305175781</v>
      </c>
      <c r="AG78">
        <v>-21.649999618530273</v>
      </c>
      <c r="AH78">
        <f t="shared" si="22"/>
        <v>-37.180000305175781</v>
      </c>
      <c r="AI78">
        <f t="shared" si="23"/>
        <v>-21.649999618530273</v>
      </c>
    </row>
    <row r="79" spans="1:35">
      <c r="A79" s="3" t="s">
        <v>2075</v>
      </c>
      <c r="B79" s="3" t="str">
        <f t="shared" si="12"/>
        <v>19:19:03.191</v>
      </c>
      <c r="C79" s="3">
        <f t="shared" si="13"/>
        <v>69543.191000000006</v>
      </c>
      <c r="D79" s="3">
        <f t="shared" si="14"/>
        <v>8.3310000000055879</v>
      </c>
      <c r="E79" s="3">
        <v>450.41899999999998</v>
      </c>
      <c r="F79" s="3">
        <v>17541.400000000001</v>
      </c>
      <c r="G79" s="3">
        <v>9254</v>
      </c>
      <c r="H79" s="3">
        <v>921</v>
      </c>
      <c r="I79" s="3">
        <v>112.5</v>
      </c>
      <c r="J79">
        <f t="shared" si="15"/>
        <v>572.86900000000003</v>
      </c>
      <c r="K79">
        <f t="shared" si="16"/>
        <v>17537.828000000001</v>
      </c>
      <c r="L79">
        <f t="shared" si="17"/>
        <v>214.17200000000003</v>
      </c>
      <c r="M79">
        <f t="shared" si="18"/>
        <v>14826.506000000001</v>
      </c>
      <c r="N79">
        <f t="shared" si="19"/>
        <v>0.21417200000000003</v>
      </c>
      <c r="O79">
        <f t="shared" si="19"/>
        <v>14.826506000000002</v>
      </c>
      <c r="P79">
        <f t="shared" si="20"/>
        <v>0.21417200000000003</v>
      </c>
      <c r="Q79" t="str">
        <f t="shared" si="21"/>
        <v/>
      </c>
      <c r="AE79">
        <v>5.03</v>
      </c>
      <c r="AF79">
        <v>-36.159999847412109</v>
      </c>
      <c r="AG79">
        <v>-22.340000152587891</v>
      </c>
      <c r="AH79">
        <f t="shared" si="22"/>
        <v>-36.159999847412109</v>
      </c>
      <c r="AI79">
        <f t="shared" si="23"/>
        <v>-22.340000152587891</v>
      </c>
    </row>
    <row r="80" spans="1:35">
      <c r="A80" s="3" t="s">
        <v>2076</v>
      </c>
      <c r="B80" s="3" t="str">
        <f t="shared" si="12"/>
        <v>19:19:03.287</v>
      </c>
      <c r="C80" s="3">
        <f t="shared" si="13"/>
        <v>69543.286999999997</v>
      </c>
      <c r="D80" s="3">
        <f t="shared" si="14"/>
        <v>8.4269999999960419</v>
      </c>
      <c r="E80" s="3">
        <v>425.49700000000001</v>
      </c>
      <c r="F80" s="3">
        <v>17639.7</v>
      </c>
      <c r="G80" s="3">
        <v>9315</v>
      </c>
      <c r="H80" s="3">
        <v>938</v>
      </c>
      <c r="I80" s="3">
        <v>112</v>
      </c>
      <c r="J80">
        <f t="shared" si="15"/>
        <v>548.63400000000001</v>
      </c>
      <c r="K80">
        <f t="shared" si="16"/>
        <v>17636.3</v>
      </c>
      <c r="L80">
        <f t="shared" si="17"/>
        <v>189.93700000000001</v>
      </c>
      <c r="M80">
        <f t="shared" si="18"/>
        <v>14924.977999999999</v>
      </c>
      <c r="N80">
        <f t="shared" si="19"/>
        <v>0.18993700000000002</v>
      </c>
      <c r="O80">
        <f t="shared" si="19"/>
        <v>14.924977999999999</v>
      </c>
      <c r="P80">
        <f t="shared" si="20"/>
        <v>0.18993700000000002</v>
      </c>
      <c r="Q80" t="str">
        <f t="shared" si="21"/>
        <v/>
      </c>
      <c r="AE80">
        <v>5.1029999999999998</v>
      </c>
      <c r="AF80">
        <v>-36.360000610351563</v>
      </c>
      <c r="AG80">
        <v>-22.360000610351563</v>
      </c>
      <c r="AH80">
        <f t="shared" si="22"/>
        <v>-36.360000610351563</v>
      </c>
      <c r="AI80">
        <f t="shared" si="23"/>
        <v>-22.360000610351563</v>
      </c>
    </row>
    <row r="81" spans="1:35">
      <c r="A81" s="3" t="s">
        <v>2077</v>
      </c>
      <c r="B81" s="3" t="str">
        <f t="shared" si="12"/>
        <v>19:19:03.395</v>
      </c>
      <c r="C81" s="3">
        <f t="shared" si="13"/>
        <v>69543.395000000004</v>
      </c>
      <c r="D81" s="3">
        <f t="shared" si="14"/>
        <v>8.5350000000034925</v>
      </c>
      <c r="E81" s="3">
        <v>449.45299999999997</v>
      </c>
      <c r="F81" s="3">
        <v>17941.8</v>
      </c>
      <c r="G81" s="3">
        <v>9415.5</v>
      </c>
      <c r="H81" s="3">
        <v>877</v>
      </c>
      <c r="I81" s="3">
        <v>110.25</v>
      </c>
      <c r="J81">
        <f t="shared" si="15"/>
        <v>574.69799999999998</v>
      </c>
      <c r="K81">
        <f t="shared" si="16"/>
        <v>17938.224999999999</v>
      </c>
      <c r="L81">
        <f t="shared" si="17"/>
        <v>216.00099999999998</v>
      </c>
      <c r="M81">
        <f t="shared" si="18"/>
        <v>15226.902999999998</v>
      </c>
      <c r="N81">
        <f t="shared" si="19"/>
        <v>0.21600099999999997</v>
      </c>
      <c r="O81">
        <f t="shared" si="19"/>
        <v>15.226902999999998</v>
      </c>
      <c r="P81" t="str">
        <f t="shared" si="20"/>
        <v/>
      </c>
      <c r="Q81">
        <f t="shared" si="21"/>
        <v>0.21600099999999997</v>
      </c>
      <c r="AE81">
        <v>5.1710000000000003</v>
      </c>
      <c r="AF81">
        <v>-38.419998168945313</v>
      </c>
      <c r="AG81">
        <v>-19.639999389648438</v>
      </c>
      <c r="AH81">
        <f t="shared" si="22"/>
        <v>-38.419998168945313</v>
      </c>
      <c r="AI81">
        <f t="shared" si="23"/>
        <v>-19.639999389648438</v>
      </c>
    </row>
    <row r="82" spans="1:35">
      <c r="A82" s="3" t="s">
        <v>2078</v>
      </c>
      <c r="B82" s="3" t="str">
        <f t="shared" si="12"/>
        <v>19:19:03.490</v>
      </c>
      <c r="C82" s="3">
        <f t="shared" si="13"/>
        <v>69543.490000000005</v>
      </c>
      <c r="D82" s="3">
        <f t="shared" si="14"/>
        <v>8.6300000000046566</v>
      </c>
      <c r="E82" s="3">
        <v>448.00400000000002</v>
      </c>
      <c r="F82" s="3">
        <v>18079.099999999999</v>
      </c>
      <c r="G82" s="3">
        <v>9475</v>
      </c>
      <c r="H82" s="3">
        <v>928</v>
      </c>
      <c r="I82" s="3">
        <v>109.5</v>
      </c>
      <c r="J82">
        <f t="shared" si="15"/>
        <v>574.20799999999997</v>
      </c>
      <c r="K82">
        <f t="shared" si="16"/>
        <v>18075.531999999999</v>
      </c>
      <c r="L82">
        <f t="shared" si="17"/>
        <v>215.51099999999997</v>
      </c>
      <c r="M82">
        <f t="shared" si="18"/>
        <v>15364.21</v>
      </c>
      <c r="N82">
        <f t="shared" si="19"/>
        <v>0.21551099999999998</v>
      </c>
      <c r="O82">
        <f t="shared" si="19"/>
        <v>15.36421</v>
      </c>
      <c r="P82" t="str">
        <f t="shared" si="20"/>
        <v/>
      </c>
      <c r="Q82">
        <f t="shared" si="21"/>
        <v>0.21551099999999998</v>
      </c>
      <c r="AE82">
        <v>5.2560000000000002</v>
      </c>
      <c r="AF82">
        <v>-39.25</v>
      </c>
      <c r="AG82">
        <v>-20.260000228881836</v>
      </c>
      <c r="AH82">
        <f t="shared" si="22"/>
        <v>-39.25</v>
      </c>
      <c r="AI82">
        <f t="shared" si="23"/>
        <v>-20.260000228881836</v>
      </c>
    </row>
    <row r="83" spans="1:35">
      <c r="A83" s="3" t="s">
        <v>2079</v>
      </c>
      <c r="B83" s="3" t="str">
        <f t="shared" si="12"/>
        <v>19:19:03.594</v>
      </c>
      <c r="C83" s="3">
        <f t="shared" si="13"/>
        <v>69543.593999999997</v>
      </c>
      <c r="D83" s="3">
        <f t="shared" si="14"/>
        <v>8.7339999999967404</v>
      </c>
      <c r="E83" s="3">
        <v>446.68799999999999</v>
      </c>
      <c r="F83" s="3">
        <v>18311.2</v>
      </c>
      <c r="G83" s="3">
        <v>9578.5</v>
      </c>
      <c r="H83" s="3">
        <v>870.5</v>
      </c>
      <c r="I83" s="3">
        <v>108.25</v>
      </c>
      <c r="J83">
        <f t="shared" si="15"/>
        <v>574.51199999999994</v>
      </c>
      <c r="K83">
        <f t="shared" si="16"/>
        <v>18307.634999999998</v>
      </c>
      <c r="L83">
        <f t="shared" si="17"/>
        <v>215.81499999999994</v>
      </c>
      <c r="M83">
        <f t="shared" si="18"/>
        <v>15596.312999999998</v>
      </c>
      <c r="N83">
        <f t="shared" si="19"/>
        <v>0.21581499999999995</v>
      </c>
      <c r="O83">
        <f t="shared" si="19"/>
        <v>15.596312999999999</v>
      </c>
      <c r="P83" t="str">
        <f t="shared" si="20"/>
        <v/>
      </c>
      <c r="Q83">
        <f t="shared" si="21"/>
        <v>0.21581499999999995</v>
      </c>
      <c r="AE83">
        <v>5.3319999999999999</v>
      </c>
      <c r="AF83">
        <v>-39.400001525878906</v>
      </c>
      <c r="AG83">
        <v>-21.139999389648438</v>
      </c>
      <c r="AH83">
        <f t="shared" si="22"/>
        <v>-39.400001525878906</v>
      </c>
      <c r="AI83">
        <f t="shared" si="23"/>
        <v>-21.139999389648438</v>
      </c>
    </row>
    <row r="84" spans="1:35">
      <c r="A84" s="3" t="s">
        <v>2080</v>
      </c>
      <c r="B84" s="3" t="str">
        <f t="shared" si="12"/>
        <v>19:19:03.690</v>
      </c>
      <c r="C84" s="3">
        <f t="shared" si="13"/>
        <v>69543.69</v>
      </c>
      <c r="D84" s="3">
        <f t="shared" si="14"/>
        <v>8.8300000000017462</v>
      </c>
      <c r="E84" s="3">
        <v>451.041</v>
      </c>
      <c r="F84" s="3">
        <v>18593.5</v>
      </c>
      <c r="G84" s="3">
        <v>9705</v>
      </c>
      <c r="H84" s="3">
        <v>856.5</v>
      </c>
      <c r="I84" s="3">
        <v>106.75</v>
      </c>
      <c r="J84">
        <f t="shared" si="15"/>
        <v>580.83600000000001</v>
      </c>
      <c r="K84">
        <f t="shared" si="16"/>
        <v>18589.898000000001</v>
      </c>
      <c r="L84">
        <f t="shared" si="17"/>
        <v>222.13900000000001</v>
      </c>
      <c r="M84">
        <f t="shared" si="18"/>
        <v>15878.576000000001</v>
      </c>
      <c r="N84">
        <f t="shared" si="19"/>
        <v>0.222139</v>
      </c>
      <c r="O84">
        <f t="shared" si="19"/>
        <v>15.878576000000001</v>
      </c>
      <c r="P84" t="str">
        <f t="shared" si="20"/>
        <v/>
      </c>
      <c r="Q84">
        <f t="shared" si="21"/>
        <v>0.222139</v>
      </c>
      <c r="AE84">
        <v>5.39</v>
      </c>
      <c r="AF84">
        <v>-39.400001525878906</v>
      </c>
      <c r="AG84">
        <v>-21.139999389648438</v>
      </c>
      <c r="AH84">
        <f t="shared" si="22"/>
        <v>-39.400001525878906</v>
      </c>
      <c r="AI84">
        <f t="shared" si="23"/>
        <v>-21.139999389648438</v>
      </c>
    </row>
    <row r="85" spans="1:35">
      <c r="A85" s="3" t="s">
        <v>2081</v>
      </c>
      <c r="B85" s="3" t="str">
        <f t="shared" si="12"/>
        <v>19:19:03.810</v>
      </c>
      <c r="C85" s="3">
        <f t="shared" si="13"/>
        <v>69543.81</v>
      </c>
      <c r="D85" s="3">
        <f t="shared" si="14"/>
        <v>8.9499999999970896</v>
      </c>
      <c r="E85" s="3">
        <v>444.11099999999999</v>
      </c>
      <c r="F85" s="3">
        <v>18693.900000000001</v>
      </c>
      <c r="G85" s="3">
        <v>9759</v>
      </c>
      <c r="H85" s="3">
        <v>866</v>
      </c>
      <c r="I85" s="3">
        <v>106.25</v>
      </c>
      <c r="J85">
        <f t="shared" si="15"/>
        <v>574.60699999999997</v>
      </c>
      <c r="K85">
        <f t="shared" si="16"/>
        <v>18690.344000000001</v>
      </c>
      <c r="L85">
        <f t="shared" si="17"/>
        <v>215.90999999999997</v>
      </c>
      <c r="M85">
        <f t="shared" si="18"/>
        <v>15979.022000000001</v>
      </c>
      <c r="N85">
        <f t="shared" si="19"/>
        <v>0.21590999999999996</v>
      </c>
      <c r="O85">
        <f t="shared" si="19"/>
        <v>15.979022000000001</v>
      </c>
      <c r="P85" t="str">
        <f t="shared" si="20"/>
        <v/>
      </c>
      <c r="Q85">
        <f t="shared" si="21"/>
        <v>0.21590999999999996</v>
      </c>
      <c r="AE85">
        <v>5.4429999999999996</v>
      </c>
      <c r="AF85">
        <v>-37.979999542236328</v>
      </c>
      <c r="AG85">
        <v>-24.079999923706055</v>
      </c>
      <c r="AH85">
        <f t="shared" si="22"/>
        <v>-37.979999542236328</v>
      </c>
      <c r="AI85">
        <f t="shared" si="23"/>
        <v>-24.079999923706055</v>
      </c>
    </row>
    <row r="86" spans="1:35">
      <c r="A86" s="3" t="s">
        <v>2082</v>
      </c>
      <c r="B86" s="3" t="str">
        <f t="shared" si="12"/>
        <v>19:19:03.921</v>
      </c>
      <c r="C86" s="3">
        <f t="shared" si="13"/>
        <v>69543.921000000002</v>
      </c>
      <c r="D86" s="3">
        <f t="shared" si="14"/>
        <v>9.0610000000015134</v>
      </c>
      <c r="E86" s="3">
        <v>459.35700000000003</v>
      </c>
      <c r="F86" s="3">
        <v>18980.8</v>
      </c>
      <c r="G86" s="3">
        <v>9887</v>
      </c>
      <c r="H86" s="3">
        <v>855.5</v>
      </c>
      <c r="I86" s="3">
        <v>104.75</v>
      </c>
      <c r="J86">
        <f t="shared" si="15"/>
        <v>591.85599999999999</v>
      </c>
      <c r="K86">
        <f t="shared" si="16"/>
        <v>18977.131000000001</v>
      </c>
      <c r="L86">
        <f t="shared" si="17"/>
        <v>233.15899999999999</v>
      </c>
      <c r="M86">
        <f t="shared" si="18"/>
        <v>16265.809000000001</v>
      </c>
      <c r="N86">
        <f t="shared" si="19"/>
        <v>0.23315900000000001</v>
      </c>
      <c r="O86">
        <f t="shared" si="19"/>
        <v>16.265809000000001</v>
      </c>
      <c r="P86" t="str">
        <f t="shared" si="20"/>
        <v/>
      </c>
      <c r="Q86">
        <f t="shared" si="21"/>
        <v>0.23315900000000001</v>
      </c>
      <c r="AE86">
        <v>5.5069999999999997</v>
      </c>
      <c r="AF86">
        <v>-41.450000762939453</v>
      </c>
      <c r="AG86">
        <v>-23.770000457763672</v>
      </c>
      <c r="AH86">
        <f t="shared" si="22"/>
        <v>-41.450000762939453</v>
      </c>
      <c r="AI86">
        <f t="shared" si="23"/>
        <v>-23.770000457763672</v>
      </c>
    </row>
    <row r="87" spans="1:35">
      <c r="A87" s="3" t="s">
        <v>2083</v>
      </c>
      <c r="B87" s="3" t="str">
        <f t="shared" si="12"/>
        <v>19:19:04.024</v>
      </c>
      <c r="C87" s="3">
        <f t="shared" si="13"/>
        <v>69544.024000000005</v>
      </c>
      <c r="D87" s="3">
        <f t="shared" si="14"/>
        <v>9.1640000000043074</v>
      </c>
      <c r="E87" s="3">
        <v>467.63</v>
      </c>
      <c r="F87" s="3">
        <v>19228.599999999999</v>
      </c>
      <c r="G87" s="3">
        <v>10007</v>
      </c>
      <c r="H87" s="3">
        <v>929</v>
      </c>
      <c r="I87" s="3">
        <v>103.5</v>
      </c>
      <c r="J87">
        <f t="shared" si="15"/>
        <v>601.85799999999995</v>
      </c>
      <c r="K87">
        <f t="shared" si="16"/>
        <v>19224.866999999998</v>
      </c>
      <c r="L87">
        <f t="shared" si="17"/>
        <v>243.16099999999994</v>
      </c>
      <c r="M87">
        <f t="shared" si="18"/>
        <v>16513.544999999998</v>
      </c>
      <c r="N87">
        <f t="shared" si="19"/>
        <v>0.24316099999999996</v>
      </c>
      <c r="O87">
        <f t="shared" si="19"/>
        <v>16.513544999999997</v>
      </c>
      <c r="P87" t="str">
        <f t="shared" si="20"/>
        <v/>
      </c>
      <c r="Q87">
        <f t="shared" si="21"/>
        <v>0.24316099999999996</v>
      </c>
      <c r="AE87">
        <v>5.5549999999999997</v>
      </c>
      <c r="AF87">
        <v>-43.040000915527344</v>
      </c>
      <c r="AG87">
        <v>-17.620000839233398</v>
      </c>
      <c r="AH87">
        <f t="shared" si="22"/>
        <v>-43.040000915527344</v>
      </c>
      <c r="AI87">
        <f t="shared" si="23"/>
        <v>-17.620000839233398</v>
      </c>
    </row>
    <row r="88" spans="1:35">
      <c r="A88" s="3" t="s">
        <v>2084</v>
      </c>
      <c r="B88" s="3" t="str">
        <f t="shared" si="12"/>
        <v>19:19:04.121</v>
      </c>
      <c r="C88" s="3">
        <f t="shared" si="13"/>
        <v>69544.120999999999</v>
      </c>
      <c r="D88" s="3">
        <f t="shared" si="14"/>
        <v>9.260999999998603</v>
      </c>
      <c r="E88" s="3">
        <v>458.916</v>
      </c>
      <c r="F88" s="3">
        <v>19493.8</v>
      </c>
      <c r="G88" s="3">
        <v>10155.5</v>
      </c>
      <c r="H88" s="3">
        <v>859.5</v>
      </c>
      <c r="I88" s="3">
        <v>102.25</v>
      </c>
      <c r="J88">
        <f t="shared" si="15"/>
        <v>594.99599999999998</v>
      </c>
      <c r="K88">
        <f t="shared" si="16"/>
        <v>19490.120999999999</v>
      </c>
      <c r="L88">
        <f t="shared" si="17"/>
        <v>236.29899999999998</v>
      </c>
      <c r="M88">
        <f t="shared" si="18"/>
        <v>16778.798999999999</v>
      </c>
      <c r="N88">
        <f t="shared" si="19"/>
        <v>0.23629899999999998</v>
      </c>
      <c r="O88">
        <f t="shared" si="19"/>
        <v>16.778798999999999</v>
      </c>
      <c r="P88" t="str">
        <f t="shared" si="20"/>
        <v/>
      </c>
      <c r="Q88">
        <f t="shared" si="21"/>
        <v>0.23629899999999998</v>
      </c>
      <c r="AE88">
        <v>5.6349999999999998</v>
      </c>
      <c r="AF88">
        <v>-48.180000305175781</v>
      </c>
      <c r="AG88">
        <v>-14.109999656677246</v>
      </c>
      <c r="AH88">
        <f t="shared" si="22"/>
        <v>-48.180000305175781</v>
      </c>
      <c r="AI88">
        <f t="shared" si="23"/>
        <v>-14.109999656677246</v>
      </c>
    </row>
    <row r="89" spans="1:35">
      <c r="A89" s="3" t="s">
        <v>2085</v>
      </c>
      <c r="B89" s="3" t="str">
        <f t="shared" si="12"/>
        <v>19:19:04.223</v>
      </c>
      <c r="C89" s="3">
        <f t="shared" si="13"/>
        <v>69544.222999999998</v>
      </c>
      <c r="D89" s="3">
        <f t="shared" si="14"/>
        <v>9.3629999999975553</v>
      </c>
      <c r="E89" s="3">
        <v>451.00299999999999</v>
      </c>
      <c r="F89" s="3">
        <v>19658.5</v>
      </c>
      <c r="G89" s="3">
        <v>10252</v>
      </c>
      <c r="H89" s="3">
        <v>924</v>
      </c>
      <c r="I89" s="3">
        <v>101.5</v>
      </c>
      <c r="J89">
        <f t="shared" si="15"/>
        <v>588.23299999999995</v>
      </c>
      <c r="K89">
        <f t="shared" si="16"/>
        <v>19654.871999999999</v>
      </c>
      <c r="L89">
        <f t="shared" si="17"/>
        <v>229.53599999999994</v>
      </c>
      <c r="M89">
        <f t="shared" si="18"/>
        <v>16943.55</v>
      </c>
      <c r="N89">
        <f t="shared" si="19"/>
        <v>0.22953599999999996</v>
      </c>
      <c r="O89">
        <f t="shared" si="19"/>
        <v>16.943549999999998</v>
      </c>
      <c r="P89" t="str">
        <f t="shared" si="20"/>
        <v/>
      </c>
      <c r="Q89">
        <f t="shared" si="21"/>
        <v>0.22953599999999996</v>
      </c>
      <c r="AE89">
        <v>5.6929999999999996</v>
      </c>
      <c r="AF89">
        <v>-51.209999084472656</v>
      </c>
      <c r="AG89">
        <v>-15.880000114440918</v>
      </c>
      <c r="AH89">
        <f t="shared" si="22"/>
        <v>-51.209999084472656</v>
      </c>
      <c r="AI89">
        <f t="shared" si="23"/>
        <v>-15.880000114440918</v>
      </c>
    </row>
    <row r="90" spans="1:35">
      <c r="A90" s="3" t="s">
        <v>2086</v>
      </c>
      <c r="B90" s="3" t="str">
        <f t="shared" si="12"/>
        <v>19:19:04.321</v>
      </c>
      <c r="C90" s="3">
        <f t="shared" si="13"/>
        <v>69544.320999999996</v>
      </c>
      <c r="D90" s="3">
        <f t="shared" si="14"/>
        <v>9.4609999999956926</v>
      </c>
      <c r="E90" s="3">
        <v>459.09399999999999</v>
      </c>
      <c r="F90" s="3">
        <v>19925.099999999999</v>
      </c>
      <c r="G90" s="3">
        <v>10395</v>
      </c>
      <c r="H90" s="3">
        <v>850.5</v>
      </c>
      <c r="I90" s="3">
        <v>100.25</v>
      </c>
      <c r="J90">
        <f t="shared" si="15"/>
        <v>598.18499999999995</v>
      </c>
      <c r="K90">
        <f t="shared" si="16"/>
        <v>19921.409</v>
      </c>
      <c r="L90">
        <f t="shared" si="17"/>
        <v>239.48799999999994</v>
      </c>
      <c r="M90">
        <f t="shared" si="18"/>
        <v>17210.087</v>
      </c>
      <c r="N90">
        <f t="shared" si="19"/>
        <v>0.23948799999999995</v>
      </c>
      <c r="O90">
        <f t="shared" si="19"/>
        <v>17.210087000000001</v>
      </c>
      <c r="P90" t="str">
        <f t="shared" si="20"/>
        <v/>
      </c>
      <c r="Q90">
        <f t="shared" si="21"/>
        <v>0.23948799999999995</v>
      </c>
      <c r="AE90">
        <v>5.76</v>
      </c>
      <c r="AF90">
        <v>-53.470001220703125</v>
      </c>
      <c r="AG90">
        <v>-13.909999847412109</v>
      </c>
      <c r="AH90">
        <f t="shared" si="22"/>
        <v>-53.470001220703125</v>
      </c>
      <c r="AI90">
        <f t="shared" si="23"/>
        <v>-13.909999847412109</v>
      </c>
    </row>
    <row r="91" spans="1:35">
      <c r="A91" s="3" t="s">
        <v>2087</v>
      </c>
      <c r="B91" s="3" t="str">
        <f t="shared" si="12"/>
        <v>19:19:04.423</v>
      </c>
      <c r="C91" s="3">
        <f t="shared" si="13"/>
        <v>69544.422999999995</v>
      </c>
      <c r="D91" s="3">
        <f t="shared" si="14"/>
        <v>9.5629999999946449</v>
      </c>
      <c r="E91" s="3">
        <v>461.27199999999999</v>
      </c>
      <c r="F91" s="3">
        <v>20034.599999999999</v>
      </c>
      <c r="G91" s="3">
        <v>10456</v>
      </c>
      <c r="H91" s="3">
        <v>863.5</v>
      </c>
      <c r="I91" s="3">
        <v>99.75</v>
      </c>
      <c r="J91">
        <f t="shared" si="15"/>
        <v>601.12800000000004</v>
      </c>
      <c r="K91">
        <f t="shared" si="16"/>
        <v>20030.892</v>
      </c>
      <c r="L91">
        <f t="shared" si="17"/>
        <v>242.43100000000004</v>
      </c>
      <c r="M91">
        <f t="shared" si="18"/>
        <v>17319.57</v>
      </c>
      <c r="N91">
        <f t="shared" si="19"/>
        <v>0.24243100000000004</v>
      </c>
      <c r="O91">
        <f t="shared" si="19"/>
        <v>17.319569999999999</v>
      </c>
      <c r="P91" t="str">
        <f t="shared" si="20"/>
        <v/>
      </c>
      <c r="Q91">
        <f t="shared" si="21"/>
        <v>0.24243100000000004</v>
      </c>
      <c r="AE91">
        <v>5.84</v>
      </c>
      <c r="AF91">
        <v>-56.990001678466797</v>
      </c>
      <c r="AG91">
        <v>-11.310000419616699</v>
      </c>
      <c r="AH91">
        <f t="shared" si="22"/>
        <v>-56.990001678466797</v>
      </c>
      <c r="AI91">
        <f t="shared" si="23"/>
        <v>-11.310000419616699</v>
      </c>
    </row>
    <row r="92" spans="1:35">
      <c r="A92" s="3" t="s">
        <v>2088</v>
      </c>
      <c r="B92" s="3" t="str">
        <f t="shared" si="12"/>
        <v>19:19:04.534</v>
      </c>
      <c r="C92" s="3">
        <f t="shared" si="13"/>
        <v>69544.534</v>
      </c>
      <c r="D92" s="3">
        <f t="shared" si="14"/>
        <v>9.6739999999990687</v>
      </c>
      <c r="E92" s="3">
        <v>445.72199999999998</v>
      </c>
      <c r="F92" s="3">
        <v>20272.3</v>
      </c>
      <c r="G92" s="3">
        <v>10607.5</v>
      </c>
      <c r="H92" s="3">
        <v>832.5</v>
      </c>
      <c r="I92" s="3">
        <v>98.75</v>
      </c>
      <c r="J92">
        <f t="shared" si="15"/>
        <v>587.23699999999997</v>
      </c>
      <c r="K92">
        <f t="shared" si="16"/>
        <v>20268.694</v>
      </c>
      <c r="L92">
        <f t="shared" si="17"/>
        <v>228.53999999999996</v>
      </c>
      <c r="M92">
        <f t="shared" si="18"/>
        <v>17557.371999999999</v>
      </c>
      <c r="N92">
        <f t="shared" si="19"/>
        <v>0.22853999999999997</v>
      </c>
      <c r="O92">
        <f t="shared" si="19"/>
        <v>17.557372000000001</v>
      </c>
      <c r="P92" t="str">
        <f t="shared" si="20"/>
        <v/>
      </c>
      <c r="Q92">
        <f t="shared" si="21"/>
        <v>0.22853999999999997</v>
      </c>
      <c r="AE92">
        <v>5.8949999999999996</v>
      </c>
      <c r="AF92">
        <v>-55.419998168945313</v>
      </c>
      <c r="AG92">
        <v>-5.559999942779541</v>
      </c>
      <c r="AH92">
        <f t="shared" si="22"/>
        <v>-55.419998168945313</v>
      </c>
      <c r="AI92">
        <f t="shared" si="23"/>
        <v>-5.559999942779541</v>
      </c>
    </row>
    <row r="93" spans="1:35">
      <c r="A93" s="3" t="s">
        <v>2089</v>
      </c>
      <c r="B93" s="3" t="str">
        <f t="shared" si="12"/>
        <v>19:19:04.631</v>
      </c>
      <c r="C93" s="3">
        <f t="shared" si="13"/>
        <v>69544.630999999994</v>
      </c>
      <c r="D93" s="3">
        <f t="shared" si="14"/>
        <v>9.7709999999933643</v>
      </c>
      <c r="E93" s="3">
        <v>470.13499999999999</v>
      </c>
      <c r="F93" s="3">
        <v>20604.599999999999</v>
      </c>
      <c r="G93" s="3">
        <v>10788</v>
      </c>
      <c r="H93" s="3">
        <v>839</v>
      </c>
      <c r="I93" s="3">
        <v>97.25</v>
      </c>
      <c r="J93">
        <f t="shared" si="15"/>
        <v>613.97</v>
      </c>
      <c r="K93">
        <f t="shared" si="16"/>
        <v>20600.815999999999</v>
      </c>
      <c r="L93">
        <f t="shared" si="17"/>
        <v>255.27300000000002</v>
      </c>
      <c r="M93">
        <f t="shared" si="18"/>
        <v>17889.493999999999</v>
      </c>
      <c r="N93">
        <f t="shared" si="19"/>
        <v>0.25527300000000003</v>
      </c>
      <c r="O93">
        <f t="shared" si="19"/>
        <v>17.889493999999999</v>
      </c>
      <c r="P93" t="str">
        <f t="shared" si="20"/>
        <v/>
      </c>
      <c r="Q93">
        <f t="shared" si="21"/>
        <v>0.25527300000000003</v>
      </c>
      <c r="AE93">
        <v>5.9550000000000001</v>
      </c>
      <c r="AF93">
        <v>-40.659999847412109</v>
      </c>
      <c r="AG93">
        <v>-12.350000381469727</v>
      </c>
      <c r="AH93">
        <f t="shared" si="22"/>
        <v>-40.659999847412109</v>
      </c>
      <c r="AI93">
        <f t="shared" si="23"/>
        <v>-12.350000381469727</v>
      </c>
    </row>
    <row r="94" spans="1:35">
      <c r="A94" s="3" t="s">
        <v>2090</v>
      </c>
      <c r="B94" s="3" t="str">
        <f t="shared" si="12"/>
        <v>19:19:04.738</v>
      </c>
      <c r="C94" s="3">
        <f t="shared" si="13"/>
        <v>69544.737999999998</v>
      </c>
      <c r="D94" s="3">
        <f t="shared" si="14"/>
        <v>9.8779999999969732</v>
      </c>
      <c r="E94" s="3">
        <v>466.84399999999999</v>
      </c>
      <c r="F94" s="3">
        <v>20727</v>
      </c>
      <c r="G94" s="3">
        <v>10866</v>
      </c>
      <c r="H94" s="3">
        <v>844.5</v>
      </c>
      <c r="I94" s="3">
        <v>96.75</v>
      </c>
      <c r="J94">
        <f t="shared" si="15"/>
        <v>611.53300000000002</v>
      </c>
      <c r="K94">
        <f t="shared" si="16"/>
        <v>20723.236000000001</v>
      </c>
      <c r="L94">
        <f t="shared" si="17"/>
        <v>252.83600000000001</v>
      </c>
      <c r="M94">
        <f t="shared" si="18"/>
        <v>18011.914000000001</v>
      </c>
      <c r="N94">
        <f t="shared" si="19"/>
        <v>0.25283600000000001</v>
      </c>
      <c r="O94">
        <f t="shared" si="19"/>
        <v>18.011914000000001</v>
      </c>
      <c r="P94" t="str">
        <f t="shared" si="20"/>
        <v/>
      </c>
      <c r="Q94">
        <f t="shared" si="21"/>
        <v>0.25283600000000001</v>
      </c>
      <c r="AE94">
        <v>6.0190000000000001</v>
      </c>
      <c r="AF94">
        <v>-45.090000152587891</v>
      </c>
      <c r="AG94">
        <v>-13.710000038146973</v>
      </c>
      <c r="AH94">
        <f t="shared" si="22"/>
        <v>-45.090000152587891</v>
      </c>
      <c r="AI94">
        <f t="shared" si="23"/>
        <v>-13.710000038146973</v>
      </c>
    </row>
    <row r="95" spans="1:35">
      <c r="A95" s="3" t="s">
        <v>2091</v>
      </c>
      <c r="B95" s="3" t="str">
        <f t="shared" si="12"/>
        <v>19:19:04.845</v>
      </c>
      <c r="C95" s="3">
        <f t="shared" si="13"/>
        <v>69544.845000000001</v>
      </c>
      <c r="D95" s="3">
        <f t="shared" si="14"/>
        <v>9.9850000000005821</v>
      </c>
      <c r="E95" s="3">
        <v>466.67899999999997</v>
      </c>
      <c r="F95" s="3">
        <v>20972.1</v>
      </c>
      <c r="G95" s="3">
        <v>11019.5</v>
      </c>
      <c r="H95" s="3">
        <v>852</v>
      </c>
      <c r="I95" s="3">
        <v>95.75</v>
      </c>
      <c r="J95">
        <f t="shared" si="15"/>
        <v>613.07899999999995</v>
      </c>
      <c r="K95">
        <f t="shared" si="16"/>
        <v>20968.330999999998</v>
      </c>
      <c r="L95">
        <f t="shared" si="17"/>
        <v>254.38199999999995</v>
      </c>
      <c r="M95">
        <f t="shared" si="18"/>
        <v>18257.008999999998</v>
      </c>
      <c r="N95">
        <f t="shared" si="19"/>
        <v>0.25438199999999994</v>
      </c>
      <c r="O95">
        <f t="shared" si="19"/>
        <v>18.257009</v>
      </c>
      <c r="P95" t="str">
        <f t="shared" si="20"/>
        <v/>
      </c>
      <c r="Q95">
        <f t="shared" si="21"/>
        <v>0.25438199999999994</v>
      </c>
      <c r="AE95">
        <v>6.0979999999999999</v>
      </c>
      <c r="AF95">
        <v>-55.959999084472656</v>
      </c>
      <c r="AG95">
        <v>-9</v>
      </c>
      <c r="AH95">
        <f t="shared" si="22"/>
        <v>-55.959999084472656</v>
      </c>
      <c r="AI95">
        <f t="shared" si="23"/>
        <v>-9</v>
      </c>
    </row>
    <row r="96" spans="1:35">
      <c r="A96" s="3" t="s">
        <v>2092</v>
      </c>
      <c r="B96" s="3" t="str">
        <f t="shared" si="12"/>
        <v>19:19:04.955</v>
      </c>
      <c r="C96" s="3">
        <f t="shared" si="13"/>
        <v>69544.955000000002</v>
      </c>
      <c r="D96" s="3">
        <f t="shared" si="14"/>
        <v>10.095000000001164</v>
      </c>
      <c r="E96" s="3">
        <v>461.411</v>
      </c>
      <c r="F96" s="3">
        <v>21228.400000000001</v>
      </c>
      <c r="G96" s="3">
        <v>11187.5</v>
      </c>
      <c r="H96" s="3">
        <v>850.5</v>
      </c>
      <c r="I96" s="3">
        <v>94.75</v>
      </c>
      <c r="J96">
        <f t="shared" si="15"/>
        <v>609.601</v>
      </c>
      <c r="K96">
        <f t="shared" si="16"/>
        <v>21224.661</v>
      </c>
      <c r="L96">
        <f t="shared" si="17"/>
        <v>250.904</v>
      </c>
      <c r="M96">
        <f t="shared" si="18"/>
        <v>18513.339</v>
      </c>
      <c r="N96">
        <f t="shared" si="19"/>
        <v>0.25090400000000002</v>
      </c>
      <c r="O96">
        <f t="shared" si="19"/>
        <v>18.513339000000002</v>
      </c>
      <c r="P96" t="str">
        <f t="shared" si="20"/>
        <v/>
      </c>
      <c r="Q96">
        <f t="shared" si="21"/>
        <v>0.25090400000000002</v>
      </c>
      <c r="AE96">
        <v>6.1719999999999997</v>
      </c>
      <c r="AF96">
        <v>-55.470001220703125</v>
      </c>
      <c r="AG96">
        <v>-7.9499998092651367</v>
      </c>
      <c r="AH96">
        <f t="shared" si="22"/>
        <v>-55.470001220703125</v>
      </c>
      <c r="AI96">
        <f t="shared" si="23"/>
        <v>-7.9499998092651367</v>
      </c>
    </row>
    <row r="97" spans="1:35">
      <c r="A97" s="3" t="s">
        <v>2093</v>
      </c>
      <c r="B97" s="3" t="str">
        <f t="shared" si="12"/>
        <v>19:19:05.063</v>
      </c>
      <c r="C97" s="3">
        <f t="shared" si="13"/>
        <v>69545.062999999995</v>
      </c>
      <c r="D97" s="3">
        <f t="shared" si="14"/>
        <v>10.202999999994063</v>
      </c>
      <c r="E97" s="3">
        <v>461.82799999999997</v>
      </c>
      <c r="F97" s="3">
        <v>21487.8</v>
      </c>
      <c r="G97" s="3">
        <v>11356.5</v>
      </c>
      <c r="H97" s="3">
        <v>847</v>
      </c>
      <c r="I97" s="3">
        <v>93.75</v>
      </c>
      <c r="J97">
        <f t="shared" si="15"/>
        <v>611.82899999999995</v>
      </c>
      <c r="K97">
        <f t="shared" si="16"/>
        <v>21484.052</v>
      </c>
      <c r="L97">
        <f t="shared" si="17"/>
        <v>253.13199999999995</v>
      </c>
      <c r="M97">
        <f t="shared" si="18"/>
        <v>18772.73</v>
      </c>
      <c r="N97">
        <f t="shared" si="19"/>
        <v>0.25313199999999997</v>
      </c>
      <c r="O97">
        <f t="shared" si="19"/>
        <v>18.772729999999999</v>
      </c>
      <c r="P97" t="str">
        <f t="shared" si="20"/>
        <v/>
      </c>
      <c r="Q97">
        <f t="shared" si="21"/>
        <v>0.25313199999999997</v>
      </c>
      <c r="AE97">
        <v>6.2549999999999999</v>
      </c>
      <c r="AF97">
        <v>-47.790000915527344</v>
      </c>
      <c r="AG97">
        <v>-16.170000076293945</v>
      </c>
      <c r="AH97">
        <f t="shared" si="22"/>
        <v>-47.790000915527344</v>
      </c>
      <c r="AI97">
        <f t="shared" si="23"/>
        <v>-16.170000076293945</v>
      </c>
    </row>
    <row r="98" spans="1:35">
      <c r="A98" s="3" t="s">
        <v>2094</v>
      </c>
      <c r="B98" s="3" t="str">
        <f t="shared" si="12"/>
        <v>19:19:05.155</v>
      </c>
      <c r="C98" s="3">
        <f t="shared" si="13"/>
        <v>69545.154999999999</v>
      </c>
      <c r="D98" s="3">
        <f t="shared" si="14"/>
        <v>10.294999999998254</v>
      </c>
      <c r="E98" s="3">
        <v>462.584</v>
      </c>
      <c r="F98" s="3">
        <v>21620</v>
      </c>
      <c r="G98" s="3">
        <v>11443.5</v>
      </c>
      <c r="H98" s="3">
        <v>845</v>
      </c>
      <c r="I98" s="3">
        <v>93.25</v>
      </c>
      <c r="J98">
        <f t="shared" si="15"/>
        <v>613.50800000000004</v>
      </c>
      <c r="K98">
        <f t="shared" si="16"/>
        <v>21616.243999999999</v>
      </c>
      <c r="L98">
        <f t="shared" si="17"/>
        <v>254.81100000000004</v>
      </c>
      <c r="M98">
        <f t="shared" si="18"/>
        <v>18904.921999999999</v>
      </c>
      <c r="N98">
        <f t="shared" si="19"/>
        <v>0.25481100000000007</v>
      </c>
      <c r="O98">
        <f t="shared" si="19"/>
        <v>18.904921999999999</v>
      </c>
      <c r="P98" t="str">
        <f t="shared" si="20"/>
        <v/>
      </c>
      <c r="Q98">
        <f t="shared" si="21"/>
        <v>0.25481100000000007</v>
      </c>
      <c r="AE98">
        <v>6.3220000000000001</v>
      </c>
      <c r="AF98">
        <v>-43.75</v>
      </c>
      <c r="AG98">
        <v>-15.409999847412109</v>
      </c>
      <c r="AH98">
        <f t="shared" si="22"/>
        <v>-43.75</v>
      </c>
      <c r="AI98">
        <f t="shared" si="23"/>
        <v>-15.409999847412109</v>
      </c>
    </row>
    <row r="99" spans="1:35">
      <c r="A99" s="3" t="s">
        <v>2095</v>
      </c>
      <c r="B99" s="3" t="str">
        <f t="shared" si="12"/>
        <v>19:19:05.250</v>
      </c>
      <c r="C99" s="3">
        <f t="shared" si="13"/>
        <v>69545.25</v>
      </c>
      <c r="D99" s="3">
        <f t="shared" si="14"/>
        <v>10.389999999999418</v>
      </c>
      <c r="E99" s="3">
        <v>468.74900000000002</v>
      </c>
      <c r="F99" s="3">
        <v>21886.3</v>
      </c>
      <c r="G99" s="3">
        <v>11618</v>
      </c>
      <c r="H99" s="3">
        <v>828.5</v>
      </c>
      <c r="I99" s="3">
        <v>92.25</v>
      </c>
      <c r="J99">
        <f t="shared" si="15"/>
        <v>621.53200000000004</v>
      </c>
      <c r="K99">
        <f t="shared" si="16"/>
        <v>21882.493999999999</v>
      </c>
      <c r="L99">
        <f t="shared" si="17"/>
        <v>262.83500000000004</v>
      </c>
      <c r="M99">
        <f t="shared" si="18"/>
        <v>19171.171999999999</v>
      </c>
      <c r="N99">
        <f t="shared" si="19"/>
        <v>0.26283500000000004</v>
      </c>
      <c r="O99">
        <f t="shared" si="19"/>
        <v>19.171171999999999</v>
      </c>
      <c r="P99" t="str">
        <f t="shared" si="20"/>
        <v/>
      </c>
      <c r="Q99">
        <f t="shared" si="21"/>
        <v>0.26283500000000004</v>
      </c>
      <c r="AE99">
        <v>6.4020000000000001</v>
      </c>
      <c r="AF99">
        <v>-49.509998321533203</v>
      </c>
      <c r="AG99">
        <v>-13.579999923706055</v>
      </c>
      <c r="AH99">
        <f t="shared" si="22"/>
        <v>-49.509998321533203</v>
      </c>
      <c r="AI99">
        <f t="shared" si="23"/>
        <v>-13.579999923706055</v>
      </c>
    </row>
    <row r="100" spans="1:35">
      <c r="A100" s="3" t="s">
        <v>2096</v>
      </c>
      <c r="B100" s="3" t="str">
        <f t="shared" si="12"/>
        <v>19:19:05.355</v>
      </c>
      <c r="C100" s="3">
        <f t="shared" si="13"/>
        <v>69545.354999999996</v>
      </c>
      <c r="D100" s="3">
        <f t="shared" si="14"/>
        <v>10.494999999995343</v>
      </c>
      <c r="E100" s="3">
        <v>482.51400000000001</v>
      </c>
      <c r="F100" s="3">
        <v>22012.5</v>
      </c>
      <c r="G100" s="3">
        <v>11694</v>
      </c>
      <c r="H100" s="3">
        <v>839.5</v>
      </c>
      <c r="I100" s="3">
        <v>91.75</v>
      </c>
      <c r="J100">
        <f t="shared" si="15"/>
        <v>636.17700000000002</v>
      </c>
      <c r="K100">
        <f t="shared" si="16"/>
        <v>22008.595000000001</v>
      </c>
      <c r="L100">
        <f t="shared" si="17"/>
        <v>277.48</v>
      </c>
      <c r="M100">
        <f t="shared" si="18"/>
        <v>19297.273000000001</v>
      </c>
      <c r="N100">
        <f t="shared" si="19"/>
        <v>0.27748</v>
      </c>
      <c r="O100">
        <f t="shared" si="19"/>
        <v>19.297273000000001</v>
      </c>
      <c r="P100" t="str">
        <f t="shared" si="20"/>
        <v/>
      </c>
      <c r="Q100">
        <f t="shared" si="21"/>
        <v>0.27748</v>
      </c>
      <c r="AE100">
        <v>6.4859999999999998</v>
      </c>
      <c r="AF100">
        <v>-48.169998168945313</v>
      </c>
      <c r="AG100">
        <v>-12.680000305175781</v>
      </c>
      <c r="AH100">
        <f t="shared" si="22"/>
        <v>-48.169998168945313</v>
      </c>
      <c r="AI100">
        <f t="shared" si="23"/>
        <v>-12.680000305175781</v>
      </c>
    </row>
    <row r="101" spans="1:35">
      <c r="A101" s="3" t="s">
        <v>2097</v>
      </c>
      <c r="B101" s="3" t="str">
        <f t="shared" si="12"/>
        <v>19:19:05.452</v>
      </c>
      <c r="C101" s="3">
        <f t="shared" si="13"/>
        <v>69545.452000000005</v>
      </c>
      <c r="D101" s="3">
        <f t="shared" si="14"/>
        <v>10.592000000004191</v>
      </c>
      <c r="E101" s="3">
        <v>470.75400000000002</v>
      </c>
      <c r="F101" s="3">
        <v>22308.9</v>
      </c>
      <c r="G101" s="3">
        <v>11907.5</v>
      </c>
      <c r="H101" s="3">
        <v>822.5</v>
      </c>
      <c r="I101" s="3">
        <v>90.75</v>
      </c>
      <c r="J101">
        <f t="shared" si="15"/>
        <v>626.48699999999997</v>
      </c>
      <c r="K101">
        <f t="shared" si="16"/>
        <v>22305.07</v>
      </c>
      <c r="L101">
        <f t="shared" si="17"/>
        <v>267.78999999999996</v>
      </c>
      <c r="M101">
        <f t="shared" si="18"/>
        <v>19593.748</v>
      </c>
      <c r="N101">
        <f t="shared" si="19"/>
        <v>0.26778999999999997</v>
      </c>
      <c r="O101">
        <f t="shared" si="19"/>
        <v>19.593748000000001</v>
      </c>
      <c r="P101" t="str">
        <f t="shared" si="20"/>
        <v/>
      </c>
      <c r="Q101">
        <f t="shared" si="21"/>
        <v>0.26778999999999997</v>
      </c>
      <c r="AE101">
        <v>6.5640000000000001</v>
      </c>
      <c r="AF101">
        <v>-49.919998168945313</v>
      </c>
      <c r="AG101">
        <v>-9.1400003433227539</v>
      </c>
      <c r="AH101">
        <f t="shared" si="22"/>
        <v>-49.919998168945313</v>
      </c>
      <c r="AI101">
        <f t="shared" si="23"/>
        <v>-9.1400003433227539</v>
      </c>
    </row>
    <row r="102" spans="1:35">
      <c r="A102" s="3" t="s">
        <v>2098</v>
      </c>
      <c r="B102" s="3" t="str">
        <f t="shared" si="12"/>
        <v>19:19:05.554</v>
      </c>
      <c r="C102" s="3">
        <f t="shared" si="13"/>
        <v>69545.554000000004</v>
      </c>
      <c r="D102" s="3">
        <f t="shared" si="14"/>
        <v>10.694000000003143</v>
      </c>
      <c r="E102" s="3">
        <v>487.79</v>
      </c>
      <c r="F102" s="3">
        <v>22438.2</v>
      </c>
      <c r="G102" s="3">
        <v>11986</v>
      </c>
      <c r="H102" s="3">
        <v>794.5</v>
      </c>
      <c r="I102" s="3">
        <v>90.25</v>
      </c>
      <c r="J102">
        <f t="shared" si="15"/>
        <v>644.42499999999995</v>
      </c>
      <c r="K102">
        <f t="shared" si="16"/>
        <v>22434.248</v>
      </c>
      <c r="L102">
        <f t="shared" si="17"/>
        <v>285.72799999999995</v>
      </c>
      <c r="M102">
        <f t="shared" si="18"/>
        <v>19722.925999999999</v>
      </c>
      <c r="N102">
        <f t="shared" si="19"/>
        <v>0.28572799999999998</v>
      </c>
      <c r="O102">
        <f t="shared" si="19"/>
        <v>19.722926000000001</v>
      </c>
      <c r="P102" t="str">
        <f t="shared" si="20"/>
        <v/>
      </c>
      <c r="Q102">
        <f t="shared" si="21"/>
        <v>0.28572799999999998</v>
      </c>
      <c r="AE102">
        <v>6.62</v>
      </c>
      <c r="AF102">
        <v>-49.860000610351563</v>
      </c>
      <c r="AG102">
        <v>-10.189999580383301</v>
      </c>
      <c r="AH102">
        <f t="shared" si="22"/>
        <v>-49.860000610351563</v>
      </c>
      <c r="AI102">
        <f t="shared" si="23"/>
        <v>-10.189999580383301</v>
      </c>
    </row>
    <row r="103" spans="1:35">
      <c r="A103" s="3" t="s">
        <v>2099</v>
      </c>
      <c r="B103" s="3" t="str">
        <f t="shared" si="12"/>
        <v>19:19:05.649</v>
      </c>
      <c r="C103" s="3">
        <f t="shared" si="13"/>
        <v>69545.649000000005</v>
      </c>
      <c r="D103" s="3">
        <f t="shared" si="14"/>
        <v>10.789000000004307</v>
      </c>
      <c r="E103" s="3">
        <v>481.089</v>
      </c>
      <c r="F103" s="3">
        <v>22744.9</v>
      </c>
      <c r="G103" s="3">
        <v>12208.5</v>
      </c>
      <c r="H103" s="3">
        <v>786</v>
      </c>
      <c r="I103" s="3">
        <v>89.25</v>
      </c>
      <c r="J103">
        <f t="shared" si="15"/>
        <v>639.86500000000001</v>
      </c>
      <c r="K103">
        <f t="shared" si="16"/>
        <v>22740.987000000001</v>
      </c>
      <c r="L103">
        <f t="shared" si="17"/>
        <v>281.16800000000001</v>
      </c>
      <c r="M103">
        <f t="shared" si="18"/>
        <v>20029.665000000001</v>
      </c>
      <c r="N103">
        <f t="shared" si="19"/>
        <v>0.28116800000000003</v>
      </c>
      <c r="O103">
        <f t="shared" si="19"/>
        <v>20.029665000000001</v>
      </c>
      <c r="P103" t="str">
        <f t="shared" si="20"/>
        <v/>
      </c>
      <c r="Q103">
        <f t="shared" si="21"/>
        <v>0.28116800000000003</v>
      </c>
      <c r="AE103">
        <v>6.6920000000000002</v>
      </c>
      <c r="AF103">
        <v>-60.639999389648438</v>
      </c>
      <c r="AG103">
        <v>-7.4499998092651367</v>
      </c>
      <c r="AH103">
        <f t="shared" si="22"/>
        <v>-60.639999389648438</v>
      </c>
      <c r="AI103">
        <f t="shared" si="23"/>
        <v>-7.4499998092651367</v>
      </c>
    </row>
    <row r="104" spans="1:35">
      <c r="A104" s="3" t="s">
        <v>2100</v>
      </c>
      <c r="B104" s="3" t="str">
        <f t="shared" si="12"/>
        <v>19:19:05.755</v>
      </c>
      <c r="C104" s="3">
        <f t="shared" si="13"/>
        <v>69545.755000000005</v>
      </c>
      <c r="D104" s="3">
        <f t="shared" si="14"/>
        <v>10.895000000004075</v>
      </c>
      <c r="E104" s="3">
        <v>465.42700000000002</v>
      </c>
      <c r="F104" s="3">
        <v>22837.8</v>
      </c>
      <c r="G104" s="3">
        <v>12286</v>
      </c>
      <c r="H104" s="3">
        <v>876</v>
      </c>
      <c r="I104" s="3">
        <v>89</v>
      </c>
      <c r="J104">
        <f t="shared" si="15"/>
        <v>624.85199999999998</v>
      </c>
      <c r="K104">
        <f t="shared" si="16"/>
        <v>22833.993999999999</v>
      </c>
      <c r="L104">
        <f t="shared" si="17"/>
        <v>266.15499999999997</v>
      </c>
      <c r="M104">
        <f t="shared" si="18"/>
        <v>20122.671999999999</v>
      </c>
      <c r="N104">
        <f t="shared" si="19"/>
        <v>0.26615499999999997</v>
      </c>
      <c r="O104">
        <f t="shared" si="19"/>
        <v>20.122671999999998</v>
      </c>
      <c r="P104" t="str">
        <f t="shared" si="20"/>
        <v/>
      </c>
      <c r="Q104">
        <f t="shared" si="21"/>
        <v>0.26615499999999997</v>
      </c>
      <c r="AE104">
        <v>6.7619999999999996</v>
      </c>
      <c r="AF104">
        <v>-56.520000457763672</v>
      </c>
      <c r="AG104">
        <v>-8.380000114440918</v>
      </c>
      <c r="AH104">
        <f t="shared" si="22"/>
        <v>-56.520000457763672</v>
      </c>
      <c r="AI104">
        <f t="shared" si="23"/>
        <v>-8.380000114440918</v>
      </c>
    </row>
    <row r="105" spans="1:35">
      <c r="A105" s="3" t="s">
        <v>2101</v>
      </c>
      <c r="B105" s="3" t="str">
        <f t="shared" si="12"/>
        <v>19:19:05.849</v>
      </c>
      <c r="C105" s="3">
        <f t="shared" si="13"/>
        <v>69545.849000000002</v>
      </c>
      <c r="D105" s="3">
        <f t="shared" si="14"/>
        <v>10.989000000001397</v>
      </c>
      <c r="E105" s="3">
        <v>460.017</v>
      </c>
      <c r="F105" s="3">
        <v>23158</v>
      </c>
      <c r="G105" s="3">
        <v>12522</v>
      </c>
      <c r="H105" s="3">
        <v>875</v>
      </c>
      <c r="I105" s="3">
        <v>88</v>
      </c>
      <c r="J105">
        <f t="shared" si="15"/>
        <v>621.678</v>
      </c>
      <c r="K105">
        <f t="shared" si="16"/>
        <v>23154.223999999998</v>
      </c>
      <c r="L105">
        <f t="shared" si="17"/>
        <v>262.98099999999999</v>
      </c>
      <c r="M105">
        <f t="shared" si="18"/>
        <v>20442.901999999998</v>
      </c>
      <c r="N105">
        <f t="shared" si="19"/>
        <v>0.26298100000000002</v>
      </c>
      <c r="O105">
        <f t="shared" si="19"/>
        <v>20.442902</v>
      </c>
      <c r="P105" t="str">
        <f t="shared" si="20"/>
        <v/>
      </c>
      <c r="Q105">
        <f t="shared" si="21"/>
        <v>0.26298100000000002</v>
      </c>
      <c r="AE105">
        <v>6.8220000000000001</v>
      </c>
      <c r="AF105">
        <v>-50.509998321533203</v>
      </c>
      <c r="AG105">
        <v>-8.130000114440918</v>
      </c>
      <c r="AH105">
        <f t="shared" si="22"/>
        <v>-50.509998321533203</v>
      </c>
      <c r="AI105">
        <f t="shared" si="23"/>
        <v>-8.130000114440918</v>
      </c>
    </row>
    <row r="106" spans="1:35">
      <c r="A106" s="3" t="s">
        <v>2102</v>
      </c>
      <c r="B106" s="3" t="str">
        <f t="shared" si="12"/>
        <v>19:19:05.957</v>
      </c>
      <c r="C106" s="3">
        <f t="shared" si="13"/>
        <v>69545.956999999995</v>
      </c>
      <c r="D106" s="3">
        <f t="shared" si="14"/>
        <v>11.096999999994296</v>
      </c>
      <c r="E106" s="3">
        <v>449.26499999999999</v>
      </c>
      <c r="F106" s="3">
        <v>23413.599999999999</v>
      </c>
      <c r="G106" s="3">
        <v>12717.5</v>
      </c>
      <c r="H106" s="3">
        <v>814</v>
      </c>
      <c r="I106" s="3">
        <v>87.25</v>
      </c>
      <c r="J106">
        <f t="shared" si="15"/>
        <v>612.71</v>
      </c>
      <c r="K106">
        <f t="shared" si="16"/>
        <v>23409.893</v>
      </c>
      <c r="L106">
        <f t="shared" si="17"/>
        <v>254.01300000000003</v>
      </c>
      <c r="M106">
        <f t="shared" si="18"/>
        <v>20698.571</v>
      </c>
      <c r="N106">
        <f t="shared" si="19"/>
        <v>0.25401300000000004</v>
      </c>
      <c r="O106">
        <f t="shared" si="19"/>
        <v>20.698571000000001</v>
      </c>
      <c r="P106" t="str">
        <f t="shared" si="20"/>
        <v/>
      </c>
      <c r="Q106">
        <f t="shared" si="21"/>
        <v>0.25401300000000004</v>
      </c>
      <c r="AE106">
        <v>6.8929999999999998</v>
      </c>
      <c r="AF106">
        <v>-51.790000915527344</v>
      </c>
      <c r="AG106">
        <v>-12.859999656677246</v>
      </c>
      <c r="AH106">
        <f t="shared" si="22"/>
        <v>-51.790000915527344</v>
      </c>
      <c r="AI106">
        <f t="shared" si="23"/>
        <v>-12.859999656677246</v>
      </c>
    </row>
    <row r="107" spans="1:35">
      <c r="A107" s="3" t="s">
        <v>2103</v>
      </c>
      <c r="B107" s="3" t="str">
        <f t="shared" si="12"/>
        <v>19:19:06.064</v>
      </c>
      <c r="C107" s="3">
        <f t="shared" si="13"/>
        <v>69546.063999999998</v>
      </c>
      <c r="D107" s="3">
        <f t="shared" si="14"/>
        <v>11.203999999997905</v>
      </c>
      <c r="E107" s="3">
        <v>477.77699999999999</v>
      </c>
      <c r="F107" s="3">
        <v>23548.3</v>
      </c>
      <c r="G107" s="3">
        <v>12798.5</v>
      </c>
      <c r="H107" s="3">
        <v>803.5</v>
      </c>
      <c r="I107" s="3">
        <v>86.75</v>
      </c>
      <c r="J107">
        <f t="shared" si="15"/>
        <v>642.16200000000003</v>
      </c>
      <c r="K107">
        <f t="shared" si="16"/>
        <v>23544.391</v>
      </c>
      <c r="L107">
        <f t="shared" si="17"/>
        <v>283.46500000000003</v>
      </c>
      <c r="M107">
        <f t="shared" si="18"/>
        <v>20833.069</v>
      </c>
      <c r="N107">
        <f t="shared" si="19"/>
        <v>0.28346500000000002</v>
      </c>
      <c r="O107">
        <f t="shared" si="19"/>
        <v>20.833068999999998</v>
      </c>
      <c r="P107" t="str">
        <f t="shared" si="20"/>
        <v/>
      </c>
      <c r="Q107">
        <f t="shared" si="21"/>
        <v>0.28346500000000002</v>
      </c>
      <c r="AE107">
        <v>6.9660000000000002</v>
      </c>
      <c r="AF107">
        <v>-35.209999084472656</v>
      </c>
      <c r="AG107">
        <v>-21.139999389648438</v>
      </c>
      <c r="AH107">
        <f t="shared" si="22"/>
        <v>-35.209999084472656</v>
      </c>
      <c r="AI107">
        <f t="shared" si="23"/>
        <v>-21.139999389648438</v>
      </c>
    </row>
    <row r="108" spans="1:35">
      <c r="A108" s="3" t="s">
        <v>2104</v>
      </c>
      <c r="B108" s="3" t="str">
        <f t="shared" si="12"/>
        <v>19:19:06.156</v>
      </c>
      <c r="C108" s="3">
        <f t="shared" si="13"/>
        <v>69546.156000000003</v>
      </c>
      <c r="D108" s="3">
        <f t="shared" si="14"/>
        <v>11.296000000002095</v>
      </c>
      <c r="E108" s="3">
        <v>418.67599999999999</v>
      </c>
      <c r="F108" s="3">
        <v>23785.1</v>
      </c>
      <c r="G108" s="3">
        <v>13015</v>
      </c>
      <c r="H108" s="3">
        <v>759</v>
      </c>
      <c r="I108" s="3">
        <v>86.25</v>
      </c>
      <c r="J108">
        <f t="shared" si="15"/>
        <v>584.71600000000001</v>
      </c>
      <c r="K108">
        <f t="shared" si="16"/>
        <v>23781.597000000002</v>
      </c>
      <c r="L108">
        <f t="shared" si="17"/>
        <v>226.01900000000001</v>
      </c>
      <c r="M108">
        <f t="shared" si="18"/>
        <v>21070.275000000001</v>
      </c>
      <c r="N108">
        <f t="shared" si="19"/>
        <v>0.226019</v>
      </c>
      <c r="O108">
        <f t="shared" si="19"/>
        <v>21.070275000000002</v>
      </c>
      <c r="P108" t="str">
        <f t="shared" si="20"/>
        <v/>
      </c>
      <c r="Q108">
        <f t="shared" si="21"/>
        <v>0.226019</v>
      </c>
      <c r="AE108">
        <v>7.0270000000000001</v>
      </c>
      <c r="AF108">
        <v>-51.639999389648438</v>
      </c>
      <c r="AG108">
        <v>-12.350000381469727</v>
      </c>
      <c r="AH108">
        <f t="shared" si="22"/>
        <v>-51.639999389648438</v>
      </c>
      <c r="AI108">
        <f t="shared" si="23"/>
        <v>-12.350000381469727</v>
      </c>
    </row>
    <row r="109" spans="1:35">
      <c r="A109" s="3" t="s">
        <v>2105</v>
      </c>
      <c r="B109" s="3" t="str">
        <f t="shared" si="12"/>
        <v>19:19:06.249</v>
      </c>
      <c r="C109" s="3">
        <f t="shared" si="13"/>
        <v>69546.248999999996</v>
      </c>
      <c r="D109" s="3">
        <f t="shared" si="14"/>
        <v>11.388999999995576</v>
      </c>
      <c r="E109" s="3">
        <v>450.56900000000002</v>
      </c>
      <c r="F109" s="3">
        <v>23922.1</v>
      </c>
      <c r="G109" s="3">
        <v>13097.5</v>
      </c>
      <c r="H109" s="3">
        <v>807.5</v>
      </c>
      <c r="I109" s="3">
        <v>85.75</v>
      </c>
      <c r="J109">
        <f t="shared" si="15"/>
        <v>617.56399999999996</v>
      </c>
      <c r="K109">
        <f t="shared" si="16"/>
        <v>23918.370999999999</v>
      </c>
      <c r="L109">
        <f t="shared" si="17"/>
        <v>258.86699999999996</v>
      </c>
      <c r="M109">
        <f t="shared" si="18"/>
        <v>21207.048999999999</v>
      </c>
      <c r="N109">
        <f t="shared" si="19"/>
        <v>0.25886699999999996</v>
      </c>
      <c r="O109">
        <f t="shared" si="19"/>
        <v>21.207048999999998</v>
      </c>
      <c r="P109" t="str">
        <f t="shared" si="20"/>
        <v/>
      </c>
      <c r="Q109">
        <f t="shared" si="21"/>
        <v>0.25886699999999996</v>
      </c>
      <c r="AE109">
        <v>7.0970000000000004</v>
      </c>
      <c r="AF109">
        <v>-53.099998474121094</v>
      </c>
      <c r="AG109">
        <v>-14.579999923706055</v>
      </c>
      <c r="AH109">
        <f t="shared" si="22"/>
        <v>-53.099998474121094</v>
      </c>
      <c r="AI109">
        <f t="shared" si="23"/>
        <v>-14.579999923706055</v>
      </c>
    </row>
    <row r="110" spans="1:35">
      <c r="A110" s="3" t="s">
        <v>2106</v>
      </c>
      <c r="B110" s="3" t="str">
        <f t="shared" si="12"/>
        <v>19:19:06.344</v>
      </c>
      <c r="C110" s="3">
        <f t="shared" si="13"/>
        <v>69546.343999999997</v>
      </c>
      <c r="D110" s="3">
        <f t="shared" si="14"/>
        <v>11.48399999999674</v>
      </c>
      <c r="E110" s="3">
        <v>450.28199999999998</v>
      </c>
      <c r="F110" s="3">
        <v>24189.200000000001</v>
      </c>
      <c r="G110" s="3">
        <v>13301</v>
      </c>
      <c r="H110" s="3">
        <v>856</v>
      </c>
      <c r="I110" s="3">
        <v>85</v>
      </c>
      <c r="J110">
        <f t="shared" si="15"/>
        <v>619.14200000000005</v>
      </c>
      <c r="K110">
        <f t="shared" si="16"/>
        <v>24185.467000000001</v>
      </c>
      <c r="L110">
        <f t="shared" si="17"/>
        <v>260.44500000000005</v>
      </c>
      <c r="M110">
        <f t="shared" si="18"/>
        <v>21474.145</v>
      </c>
      <c r="N110">
        <f t="shared" si="19"/>
        <v>0.26044500000000004</v>
      </c>
      <c r="O110">
        <f t="shared" si="19"/>
        <v>21.474145</v>
      </c>
      <c r="P110" t="str">
        <f t="shared" si="20"/>
        <v/>
      </c>
      <c r="Q110">
        <f t="shared" si="21"/>
        <v>0.26044500000000004</v>
      </c>
      <c r="AE110">
        <v>7.1529999999999996</v>
      </c>
      <c r="AF110">
        <v>-53.169998168945313</v>
      </c>
      <c r="AG110">
        <v>-10.340000152587891</v>
      </c>
      <c r="AH110">
        <f t="shared" si="22"/>
        <v>-53.169998168945313</v>
      </c>
      <c r="AI110">
        <f t="shared" si="23"/>
        <v>-10.340000152587891</v>
      </c>
    </row>
    <row r="111" spans="1:35">
      <c r="A111" s="3" t="s">
        <v>2107</v>
      </c>
      <c r="B111" s="3" t="str">
        <f t="shared" si="12"/>
        <v>19:19:06.450</v>
      </c>
      <c r="C111" s="3">
        <f t="shared" si="13"/>
        <v>69546.45</v>
      </c>
      <c r="D111" s="3">
        <f t="shared" si="14"/>
        <v>11.589999999996508</v>
      </c>
      <c r="E111" s="3">
        <v>466.15199999999999</v>
      </c>
      <c r="F111" s="3">
        <v>24444.9</v>
      </c>
      <c r="G111" s="3">
        <v>13488</v>
      </c>
      <c r="H111" s="3">
        <v>786</v>
      </c>
      <c r="I111" s="3">
        <v>84.25</v>
      </c>
      <c r="J111">
        <f t="shared" si="15"/>
        <v>636.79700000000003</v>
      </c>
      <c r="K111">
        <f t="shared" si="16"/>
        <v>24441.05</v>
      </c>
      <c r="L111">
        <f t="shared" si="17"/>
        <v>278.10000000000002</v>
      </c>
      <c r="M111">
        <f t="shared" si="18"/>
        <v>21729.727999999999</v>
      </c>
      <c r="N111">
        <f t="shared" si="19"/>
        <v>0.27810000000000001</v>
      </c>
      <c r="O111">
        <f t="shared" si="19"/>
        <v>21.729727999999998</v>
      </c>
      <c r="P111" t="str">
        <f t="shared" si="20"/>
        <v/>
      </c>
      <c r="Q111">
        <f t="shared" si="21"/>
        <v>0.27810000000000001</v>
      </c>
      <c r="AE111">
        <v>7.2160000000000002</v>
      </c>
      <c r="AF111">
        <v>-58.069999694824219</v>
      </c>
      <c r="AG111">
        <v>-7.8499999046325684</v>
      </c>
      <c r="AH111">
        <f t="shared" si="22"/>
        <v>-58.069999694824219</v>
      </c>
      <c r="AI111">
        <f t="shared" si="23"/>
        <v>-7.8499999046325684</v>
      </c>
    </row>
    <row r="112" spans="1:35">
      <c r="A112" s="3" t="s">
        <v>2108</v>
      </c>
      <c r="B112" s="3" t="str">
        <f t="shared" si="12"/>
        <v>19:19:06.547</v>
      </c>
      <c r="C112" s="3">
        <f t="shared" si="13"/>
        <v>69546.547000000006</v>
      </c>
      <c r="D112" s="3">
        <f t="shared" si="14"/>
        <v>11.687000000005355</v>
      </c>
      <c r="E112" s="3">
        <v>440.613</v>
      </c>
      <c r="F112" s="3">
        <v>24570</v>
      </c>
      <c r="G112" s="3">
        <v>13601</v>
      </c>
      <c r="H112" s="3">
        <v>850</v>
      </c>
      <c r="I112" s="3">
        <v>84</v>
      </c>
      <c r="J112">
        <f t="shared" si="15"/>
        <v>612.13199999999995</v>
      </c>
      <c r="K112">
        <f t="shared" si="16"/>
        <v>24566.325000000001</v>
      </c>
      <c r="L112">
        <f t="shared" si="17"/>
        <v>253.43499999999995</v>
      </c>
      <c r="M112">
        <f t="shared" si="18"/>
        <v>21855.003000000001</v>
      </c>
      <c r="N112">
        <f t="shared" si="19"/>
        <v>0.25343499999999997</v>
      </c>
      <c r="O112">
        <f t="shared" si="19"/>
        <v>21.855003</v>
      </c>
      <c r="P112" t="str">
        <f t="shared" si="20"/>
        <v/>
      </c>
      <c r="Q112">
        <f t="shared" si="21"/>
        <v>0.25343499999999997</v>
      </c>
      <c r="AE112">
        <v>7.28</v>
      </c>
      <c r="AF112">
        <v>-56.259998321533203</v>
      </c>
      <c r="AG112">
        <v>-8.4600000381469727</v>
      </c>
      <c r="AH112">
        <f t="shared" si="22"/>
        <v>-56.259998321533203</v>
      </c>
      <c r="AI112">
        <f t="shared" si="23"/>
        <v>-8.4600000381469727</v>
      </c>
    </row>
    <row r="113" spans="1:35">
      <c r="A113" s="3" t="s">
        <v>2109</v>
      </c>
      <c r="B113" s="3" t="str">
        <f t="shared" si="12"/>
        <v>19:19:06.651</v>
      </c>
      <c r="C113" s="3">
        <f t="shared" si="13"/>
        <v>69546.650999999998</v>
      </c>
      <c r="D113" s="3">
        <f t="shared" si="14"/>
        <v>11.790999999997439</v>
      </c>
      <c r="E113" s="3">
        <v>425.61</v>
      </c>
      <c r="F113" s="3">
        <v>24876.5</v>
      </c>
      <c r="G113" s="3">
        <v>13850</v>
      </c>
      <c r="H113" s="3">
        <v>794</v>
      </c>
      <c r="I113" s="3">
        <v>83.25</v>
      </c>
      <c r="J113">
        <f t="shared" si="15"/>
        <v>599.26900000000001</v>
      </c>
      <c r="K113">
        <f t="shared" si="16"/>
        <v>24872.921999999999</v>
      </c>
      <c r="L113">
        <f t="shared" si="17"/>
        <v>240.572</v>
      </c>
      <c r="M113">
        <f t="shared" si="18"/>
        <v>22161.599999999999</v>
      </c>
      <c r="N113">
        <f t="shared" si="19"/>
        <v>0.24057200000000001</v>
      </c>
      <c r="O113">
        <f t="shared" si="19"/>
        <v>22.1616</v>
      </c>
      <c r="P113" t="str">
        <f t="shared" si="20"/>
        <v/>
      </c>
      <c r="Q113">
        <f t="shared" si="21"/>
        <v>0.24057200000000001</v>
      </c>
      <c r="AE113">
        <v>7.3639999999999999</v>
      </c>
      <c r="AF113">
        <v>-57.740001678466797</v>
      </c>
      <c r="AG113">
        <v>-5.1500000953674316</v>
      </c>
      <c r="AH113">
        <f t="shared" si="22"/>
        <v>-57.740001678466797</v>
      </c>
      <c r="AI113">
        <f t="shared" si="23"/>
        <v>-5.1500000953674316</v>
      </c>
    </row>
    <row r="114" spans="1:35">
      <c r="A114" s="3" t="s">
        <v>2110</v>
      </c>
      <c r="B114" s="3" t="str">
        <f t="shared" si="12"/>
        <v>19:19:06.749</v>
      </c>
      <c r="C114" s="3">
        <f t="shared" si="13"/>
        <v>69546.748999999996</v>
      </c>
      <c r="D114" s="3">
        <f t="shared" si="14"/>
        <v>11.888999999995576</v>
      </c>
      <c r="E114" s="3">
        <v>423.83600000000001</v>
      </c>
      <c r="F114" s="3">
        <v>24977</v>
      </c>
      <c r="G114" s="3">
        <v>13930</v>
      </c>
      <c r="H114" s="3">
        <v>835</v>
      </c>
      <c r="I114" s="3">
        <v>83</v>
      </c>
      <c r="J114">
        <f t="shared" si="15"/>
        <v>598.197</v>
      </c>
      <c r="K114">
        <f t="shared" si="16"/>
        <v>24973.432000000001</v>
      </c>
      <c r="L114">
        <f t="shared" si="17"/>
        <v>239.5</v>
      </c>
      <c r="M114">
        <f t="shared" si="18"/>
        <v>22262.11</v>
      </c>
      <c r="N114">
        <f t="shared" si="19"/>
        <v>0.23950000000000002</v>
      </c>
      <c r="O114">
        <f t="shared" si="19"/>
        <v>22.26211</v>
      </c>
      <c r="P114" t="str">
        <f t="shared" si="20"/>
        <v/>
      </c>
      <c r="Q114">
        <f t="shared" si="21"/>
        <v>0.23950000000000002</v>
      </c>
      <c r="AE114">
        <v>7.4390000000000001</v>
      </c>
      <c r="AF114">
        <v>-45.619998931884766</v>
      </c>
      <c r="AG114">
        <v>-9.6099996566772461</v>
      </c>
      <c r="AH114">
        <f t="shared" si="22"/>
        <v>-45.619998931884766</v>
      </c>
      <c r="AI114">
        <f t="shared" si="23"/>
        <v>-9.6099996566772461</v>
      </c>
    </row>
    <row r="115" spans="1:35">
      <c r="A115" s="3" t="s">
        <v>2111</v>
      </c>
      <c r="B115" s="3" t="str">
        <f t="shared" si="12"/>
        <v>19:19:06.855</v>
      </c>
      <c r="C115" s="3">
        <f t="shared" si="13"/>
        <v>69546.854999999996</v>
      </c>
      <c r="D115" s="3">
        <f t="shared" si="14"/>
        <v>11.994999999995343</v>
      </c>
      <c r="E115" s="3">
        <v>435.77699999999999</v>
      </c>
      <c r="F115" s="3">
        <v>25262.5</v>
      </c>
      <c r="G115" s="3">
        <v>14149</v>
      </c>
      <c r="H115" s="3">
        <v>777.5</v>
      </c>
      <c r="I115" s="3">
        <v>82.25</v>
      </c>
      <c r="J115">
        <f t="shared" si="15"/>
        <v>612.13</v>
      </c>
      <c r="K115">
        <f t="shared" si="16"/>
        <v>25258.842000000001</v>
      </c>
      <c r="L115">
        <f t="shared" si="17"/>
        <v>253.43299999999999</v>
      </c>
      <c r="M115">
        <f t="shared" si="18"/>
        <v>22547.52</v>
      </c>
      <c r="N115">
        <f t="shared" si="19"/>
        <v>0.25343300000000002</v>
      </c>
      <c r="O115">
        <f t="shared" si="19"/>
        <v>22.547520000000002</v>
      </c>
      <c r="P115" t="str">
        <f t="shared" si="20"/>
        <v/>
      </c>
      <c r="Q115">
        <f t="shared" si="21"/>
        <v>0.25343300000000002</v>
      </c>
      <c r="AE115">
        <v>7.5039999999999996</v>
      </c>
      <c r="AF115">
        <v>-47.409999847412109</v>
      </c>
      <c r="AG115">
        <v>-10.390000343322754</v>
      </c>
      <c r="AH115">
        <f t="shared" si="22"/>
        <v>-47.409999847412109</v>
      </c>
      <c r="AI115">
        <f t="shared" si="23"/>
        <v>-10.390000343322754</v>
      </c>
    </row>
    <row r="116" spans="1:35">
      <c r="A116" s="3" t="s">
        <v>2112</v>
      </c>
      <c r="B116" s="3" t="str">
        <f t="shared" si="12"/>
        <v>19:19:06.964</v>
      </c>
      <c r="C116" s="3">
        <f t="shared" si="13"/>
        <v>69546.964000000007</v>
      </c>
      <c r="D116" s="3">
        <f t="shared" si="14"/>
        <v>12.104000000006636</v>
      </c>
      <c r="E116" s="3">
        <v>410.88</v>
      </c>
      <c r="F116" s="3">
        <v>25502.3</v>
      </c>
      <c r="G116" s="3">
        <v>14355.5</v>
      </c>
      <c r="H116" s="3">
        <v>781.5</v>
      </c>
      <c r="I116" s="3">
        <v>81.75</v>
      </c>
      <c r="J116">
        <f t="shared" si="15"/>
        <v>588.90800000000002</v>
      </c>
      <c r="K116">
        <f t="shared" si="16"/>
        <v>25498.81</v>
      </c>
      <c r="L116">
        <f t="shared" si="17"/>
        <v>230.21100000000001</v>
      </c>
      <c r="M116">
        <f t="shared" si="18"/>
        <v>22787.488000000001</v>
      </c>
      <c r="N116">
        <f t="shared" si="19"/>
        <v>0.23021100000000003</v>
      </c>
      <c r="O116">
        <f t="shared" si="19"/>
        <v>22.787488000000003</v>
      </c>
      <c r="P116" t="str">
        <f t="shared" si="20"/>
        <v/>
      </c>
      <c r="Q116">
        <f t="shared" si="21"/>
        <v>0.23021100000000003</v>
      </c>
      <c r="AE116">
        <v>7.5620000000000003</v>
      </c>
      <c r="AF116">
        <v>-58.880001068115234</v>
      </c>
      <c r="AG116">
        <v>-6.190000057220459</v>
      </c>
      <c r="AH116">
        <f t="shared" si="22"/>
        <v>-58.880001068115234</v>
      </c>
      <c r="AI116">
        <f t="shared" si="23"/>
        <v>-6.190000057220459</v>
      </c>
    </row>
    <row r="117" spans="1:35">
      <c r="A117" s="3" t="s">
        <v>2113</v>
      </c>
      <c r="B117" s="3" t="str">
        <f t="shared" si="12"/>
        <v>19:19:07.056</v>
      </c>
      <c r="C117" s="3">
        <f t="shared" si="13"/>
        <v>69547.055999999997</v>
      </c>
      <c r="D117" s="3">
        <f t="shared" si="14"/>
        <v>12.195999999996275</v>
      </c>
      <c r="E117" s="3">
        <v>400.05200000000002</v>
      </c>
      <c r="F117" s="3">
        <v>25622.2</v>
      </c>
      <c r="G117" s="3">
        <v>14458</v>
      </c>
      <c r="H117" s="3">
        <v>823</v>
      </c>
      <c r="I117" s="3">
        <v>81.5</v>
      </c>
      <c r="J117">
        <f t="shared" si="15"/>
        <v>578.91700000000003</v>
      </c>
      <c r="K117">
        <f t="shared" si="16"/>
        <v>25618.782999999999</v>
      </c>
      <c r="L117">
        <f t="shared" si="17"/>
        <v>220.22000000000003</v>
      </c>
      <c r="M117">
        <f t="shared" si="18"/>
        <v>22907.460999999999</v>
      </c>
      <c r="N117">
        <f t="shared" si="19"/>
        <v>0.22022000000000003</v>
      </c>
      <c r="O117">
        <f t="shared" si="19"/>
        <v>22.907461000000001</v>
      </c>
      <c r="P117" t="str">
        <f t="shared" si="20"/>
        <v/>
      </c>
      <c r="Q117">
        <f t="shared" si="21"/>
        <v>0.22022000000000003</v>
      </c>
      <c r="AE117">
        <v>7.6189999999999998</v>
      </c>
      <c r="AF117">
        <v>-62.599998474121094</v>
      </c>
      <c r="AG117">
        <v>-8.880000114440918</v>
      </c>
      <c r="AH117">
        <f t="shared" si="22"/>
        <v>-62.599998474121094</v>
      </c>
      <c r="AI117">
        <f t="shared" si="23"/>
        <v>-8.880000114440918</v>
      </c>
    </row>
    <row r="118" spans="1:35">
      <c r="A118" s="3" t="s">
        <v>2114</v>
      </c>
      <c r="B118" s="3" t="str">
        <f t="shared" si="12"/>
        <v>19:19:07.151</v>
      </c>
      <c r="C118" s="3">
        <f t="shared" si="13"/>
        <v>69547.150999999998</v>
      </c>
      <c r="D118" s="3">
        <f t="shared" si="14"/>
        <v>12.290999999997439</v>
      </c>
      <c r="E118" s="3">
        <v>432.05700000000002</v>
      </c>
      <c r="F118" s="3">
        <v>25901.599999999999</v>
      </c>
      <c r="G118" s="3">
        <v>14665</v>
      </c>
      <c r="H118" s="3">
        <v>753.5</v>
      </c>
      <c r="I118" s="3">
        <v>80.75</v>
      </c>
      <c r="J118">
        <f t="shared" si="15"/>
        <v>612.87199999999996</v>
      </c>
      <c r="K118">
        <f t="shared" si="16"/>
        <v>25897.952000000001</v>
      </c>
      <c r="L118">
        <f t="shared" si="17"/>
        <v>254.17499999999995</v>
      </c>
      <c r="M118">
        <f t="shared" si="18"/>
        <v>23186.63</v>
      </c>
      <c r="N118">
        <f t="shared" si="19"/>
        <v>0.25417499999999998</v>
      </c>
      <c r="O118">
        <f t="shared" si="19"/>
        <v>23.186630000000001</v>
      </c>
      <c r="P118" t="str">
        <f t="shared" si="20"/>
        <v/>
      </c>
      <c r="Q118">
        <f t="shared" si="21"/>
        <v>0.25417499999999998</v>
      </c>
      <c r="AE118">
        <v>7.6829999999999998</v>
      </c>
      <c r="AF118">
        <v>-62.020000457763672</v>
      </c>
      <c r="AG118">
        <v>-5.070000171661377</v>
      </c>
      <c r="AH118">
        <f t="shared" si="22"/>
        <v>-62.020000457763672</v>
      </c>
      <c r="AI118">
        <f t="shared" si="23"/>
        <v>-5.070000171661377</v>
      </c>
    </row>
    <row r="119" spans="1:35">
      <c r="A119" s="3" t="s">
        <v>2115</v>
      </c>
      <c r="B119" s="3" t="str">
        <f t="shared" si="12"/>
        <v>19:19:07.256</v>
      </c>
      <c r="C119" s="3">
        <f t="shared" si="13"/>
        <v>69547.255999999994</v>
      </c>
      <c r="D119" s="3">
        <f t="shared" si="14"/>
        <v>12.395999999993364</v>
      </c>
      <c r="E119" s="3">
        <v>387.98899999999998</v>
      </c>
      <c r="F119" s="3">
        <v>26185.9</v>
      </c>
      <c r="G119" s="3">
        <v>14922</v>
      </c>
      <c r="H119" s="3">
        <v>769.5</v>
      </c>
      <c r="I119" s="3">
        <v>80.25</v>
      </c>
      <c r="J119">
        <f t="shared" si="15"/>
        <v>570.79</v>
      </c>
      <c r="K119">
        <f t="shared" si="16"/>
        <v>26182.553</v>
      </c>
      <c r="L119">
        <f t="shared" si="17"/>
        <v>212.09299999999996</v>
      </c>
      <c r="M119">
        <f t="shared" si="18"/>
        <v>23471.231</v>
      </c>
      <c r="N119">
        <f t="shared" si="19"/>
        <v>0.21209299999999998</v>
      </c>
      <c r="O119">
        <f t="shared" si="19"/>
        <v>23.471231</v>
      </c>
      <c r="P119" t="str">
        <f t="shared" si="20"/>
        <v/>
      </c>
      <c r="Q119">
        <f t="shared" si="21"/>
        <v>0.21209299999999998</v>
      </c>
      <c r="AE119">
        <v>7.7590000000000003</v>
      </c>
      <c r="AF119">
        <v>-58.349998474121094</v>
      </c>
      <c r="AG119">
        <v>-15.010000228881836</v>
      </c>
      <c r="AH119">
        <f t="shared" si="22"/>
        <v>-58.349998474121094</v>
      </c>
      <c r="AI119">
        <f t="shared" si="23"/>
        <v>-15.010000228881836</v>
      </c>
    </row>
    <row r="120" spans="1:35">
      <c r="A120" s="3" t="s">
        <v>2116</v>
      </c>
      <c r="B120" s="3" t="str">
        <f t="shared" si="12"/>
        <v>19:19:07.349</v>
      </c>
      <c r="C120" s="3">
        <f t="shared" si="13"/>
        <v>69547.349000000002</v>
      </c>
      <c r="D120" s="3">
        <f t="shared" si="14"/>
        <v>12.489000000001397</v>
      </c>
      <c r="E120" s="3">
        <v>384.88200000000001</v>
      </c>
      <c r="F120" s="3">
        <v>26303.7</v>
      </c>
      <c r="G120" s="3">
        <v>15020</v>
      </c>
      <c r="H120" s="3">
        <v>818</v>
      </c>
      <c r="I120" s="3">
        <v>80</v>
      </c>
      <c r="J120">
        <f t="shared" si="15"/>
        <v>568.50599999999997</v>
      </c>
      <c r="K120">
        <f t="shared" si="16"/>
        <v>26300.371999999999</v>
      </c>
      <c r="L120">
        <f t="shared" si="17"/>
        <v>209.80899999999997</v>
      </c>
      <c r="M120">
        <f t="shared" si="18"/>
        <v>23589.05</v>
      </c>
      <c r="N120">
        <f t="shared" si="19"/>
        <v>0.20980899999999997</v>
      </c>
      <c r="O120">
        <f t="shared" si="19"/>
        <v>23.58905</v>
      </c>
      <c r="P120" t="str">
        <f t="shared" si="20"/>
        <v/>
      </c>
      <c r="Q120">
        <f t="shared" si="21"/>
        <v>0.20980899999999997</v>
      </c>
      <c r="AE120">
        <v>7.8259999999999996</v>
      </c>
      <c r="AF120">
        <v>-63.700000762939453</v>
      </c>
      <c r="AG120">
        <v>-11.979999542236328</v>
      </c>
      <c r="AH120">
        <f t="shared" si="22"/>
        <v>-63.700000762939453</v>
      </c>
      <c r="AI120">
        <f t="shared" si="23"/>
        <v>-11.979999542236328</v>
      </c>
    </row>
    <row r="121" spans="1:35">
      <c r="A121" s="3" t="s">
        <v>2117</v>
      </c>
      <c r="B121" s="3" t="str">
        <f t="shared" si="12"/>
        <v>19:19:07.444</v>
      </c>
      <c r="C121" s="3">
        <f t="shared" si="13"/>
        <v>69547.444000000003</v>
      </c>
      <c r="D121" s="3">
        <f t="shared" si="14"/>
        <v>12.584000000002561</v>
      </c>
      <c r="E121" s="3">
        <v>367.40300000000002</v>
      </c>
      <c r="F121" s="3">
        <v>26560.5</v>
      </c>
      <c r="G121" s="3">
        <v>15241</v>
      </c>
      <c r="H121" s="3">
        <v>809</v>
      </c>
      <c r="I121" s="3">
        <v>79.5</v>
      </c>
      <c r="J121">
        <f t="shared" si="15"/>
        <v>552.82000000000005</v>
      </c>
      <c r="K121">
        <f t="shared" si="16"/>
        <v>26557.288</v>
      </c>
      <c r="L121">
        <f t="shared" si="17"/>
        <v>194.12300000000005</v>
      </c>
      <c r="M121">
        <f t="shared" si="18"/>
        <v>23845.966</v>
      </c>
      <c r="N121">
        <f t="shared" si="19"/>
        <v>0.19412300000000005</v>
      </c>
      <c r="O121">
        <f t="shared" si="19"/>
        <v>23.845966000000001</v>
      </c>
      <c r="P121" t="str">
        <f t="shared" si="20"/>
        <v/>
      </c>
      <c r="Q121">
        <f t="shared" si="21"/>
        <v>0.19412300000000005</v>
      </c>
      <c r="AE121">
        <v>7.8970000000000002</v>
      </c>
      <c r="AF121">
        <v>-64.879997253417969</v>
      </c>
      <c r="AG121">
        <v>-9.2100000381469727</v>
      </c>
      <c r="AH121">
        <f t="shared" si="22"/>
        <v>-64.879997253417969</v>
      </c>
      <c r="AI121">
        <f t="shared" si="23"/>
        <v>-9.2100000381469727</v>
      </c>
    </row>
    <row r="122" spans="1:35">
      <c r="A122" s="3" t="s">
        <v>2118</v>
      </c>
      <c r="B122" s="3" t="str">
        <f t="shared" si="12"/>
        <v>19:19:07.549</v>
      </c>
      <c r="C122" s="3">
        <f t="shared" si="13"/>
        <v>69547.548999999999</v>
      </c>
      <c r="D122" s="3">
        <f t="shared" si="14"/>
        <v>12.688999999998487</v>
      </c>
      <c r="E122" s="3">
        <v>366.95600000000002</v>
      </c>
      <c r="F122" s="3">
        <v>26679.4</v>
      </c>
      <c r="G122" s="3">
        <v>15339.5</v>
      </c>
      <c r="H122" s="3">
        <v>762</v>
      </c>
      <c r="I122" s="3">
        <v>79.25</v>
      </c>
      <c r="J122">
        <f t="shared" si="15"/>
        <v>553.20299999999997</v>
      </c>
      <c r="K122">
        <f t="shared" si="16"/>
        <v>26676.187999999998</v>
      </c>
      <c r="L122">
        <f t="shared" si="17"/>
        <v>194.50599999999997</v>
      </c>
      <c r="M122">
        <f t="shared" si="18"/>
        <v>23964.865999999998</v>
      </c>
      <c r="N122">
        <f t="shared" si="19"/>
        <v>0.19450599999999998</v>
      </c>
      <c r="O122">
        <f t="shared" si="19"/>
        <v>23.964865999999997</v>
      </c>
      <c r="P122" t="str">
        <f t="shared" si="20"/>
        <v/>
      </c>
      <c r="Q122">
        <f t="shared" si="21"/>
        <v>0.19450599999999998</v>
      </c>
      <c r="AE122">
        <v>7.9580000000000002</v>
      </c>
      <c r="AF122">
        <v>-61.650001525878906</v>
      </c>
      <c r="AG122">
        <v>-9.5200004577636719</v>
      </c>
      <c r="AH122">
        <f t="shared" si="22"/>
        <v>-61.650001525878906</v>
      </c>
      <c r="AI122">
        <f t="shared" si="23"/>
        <v>-9.5200004577636719</v>
      </c>
    </row>
    <row r="123" spans="1:35">
      <c r="A123" s="3" t="s">
        <v>2119</v>
      </c>
      <c r="B123" s="3" t="str">
        <f t="shared" si="12"/>
        <v>19:19:07.646</v>
      </c>
      <c r="C123" s="3">
        <f t="shared" si="13"/>
        <v>69547.645999999993</v>
      </c>
      <c r="D123" s="3">
        <f t="shared" si="14"/>
        <v>12.785999999992782</v>
      </c>
      <c r="E123" s="3">
        <v>349.84699999999998</v>
      </c>
      <c r="F123" s="3">
        <v>26945.9</v>
      </c>
      <c r="G123" s="3">
        <v>15570</v>
      </c>
      <c r="H123" s="3">
        <v>760.5</v>
      </c>
      <c r="I123" s="3">
        <v>78.75</v>
      </c>
      <c r="J123">
        <f t="shared" si="15"/>
        <v>537.95500000000004</v>
      </c>
      <c r="K123">
        <f t="shared" si="16"/>
        <v>26942.800999999999</v>
      </c>
      <c r="L123">
        <f t="shared" si="17"/>
        <v>179.25800000000004</v>
      </c>
      <c r="M123">
        <f t="shared" si="18"/>
        <v>24231.478999999999</v>
      </c>
      <c r="N123">
        <f t="shared" si="19"/>
        <v>0.17925800000000003</v>
      </c>
      <c r="O123">
        <f t="shared" si="19"/>
        <v>24.231479</v>
      </c>
      <c r="P123" t="str">
        <f t="shared" si="20"/>
        <v/>
      </c>
      <c r="Q123">
        <f t="shared" si="21"/>
        <v>0.17925800000000003</v>
      </c>
      <c r="AE123">
        <v>8.0180000000000007</v>
      </c>
      <c r="AF123">
        <v>-65.129997253417969</v>
      </c>
      <c r="AG123">
        <v>-8.7700004577636719</v>
      </c>
      <c r="AH123">
        <f t="shared" si="22"/>
        <v>-65.129997253417969</v>
      </c>
      <c r="AI123">
        <f t="shared" si="23"/>
        <v>-8.7700004577636719</v>
      </c>
    </row>
    <row r="124" spans="1:35">
      <c r="A124" s="3" t="s">
        <v>2120</v>
      </c>
      <c r="B124" s="3" t="str">
        <f t="shared" si="12"/>
        <v>19:19:07.750</v>
      </c>
      <c r="C124" s="3">
        <f t="shared" si="13"/>
        <v>69547.75</v>
      </c>
      <c r="D124" s="3">
        <f t="shared" si="14"/>
        <v>12.889999999999418</v>
      </c>
      <c r="E124" s="3">
        <v>348.01900000000001</v>
      </c>
      <c r="F124" s="3">
        <v>27196.5</v>
      </c>
      <c r="G124" s="3">
        <v>15780</v>
      </c>
      <c r="H124" s="3">
        <v>756.5</v>
      </c>
      <c r="I124" s="3">
        <v>78.25</v>
      </c>
      <c r="J124">
        <f t="shared" si="15"/>
        <v>537.87599999999998</v>
      </c>
      <c r="K124">
        <f t="shared" si="16"/>
        <v>27193.407999999999</v>
      </c>
      <c r="L124">
        <f t="shared" si="17"/>
        <v>179.17899999999997</v>
      </c>
      <c r="M124">
        <f t="shared" si="18"/>
        <v>24482.085999999999</v>
      </c>
      <c r="N124">
        <f t="shared" si="19"/>
        <v>0.17917899999999998</v>
      </c>
      <c r="O124">
        <f t="shared" si="19"/>
        <v>24.482085999999999</v>
      </c>
      <c r="P124" t="str">
        <f t="shared" si="20"/>
        <v/>
      </c>
      <c r="Q124">
        <f t="shared" si="21"/>
        <v>0.17917899999999998</v>
      </c>
      <c r="AE124">
        <v>8.0920000000000005</v>
      </c>
      <c r="AF124">
        <v>-66.55999755859375</v>
      </c>
      <c r="AG124">
        <v>-11.800000190734863</v>
      </c>
      <c r="AH124">
        <f t="shared" si="22"/>
        <v>-66.55999755859375</v>
      </c>
      <c r="AI124">
        <f t="shared" si="23"/>
        <v>-11.800000190734863</v>
      </c>
    </row>
    <row r="125" spans="1:35">
      <c r="A125" s="3" t="s">
        <v>2121</v>
      </c>
      <c r="B125" s="3" t="str">
        <f t="shared" si="12"/>
        <v>19:19:07.843</v>
      </c>
      <c r="C125" s="3">
        <f t="shared" si="13"/>
        <v>69547.842999999993</v>
      </c>
      <c r="D125" s="3">
        <f t="shared" si="14"/>
        <v>12.982999999992899</v>
      </c>
      <c r="E125" s="3">
        <v>339.15</v>
      </c>
      <c r="F125" s="3">
        <v>27336.5</v>
      </c>
      <c r="G125" s="3">
        <v>15902</v>
      </c>
      <c r="H125" s="3">
        <v>801</v>
      </c>
      <c r="I125" s="3">
        <v>78</v>
      </c>
      <c r="J125">
        <f t="shared" si="15"/>
        <v>529.98500000000001</v>
      </c>
      <c r="K125">
        <f t="shared" si="16"/>
        <v>27333.466</v>
      </c>
      <c r="L125">
        <f t="shared" si="17"/>
        <v>171.28800000000001</v>
      </c>
      <c r="M125">
        <f t="shared" si="18"/>
        <v>24622.144</v>
      </c>
      <c r="N125">
        <f t="shared" si="19"/>
        <v>0.17128800000000002</v>
      </c>
      <c r="O125">
        <f t="shared" si="19"/>
        <v>24.622144000000002</v>
      </c>
      <c r="P125" t="str">
        <f t="shared" si="20"/>
        <v/>
      </c>
      <c r="Q125">
        <f t="shared" si="21"/>
        <v>0.17128800000000002</v>
      </c>
      <c r="AE125">
        <v>8.1479999999999997</v>
      </c>
      <c r="AF125">
        <v>-66.709999084472656</v>
      </c>
      <c r="AG125">
        <v>-6.559999942779541</v>
      </c>
      <c r="AH125">
        <f t="shared" si="22"/>
        <v>-66.709999084472656</v>
      </c>
      <c r="AI125">
        <f t="shared" si="23"/>
        <v>-6.559999942779541</v>
      </c>
    </row>
    <row r="126" spans="1:35">
      <c r="A126" s="3" t="s">
        <v>2122</v>
      </c>
      <c r="B126" s="3" t="str">
        <f t="shared" si="12"/>
        <v>19:19:07.933</v>
      </c>
      <c r="C126" s="3">
        <f t="shared" si="13"/>
        <v>69547.933000000005</v>
      </c>
      <c r="D126" s="3">
        <f t="shared" si="14"/>
        <v>13.073000000003958</v>
      </c>
      <c r="E126" s="3">
        <v>284.697</v>
      </c>
      <c r="F126" s="3">
        <v>27549.4</v>
      </c>
      <c r="G126" s="3">
        <v>16110.5</v>
      </c>
      <c r="H126" s="3">
        <v>721</v>
      </c>
      <c r="I126" s="3">
        <v>77.75</v>
      </c>
      <c r="J126">
        <f t="shared" si="15"/>
        <v>477.02</v>
      </c>
      <c r="K126">
        <f t="shared" si="16"/>
        <v>27546.741000000002</v>
      </c>
      <c r="L126">
        <f t="shared" si="17"/>
        <v>118.32299999999998</v>
      </c>
      <c r="M126">
        <f t="shared" si="18"/>
        <v>24835.419000000002</v>
      </c>
      <c r="N126">
        <f t="shared" si="19"/>
        <v>0.11832299999999998</v>
      </c>
      <c r="O126">
        <f t="shared" si="19"/>
        <v>24.835419000000002</v>
      </c>
      <c r="P126" t="str">
        <f t="shared" si="20"/>
        <v/>
      </c>
      <c r="Q126">
        <f t="shared" si="21"/>
        <v>0.11832299999999998</v>
      </c>
      <c r="AE126">
        <v>8.2089999999999996</v>
      </c>
      <c r="AF126">
        <v>-67.040000915527344</v>
      </c>
      <c r="AG126">
        <v>-11.409999847412109</v>
      </c>
      <c r="AH126">
        <f t="shared" si="22"/>
        <v>-67.040000915527344</v>
      </c>
      <c r="AI126">
        <f t="shared" si="23"/>
        <v>-11.409999847412109</v>
      </c>
    </row>
    <row r="127" spans="1:35">
      <c r="AE127">
        <v>8.2799999999999994</v>
      </c>
      <c r="AF127">
        <v>-69.379997253417969</v>
      </c>
      <c r="AG127">
        <v>-4.8000001907348633</v>
      </c>
      <c r="AH127">
        <f t="shared" si="22"/>
        <v>-69.379997253417969</v>
      </c>
      <c r="AI127">
        <f t="shared" si="23"/>
        <v>-4.8000001907348633</v>
      </c>
    </row>
    <row r="128" spans="1:35">
      <c r="AE128">
        <v>8.3439999999999994</v>
      </c>
      <c r="AF128">
        <v>-68.169998168945313</v>
      </c>
      <c r="AG128">
        <v>-4.4600000381469727</v>
      </c>
      <c r="AH128">
        <f t="shared" si="22"/>
        <v>-68.169998168945313</v>
      </c>
      <c r="AI128">
        <f t="shared" si="23"/>
        <v>-4.4600000381469727</v>
      </c>
    </row>
    <row r="129" spans="18:35">
      <c r="AE129">
        <v>8.4109999999999996</v>
      </c>
      <c r="AF129">
        <v>-68.69000244140625</v>
      </c>
      <c r="AG129">
        <v>-11.760000228881836</v>
      </c>
      <c r="AH129">
        <f t="shared" si="22"/>
        <v>-68.69000244140625</v>
      </c>
      <c r="AI129">
        <f t="shared" si="23"/>
        <v>-11.760000228881836</v>
      </c>
    </row>
    <row r="130" spans="18:35">
      <c r="AE130">
        <v>8.4879999999999995</v>
      </c>
      <c r="AF130">
        <v>-67.949996948242188</v>
      </c>
      <c r="AG130">
        <v>-13.760000228881836</v>
      </c>
      <c r="AH130">
        <f t="shared" si="22"/>
        <v>-67.949996948242188</v>
      </c>
      <c r="AI130">
        <f t="shared" si="23"/>
        <v>-13.760000228881836</v>
      </c>
    </row>
    <row r="131" spans="18:35">
      <c r="AE131">
        <v>8.5500000000000007</v>
      </c>
      <c r="AF131">
        <v>-66.209999084472656</v>
      </c>
      <c r="AG131">
        <v>-13.199999809265137</v>
      </c>
      <c r="AH131">
        <f t="shared" si="22"/>
        <v>-66.209999084472656</v>
      </c>
      <c r="AI131">
        <f t="shared" si="23"/>
        <v>-13.199999809265137</v>
      </c>
    </row>
    <row r="132" spans="18:35">
      <c r="AE132">
        <v>8.6150000000000002</v>
      </c>
      <c r="AF132">
        <v>-59.720001220703125</v>
      </c>
      <c r="AG132">
        <v>-6.4000000953674316</v>
      </c>
      <c r="AH132">
        <f t="shared" si="22"/>
        <v>-59.720001220703125</v>
      </c>
      <c r="AI132">
        <f t="shared" si="23"/>
        <v>-6.4000000953674316</v>
      </c>
    </row>
    <row r="133" spans="18:35">
      <c r="AE133">
        <v>8.6890000000000001</v>
      </c>
      <c r="AF133">
        <v>0</v>
      </c>
      <c r="AG133">
        <v>0</v>
      </c>
      <c r="AH133">
        <f t="shared" ref="AH133:AH196" si="24">AF133</f>
        <v>0</v>
      </c>
      <c r="AI133">
        <f t="shared" ref="AI133:AI196" si="25">AG133</f>
        <v>0</v>
      </c>
    </row>
    <row r="134" spans="18:35">
      <c r="AE134">
        <v>8.7590000000000003</v>
      </c>
      <c r="AF134">
        <v>-49.389999389648438</v>
      </c>
      <c r="AG134">
        <v>-18.110000610351563</v>
      </c>
      <c r="AH134">
        <f t="shared" si="24"/>
        <v>-49.389999389648438</v>
      </c>
      <c r="AI134">
        <f t="shared" si="25"/>
        <v>-18.110000610351563</v>
      </c>
    </row>
    <row r="135" spans="18:35">
      <c r="AE135">
        <v>8.8160000000000007</v>
      </c>
      <c r="AF135">
        <v>-59.970001220703125</v>
      </c>
      <c r="AG135">
        <v>-13.539999961853027</v>
      </c>
      <c r="AH135">
        <f t="shared" si="24"/>
        <v>-59.970001220703125</v>
      </c>
      <c r="AI135">
        <f t="shared" si="25"/>
        <v>-13.539999961853027</v>
      </c>
    </row>
    <row r="136" spans="18:35">
      <c r="AE136">
        <v>8.8789999999999996</v>
      </c>
      <c r="AF136">
        <v>0</v>
      </c>
      <c r="AG136">
        <v>0</v>
      </c>
      <c r="AH136">
        <f t="shared" si="24"/>
        <v>0</v>
      </c>
      <c r="AI136">
        <f t="shared" si="25"/>
        <v>0</v>
      </c>
    </row>
    <row r="137" spans="18:35">
      <c r="AE137">
        <v>8.9429999999999996</v>
      </c>
      <c r="AF137">
        <v>0</v>
      </c>
      <c r="AG137">
        <v>0</v>
      </c>
      <c r="AH137">
        <f t="shared" si="24"/>
        <v>0</v>
      </c>
      <c r="AI137">
        <f t="shared" si="25"/>
        <v>0</v>
      </c>
    </row>
    <row r="138" spans="18:35">
      <c r="AE138">
        <v>9.0150000000000006</v>
      </c>
      <c r="AF138">
        <v>0</v>
      </c>
      <c r="AG138">
        <v>0</v>
      </c>
      <c r="AH138">
        <f t="shared" si="24"/>
        <v>0</v>
      </c>
      <c r="AI138">
        <f t="shared" si="25"/>
        <v>0</v>
      </c>
    </row>
    <row r="139" spans="18:35">
      <c r="AE139">
        <v>9.0890000000000004</v>
      </c>
      <c r="AF139">
        <v>0</v>
      </c>
      <c r="AG139">
        <v>0</v>
      </c>
      <c r="AH139">
        <f t="shared" si="24"/>
        <v>0</v>
      </c>
      <c r="AI139">
        <f t="shared" si="25"/>
        <v>0</v>
      </c>
    </row>
    <row r="140" spans="18:35">
      <c r="AE140">
        <v>9.14</v>
      </c>
      <c r="AF140">
        <v>0</v>
      </c>
      <c r="AG140">
        <v>0</v>
      </c>
      <c r="AH140">
        <f t="shared" si="24"/>
        <v>0</v>
      </c>
      <c r="AI140">
        <f t="shared" si="25"/>
        <v>0</v>
      </c>
    </row>
    <row r="141" spans="18:35">
      <c r="AE141">
        <v>9.2070000000000007</v>
      </c>
      <c r="AF141">
        <v>0</v>
      </c>
      <c r="AG141">
        <v>0</v>
      </c>
      <c r="AH141">
        <f t="shared" si="24"/>
        <v>0</v>
      </c>
      <c r="AI141">
        <f t="shared" si="25"/>
        <v>0</v>
      </c>
    </row>
    <row r="142" spans="18:35">
      <c r="AE142">
        <v>9.2899999999999991</v>
      </c>
      <c r="AF142">
        <v>0</v>
      </c>
      <c r="AG142">
        <v>0</v>
      </c>
      <c r="AH142">
        <f t="shared" si="24"/>
        <v>0</v>
      </c>
      <c r="AI142">
        <f t="shared" si="25"/>
        <v>0</v>
      </c>
    </row>
    <row r="143" spans="18:35">
      <c r="AE143">
        <v>9.3759999999999994</v>
      </c>
      <c r="AF143">
        <v>0</v>
      </c>
      <c r="AG143">
        <v>0</v>
      </c>
      <c r="AH143">
        <f t="shared" si="24"/>
        <v>0</v>
      </c>
      <c r="AI143">
        <f t="shared" si="25"/>
        <v>0</v>
      </c>
    </row>
    <row r="144" spans="18:35">
      <c r="R144" s="3"/>
      <c r="AE144">
        <v>9.4339999999999993</v>
      </c>
      <c r="AF144">
        <v>0</v>
      </c>
      <c r="AG144">
        <v>0</v>
      </c>
      <c r="AH144">
        <f t="shared" si="24"/>
        <v>0</v>
      </c>
      <c r="AI144">
        <f t="shared" si="25"/>
        <v>0</v>
      </c>
    </row>
    <row r="145" spans="10:35">
      <c r="R145" s="3"/>
      <c r="AE145">
        <v>9.4809999999999999</v>
      </c>
      <c r="AF145">
        <v>0</v>
      </c>
      <c r="AG145">
        <v>0</v>
      </c>
      <c r="AH145">
        <f t="shared" si="24"/>
        <v>0</v>
      </c>
      <c r="AI145">
        <f t="shared" si="25"/>
        <v>0</v>
      </c>
    </row>
    <row r="146" spans="10:35">
      <c r="R146" s="3"/>
      <c r="AE146">
        <v>9.5399999999999991</v>
      </c>
      <c r="AF146">
        <v>0</v>
      </c>
      <c r="AG146">
        <v>0</v>
      </c>
      <c r="AH146">
        <f t="shared" si="24"/>
        <v>0</v>
      </c>
      <c r="AI146">
        <f t="shared" si="25"/>
        <v>0</v>
      </c>
    </row>
    <row r="147" spans="10:35">
      <c r="R147" s="3"/>
      <c r="AE147">
        <v>9.6059999999999999</v>
      </c>
      <c r="AF147">
        <v>0</v>
      </c>
      <c r="AG147">
        <v>0</v>
      </c>
      <c r="AH147">
        <f t="shared" si="24"/>
        <v>0</v>
      </c>
      <c r="AI147">
        <f t="shared" si="25"/>
        <v>0</v>
      </c>
    </row>
    <row r="148" spans="10:35">
      <c r="R148" s="3"/>
      <c r="AE148">
        <v>9.6690000000000005</v>
      </c>
      <c r="AF148">
        <v>0</v>
      </c>
      <c r="AG148">
        <v>0</v>
      </c>
      <c r="AH148">
        <f t="shared" si="24"/>
        <v>0</v>
      </c>
      <c r="AI148">
        <f t="shared" si="25"/>
        <v>0</v>
      </c>
    </row>
    <row r="149" spans="10:35">
      <c r="R149" s="3"/>
      <c r="AE149">
        <v>9.7390000000000008</v>
      </c>
      <c r="AF149">
        <v>0</v>
      </c>
      <c r="AG149">
        <v>0</v>
      </c>
      <c r="AH149">
        <f t="shared" si="24"/>
        <v>0</v>
      </c>
      <c r="AI149">
        <f t="shared" si="25"/>
        <v>0</v>
      </c>
    </row>
    <row r="150" spans="10:35">
      <c r="R150" s="3"/>
      <c r="AE150">
        <v>9.8059999999999992</v>
      </c>
      <c r="AF150">
        <v>0</v>
      </c>
      <c r="AG150">
        <v>0</v>
      </c>
      <c r="AH150">
        <f t="shared" si="24"/>
        <v>0</v>
      </c>
      <c r="AI150">
        <f t="shared" si="25"/>
        <v>0</v>
      </c>
    </row>
    <row r="151" spans="10:35">
      <c r="R151" s="3"/>
      <c r="AE151">
        <v>9.89</v>
      </c>
      <c r="AF151">
        <v>0</v>
      </c>
      <c r="AG151">
        <v>0</v>
      </c>
      <c r="AH151">
        <f t="shared" si="24"/>
        <v>0</v>
      </c>
      <c r="AI151">
        <f t="shared" si="25"/>
        <v>0</v>
      </c>
    </row>
    <row r="152" spans="10:35">
      <c r="R152" s="3"/>
      <c r="AE152">
        <v>9.952</v>
      </c>
      <c r="AF152">
        <v>0</v>
      </c>
      <c r="AG152">
        <v>0</v>
      </c>
      <c r="AH152">
        <f t="shared" si="24"/>
        <v>0</v>
      </c>
      <c r="AI152">
        <f t="shared" si="25"/>
        <v>0</v>
      </c>
    </row>
    <row r="153" spans="10:35">
      <c r="R153" s="3"/>
      <c r="AE153">
        <v>10.02</v>
      </c>
      <c r="AF153">
        <v>0</v>
      </c>
      <c r="AG153">
        <v>0</v>
      </c>
      <c r="AH153">
        <f t="shared" si="24"/>
        <v>0</v>
      </c>
      <c r="AI153">
        <f t="shared" si="25"/>
        <v>0</v>
      </c>
    </row>
    <row r="154" spans="10:35">
      <c r="R154" s="3"/>
      <c r="AE154">
        <v>10.093999999999999</v>
      </c>
      <c r="AF154">
        <v>0</v>
      </c>
      <c r="AG154">
        <v>0</v>
      </c>
      <c r="AH154">
        <f t="shared" si="24"/>
        <v>0</v>
      </c>
      <c r="AI154">
        <f t="shared" si="25"/>
        <v>0</v>
      </c>
    </row>
    <row r="155" spans="10:35">
      <c r="J155" s="3"/>
      <c r="K155" s="3"/>
      <c r="L155" s="3"/>
      <c r="M155" s="3"/>
      <c r="N155" s="3"/>
      <c r="O155" s="3"/>
      <c r="Q155" s="3"/>
      <c r="R155" s="3"/>
      <c r="AE155">
        <v>10.154999999999999</v>
      </c>
      <c r="AF155">
        <v>0</v>
      </c>
      <c r="AG155">
        <v>0</v>
      </c>
      <c r="AH155">
        <f t="shared" si="24"/>
        <v>0</v>
      </c>
      <c r="AI155">
        <f t="shared" si="25"/>
        <v>0</v>
      </c>
    </row>
    <row r="156" spans="10:35">
      <c r="J156" s="3"/>
      <c r="K156" s="3"/>
      <c r="L156" s="3"/>
      <c r="M156" s="3"/>
      <c r="N156" s="3"/>
      <c r="O156" s="3"/>
      <c r="Q156" s="3"/>
      <c r="R156" s="3"/>
      <c r="AE156">
        <v>10.218</v>
      </c>
      <c r="AF156">
        <v>0</v>
      </c>
      <c r="AG156">
        <v>0</v>
      </c>
      <c r="AH156">
        <f t="shared" si="24"/>
        <v>0</v>
      </c>
      <c r="AI156">
        <f t="shared" si="25"/>
        <v>0</v>
      </c>
    </row>
    <row r="157" spans="10:35">
      <c r="J157" s="3"/>
      <c r="K157" s="3"/>
      <c r="L157" s="3"/>
      <c r="M157" s="3"/>
      <c r="N157" s="3"/>
      <c r="O157" s="3"/>
      <c r="Q157" s="3"/>
      <c r="R157" s="3"/>
      <c r="AE157">
        <v>10.279</v>
      </c>
      <c r="AF157">
        <v>0</v>
      </c>
      <c r="AG157">
        <v>0</v>
      </c>
      <c r="AH157">
        <f t="shared" si="24"/>
        <v>0</v>
      </c>
      <c r="AI157">
        <f t="shared" si="25"/>
        <v>0</v>
      </c>
    </row>
    <row r="158" spans="10:35">
      <c r="J158" s="3"/>
      <c r="K158" s="3"/>
      <c r="L158" s="3"/>
      <c r="M158" s="3"/>
      <c r="N158" s="3"/>
      <c r="O158" s="3"/>
      <c r="Q158" s="3"/>
      <c r="R158" s="3"/>
      <c r="AE158">
        <v>10.339</v>
      </c>
      <c r="AF158">
        <v>0</v>
      </c>
      <c r="AG158">
        <v>0</v>
      </c>
      <c r="AH158">
        <f t="shared" si="24"/>
        <v>0</v>
      </c>
      <c r="AI158">
        <f t="shared" si="25"/>
        <v>0</v>
      </c>
    </row>
    <row r="159" spans="10:35">
      <c r="J159" s="3"/>
      <c r="K159" s="3"/>
      <c r="L159" s="3"/>
      <c r="M159" s="3"/>
      <c r="N159" s="3"/>
      <c r="O159" s="3"/>
      <c r="Q159" s="3"/>
      <c r="R159" s="3"/>
      <c r="AE159">
        <v>10.404999999999999</v>
      </c>
      <c r="AF159">
        <v>0</v>
      </c>
      <c r="AG159">
        <v>0</v>
      </c>
      <c r="AH159">
        <f t="shared" si="24"/>
        <v>0</v>
      </c>
      <c r="AI159">
        <f t="shared" si="25"/>
        <v>0</v>
      </c>
    </row>
    <row r="160" spans="10:35">
      <c r="J160" s="3"/>
      <c r="K160" s="3"/>
      <c r="L160" s="3"/>
      <c r="M160" s="3"/>
      <c r="N160" s="3"/>
      <c r="O160" s="3"/>
      <c r="Q160" s="3"/>
      <c r="R160" s="3"/>
      <c r="AE160">
        <v>10.465999999999999</v>
      </c>
      <c r="AF160">
        <v>0</v>
      </c>
      <c r="AG160">
        <v>0</v>
      </c>
      <c r="AH160">
        <f t="shared" si="24"/>
        <v>0</v>
      </c>
      <c r="AI160">
        <f t="shared" si="25"/>
        <v>0</v>
      </c>
    </row>
    <row r="161" spans="10:35">
      <c r="J161" s="3"/>
      <c r="K161" s="3"/>
      <c r="L161" s="3"/>
      <c r="M161" s="3"/>
      <c r="N161" s="3"/>
      <c r="O161" s="3"/>
      <c r="Q161" s="3"/>
      <c r="R161" s="3"/>
      <c r="AE161">
        <v>10.54</v>
      </c>
      <c r="AF161">
        <v>0</v>
      </c>
      <c r="AG161">
        <v>0</v>
      </c>
      <c r="AH161">
        <f t="shared" si="24"/>
        <v>0</v>
      </c>
      <c r="AI161">
        <f t="shared" si="25"/>
        <v>0</v>
      </c>
    </row>
    <row r="162" spans="10:35">
      <c r="J162" s="3"/>
      <c r="K162" s="3"/>
      <c r="L162" s="3"/>
      <c r="M162" s="3"/>
      <c r="N162" s="3"/>
      <c r="O162" s="3"/>
      <c r="Q162" s="3"/>
      <c r="R162" s="3"/>
      <c r="AE162">
        <v>10.6</v>
      </c>
      <c r="AF162">
        <v>0</v>
      </c>
      <c r="AG162">
        <v>0</v>
      </c>
      <c r="AH162">
        <f t="shared" si="24"/>
        <v>0</v>
      </c>
      <c r="AI162">
        <f t="shared" si="25"/>
        <v>0</v>
      </c>
    </row>
    <row r="163" spans="10:35">
      <c r="J163" s="3"/>
      <c r="K163" s="3"/>
      <c r="L163" s="3"/>
      <c r="M163" s="3"/>
      <c r="N163" s="3"/>
      <c r="O163" s="3"/>
      <c r="Q163" s="3"/>
      <c r="R163" s="3"/>
      <c r="AE163">
        <v>10.670999999999999</v>
      </c>
      <c r="AF163">
        <v>0</v>
      </c>
      <c r="AG163">
        <v>0</v>
      </c>
      <c r="AH163">
        <f t="shared" si="24"/>
        <v>0</v>
      </c>
      <c r="AI163">
        <f t="shared" si="25"/>
        <v>0</v>
      </c>
    </row>
    <row r="164" spans="10:35">
      <c r="J164" s="3"/>
      <c r="K164" s="3"/>
      <c r="L164" s="3"/>
      <c r="M164" s="3"/>
      <c r="N164" s="3"/>
      <c r="O164" s="3"/>
      <c r="Q164" s="3"/>
      <c r="R164" s="3"/>
      <c r="AE164">
        <v>10.738</v>
      </c>
      <c r="AF164">
        <v>0</v>
      </c>
      <c r="AG164">
        <v>0</v>
      </c>
      <c r="AH164">
        <f t="shared" si="24"/>
        <v>0</v>
      </c>
      <c r="AI164">
        <f t="shared" si="25"/>
        <v>0</v>
      </c>
    </row>
    <row r="165" spans="10:35">
      <c r="J165" s="3"/>
      <c r="K165" s="3"/>
      <c r="L165" s="3"/>
      <c r="M165" s="3"/>
      <c r="N165" s="3"/>
      <c r="O165" s="3"/>
      <c r="Q165" s="3"/>
      <c r="R165" s="3"/>
      <c r="AE165">
        <v>10.811</v>
      </c>
      <c r="AF165">
        <v>0</v>
      </c>
      <c r="AG165">
        <v>0</v>
      </c>
      <c r="AH165">
        <f t="shared" si="24"/>
        <v>0</v>
      </c>
      <c r="AI165">
        <f t="shared" si="25"/>
        <v>0</v>
      </c>
    </row>
    <row r="166" spans="10:35">
      <c r="J166" s="3"/>
      <c r="K166" s="3"/>
      <c r="L166" s="3"/>
      <c r="M166" s="3"/>
      <c r="N166" s="3"/>
      <c r="O166" s="3"/>
      <c r="Q166" s="3"/>
      <c r="R166" s="3"/>
      <c r="AE166">
        <v>10.885999999999999</v>
      </c>
      <c r="AF166">
        <v>0</v>
      </c>
      <c r="AG166">
        <v>0</v>
      </c>
      <c r="AH166">
        <f t="shared" si="24"/>
        <v>0</v>
      </c>
      <c r="AI166">
        <f t="shared" si="25"/>
        <v>0</v>
      </c>
    </row>
    <row r="167" spans="10:35">
      <c r="J167" s="3"/>
      <c r="K167" s="3"/>
      <c r="L167" s="3"/>
      <c r="M167" s="3"/>
      <c r="N167" s="3"/>
      <c r="O167" s="3"/>
      <c r="Q167" s="3"/>
      <c r="R167" s="3"/>
      <c r="AE167">
        <v>10.961</v>
      </c>
      <c r="AF167">
        <v>0</v>
      </c>
      <c r="AG167">
        <v>0</v>
      </c>
      <c r="AH167">
        <f t="shared" si="24"/>
        <v>0</v>
      </c>
      <c r="AI167">
        <f t="shared" si="25"/>
        <v>0</v>
      </c>
    </row>
    <row r="168" spans="10:35">
      <c r="J168" s="3"/>
      <c r="K168" s="3"/>
      <c r="L168" s="3"/>
      <c r="M168" s="3"/>
      <c r="N168" s="3"/>
      <c r="O168" s="3"/>
      <c r="Q168" s="3"/>
      <c r="R168" s="3"/>
      <c r="AE168">
        <v>11.028</v>
      </c>
      <c r="AF168">
        <v>0</v>
      </c>
      <c r="AG168">
        <v>0</v>
      </c>
      <c r="AH168">
        <f t="shared" si="24"/>
        <v>0</v>
      </c>
      <c r="AI168">
        <f t="shared" si="25"/>
        <v>0</v>
      </c>
    </row>
    <row r="169" spans="10:35">
      <c r="J169" s="3"/>
      <c r="K169" s="3"/>
      <c r="L169" s="3"/>
      <c r="M169" s="3"/>
      <c r="N169" s="3"/>
      <c r="O169" s="3"/>
      <c r="Q169" s="3"/>
      <c r="R169" s="3"/>
      <c r="AE169">
        <v>11.079000000000001</v>
      </c>
      <c r="AF169">
        <v>0</v>
      </c>
      <c r="AG169">
        <v>0</v>
      </c>
      <c r="AH169">
        <f t="shared" si="24"/>
        <v>0</v>
      </c>
      <c r="AI169">
        <f t="shared" si="25"/>
        <v>0</v>
      </c>
    </row>
    <row r="170" spans="10:35">
      <c r="J170" s="3"/>
      <c r="K170" s="3"/>
      <c r="L170" s="3"/>
      <c r="M170" s="3"/>
      <c r="N170" s="3"/>
      <c r="O170" s="3"/>
      <c r="Q170" s="3"/>
      <c r="R170" s="3"/>
      <c r="AE170">
        <v>11.134</v>
      </c>
      <c r="AF170">
        <v>0</v>
      </c>
      <c r="AG170">
        <v>0</v>
      </c>
      <c r="AH170">
        <f t="shared" si="24"/>
        <v>0</v>
      </c>
      <c r="AI170">
        <f t="shared" si="25"/>
        <v>0</v>
      </c>
    </row>
    <row r="171" spans="10:35">
      <c r="J171" s="3"/>
      <c r="K171" s="3"/>
      <c r="L171" s="3"/>
      <c r="M171" s="3"/>
      <c r="N171" s="3"/>
      <c r="O171" s="3"/>
      <c r="Q171" s="3"/>
      <c r="R171" s="3"/>
      <c r="AE171">
        <v>11.202999999999999</v>
      </c>
      <c r="AF171">
        <v>0</v>
      </c>
      <c r="AG171">
        <v>0</v>
      </c>
      <c r="AH171">
        <f t="shared" si="24"/>
        <v>0</v>
      </c>
      <c r="AI171">
        <f t="shared" si="25"/>
        <v>0</v>
      </c>
    </row>
    <row r="172" spans="10:35">
      <c r="J172" s="3"/>
      <c r="K172" s="3"/>
      <c r="L172" s="3"/>
      <c r="M172" s="3"/>
      <c r="N172" s="3"/>
      <c r="O172" s="3"/>
      <c r="Q172" s="3"/>
      <c r="R172" s="3"/>
      <c r="AE172">
        <v>11.271000000000001</v>
      </c>
      <c r="AF172">
        <v>0</v>
      </c>
      <c r="AG172">
        <v>0</v>
      </c>
      <c r="AH172">
        <f t="shared" si="24"/>
        <v>0</v>
      </c>
      <c r="AI172">
        <f t="shared" si="25"/>
        <v>0</v>
      </c>
    </row>
    <row r="173" spans="10:35">
      <c r="J173" s="3"/>
      <c r="K173" s="3"/>
      <c r="L173" s="3"/>
      <c r="M173" s="3"/>
      <c r="N173" s="3"/>
      <c r="O173" s="3"/>
      <c r="Q173" s="3"/>
      <c r="R173" s="3"/>
      <c r="AE173">
        <v>11.339</v>
      </c>
      <c r="AF173">
        <v>0</v>
      </c>
      <c r="AG173">
        <v>0</v>
      </c>
      <c r="AH173">
        <f t="shared" si="24"/>
        <v>0</v>
      </c>
      <c r="AI173">
        <f t="shared" si="25"/>
        <v>0</v>
      </c>
    </row>
    <row r="174" spans="10:35">
      <c r="J174" s="3"/>
      <c r="K174" s="3"/>
      <c r="L174" s="3"/>
      <c r="M174" s="3"/>
      <c r="N174" s="3"/>
      <c r="O174" s="3"/>
      <c r="Q174" s="3"/>
      <c r="R174" s="3"/>
      <c r="AE174">
        <v>11.41</v>
      </c>
      <c r="AF174">
        <v>0</v>
      </c>
      <c r="AG174">
        <v>0</v>
      </c>
      <c r="AH174">
        <f t="shared" si="24"/>
        <v>0</v>
      </c>
      <c r="AI174">
        <f t="shared" si="25"/>
        <v>0</v>
      </c>
    </row>
    <row r="175" spans="10:35">
      <c r="J175" s="3"/>
      <c r="K175" s="3"/>
      <c r="L175" s="3"/>
      <c r="M175" s="3"/>
      <c r="N175" s="3"/>
      <c r="O175" s="3"/>
      <c r="Q175" s="3"/>
      <c r="R175" s="3"/>
      <c r="AE175">
        <v>11.477</v>
      </c>
      <c r="AF175">
        <v>0</v>
      </c>
      <c r="AG175">
        <v>0</v>
      </c>
      <c r="AH175">
        <f t="shared" si="24"/>
        <v>0</v>
      </c>
      <c r="AI175">
        <f t="shared" si="25"/>
        <v>0</v>
      </c>
    </row>
    <row r="176" spans="10:35">
      <c r="J176" s="3"/>
      <c r="K176" s="3"/>
      <c r="L176" s="3"/>
      <c r="M176" s="3"/>
      <c r="N176" s="3"/>
      <c r="O176" s="3"/>
      <c r="Q176" s="3"/>
      <c r="R176" s="3"/>
      <c r="AE176">
        <v>11.545999999999999</v>
      </c>
      <c r="AF176">
        <v>0</v>
      </c>
      <c r="AG176">
        <v>0</v>
      </c>
      <c r="AH176">
        <f t="shared" si="24"/>
        <v>0</v>
      </c>
      <c r="AI176">
        <f t="shared" si="25"/>
        <v>0</v>
      </c>
    </row>
    <row r="177" spans="10:35">
      <c r="J177" s="3"/>
      <c r="K177" s="3"/>
      <c r="L177" s="3"/>
      <c r="M177" s="3"/>
      <c r="N177" s="3"/>
      <c r="O177" s="3"/>
      <c r="Q177" s="3"/>
      <c r="R177" s="3"/>
      <c r="AE177">
        <v>11.595000000000001</v>
      </c>
      <c r="AF177">
        <v>-65.55999755859375</v>
      </c>
      <c r="AG177">
        <v>-12.630000114440918</v>
      </c>
      <c r="AH177">
        <f t="shared" si="24"/>
        <v>-65.55999755859375</v>
      </c>
      <c r="AI177">
        <f t="shared" si="25"/>
        <v>-12.630000114440918</v>
      </c>
    </row>
    <row r="178" spans="10:35">
      <c r="J178" s="3"/>
      <c r="K178" s="3"/>
      <c r="L178" s="3"/>
      <c r="M178" s="3"/>
      <c r="N178" s="3"/>
      <c r="O178" s="3"/>
      <c r="Q178" s="3"/>
      <c r="R178" s="3"/>
      <c r="AE178">
        <v>11.664999999999999</v>
      </c>
      <c r="AF178">
        <v>-50.599998474121094</v>
      </c>
      <c r="AG178">
        <v>5.5100002288818359</v>
      </c>
      <c r="AH178">
        <f t="shared" si="24"/>
        <v>-50.599998474121094</v>
      </c>
      <c r="AI178">
        <f t="shared" si="25"/>
        <v>5.5100002288818359</v>
      </c>
    </row>
    <row r="179" spans="10:35">
      <c r="J179" s="3"/>
      <c r="K179" s="3"/>
      <c r="L179" s="3"/>
      <c r="M179" s="3"/>
      <c r="N179" s="3"/>
      <c r="O179" s="3"/>
      <c r="Q179" s="3"/>
      <c r="R179" s="3"/>
      <c r="AE179">
        <v>11.738</v>
      </c>
      <c r="AF179">
        <v>-50.599998474121094</v>
      </c>
      <c r="AG179">
        <v>5.5100002288818359</v>
      </c>
      <c r="AH179">
        <f t="shared" si="24"/>
        <v>-50.599998474121094</v>
      </c>
      <c r="AI179">
        <f t="shared" si="25"/>
        <v>5.5100002288818359</v>
      </c>
    </row>
    <row r="180" spans="10:35">
      <c r="J180" s="3"/>
      <c r="K180" s="3"/>
      <c r="L180" s="3"/>
      <c r="M180" s="3"/>
      <c r="N180" s="3"/>
      <c r="O180" s="3"/>
      <c r="Q180" s="3"/>
      <c r="R180" s="3"/>
      <c r="AE180">
        <v>11.802</v>
      </c>
      <c r="AF180">
        <v>-37.540000915527344</v>
      </c>
      <c r="AG180">
        <v>7.3499999046325684</v>
      </c>
      <c r="AH180">
        <f t="shared" si="24"/>
        <v>-37.540000915527344</v>
      </c>
      <c r="AI180">
        <f t="shared" si="25"/>
        <v>7.3499999046325684</v>
      </c>
    </row>
    <row r="181" spans="10:35">
      <c r="J181" s="3"/>
      <c r="K181" s="3"/>
      <c r="L181" s="3"/>
      <c r="M181" s="3"/>
      <c r="N181" s="3"/>
      <c r="O181" s="3"/>
      <c r="Q181" s="3"/>
      <c r="R181" s="3"/>
      <c r="AE181">
        <v>11.862</v>
      </c>
      <c r="AF181">
        <v>-31.190000534057617</v>
      </c>
      <c r="AG181">
        <v>1.5</v>
      </c>
      <c r="AH181">
        <f t="shared" si="24"/>
        <v>-31.190000534057617</v>
      </c>
      <c r="AI181">
        <f t="shared" si="25"/>
        <v>1.5</v>
      </c>
    </row>
    <row r="182" spans="10:35">
      <c r="J182" s="3"/>
      <c r="K182" s="3"/>
      <c r="L182" s="3"/>
      <c r="M182" s="3"/>
      <c r="N182" s="3"/>
      <c r="O182" s="3"/>
      <c r="Q182" s="3"/>
      <c r="R182" s="3"/>
      <c r="AE182">
        <v>11.926</v>
      </c>
      <c r="AF182">
        <v>-11.949999809265137</v>
      </c>
      <c r="AG182">
        <v>-5.0999999046325684</v>
      </c>
      <c r="AH182">
        <f t="shared" si="24"/>
        <v>-11.949999809265137</v>
      </c>
      <c r="AI182">
        <f t="shared" si="25"/>
        <v>-5.0999999046325684</v>
      </c>
    </row>
    <row r="183" spans="10:35">
      <c r="J183" s="3"/>
      <c r="K183" s="3"/>
      <c r="L183" s="3"/>
      <c r="M183" s="3"/>
      <c r="N183" s="3"/>
      <c r="O183" s="3"/>
      <c r="Q183" s="3"/>
      <c r="R183" s="3"/>
      <c r="AE183">
        <v>11.991</v>
      </c>
      <c r="AF183">
        <v>-14.989999771118164</v>
      </c>
      <c r="AG183">
        <v>-3.5699999332427979</v>
      </c>
      <c r="AH183">
        <f t="shared" si="24"/>
        <v>-14.989999771118164</v>
      </c>
      <c r="AI183">
        <f t="shared" si="25"/>
        <v>-3.5699999332427979</v>
      </c>
    </row>
    <row r="184" spans="10:35">
      <c r="J184" s="3"/>
      <c r="K184" s="3"/>
      <c r="L184" s="3"/>
      <c r="M184" s="3"/>
      <c r="N184" s="3"/>
      <c r="O184" s="3"/>
      <c r="Q184" s="3"/>
      <c r="R184" s="3"/>
      <c r="AE184">
        <v>12.071</v>
      </c>
      <c r="AF184">
        <v>-11.779999732971191</v>
      </c>
      <c r="AG184">
        <v>-9.1000003814697266</v>
      </c>
      <c r="AH184">
        <f t="shared" si="24"/>
        <v>-11.779999732971191</v>
      </c>
      <c r="AI184">
        <f t="shared" si="25"/>
        <v>-9.1000003814697266</v>
      </c>
    </row>
    <row r="185" spans="10:35">
      <c r="J185" s="3"/>
      <c r="K185" s="3"/>
      <c r="L185" s="3"/>
      <c r="M185" s="3"/>
      <c r="N185" s="3"/>
      <c r="O185" s="3"/>
      <c r="Q185" s="3"/>
      <c r="R185" s="3"/>
      <c r="AE185">
        <v>12.148999999999999</v>
      </c>
      <c r="AF185">
        <v>-7.4000000953674316</v>
      </c>
      <c r="AG185">
        <v>-10.439999580383301</v>
      </c>
      <c r="AH185">
        <f t="shared" si="24"/>
        <v>-7.4000000953674316</v>
      </c>
      <c r="AI185">
        <f t="shared" si="25"/>
        <v>-10.439999580383301</v>
      </c>
    </row>
    <row r="186" spans="10:35">
      <c r="J186" s="3"/>
      <c r="K186" s="3"/>
      <c r="L186" s="3"/>
      <c r="M186" s="3"/>
      <c r="N186" s="3"/>
      <c r="O186" s="3"/>
      <c r="Q186" s="3"/>
      <c r="R186" s="3"/>
      <c r="AE186">
        <v>12.22</v>
      </c>
      <c r="AF186">
        <v>-7.690000057220459</v>
      </c>
      <c r="AG186">
        <v>-17.840000152587891</v>
      </c>
      <c r="AH186">
        <f t="shared" si="24"/>
        <v>-7.690000057220459</v>
      </c>
      <c r="AI186">
        <f t="shared" si="25"/>
        <v>-17.840000152587891</v>
      </c>
    </row>
    <row r="187" spans="10:35">
      <c r="J187" s="3"/>
      <c r="K187" s="3"/>
      <c r="L187" s="3"/>
      <c r="M187" s="3"/>
      <c r="N187" s="3"/>
      <c r="O187" s="3"/>
      <c r="Q187" s="3"/>
      <c r="R187" s="3"/>
      <c r="AE187">
        <v>12.292</v>
      </c>
      <c r="AF187">
        <v>-12.069999694824219</v>
      </c>
      <c r="AG187">
        <v>-22.020000457763672</v>
      </c>
      <c r="AH187">
        <f t="shared" si="24"/>
        <v>-12.069999694824219</v>
      </c>
      <c r="AI187">
        <f t="shared" si="25"/>
        <v>-22.020000457763672</v>
      </c>
    </row>
    <row r="188" spans="10:35">
      <c r="J188" s="3"/>
      <c r="K188" s="3"/>
      <c r="L188" s="3"/>
      <c r="M188" s="3"/>
      <c r="N188" s="3"/>
      <c r="O188" s="3"/>
      <c r="Q188" s="3"/>
      <c r="R188" s="3"/>
      <c r="AE188">
        <v>12.356</v>
      </c>
      <c r="AF188">
        <v>-6.1500000953674316</v>
      </c>
      <c r="AG188">
        <v>-15.659999847412109</v>
      </c>
      <c r="AH188">
        <f t="shared" si="24"/>
        <v>-6.1500000953674316</v>
      </c>
      <c r="AI188">
        <f t="shared" si="25"/>
        <v>-15.659999847412109</v>
      </c>
    </row>
    <row r="189" spans="10:35">
      <c r="J189" s="3"/>
      <c r="K189" s="3"/>
      <c r="L189" s="3"/>
      <c r="M189" s="3"/>
      <c r="N189" s="3"/>
      <c r="O189" s="3"/>
      <c r="Q189" s="3"/>
      <c r="R189" s="3"/>
      <c r="AE189">
        <v>12.417999999999999</v>
      </c>
      <c r="AF189">
        <v>-6.6599998474121094</v>
      </c>
      <c r="AG189">
        <v>-12.479999542236328</v>
      </c>
      <c r="AH189">
        <f t="shared" si="24"/>
        <v>-6.6599998474121094</v>
      </c>
      <c r="AI189">
        <f t="shared" si="25"/>
        <v>-12.479999542236328</v>
      </c>
    </row>
    <row r="190" spans="10:35">
      <c r="J190" s="3"/>
      <c r="K190" s="3"/>
      <c r="L190" s="3"/>
      <c r="M190" s="3"/>
      <c r="N190" s="3"/>
      <c r="O190" s="3"/>
      <c r="Q190" s="3"/>
      <c r="R190" s="3"/>
      <c r="AE190">
        <v>12.484</v>
      </c>
      <c r="AF190">
        <v>-15.560000419616699</v>
      </c>
      <c r="AG190">
        <v>-23.489999771118164</v>
      </c>
      <c r="AH190">
        <f t="shared" si="24"/>
        <v>-15.560000419616699</v>
      </c>
      <c r="AI190">
        <f t="shared" si="25"/>
        <v>-23.489999771118164</v>
      </c>
    </row>
    <row r="191" spans="10:35">
      <c r="J191" s="3"/>
      <c r="K191" s="3"/>
      <c r="L191" s="3"/>
      <c r="M191" s="3"/>
      <c r="N191" s="3"/>
      <c r="O191" s="3"/>
      <c r="Q191" s="3"/>
      <c r="R191" s="3"/>
      <c r="AE191">
        <v>12.553000000000001</v>
      </c>
      <c r="AF191">
        <v>-11.659999847412109</v>
      </c>
      <c r="AG191">
        <v>-21.549999237060547</v>
      </c>
      <c r="AH191">
        <f t="shared" si="24"/>
        <v>-11.659999847412109</v>
      </c>
      <c r="AI191">
        <f t="shared" si="25"/>
        <v>-21.549999237060547</v>
      </c>
    </row>
    <row r="192" spans="10:35">
      <c r="J192" s="3"/>
      <c r="K192" s="3"/>
      <c r="L192" s="3"/>
      <c r="M192" s="3"/>
      <c r="N192" s="3"/>
      <c r="O192" s="3"/>
      <c r="Q192" s="3"/>
      <c r="R192" s="3"/>
      <c r="AE192">
        <v>12.617000000000001</v>
      </c>
      <c r="AF192">
        <v>-13.189999580383301</v>
      </c>
      <c r="AG192">
        <v>-19.379999160766602</v>
      </c>
      <c r="AH192">
        <f t="shared" si="24"/>
        <v>-13.189999580383301</v>
      </c>
      <c r="AI192">
        <f t="shared" si="25"/>
        <v>-19.379999160766602</v>
      </c>
    </row>
    <row r="193" spans="10:35">
      <c r="J193" s="3"/>
      <c r="K193" s="3"/>
      <c r="L193" s="3"/>
      <c r="M193" s="3"/>
      <c r="N193" s="3"/>
      <c r="O193" s="3"/>
      <c r="Q193" s="3"/>
      <c r="R193" s="3"/>
      <c r="AE193">
        <v>12.685</v>
      </c>
      <c r="AF193">
        <v>-13.25</v>
      </c>
      <c r="AG193">
        <v>-13.760000228881836</v>
      </c>
      <c r="AH193">
        <f t="shared" si="24"/>
        <v>-13.25</v>
      </c>
      <c r="AI193">
        <f t="shared" si="25"/>
        <v>-13.760000228881836</v>
      </c>
    </row>
    <row r="194" spans="10:35">
      <c r="J194" s="3"/>
      <c r="K194" s="3"/>
      <c r="L194" s="3"/>
      <c r="M194" s="3"/>
      <c r="N194" s="3"/>
      <c r="O194" s="3"/>
      <c r="Q194" s="3"/>
      <c r="R194" s="3"/>
      <c r="AE194">
        <v>12.757999999999999</v>
      </c>
      <c r="AF194">
        <v>-20.010000228881836</v>
      </c>
      <c r="AG194">
        <v>-10.130000114440918</v>
      </c>
      <c r="AH194">
        <f t="shared" si="24"/>
        <v>-20.010000228881836</v>
      </c>
      <c r="AI194">
        <f t="shared" si="25"/>
        <v>-10.130000114440918</v>
      </c>
    </row>
    <row r="195" spans="10:35">
      <c r="J195" s="3"/>
      <c r="K195" s="3"/>
      <c r="L195" s="3"/>
      <c r="M195" s="3"/>
      <c r="N195" s="3"/>
      <c r="O195" s="3"/>
      <c r="Q195" s="3"/>
      <c r="R195" s="3"/>
      <c r="AE195">
        <v>12.816000000000001</v>
      </c>
      <c r="AF195">
        <v>-44.290000915527344</v>
      </c>
      <c r="AG195">
        <v>6.2800002098083496</v>
      </c>
      <c r="AH195">
        <f t="shared" si="24"/>
        <v>-44.290000915527344</v>
      </c>
      <c r="AI195">
        <f t="shared" si="25"/>
        <v>6.2800002098083496</v>
      </c>
    </row>
    <row r="196" spans="10:35">
      <c r="J196" s="3"/>
      <c r="K196" s="3"/>
      <c r="L196" s="3"/>
      <c r="M196" s="3"/>
      <c r="N196" s="3"/>
      <c r="O196" s="3"/>
      <c r="Q196" s="3"/>
      <c r="R196" s="3"/>
      <c r="AE196">
        <v>12.878</v>
      </c>
      <c r="AF196">
        <v>-67.769996643066406</v>
      </c>
      <c r="AG196">
        <v>9.4499998092651367</v>
      </c>
      <c r="AH196">
        <f t="shared" si="24"/>
        <v>-67.769996643066406</v>
      </c>
      <c r="AI196">
        <f t="shared" si="25"/>
        <v>9.4499998092651367</v>
      </c>
    </row>
    <row r="197" spans="10:35">
      <c r="J197" s="3"/>
      <c r="K197" s="3"/>
      <c r="L197" s="3"/>
      <c r="M197" s="3"/>
      <c r="N197" s="3"/>
      <c r="O197" s="3"/>
      <c r="Q197" s="3"/>
      <c r="R197" s="3"/>
      <c r="AE197">
        <v>12.936999999999999</v>
      </c>
      <c r="AF197">
        <v>-64.199996948242188</v>
      </c>
      <c r="AG197">
        <v>8.25</v>
      </c>
      <c r="AH197">
        <f t="shared" ref="AH197:AH252" si="26">AF197</f>
        <v>-64.199996948242188</v>
      </c>
      <c r="AI197">
        <f t="shared" ref="AI197:AI252" si="27">AG197</f>
        <v>8.25</v>
      </c>
    </row>
    <row r="198" spans="10:35">
      <c r="J198" s="3"/>
      <c r="K198" s="3"/>
      <c r="L198" s="3"/>
      <c r="M198" s="3"/>
      <c r="N198" s="3"/>
      <c r="O198" s="3"/>
      <c r="Q198" s="3"/>
      <c r="R198" s="3"/>
      <c r="AE198">
        <v>12.999000000000001</v>
      </c>
      <c r="AF198">
        <v>-66.44000244140625</v>
      </c>
      <c r="AG198">
        <v>7.4499998092651367</v>
      </c>
      <c r="AH198">
        <f t="shared" si="26"/>
        <v>-66.44000244140625</v>
      </c>
      <c r="AI198">
        <f t="shared" si="27"/>
        <v>7.4499998092651367</v>
      </c>
    </row>
    <row r="199" spans="10:35">
      <c r="J199" s="3"/>
      <c r="K199" s="3"/>
      <c r="L199" s="3"/>
      <c r="M199" s="3"/>
      <c r="N199" s="3"/>
      <c r="O199" s="3"/>
      <c r="Q199" s="3"/>
      <c r="R199" s="3"/>
      <c r="AE199">
        <v>13.065</v>
      </c>
      <c r="AF199">
        <v>-67.260002136230469</v>
      </c>
      <c r="AG199">
        <v>-0.11999999731779099</v>
      </c>
      <c r="AH199">
        <f t="shared" si="26"/>
        <v>-67.260002136230469</v>
      </c>
      <c r="AI199">
        <f t="shared" si="27"/>
        <v>-0.11999999731779099</v>
      </c>
    </row>
    <row r="200" spans="10:35">
      <c r="J200" s="3"/>
      <c r="K200" s="3"/>
      <c r="L200" s="3"/>
      <c r="M200" s="3"/>
      <c r="N200" s="3"/>
      <c r="O200" s="3"/>
      <c r="Q200" s="3"/>
      <c r="R200" s="3"/>
      <c r="AE200"/>
    </row>
    <row r="201" spans="10:35">
      <c r="J201" s="3"/>
      <c r="K201" s="3"/>
      <c r="L201" s="3"/>
      <c r="M201" s="3"/>
      <c r="N201" s="3"/>
      <c r="O201" s="3"/>
      <c r="Q201" s="3"/>
      <c r="R201" s="3"/>
      <c r="AE201"/>
    </row>
    <row r="202" spans="10:35">
      <c r="J202" s="3"/>
      <c r="K202" s="3"/>
      <c r="L202" s="3"/>
      <c r="M202" s="3"/>
      <c r="N202" s="3"/>
      <c r="O202" s="3"/>
      <c r="Q202" s="3"/>
      <c r="R202" s="3"/>
      <c r="AE202"/>
    </row>
    <row r="203" spans="10:35">
      <c r="J203" s="3"/>
      <c r="K203" s="3"/>
      <c r="L203" s="3"/>
      <c r="M203" s="3"/>
      <c r="N203" s="3"/>
      <c r="O203" s="3"/>
      <c r="Q203" s="3"/>
      <c r="R203" s="3"/>
      <c r="AE203"/>
    </row>
    <row r="204" spans="10:35">
      <c r="J204" s="3"/>
      <c r="K204" s="3"/>
      <c r="L204" s="3"/>
      <c r="M204" s="3"/>
      <c r="N204" s="3"/>
      <c r="O204" s="3"/>
      <c r="Q204" s="3"/>
      <c r="R204" s="3"/>
      <c r="AE204"/>
    </row>
    <row r="205" spans="10:35">
      <c r="J205" s="3"/>
      <c r="K205" s="3"/>
      <c r="L205" s="3"/>
      <c r="M205" s="3"/>
      <c r="N205" s="3"/>
      <c r="O205" s="3"/>
      <c r="Q205" s="3"/>
      <c r="R205" s="3"/>
      <c r="AE205"/>
    </row>
    <row r="206" spans="10:35">
      <c r="J206" s="3"/>
      <c r="K206" s="3"/>
      <c r="L206" s="3"/>
      <c r="M206" s="3"/>
      <c r="N206" s="3"/>
      <c r="O206" s="3"/>
      <c r="Q206" s="3"/>
      <c r="R206" s="3"/>
      <c r="AE206"/>
    </row>
    <row r="207" spans="10:35">
      <c r="J207" s="3"/>
      <c r="K207" s="3"/>
      <c r="L207" s="3"/>
      <c r="M207" s="3"/>
      <c r="N207" s="3"/>
      <c r="O207" s="3"/>
      <c r="Q207" s="3"/>
      <c r="R207" s="3"/>
      <c r="AE207"/>
    </row>
    <row r="208" spans="10:35">
      <c r="J208" s="3"/>
      <c r="K208" s="3"/>
      <c r="L208" s="3"/>
      <c r="M208" s="3"/>
      <c r="N208" s="3"/>
      <c r="O208" s="3"/>
      <c r="Q208" s="3"/>
      <c r="R208" s="3"/>
      <c r="AE208"/>
    </row>
    <row r="209" spans="10:31">
      <c r="J209" s="3"/>
      <c r="K209" s="3"/>
      <c r="L209" s="3"/>
      <c r="M209" s="3"/>
      <c r="N209" s="3"/>
      <c r="O209" s="3"/>
      <c r="Q209" s="3"/>
      <c r="R209" s="3"/>
      <c r="AE209"/>
    </row>
    <row r="210" spans="10:31">
      <c r="J210" s="3"/>
      <c r="K210" s="3"/>
      <c r="L210" s="3"/>
      <c r="M210" s="3"/>
      <c r="N210" s="3"/>
      <c r="O210" s="3"/>
      <c r="Q210" s="3"/>
      <c r="R210" s="3"/>
      <c r="AE210"/>
    </row>
    <row r="211" spans="10:31">
      <c r="J211" s="3"/>
      <c r="K211" s="3"/>
      <c r="L211" s="3"/>
      <c r="M211" s="3"/>
      <c r="N211" s="3"/>
      <c r="O211" s="3"/>
      <c r="Q211" s="3"/>
      <c r="R211" s="3"/>
      <c r="AE211"/>
    </row>
    <row r="212" spans="10:31">
      <c r="J212" s="3"/>
      <c r="K212" s="3"/>
      <c r="L212" s="3"/>
      <c r="M212" s="3"/>
      <c r="N212" s="3"/>
      <c r="O212" s="3"/>
      <c r="Q212" s="3"/>
      <c r="R212" s="3"/>
      <c r="AE212"/>
    </row>
    <row r="213" spans="10:31">
      <c r="J213" s="3"/>
      <c r="K213" s="3"/>
      <c r="L213" s="3"/>
      <c r="M213" s="3"/>
      <c r="N213" s="3"/>
      <c r="O213" s="3"/>
      <c r="Q213" s="3"/>
      <c r="R213" s="3"/>
      <c r="AE213"/>
    </row>
    <row r="214" spans="10:31">
      <c r="J214" s="3"/>
      <c r="K214" s="3"/>
      <c r="L214" s="3"/>
      <c r="M214" s="3"/>
      <c r="N214" s="3"/>
      <c r="O214" s="3"/>
      <c r="Q214" s="3"/>
      <c r="R214" s="3"/>
      <c r="AE214"/>
    </row>
    <row r="215" spans="10:31">
      <c r="J215" s="3"/>
      <c r="K215" s="3"/>
      <c r="L215" s="3"/>
      <c r="M215" s="3"/>
      <c r="N215" s="3"/>
      <c r="O215" s="3"/>
      <c r="Q215" s="3"/>
      <c r="R215" s="3"/>
      <c r="AE215"/>
    </row>
    <row r="216" spans="10:31">
      <c r="J216" s="3"/>
      <c r="K216" s="3"/>
      <c r="L216" s="3"/>
      <c r="M216" s="3"/>
      <c r="N216" s="3"/>
      <c r="O216" s="3"/>
      <c r="Q216" s="3"/>
      <c r="R216" s="3"/>
      <c r="AE216"/>
    </row>
    <row r="217" spans="10:31">
      <c r="J217" s="3"/>
      <c r="K217" s="3"/>
      <c r="L217" s="3"/>
      <c r="M217" s="3"/>
      <c r="N217" s="3"/>
      <c r="O217" s="3"/>
      <c r="Q217" s="3"/>
      <c r="R217" s="3"/>
      <c r="AE217"/>
    </row>
    <row r="218" spans="10:31">
      <c r="J218" s="3"/>
      <c r="K218" s="3"/>
      <c r="L218" s="3"/>
      <c r="M218" s="3"/>
      <c r="N218" s="3"/>
      <c r="O218" s="3"/>
      <c r="Q218" s="3"/>
      <c r="R218" s="3"/>
      <c r="AE218"/>
    </row>
    <row r="219" spans="10:31">
      <c r="J219" s="3"/>
      <c r="K219" s="3"/>
      <c r="L219" s="3"/>
      <c r="M219" s="3"/>
      <c r="N219" s="3"/>
      <c r="O219" s="3"/>
      <c r="Q219" s="3"/>
      <c r="R219" s="3"/>
      <c r="AE219"/>
    </row>
    <row r="220" spans="10:31">
      <c r="J220" s="3"/>
      <c r="K220" s="3"/>
      <c r="L220" s="3"/>
      <c r="M220" s="3"/>
      <c r="N220" s="3"/>
      <c r="O220" s="3"/>
      <c r="Q220" s="3"/>
      <c r="R220" s="3"/>
      <c r="AE220"/>
    </row>
    <row r="221" spans="10:31">
      <c r="J221" s="3"/>
      <c r="K221" s="3"/>
      <c r="L221" s="3"/>
      <c r="M221" s="3"/>
      <c r="N221" s="3"/>
      <c r="O221" s="3"/>
      <c r="Q221" s="3"/>
      <c r="R221" s="3"/>
      <c r="AE221"/>
    </row>
    <row r="222" spans="10:31">
      <c r="J222" s="3"/>
      <c r="K222" s="3"/>
      <c r="L222" s="3"/>
      <c r="M222" s="3"/>
      <c r="N222" s="3"/>
      <c r="O222" s="3"/>
      <c r="Q222" s="3"/>
      <c r="R222" s="3"/>
      <c r="AE222"/>
    </row>
    <row r="223" spans="10:31">
      <c r="J223" s="3"/>
      <c r="K223" s="3"/>
      <c r="L223" s="3"/>
      <c r="M223" s="3"/>
      <c r="N223" s="3"/>
      <c r="O223" s="3"/>
      <c r="Q223" s="3"/>
      <c r="R223" s="3"/>
      <c r="AE223"/>
    </row>
    <row r="224" spans="10:31">
      <c r="J224" s="3"/>
      <c r="K224" s="3"/>
      <c r="L224" s="3"/>
      <c r="M224" s="3"/>
      <c r="N224" s="3"/>
      <c r="O224" s="3"/>
      <c r="Q224" s="3"/>
      <c r="R224" s="3"/>
      <c r="AE224"/>
    </row>
    <row r="225" spans="10:31">
      <c r="J225" s="3"/>
      <c r="K225" s="3"/>
      <c r="L225" s="3"/>
      <c r="M225" s="3"/>
      <c r="N225" s="3"/>
      <c r="O225" s="3"/>
      <c r="Q225" s="3"/>
      <c r="R225" s="3"/>
      <c r="AE225"/>
    </row>
    <row r="226" spans="10:31">
      <c r="J226" s="3"/>
      <c r="K226" s="3"/>
      <c r="L226" s="3"/>
      <c r="M226" s="3"/>
      <c r="N226" s="3"/>
      <c r="O226" s="3"/>
      <c r="Q226" s="3"/>
      <c r="R226" s="3"/>
      <c r="AE226"/>
    </row>
    <row r="227" spans="10:31">
      <c r="J227" s="3"/>
      <c r="K227" s="3"/>
      <c r="L227" s="3"/>
      <c r="M227" s="3"/>
      <c r="N227" s="3"/>
      <c r="O227" s="3"/>
      <c r="Q227" s="3"/>
      <c r="R227" s="3"/>
      <c r="AE227"/>
    </row>
    <row r="228" spans="10:31">
      <c r="J228" s="3"/>
      <c r="K228" s="3"/>
      <c r="L228" s="3"/>
      <c r="M228" s="3"/>
      <c r="N228" s="3"/>
      <c r="O228" s="3"/>
      <c r="Q228" s="3"/>
      <c r="R228" s="3"/>
      <c r="AE228"/>
    </row>
    <row r="229" spans="10:31">
      <c r="J229" s="3"/>
      <c r="K229" s="3"/>
      <c r="L229" s="3"/>
      <c r="M229" s="3"/>
      <c r="N229" s="3"/>
      <c r="O229" s="3"/>
      <c r="Q229" s="3"/>
      <c r="R229" s="3"/>
      <c r="AE229"/>
    </row>
    <row r="230" spans="10:31">
      <c r="J230" s="3"/>
      <c r="K230" s="3"/>
      <c r="L230" s="3"/>
      <c r="M230" s="3"/>
      <c r="N230" s="3"/>
      <c r="O230" s="3"/>
      <c r="Q230" s="3"/>
      <c r="R230" s="3"/>
      <c r="AE230"/>
    </row>
    <row r="231" spans="10:31">
      <c r="J231" s="3"/>
      <c r="K231" s="3"/>
      <c r="L231" s="3"/>
      <c r="M231" s="3"/>
      <c r="N231" s="3"/>
      <c r="O231" s="3"/>
      <c r="Q231" s="3"/>
      <c r="R231" s="3"/>
      <c r="AE231"/>
    </row>
    <row r="232" spans="10:31">
      <c r="J232" s="3"/>
      <c r="K232" s="3"/>
      <c r="L232" s="3"/>
      <c r="M232" s="3"/>
      <c r="N232" s="3"/>
      <c r="O232" s="3"/>
      <c r="Q232" s="3"/>
      <c r="R232" s="3"/>
      <c r="AE232"/>
    </row>
    <row r="233" spans="10:31">
      <c r="J233" s="3"/>
      <c r="K233" s="3"/>
      <c r="L233" s="3"/>
      <c r="M233" s="3"/>
      <c r="N233" s="3"/>
      <c r="O233" s="3"/>
      <c r="Q233" s="3"/>
      <c r="R233" s="3"/>
      <c r="AE233"/>
    </row>
    <row r="234" spans="10:31">
      <c r="J234" s="3"/>
      <c r="K234" s="3"/>
      <c r="L234" s="3"/>
      <c r="M234" s="3"/>
      <c r="N234" s="3"/>
      <c r="O234" s="3"/>
      <c r="Q234" s="3"/>
      <c r="R234" s="3"/>
      <c r="AE234"/>
    </row>
    <row r="235" spans="10:31">
      <c r="J235" s="3"/>
      <c r="K235" s="3"/>
      <c r="L235" s="3"/>
      <c r="M235" s="3"/>
      <c r="N235" s="3"/>
      <c r="O235" s="3"/>
      <c r="Q235" s="3"/>
      <c r="R235" s="3"/>
      <c r="AE235"/>
    </row>
    <row r="236" spans="10:31">
      <c r="J236" s="3"/>
      <c r="K236" s="3"/>
      <c r="L236" s="3"/>
      <c r="M236" s="3"/>
      <c r="N236" s="3"/>
      <c r="O236" s="3"/>
      <c r="Q236" s="3"/>
      <c r="R236" s="3"/>
      <c r="AE236"/>
    </row>
    <row r="237" spans="10:31">
      <c r="J237" s="3"/>
      <c r="K237" s="3"/>
      <c r="L237" s="3"/>
      <c r="M237" s="3"/>
      <c r="N237" s="3"/>
      <c r="O237" s="3"/>
      <c r="Q237" s="3"/>
      <c r="R237" s="3"/>
      <c r="AE237"/>
    </row>
    <row r="238" spans="10:31">
      <c r="J238" s="3"/>
      <c r="K238" s="3"/>
      <c r="L238" s="3"/>
      <c r="M238" s="3"/>
      <c r="N238" s="3"/>
      <c r="O238" s="3"/>
      <c r="Q238" s="3"/>
      <c r="R238" s="3"/>
      <c r="AE238"/>
    </row>
    <row r="239" spans="10:31">
      <c r="J239" s="3"/>
      <c r="K239" s="3"/>
      <c r="L239" s="3"/>
      <c r="M239" s="3"/>
      <c r="N239" s="3"/>
      <c r="O239" s="3"/>
      <c r="Q239" s="3"/>
      <c r="R239" s="3"/>
      <c r="AE239"/>
    </row>
    <row r="240" spans="10:31">
      <c r="J240" s="3"/>
      <c r="K240" s="3"/>
      <c r="L240" s="3"/>
      <c r="M240" s="3"/>
      <c r="N240" s="3"/>
      <c r="O240" s="3"/>
      <c r="Q240" s="3"/>
      <c r="R240" s="3"/>
      <c r="AE240"/>
    </row>
    <row r="241" spans="10:31">
      <c r="J241" s="3"/>
      <c r="K241" s="3"/>
      <c r="L241" s="3"/>
      <c r="M241" s="3"/>
      <c r="N241" s="3"/>
      <c r="O241" s="3"/>
      <c r="Q241" s="3"/>
      <c r="R241" s="3"/>
      <c r="AE241"/>
    </row>
    <row r="242" spans="10:31">
      <c r="J242" s="3"/>
      <c r="K242" s="3"/>
      <c r="L242" s="3"/>
      <c r="M242" s="3"/>
      <c r="N242" s="3"/>
      <c r="O242" s="3"/>
      <c r="Q242" s="3"/>
      <c r="R242" s="3"/>
      <c r="AE242"/>
    </row>
    <row r="243" spans="10:31">
      <c r="J243" s="3"/>
      <c r="K243" s="3"/>
      <c r="L243" s="3"/>
      <c r="M243" s="3"/>
      <c r="N243" s="3"/>
      <c r="O243" s="3"/>
      <c r="Q243" s="3"/>
      <c r="R243" s="3"/>
      <c r="AE243"/>
    </row>
    <row r="244" spans="10:31">
      <c r="J244" s="3"/>
      <c r="K244" s="3"/>
      <c r="L244" s="3"/>
      <c r="M244" s="3"/>
      <c r="N244" s="3"/>
      <c r="O244" s="3"/>
      <c r="P244" s="3"/>
      <c r="Q244" s="3"/>
      <c r="R244" s="3"/>
      <c r="AE244"/>
    </row>
    <row r="245" spans="10:31">
      <c r="J245" s="3"/>
      <c r="K245" s="3"/>
      <c r="L245" s="3"/>
      <c r="M245" s="3"/>
      <c r="N245" s="3"/>
      <c r="O245" s="3"/>
      <c r="P245" s="3"/>
      <c r="Q245" s="3"/>
      <c r="R245" s="3"/>
      <c r="AE245"/>
    </row>
    <row r="246" spans="10:31">
      <c r="J246" s="3"/>
      <c r="K246" s="3"/>
      <c r="L246" s="3"/>
      <c r="M246" s="3"/>
      <c r="N246" s="3"/>
      <c r="O246" s="3"/>
      <c r="P246" s="3"/>
      <c r="Q246" s="3"/>
      <c r="R246" s="3"/>
      <c r="AE246"/>
    </row>
    <row r="247" spans="10:31">
      <c r="J247" s="3"/>
      <c r="K247" s="3"/>
      <c r="L247" s="3"/>
      <c r="M247" s="3"/>
      <c r="N247" s="3"/>
      <c r="O247" s="3"/>
      <c r="P247" s="3"/>
      <c r="Q247" s="3"/>
      <c r="R247" s="3"/>
      <c r="AE247"/>
    </row>
    <row r="248" spans="10:31">
      <c r="J248" s="3"/>
      <c r="K248" s="3"/>
      <c r="L248" s="3"/>
      <c r="M248" s="3"/>
      <c r="N248" s="3"/>
      <c r="O248" s="3"/>
      <c r="P248" s="3"/>
      <c r="Q248" s="3"/>
      <c r="R248" s="3"/>
      <c r="AE248"/>
    </row>
    <row r="249" spans="10:31">
      <c r="J249" s="3"/>
      <c r="K249" s="3"/>
      <c r="L249" s="3"/>
      <c r="M249" s="3"/>
      <c r="N249" s="3"/>
      <c r="O249" s="3"/>
      <c r="P249" s="3"/>
      <c r="Q249" s="3"/>
      <c r="R249" s="3"/>
      <c r="AE249"/>
    </row>
    <row r="250" spans="10:31">
      <c r="J250" s="3"/>
      <c r="K250" s="3"/>
      <c r="L250" s="3"/>
      <c r="M250" s="3"/>
      <c r="N250" s="3"/>
      <c r="O250" s="3"/>
      <c r="P250" s="3"/>
      <c r="Q250" s="3"/>
      <c r="R250" s="3"/>
      <c r="AE250"/>
    </row>
    <row r="251" spans="10:31">
      <c r="J251" s="3"/>
      <c r="K251" s="3"/>
      <c r="L251" s="3"/>
      <c r="M251" s="3"/>
      <c r="N251" s="3"/>
      <c r="O251" s="3"/>
      <c r="P251" s="3"/>
      <c r="Q251" s="3"/>
      <c r="R251" s="3"/>
      <c r="AE251"/>
    </row>
    <row r="252" spans="10:31">
      <c r="J252" s="3"/>
      <c r="K252" s="3"/>
      <c r="L252" s="3"/>
      <c r="M252" s="3"/>
      <c r="N252" s="3"/>
      <c r="O252" s="3"/>
      <c r="P252" s="3"/>
      <c r="Q252" s="3"/>
      <c r="R252" s="3"/>
      <c r="AE252"/>
    </row>
    <row r="253" spans="10:31">
      <c r="J253" s="3"/>
      <c r="K253" s="3"/>
      <c r="L253" s="3"/>
      <c r="M253" s="3"/>
      <c r="N253" s="3"/>
      <c r="O253" s="3"/>
      <c r="P253" s="3"/>
      <c r="Q253" s="3"/>
      <c r="R253" s="3"/>
      <c r="AE253"/>
    </row>
    <row r="254" spans="10:31">
      <c r="J254" s="3"/>
      <c r="K254" s="3"/>
      <c r="L254" s="3"/>
      <c r="M254" s="3"/>
      <c r="N254" s="3"/>
      <c r="O254" s="3"/>
      <c r="P254" s="3"/>
      <c r="Q254" s="3"/>
      <c r="R254" s="3"/>
      <c r="AE254"/>
    </row>
    <row r="255" spans="10:31">
      <c r="J255" s="3"/>
      <c r="K255" s="3"/>
      <c r="L255" s="3"/>
      <c r="M255" s="3"/>
      <c r="N255" s="3"/>
      <c r="O255" s="3"/>
      <c r="P255" s="3"/>
      <c r="Q255" s="3"/>
      <c r="R255" s="3"/>
      <c r="AE255"/>
    </row>
    <row r="256" spans="10:31">
      <c r="J256" s="3"/>
      <c r="K256" s="3"/>
      <c r="L256" s="3"/>
      <c r="M256" s="3"/>
      <c r="N256" s="3"/>
      <c r="O256" s="3"/>
      <c r="P256" s="3"/>
      <c r="Q256" s="3"/>
      <c r="R256" s="3"/>
    </row>
    <row r="257" spans="10:18">
      <c r="J257" s="3"/>
      <c r="K257" s="3"/>
      <c r="L257" s="3"/>
      <c r="M257" s="3"/>
      <c r="N257" s="3"/>
      <c r="O257" s="3"/>
      <c r="P257" s="3"/>
      <c r="Q257" s="3"/>
      <c r="R257" s="3"/>
    </row>
    <row r="258" spans="10:18">
      <c r="J258" s="3"/>
      <c r="K258" s="3"/>
      <c r="L258" s="3"/>
      <c r="M258" s="3"/>
      <c r="N258" s="3"/>
      <c r="O258" s="3"/>
      <c r="P258" s="3"/>
      <c r="Q258" s="3"/>
      <c r="R258" s="3"/>
    </row>
    <row r="259" spans="10:18">
      <c r="J259" s="3"/>
      <c r="K259" s="3"/>
      <c r="L259" s="3"/>
      <c r="M259" s="3"/>
      <c r="N259" s="3"/>
      <c r="O259" s="3"/>
      <c r="P259" s="3"/>
      <c r="Q259" s="3"/>
      <c r="R259" s="3"/>
    </row>
    <row r="260" spans="10:18">
      <c r="J260" s="3"/>
      <c r="K260" s="3"/>
      <c r="L260" s="3"/>
      <c r="M260" s="3"/>
      <c r="N260" s="3"/>
      <c r="O260" s="3"/>
      <c r="P260" s="3"/>
      <c r="Q260" s="3"/>
      <c r="R260" s="3"/>
    </row>
    <row r="261" spans="10:18">
      <c r="J261" s="3"/>
      <c r="K261" s="3"/>
      <c r="L261" s="3"/>
      <c r="M261" s="3"/>
      <c r="N261" s="3"/>
      <c r="O261" s="3"/>
      <c r="P261" s="3"/>
      <c r="Q261" s="3"/>
      <c r="R261" s="3"/>
    </row>
  </sheetData>
  <mergeCells count="8">
    <mergeCell ref="A1:M1"/>
    <mergeCell ref="AE1:AG1"/>
    <mergeCell ref="B2:D2"/>
    <mergeCell ref="E2:I2"/>
    <mergeCell ref="J2:K2"/>
    <mergeCell ref="L2:M2"/>
    <mergeCell ref="N2:O2"/>
    <mergeCell ref="AF2:AG2"/>
  </mergeCells>
  <phoneticPr fontId="1"/>
  <pageMargins left="0.7" right="0.7" top="0.75" bottom="0.75" header="0.3" footer="0.3"/>
  <pageSetup paperSize="9" orientation="portrait" horizontalDpi="4294967293" r:id="rId1"/>
  <drawing r:id="rId2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0812804-A94F-4F53-A895-679FC03BEBB0}">
  <dimension ref="A1:AI261"/>
  <sheetViews>
    <sheetView topLeftCell="B3" zoomScale="55" zoomScaleNormal="55" workbookViewId="0">
      <selection activeCell="AE3" sqref="AE3"/>
    </sheetView>
  </sheetViews>
  <sheetFormatPr defaultRowHeight="18.75"/>
  <cols>
    <col min="1" max="1" width="24.25" style="3" bestFit="1" customWidth="1"/>
    <col min="2" max="2" width="13.25" style="3" bestFit="1" customWidth="1"/>
    <col min="3" max="3" width="19" style="3" bestFit="1" customWidth="1"/>
    <col min="4" max="4" width="13.125" style="3" bestFit="1" customWidth="1"/>
    <col min="5" max="5" width="9.5" style="3" bestFit="1" customWidth="1"/>
    <col min="6" max="6" width="8.75" style="3" bestFit="1" customWidth="1"/>
    <col min="7" max="8" width="19.25" style="3" bestFit="1" customWidth="1"/>
    <col min="9" max="9" width="7.75" style="3" bestFit="1" customWidth="1"/>
    <col min="10" max="10" width="10.5" bestFit="1" customWidth="1"/>
    <col min="11" max="11" width="10.75" bestFit="1" customWidth="1"/>
    <col min="12" max="12" width="10.5" bestFit="1" customWidth="1"/>
    <col min="13" max="13" width="10.75" bestFit="1" customWidth="1"/>
    <col min="14" max="15" width="9.375" customWidth="1"/>
    <col min="16" max="16" width="13.25" bestFit="1" customWidth="1"/>
    <col min="17" max="17" width="12.625" bestFit="1" customWidth="1"/>
    <col min="30" max="30" width="8.75" style="2"/>
    <col min="31" max="31" width="22.25" style="8" customWidth="1"/>
    <col min="32" max="32" width="25.75" bestFit="1" customWidth="1"/>
    <col min="33" max="33" width="26.75" bestFit="1" customWidth="1"/>
  </cols>
  <sheetData>
    <row r="1" spans="1:35">
      <c r="A1" s="16" t="s">
        <v>0</v>
      </c>
      <c r="B1" s="16"/>
      <c r="C1" s="16"/>
      <c r="D1" s="16"/>
      <c r="E1" s="16"/>
      <c r="F1" s="16"/>
      <c r="G1" s="16"/>
      <c r="H1" s="16"/>
      <c r="I1" s="16"/>
      <c r="J1" s="16"/>
      <c r="K1" s="16"/>
      <c r="L1" s="16"/>
      <c r="M1" s="16"/>
      <c r="N1" s="1"/>
      <c r="O1" s="1"/>
      <c r="P1" s="1"/>
      <c r="Q1" s="1"/>
      <c r="R1" s="1"/>
      <c r="AE1" s="17"/>
      <c r="AF1" s="17"/>
      <c r="AG1" s="17"/>
    </row>
    <row r="2" spans="1:35">
      <c r="B2" s="16" t="s">
        <v>1</v>
      </c>
      <c r="C2" s="16"/>
      <c r="D2" s="16"/>
      <c r="E2" s="16" t="s">
        <v>2</v>
      </c>
      <c r="F2" s="16"/>
      <c r="G2" s="16"/>
      <c r="H2" s="16"/>
      <c r="I2" s="16"/>
      <c r="J2" s="17" t="s">
        <v>3</v>
      </c>
      <c r="K2" s="17"/>
      <c r="L2" s="17" t="s">
        <v>4</v>
      </c>
      <c r="M2" s="17"/>
      <c r="N2" s="17" t="s">
        <v>5</v>
      </c>
      <c r="O2" s="17"/>
      <c r="P2" s="4"/>
      <c r="Q2" s="4"/>
      <c r="R2" s="4"/>
      <c r="AE2" s="5"/>
      <c r="AF2" s="17" t="s">
        <v>6</v>
      </c>
      <c r="AG2" s="17"/>
    </row>
    <row r="3" spans="1:35">
      <c r="A3" s="6" t="s">
        <v>7</v>
      </c>
      <c r="B3" s="6" t="s">
        <v>8</v>
      </c>
      <c r="C3" s="6" t="s">
        <v>9</v>
      </c>
      <c r="D3" s="6" t="s">
        <v>10</v>
      </c>
      <c r="E3" s="6" t="s">
        <v>11</v>
      </c>
      <c r="F3" s="6" t="s">
        <v>12</v>
      </c>
      <c r="G3" s="6" t="s">
        <v>13</v>
      </c>
      <c r="H3" s="6" t="s">
        <v>14</v>
      </c>
      <c r="I3" s="6" t="s">
        <v>15</v>
      </c>
      <c r="J3" s="6" t="s">
        <v>16</v>
      </c>
      <c r="K3" s="6" t="s">
        <v>17</v>
      </c>
      <c r="L3" s="6" t="s">
        <v>18</v>
      </c>
      <c r="M3" s="6" t="s">
        <v>19</v>
      </c>
      <c r="N3" s="3" t="s">
        <v>20</v>
      </c>
      <c r="O3" s="3" t="s">
        <v>21</v>
      </c>
      <c r="P3" s="3" t="s">
        <v>2321</v>
      </c>
      <c r="Q3" s="3" t="s">
        <v>2322</v>
      </c>
      <c r="R3" s="3"/>
      <c r="AE3" s="6" t="s">
        <v>10</v>
      </c>
      <c r="AF3" s="7" t="s">
        <v>22</v>
      </c>
      <c r="AG3" s="7" t="s">
        <v>23</v>
      </c>
      <c r="AH3" t="s">
        <v>24</v>
      </c>
      <c r="AI3" t="s">
        <v>25</v>
      </c>
    </row>
    <row r="4" spans="1:35">
      <c r="A4" s="10" t="s">
        <v>2123</v>
      </c>
      <c r="B4" s="3" t="str">
        <f>MID(A4,12,8)&amp;"."&amp;RIGHT(A4,3)</f>
        <v>19:19:57.085</v>
      </c>
      <c r="C4" s="3">
        <f>LEFT(B4,2)*3600+MID(B4,4,2)*60+RIGHT(B4,6)</f>
        <v>69597.085000000006</v>
      </c>
      <c r="D4" s="3">
        <f>C4-$C$4</f>
        <v>0</v>
      </c>
      <c r="E4" s="3">
        <v>424.07299999999998</v>
      </c>
      <c r="F4" s="3">
        <v>10836.2</v>
      </c>
      <c r="G4" s="3">
        <v>9141</v>
      </c>
      <c r="H4" s="3">
        <v>907</v>
      </c>
      <c r="I4" s="3">
        <v>155.25</v>
      </c>
      <c r="J4">
        <f>ROUND(E4*COS(-0.4*PI()/180)-F4*SIN(-0.4*PI()/180),3)</f>
        <v>499.71300000000002</v>
      </c>
      <c r="K4">
        <f>ROUND(E4*SIN(-0.4*PI()/180)+F4*COS(-0.4*PI()/180),3)</f>
        <v>10832.975</v>
      </c>
      <c r="L4">
        <f>J4-$J$4</f>
        <v>0</v>
      </c>
      <c r="M4">
        <f>K4-$K$4</f>
        <v>0</v>
      </c>
      <c r="N4">
        <f>L4*0.001</f>
        <v>0</v>
      </c>
      <c r="O4">
        <f>M4*0.001</f>
        <v>0</v>
      </c>
      <c r="P4">
        <f>IF(O4&gt;15,"",N4)</f>
        <v>0</v>
      </c>
      <c r="Q4" t="str">
        <f>IF(O4&lt;15,"",N4)</f>
        <v/>
      </c>
      <c r="AE4">
        <v>0</v>
      </c>
      <c r="AF4">
        <v>-35.529998779296875</v>
      </c>
      <c r="AG4">
        <v>-18.549999237060547</v>
      </c>
      <c r="AH4">
        <f>AF4</f>
        <v>-35.529998779296875</v>
      </c>
      <c r="AI4">
        <f>AG4</f>
        <v>-18.549999237060547</v>
      </c>
    </row>
    <row r="5" spans="1:35">
      <c r="A5" s="3" t="s">
        <v>2124</v>
      </c>
      <c r="B5" s="3" t="str">
        <f t="shared" ref="B5:B68" si="0">MID(A5,12,8)&amp;"."&amp;RIGHT(A5,3)</f>
        <v>19:19:57.177</v>
      </c>
      <c r="C5" s="3">
        <f t="shared" ref="C5:C68" si="1">LEFT(B5,2)*3600+MID(B5,4,2)*60+RIGHT(B5,6)</f>
        <v>69597.176999999996</v>
      </c>
      <c r="D5" s="3">
        <f t="shared" ref="D5:D68" si="2">C5-$C$4</f>
        <v>9.1999999989639036E-2</v>
      </c>
      <c r="E5" s="3">
        <v>420.077</v>
      </c>
      <c r="F5" s="3">
        <v>10961.7</v>
      </c>
      <c r="G5" s="3">
        <v>9102</v>
      </c>
      <c r="H5" s="3">
        <v>982</v>
      </c>
      <c r="I5" s="3">
        <v>154.5</v>
      </c>
      <c r="J5">
        <f t="shared" ref="J5:J68" si="3">ROUND(E5*COS(-0.4*PI()/180)-F5*SIN(-0.4*PI()/180),3)</f>
        <v>496.59300000000002</v>
      </c>
      <c r="K5">
        <f t="shared" ref="K5:K68" si="4">ROUND(E5*SIN(-0.4*PI()/180)+F5*COS(-0.4*PI()/180),3)</f>
        <v>10958.5</v>
      </c>
      <c r="L5">
        <f t="shared" ref="L5:L68" si="5">J5-$J$4</f>
        <v>-3.1200000000000045</v>
      </c>
      <c r="M5">
        <f t="shared" ref="M5:M68" si="6">K5-$K$4</f>
        <v>125.52499999999964</v>
      </c>
      <c r="N5">
        <f t="shared" ref="N5:O68" si="7">L5*0.001</f>
        <v>-3.1200000000000047E-3</v>
      </c>
      <c r="O5">
        <f t="shared" si="7"/>
        <v>0.12552499999999964</v>
      </c>
      <c r="P5">
        <f t="shared" ref="P5:P68" si="8">IF(O5&gt;15,"",N5)</f>
        <v>-3.1200000000000047E-3</v>
      </c>
      <c r="Q5" t="str">
        <f t="shared" ref="Q5:Q68" si="9">IF(O5&lt;15,"",N5)</f>
        <v/>
      </c>
      <c r="AE5">
        <v>7.8E-2</v>
      </c>
      <c r="AF5">
        <v>-35.650001525878906</v>
      </c>
      <c r="AG5">
        <v>-20.639999389648438</v>
      </c>
      <c r="AH5">
        <f t="shared" ref="AH5:AH68" si="10">AF5</f>
        <v>-35.650001525878906</v>
      </c>
      <c r="AI5">
        <f t="shared" ref="AI5:AI68" si="11">AG5</f>
        <v>-20.639999389648438</v>
      </c>
    </row>
    <row r="6" spans="1:35">
      <c r="A6" s="3" t="s">
        <v>2125</v>
      </c>
      <c r="B6" s="3" t="str">
        <f t="shared" si="0"/>
        <v>19:19:57.270</v>
      </c>
      <c r="C6" s="3">
        <f t="shared" si="1"/>
        <v>69597.27</v>
      </c>
      <c r="D6" s="3">
        <f t="shared" si="2"/>
        <v>0.18499999999767169</v>
      </c>
      <c r="E6" s="3">
        <v>423.37200000000001</v>
      </c>
      <c r="F6" s="3">
        <v>11213.3</v>
      </c>
      <c r="G6" s="3">
        <v>9018</v>
      </c>
      <c r="H6" s="3">
        <v>979</v>
      </c>
      <c r="I6" s="3">
        <v>153</v>
      </c>
      <c r="J6">
        <f t="shared" si="3"/>
        <v>501.64499999999998</v>
      </c>
      <c r="K6">
        <f t="shared" si="4"/>
        <v>11210.071</v>
      </c>
      <c r="L6">
        <f t="shared" si="5"/>
        <v>1.9319999999999595</v>
      </c>
      <c r="M6">
        <f t="shared" si="6"/>
        <v>377.09599999999955</v>
      </c>
      <c r="N6">
        <f t="shared" si="7"/>
        <v>1.9319999999999596E-3</v>
      </c>
      <c r="O6">
        <f t="shared" si="7"/>
        <v>0.37709599999999954</v>
      </c>
      <c r="P6">
        <f t="shared" si="8"/>
        <v>1.9319999999999596E-3</v>
      </c>
      <c r="Q6" t="str">
        <f t="shared" si="9"/>
        <v/>
      </c>
      <c r="AE6">
        <v>0.13900000000000001</v>
      </c>
      <c r="AF6">
        <v>-34.5</v>
      </c>
      <c r="AG6">
        <v>-21.260000228881836</v>
      </c>
      <c r="AH6">
        <f t="shared" si="10"/>
        <v>-34.5</v>
      </c>
      <c r="AI6">
        <f t="shared" si="11"/>
        <v>-21.260000228881836</v>
      </c>
    </row>
    <row r="7" spans="1:35">
      <c r="A7" s="3" t="s">
        <v>2126</v>
      </c>
      <c r="B7" s="3" t="str">
        <f t="shared" si="0"/>
        <v>19:19:57.366</v>
      </c>
      <c r="C7" s="3">
        <f t="shared" si="1"/>
        <v>69597.365999999995</v>
      </c>
      <c r="D7" s="3">
        <f t="shared" si="2"/>
        <v>0.28099999998812564</v>
      </c>
      <c r="E7" s="3">
        <v>439.74700000000001</v>
      </c>
      <c r="F7" s="3">
        <v>11342</v>
      </c>
      <c r="G7" s="3">
        <v>8963.5</v>
      </c>
      <c r="H7" s="3">
        <v>907.5</v>
      </c>
      <c r="I7" s="3">
        <v>152.25</v>
      </c>
      <c r="J7">
        <f t="shared" si="3"/>
        <v>518.91800000000001</v>
      </c>
      <c r="K7">
        <f t="shared" si="4"/>
        <v>11338.654</v>
      </c>
      <c r="L7">
        <f t="shared" si="5"/>
        <v>19.204999999999984</v>
      </c>
      <c r="M7">
        <f t="shared" si="6"/>
        <v>505.67900000000009</v>
      </c>
      <c r="N7">
        <f t="shared" si="7"/>
        <v>1.9204999999999986E-2</v>
      </c>
      <c r="O7">
        <f t="shared" si="7"/>
        <v>0.5056790000000001</v>
      </c>
      <c r="P7">
        <f t="shared" si="8"/>
        <v>1.9204999999999986E-2</v>
      </c>
      <c r="Q7" t="str">
        <f t="shared" si="9"/>
        <v/>
      </c>
      <c r="AE7">
        <v>0.193</v>
      </c>
      <c r="AF7">
        <v>-34.5</v>
      </c>
      <c r="AG7">
        <v>-20.590000152587891</v>
      </c>
      <c r="AH7">
        <f t="shared" si="10"/>
        <v>-34.5</v>
      </c>
      <c r="AI7">
        <f t="shared" si="11"/>
        <v>-20.590000152587891</v>
      </c>
    </row>
    <row r="8" spans="1:35">
      <c r="A8" s="3" t="s">
        <v>2127</v>
      </c>
      <c r="B8" s="3" t="str">
        <f t="shared" si="0"/>
        <v>19:19:57.471</v>
      </c>
      <c r="C8" s="3">
        <f t="shared" si="1"/>
        <v>69597.471000000005</v>
      </c>
      <c r="D8" s="3">
        <f t="shared" si="2"/>
        <v>0.38599999999860302</v>
      </c>
      <c r="E8" s="3">
        <v>414.053</v>
      </c>
      <c r="F8" s="3">
        <v>11618.9</v>
      </c>
      <c r="G8" s="3">
        <v>8910</v>
      </c>
      <c r="H8" s="3">
        <v>966</v>
      </c>
      <c r="I8" s="3">
        <v>150.5</v>
      </c>
      <c r="J8">
        <f t="shared" si="3"/>
        <v>495.15699999999998</v>
      </c>
      <c r="K8">
        <f t="shared" si="4"/>
        <v>11615.726000000001</v>
      </c>
      <c r="L8">
        <f t="shared" si="5"/>
        <v>-4.55600000000004</v>
      </c>
      <c r="M8">
        <f t="shared" si="6"/>
        <v>782.7510000000002</v>
      </c>
      <c r="N8">
        <f t="shared" si="7"/>
        <v>-4.5560000000000401E-3</v>
      </c>
      <c r="O8">
        <f t="shared" si="7"/>
        <v>0.7827510000000002</v>
      </c>
      <c r="P8">
        <f t="shared" si="8"/>
        <v>-4.5560000000000401E-3</v>
      </c>
      <c r="Q8" t="str">
        <f t="shared" si="9"/>
        <v/>
      </c>
      <c r="AE8">
        <v>0.24399999999999999</v>
      </c>
      <c r="AF8">
        <v>-32.970001220703125</v>
      </c>
      <c r="AG8">
        <v>-20.629999160766602</v>
      </c>
      <c r="AH8">
        <f t="shared" si="10"/>
        <v>-32.970001220703125</v>
      </c>
      <c r="AI8">
        <f t="shared" si="11"/>
        <v>-20.629999160766602</v>
      </c>
    </row>
    <row r="9" spans="1:35">
      <c r="A9" s="3" t="s">
        <v>2128</v>
      </c>
      <c r="B9" s="3" t="str">
        <f t="shared" si="0"/>
        <v>19:19:57.567</v>
      </c>
      <c r="C9" s="3">
        <f t="shared" si="1"/>
        <v>69597.566999999995</v>
      </c>
      <c r="D9" s="3">
        <f t="shared" si="2"/>
        <v>0.48199999998905696</v>
      </c>
      <c r="E9" s="3">
        <v>436.24700000000001</v>
      </c>
      <c r="F9" s="3">
        <v>11904.5</v>
      </c>
      <c r="G9" s="3">
        <v>8816.5</v>
      </c>
      <c r="H9" s="3">
        <v>900</v>
      </c>
      <c r="I9" s="3">
        <v>148.75</v>
      </c>
      <c r="J9">
        <f t="shared" si="3"/>
        <v>519.34500000000003</v>
      </c>
      <c r="K9">
        <f t="shared" si="4"/>
        <v>11901.164000000001</v>
      </c>
      <c r="L9">
        <f t="shared" si="5"/>
        <v>19.632000000000005</v>
      </c>
      <c r="M9">
        <f t="shared" si="6"/>
        <v>1068.1890000000003</v>
      </c>
      <c r="N9">
        <f t="shared" si="7"/>
        <v>1.9632000000000007E-2</v>
      </c>
      <c r="O9">
        <f t="shared" si="7"/>
        <v>1.0681890000000003</v>
      </c>
      <c r="P9">
        <f t="shared" si="8"/>
        <v>1.9632000000000007E-2</v>
      </c>
      <c r="Q9" t="str">
        <f t="shared" si="9"/>
        <v/>
      </c>
      <c r="AE9">
        <v>0.30099999999999999</v>
      </c>
      <c r="AF9">
        <v>-36.610000610351563</v>
      </c>
      <c r="AG9">
        <v>-18.790000915527344</v>
      </c>
      <c r="AH9">
        <f t="shared" si="10"/>
        <v>-36.610000610351563</v>
      </c>
      <c r="AI9">
        <f t="shared" si="11"/>
        <v>-18.790000915527344</v>
      </c>
    </row>
    <row r="10" spans="1:35">
      <c r="A10" s="3" t="s">
        <v>2129</v>
      </c>
      <c r="B10" s="3" t="str">
        <f t="shared" si="0"/>
        <v>19:19:57.672</v>
      </c>
      <c r="C10" s="3">
        <f t="shared" si="1"/>
        <v>69597.672000000006</v>
      </c>
      <c r="D10" s="3">
        <f t="shared" si="2"/>
        <v>0.58699999999953434</v>
      </c>
      <c r="E10" s="3">
        <v>428.46699999999998</v>
      </c>
      <c r="F10" s="3">
        <v>12021.1</v>
      </c>
      <c r="G10" s="3">
        <v>8797</v>
      </c>
      <c r="H10" s="3">
        <v>950</v>
      </c>
      <c r="I10" s="3">
        <v>148</v>
      </c>
      <c r="J10">
        <f t="shared" si="3"/>
        <v>512.37900000000002</v>
      </c>
      <c r="K10">
        <f t="shared" si="4"/>
        <v>12017.816000000001</v>
      </c>
      <c r="L10">
        <f t="shared" si="5"/>
        <v>12.665999999999997</v>
      </c>
      <c r="M10">
        <f t="shared" si="6"/>
        <v>1184.8410000000003</v>
      </c>
      <c r="N10">
        <f t="shared" si="7"/>
        <v>1.2665999999999997E-2</v>
      </c>
      <c r="O10">
        <f t="shared" si="7"/>
        <v>1.1848410000000005</v>
      </c>
      <c r="P10">
        <f t="shared" si="8"/>
        <v>1.2665999999999997E-2</v>
      </c>
      <c r="Q10" t="str">
        <f t="shared" si="9"/>
        <v/>
      </c>
      <c r="AE10">
        <v>0.36699999999999999</v>
      </c>
      <c r="AF10">
        <v>-39.619998931884766</v>
      </c>
      <c r="AG10">
        <v>-18.469999313354492</v>
      </c>
      <c r="AH10">
        <f t="shared" si="10"/>
        <v>-39.619998931884766</v>
      </c>
      <c r="AI10">
        <f t="shared" si="11"/>
        <v>-18.469999313354492</v>
      </c>
    </row>
    <row r="11" spans="1:35">
      <c r="A11" s="3" t="s">
        <v>2130</v>
      </c>
      <c r="B11" s="3" t="str">
        <f t="shared" si="0"/>
        <v>19:19:57.768</v>
      </c>
      <c r="C11" s="3">
        <f t="shared" si="1"/>
        <v>69597.767999999996</v>
      </c>
      <c r="D11" s="3">
        <f t="shared" si="2"/>
        <v>0.68299999998998828</v>
      </c>
      <c r="E11" s="3">
        <v>444.19600000000003</v>
      </c>
      <c r="F11" s="3">
        <v>12298.2</v>
      </c>
      <c r="G11" s="3">
        <v>8723.5</v>
      </c>
      <c r="H11" s="3">
        <v>890.5</v>
      </c>
      <c r="I11" s="3">
        <v>146.25</v>
      </c>
      <c r="J11">
        <f t="shared" si="3"/>
        <v>530.04200000000003</v>
      </c>
      <c r="K11">
        <f t="shared" si="4"/>
        <v>12294.799000000001</v>
      </c>
      <c r="L11">
        <f t="shared" si="5"/>
        <v>30.329000000000008</v>
      </c>
      <c r="M11">
        <f t="shared" si="6"/>
        <v>1461.8240000000005</v>
      </c>
      <c r="N11">
        <f t="shared" si="7"/>
        <v>3.0329000000000009E-2</v>
      </c>
      <c r="O11">
        <f t="shared" si="7"/>
        <v>1.4618240000000005</v>
      </c>
      <c r="P11">
        <f t="shared" si="8"/>
        <v>3.0329000000000009E-2</v>
      </c>
      <c r="Q11" t="str">
        <f t="shared" si="9"/>
        <v/>
      </c>
      <c r="AE11">
        <v>0.432</v>
      </c>
      <c r="AF11">
        <v>-35.529998779296875</v>
      </c>
      <c r="AG11">
        <v>-19.100000381469727</v>
      </c>
      <c r="AH11">
        <f t="shared" si="10"/>
        <v>-35.529998779296875</v>
      </c>
      <c r="AI11">
        <f t="shared" si="11"/>
        <v>-19.100000381469727</v>
      </c>
    </row>
    <row r="12" spans="1:35">
      <c r="A12" s="3" t="s">
        <v>2131</v>
      </c>
      <c r="B12" s="3" t="str">
        <f t="shared" si="0"/>
        <v>19:19:57.872</v>
      </c>
      <c r="C12" s="3">
        <f t="shared" si="1"/>
        <v>69597.872000000003</v>
      </c>
      <c r="D12" s="3">
        <f t="shared" si="2"/>
        <v>0.78699999999662396</v>
      </c>
      <c r="E12" s="3">
        <v>427.20600000000002</v>
      </c>
      <c r="F12" s="3">
        <v>12565.4</v>
      </c>
      <c r="G12" s="3">
        <v>8692</v>
      </c>
      <c r="H12" s="3">
        <v>934</v>
      </c>
      <c r="I12" s="3">
        <v>144.5</v>
      </c>
      <c r="J12">
        <f t="shared" si="3"/>
        <v>514.91800000000001</v>
      </c>
      <c r="K12">
        <f t="shared" si="4"/>
        <v>12562.111000000001</v>
      </c>
      <c r="L12">
        <f t="shared" si="5"/>
        <v>15.204999999999984</v>
      </c>
      <c r="M12">
        <f t="shared" si="6"/>
        <v>1729.1360000000004</v>
      </c>
      <c r="N12">
        <f t="shared" si="7"/>
        <v>1.5204999999999984E-2</v>
      </c>
      <c r="O12">
        <f t="shared" si="7"/>
        <v>1.7291360000000005</v>
      </c>
      <c r="P12">
        <f t="shared" si="8"/>
        <v>1.5204999999999984E-2</v>
      </c>
      <c r="Q12" t="str">
        <f t="shared" si="9"/>
        <v/>
      </c>
      <c r="AE12">
        <v>0.51700000000000002</v>
      </c>
      <c r="AF12">
        <v>-36.360000610351563</v>
      </c>
      <c r="AG12">
        <v>-17.950000762939453</v>
      </c>
      <c r="AH12">
        <f t="shared" si="10"/>
        <v>-36.360000610351563</v>
      </c>
      <c r="AI12">
        <f t="shared" si="11"/>
        <v>-17.950000762939453</v>
      </c>
    </row>
    <row r="13" spans="1:35">
      <c r="A13" s="3" t="s">
        <v>2132</v>
      </c>
      <c r="B13" s="3" t="str">
        <f t="shared" si="0"/>
        <v>19:19:57.965</v>
      </c>
      <c r="C13" s="3">
        <f t="shared" si="1"/>
        <v>69597.964999999997</v>
      </c>
      <c r="D13" s="3">
        <f t="shared" si="2"/>
        <v>0.8799999999901047</v>
      </c>
      <c r="E13" s="3">
        <v>427.21</v>
      </c>
      <c r="F13" s="3">
        <v>12718.8</v>
      </c>
      <c r="G13" s="3">
        <v>8668</v>
      </c>
      <c r="H13" s="3">
        <v>895</v>
      </c>
      <c r="I13" s="3">
        <v>143.5</v>
      </c>
      <c r="J13">
        <f t="shared" si="3"/>
        <v>515.99300000000005</v>
      </c>
      <c r="K13">
        <f t="shared" si="4"/>
        <v>12715.508</v>
      </c>
      <c r="L13">
        <f t="shared" si="5"/>
        <v>16.28000000000003</v>
      </c>
      <c r="M13">
        <f t="shared" si="6"/>
        <v>1882.5329999999994</v>
      </c>
      <c r="N13">
        <f t="shared" si="7"/>
        <v>1.6280000000000031E-2</v>
      </c>
      <c r="O13">
        <f t="shared" si="7"/>
        <v>1.8825329999999996</v>
      </c>
      <c r="P13">
        <f t="shared" si="8"/>
        <v>1.6280000000000031E-2</v>
      </c>
      <c r="Q13" t="str">
        <f t="shared" si="9"/>
        <v/>
      </c>
      <c r="AE13">
        <v>0.58899999999999997</v>
      </c>
      <c r="AF13">
        <v>-35.840000152587891</v>
      </c>
      <c r="AG13">
        <v>-18.379999160766602</v>
      </c>
      <c r="AH13">
        <f t="shared" si="10"/>
        <v>-35.840000152587891</v>
      </c>
      <c r="AI13">
        <f t="shared" si="11"/>
        <v>-18.379999160766602</v>
      </c>
    </row>
    <row r="14" spans="1:35">
      <c r="A14" s="3" t="s">
        <v>2133</v>
      </c>
      <c r="B14" s="3" t="str">
        <f t="shared" si="0"/>
        <v>19:19:58.059</v>
      </c>
      <c r="C14" s="3">
        <f t="shared" si="1"/>
        <v>69598.058999999994</v>
      </c>
      <c r="D14" s="3">
        <f t="shared" si="2"/>
        <v>0.97399999998742715</v>
      </c>
      <c r="E14" s="3">
        <v>435.31900000000002</v>
      </c>
      <c r="F14" s="3">
        <v>12948.4</v>
      </c>
      <c r="G14" s="3">
        <v>8629</v>
      </c>
      <c r="H14" s="3">
        <v>910</v>
      </c>
      <c r="I14" s="3">
        <v>142</v>
      </c>
      <c r="J14">
        <f t="shared" si="3"/>
        <v>525.70500000000004</v>
      </c>
      <c r="K14">
        <f t="shared" si="4"/>
        <v>12945.045</v>
      </c>
      <c r="L14">
        <f t="shared" si="5"/>
        <v>25.992000000000019</v>
      </c>
      <c r="M14">
        <f t="shared" si="6"/>
        <v>2112.0699999999997</v>
      </c>
      <c r="N14">
        <f t="shared" si="7"/>
        <v>2.5992000000000019E-2</v>
      </c>
      <c r="O14">
        <f t="shared" si="7"/>
        <v>2.1120699999999997</v>
      </c>
      <c r="P14">
        <f t="shared" si="8"/>
        <v>2.5992000000000019E-2</v>
      </c>
      <c r="Q14" t="str">
        <f t="shared" si="9"/>
        <v/>
      </c>
      <c r="AE14">
        <v>0.66200000000000003</v>
      </c>
      <c r="AF14">
        <v>-37.959999084472656</v>
      </c>
      <c r="AG14">
        <v>-17.700000762939453</v>
      </c>
      <c r="AH14">
        <f t="shared" si="10"/>
        <v>-37.959999084472656</v>
      </c>
      <c r="AI14">
        <f t="shared" si="11"/>
        <v>-17.700000762939453</v>
      </c>
    </row>
    <row r="15" spans="1:35">
      <c r="A15" s="3" t="s">
        <v>2134</v>
      </c>
      <c r="B15" s="3" t="str">
        <f t="shared" si="0"/>
        <v>19:19:58.163</v>
      </c>
      <c r="C15" s="3">
        <f t="shared" si="1"/>
        <v>69598.163</v>
      </c>
      <c r="D15" s="3">
        <f t="shared" si="2"/>
        <v>1.0779999999940628</v>
      </c>
      <c r="E15" s="3">
        <v>433.18799999999999</v>
      </c>
      <c r="F15" s="3">
        <v>13099.6</v>
      </c>
      <c r="G15" s="3">
        <v>8614</v>
      </c>
      <c r="H15" s="3">
        <v>892</v>
      </c>
      <c r="I15" s="3">
        <v>141</v>
      </c>
      <c r="J15">
        <f t="shared" si="3"/>
        <v>524.62900000000002</v>
      </c>
      <c r="K15">
        <f t="shared" si="4"/>
        <v>13096.257</v>
      </c>
      <c r="L15">
        <f t="shared" si="5"/>
        <v>24.915999999999997</v>
      </c>
      <c r="M15">
        <f t="shared" si="6"/>
        <v>2263.2819999999992</v>
      </c>
      <c r="N15">
        <f t="shared" si="7"/>
        <v>2.4915999999999997E-2</v>
      </c>
      <c r="O15">
        <f t="shared" si="7"/>
        <v>2.2632819999999993</v>
      </c>
      <c r="P15">
        <f t="shared" si="8"/>
        <v>2.4915999999999997E-2</v>
      </c>
      <c r="Q15" t="str">
        <f t="shared" si="9"/>
        <v/>
      </c>
      <c r="AE15">
        <v>0.73399999999999999</v>
      </c>
      <c r="AF15">
        <v>-38.119998931884766</v>
      </c>
      <c r="AG15">
        <v>-17.729999542236328</v>
      </c>
      <c r="AH15">
        <f t="shared" si="10"/>
        <v>-38.119998931884766</v>
      </c>
      <c r="AI15">
        <f t="shared" si="11"/>
        <v>-17.729999542236328</v>
      </c>
    </row>
    <row r="16" spans="1:35">
      <c r="A16" s="3" t="s">
        <v>2135</v>
      </c>
      <c r="B16" s="3" t="str">
        <f t="shared" si="0"/>
        <v>19:19:58.273</v>
      </c>
      <c r="C16" s="3">
        <f t="shared" si="1"/>
        <v>69598.273000000001</v>
      </c>
      <c r="D16" s="3">
        <f t="shared" si="2"/>
        <v>1.1879999999946449</v>
      </c>
      <c r="E16" s="3">
        <v>440.46800000000002</v>
      </c>
      <c r="F16" s="3">
        <v>13326.4</v>
      </c>
      <c r="G16" s="3">
        <v>8586</v>
      </c>
      <c r="H16" s="3">
        <v>878</v>
      </c>
      <c r="I16" s="3">
        <v>139.5</v>
      </c>
      <c r="J16">
        <f t="shared" si="3"/>
        <v>533.49199999999996</v>
      </c>
      <c r="K16">
        <f t="shared" si="4"/>
        <v>13323</v>
      </c>
      <c r="L16">
        <f t="shared" si="5"/>
        <v>33.77899999999994</v>
      </c>
      <c r="M16">
        <f t="shared" si="6"/>
        <v>2490.0249999999996</v>
      </c>
      <c r="N16">
        <f t="shared" si="7"/>
        <v>3.3778999999999941E-2</v>
      </c>
      <c r="O16">
        <f t="shared" si="7"/>
        <v>2.4900249999999997</v>
      </c>
      <c r="P16">
        <f t="shared" si="8"/>
        <v>3.3778999999999941E-2</v>
      </c>
      <c r="Q16" t="str">
        <f t="shared" si="9"/>
        <v/>
      </c>
      <c r="AE16">
        <v>0.79500000000000004</v>
      </c>
      <c r="AF16">
        <v>-37.799999237060547</v>
      </c>
      <c r="AG16">
        <v>-20.520000457763672</v>
      </c>
      <c r="AH16">
        <f t="shared" si="10"/>
        <v>-37.799999237060547</v>
      </c>
      <c r="AI16">
        <f t="shared" si="11"/>
        <v>-20.520000457763672</v>
      </c>
    </row>
    <row r="17" spans="1:35">
      <c r="A17" s="3" t="s">
        <v>2136</v>
      </c>
      <c r="B17" s="3" t="str">
        <f t="shared" si="0"/>
        <v>19:19:58.380</v>
      </c>
      <c r="C17" s="3">
        <f t="shared" si="1"/>
        <v>69598.38</v>
      </c>
      <c r="D17" s="3">
        <f t="shared" si="2"/>
        <v>1.2949999999982538</v>
      </c>
      <c r="E17" s="3">
        <v>436.15899999999999</v>
      </c>
      <c r="F17" s="3">
        <v>13626.1</v>
      </c>
      <c r="G17" s="3">
        <v>8572</v>
      </c>
      <c r="H17" s="3">
        <v>873</v>
      </c>
      <c r="I17" s="3">
        <v>137.5</v>
      </c>
      <c r="J17">
        <f t="shared" si="3"/>
        <v>531.27599999999995</v>
      </c>
      <c r="K17">
        <f t="shared" si="4"/>
        <v>13622.723</v>
      </c>
      <c r="L17">
        <f t="shared" si="5"/>
        <v>31.562999999999931</v>
      </c>
      <c r="M17">
        <f t="shared" si="6"/>
        <v>2789.7479999999996</v>
      </c>
      <c r="N17">
        <f t="shared" si="7"/>
        <v>3.1562999999999931E-2</v>
      </c>
      <c r="O17">
        <f t="shared" si="7"/>
        <v>2.7897479999999995</v>
      </c>
      <c r="P17">
        <f t="shared" si="8"/>
        <v>3.1562999999999931E-2</v>
      </c>
      <c r="Q17" t="str">
        <f t="shared" si="9"/>
        <v/>
      </c>
      <c r="AE17">
        <v>0.87</v>
      </c>
      <c r="AF17">
        <v>-42.840000152587891</v>
      </c>
      <c r="AG17">
        <v>-20.680000305175781</v>
      </c>
      <c r="AH17">
        <f t="shared" si="10"/>
        <v>-42.840000152587891</v>
      </c>
      <c r="AI17">
        <f t="shared" si="11"/>
        <v>-20.680000305175781</v>
      </c>
    </row>
    <row r="18" spans="1:35">
      <c r="A18" s="3" t="s">
        <v>2137</v>
      </c>
      <c r="B18" s="3" t="str">
        <f t="shared" si="0"/>
        <v>19:19:58.475</v>
      </c>
      <c r="C18" s="3">
        <f t="shared" si="1"/>
        <v>69598.475000000006</v>
      </c>
      <c r="D18" s="3">
        <f t="shared" si="2"/>
        <v>1.3899999999994179</v>
      </c>
      <c r="E18" s="3">
        <v>432.93700000000001</v>
      </c>
      <c r="F18" s="3">
        <v>13775.7</v>
      </c>
      <c r="G18" s="3">
        <v>8570</v>
      </c>
      <c r="H18" s="3">
        <v>879</v>
      </c>
      <c r="I18" s="3">
        <v>136.5</v>
      </c>
      <c r="J18">
        <f t="shared" si="3"/>
        <v>529.09799999999996</v>
      </c>
      <c r="K18">
        <f t="shared" si="4"/>
        <v>13772.342000000001</v>
      </c>
      <c r="L18">
        <f t="shared" si="5"/>
        <v>29.384999999999934</v>
      </c>
      <c r="M18">
        <f t="shared" si="6"/>
        <v>2939.3670000000002</v>
      </c>
      <c r="N18">
        <f t="shared" si="7"/>
        <v>2.9384999999999935E-2</v>
      </c>
      <c r="O18">
        <f t="shared" si="7"/>
        <v>2.9393670000000003</v>
      </c>
      <c r="P18">
        <f t="shared" si="8"/>
        <v>2.9384999999999935E-2</v>
      </c>
      <c r="Q18" t="str">
        <f t="shared" si="9"/>
        <v/>
      </c>
      <c r="AE18">
        <v>0.93100000000000005</v>
      </c>
      <c r="AF18">
        <v>-44.680000305175781</v>
      </c>
      <c r="AG18">
        <v>-15.899999618530273</v>
      </c>
      <c r="AH18">
        <f t="shared" si="10"/>
        <v>-44.680000305175781</v>
      </c>
      <c r="AI18">
        <f t="shared" si="11"/>
        <v>-15.899999618530273</v>
      </c>
    </row>
    <row r="19" spans="1:35">
      <c r="A19" s="3" t="s">
        <v>2138</v>
      </c>
      <c r="B19" s="3" t="str">
        <f t="shared" si="0"/>
        <v>19:19:58.581</v>
      </c>
      <c r="C19" s="3">
        <f t="shared" si="1"/>
        <v>69598.581000000006</v>
      </c>
      <c r="D19" s="3">
        <f t="shared" si="2"/>
        <v>1.4959999999991851</v>
      </c>
      <c r="E19" s="3">
        <v>425.327</v>
      </c>
      <c r="F19" s="3">
        <v>14074.8</v>
      </c>
      <c r="G19" s="3">
        <v>8575</v>
      </c>
      <c r="H19" s="3">
        <v>868</v>
      </c>
      <c r="I19" s="3">
        <v>134.5</v>
      </c>
      <c r="J19">
        <f t="shared" si="3"/>
        <v>523.57600000000002</v>
      </c>
      <c r="K19">
        <f t="shared" si="4"/>
        <v>14071.487999999999</v>
      </c>
      <c r="L19">
        <f t="shared" si="5"/>
        <v>23.863</v>
      </c>
      <c r="M19">
        <f t="shared" si="6"/>
        <v>3238.512999999999</v>
      </c>
      <c r="N19">
        <f t="shared" si="7"/>
        <v>2.3862999999999999E-2</v>
      </c>
      <c r="O19">
        <f t="shared" si="7"/>
        <v>3.2385129999999989</v>
      </c>
      <c r="P19">
        <f t="shared" si="8"/>
        <v>2.3862999999999999E-2</v>
      </c>
      <c r="Q19" t="str">
        <f t="shared" si="9"/>
        <v/>
      </c>
      <c r="AE19">
        <v>0.99199999999999999</v>
      </c>
      <c r="AF19">
        <v>-42.540000915527344</v>
      </c>
      <c r="AG19">
        <v>-16.139999389648438</v>
      </c>
      <c r="AH19">
        <f t="shared" si="10"/>
        <v>-42.540000915527344</v>
      </c>
      <c r="AI19">
        <f t="shared" si="11"/>
        <v>-16.139999389648438</v>
      </c>
    </row>
    <row r="20" spans="1:35">
      <c r="A20" s="3" t="s">
        <v>2139</v>
      </c>
      <c r="B20" s="3" t="str">
        <f t="shared" si="0"/>
        <v>19:19:58.768</v>
      </c>
      <c r="C20" s="3">
        <f t="shared" si="1"/>
        <v>69598.767999999996</v>
      </c>
      <c r="D20" s="3">
        <f t="shared" si="2"/>
        <v>1.6829999999899883</v>
      </c>
      <c r="E20" s="3">
        <v>428.76299999999998</v>
      </c>
      <c r="F20" s="3">
        <v>14449.2</v>
      </c>
      <c r="G20" s="3">
        <v>8583</v>
      </c>
      <c r="H20" s="3">
        <v>866</v>
      </c>
      <c r="I20" s="3">
        <v>132</v>
      </c>
      <c r="J20">
        <f t="shared" si="3"/>
        <v>529.62599999999998</v>
      </c>
      <c r="K20">
        <f t="shared" si="4"/>
        <v>14445.855</v>
      </c>
      <c r="L20">
        <f t="shared" si="5"/>
        <v>29.912999999999954</v>
      </c>
      <c r="M20">
        <f t="shared" si="6"/>
        <v>3612.8799999999992</v>
      </c>
      <c r="N20">
        <f t="shared" si="7"/>
        <v>2.9912999999999954E-2</v>
      </c>
      <c r="O20">
        <f t="shared" si="7"/>
        <v>3.6128799999999992</v>
      </c>
      <c r="P20">
        <f t="shared" si="8"/>
        <v>2.9912999999999954E-2</v>
      </c>
      <c r="Q20" t="str">
        <f t="shared" si="9"/>
        <v/>
      </c>
      <c r="AE20">
        <v>1.04</v>
      </c>
      <c r="AF20">
        <v>-45.150001525878906</v>
      </c>
      <c r="AG20">
        <v>-5.2399997711181641</v>
      </c>
      <c r="AH20">
        <f t="shared" si="10"/>
        <v>-45.150001525878906</v>
      </c>
      <c r="AI20">
        <f t="shared" si="11"/>
        <v>-5.2399997711181641</v>
      </c>
    </row>
    <row r="21" spans="1:35">
      <c r="A21" s="3" t="s">
        <v>2140</v>
      </c>
      <c r="B21" s="3" t="str">
        <f t="shared" si="0"/>
        <v>19:19:58.863</v>
      </c>
      <c r="C21" s="3">
        <f t="shared" si="1"/>
        <v>69598.862999999998</v>
      </c>
      <c r="D21" s="3">
        <f t="shared" si="2"/>
        <v>1.7779999999911524</v>
      </c>
      <c r="E21" s="3">
        <v>423.94200000000001</v>
      </c>
      <c r="F21" s="3">
        <v>14599.7</v>
      </c>
      <c r="G21" s="3">
        <v>8597</v>
      </c>
      <c r="H21" s="3">
        <v>857</v>
      </c>
      <c r="I21" s="3">
        <v>131</v>
      </c>
      <c r="J21">
        <f t="shared" si="3"/>
        <v>525.85599999999999</v>
      </c>
      <c r="K21">
        <f t="shared" si="4"/>
        <v>14596.385</v>
      </c>
      <c r="L21">
        <f t="shared" si="5"/>
        <v>26.142999999999972</v>
      </c>
      <c r="M21">
        <f t="shared" si="6"/>
        <v>3763.41</v>
      </c>
      <c r="N21">
        <f t="shared" si="7"/>
        <v>2.6142999999999972E-2</v>
      </c>
      <c r="O21">
        <f t="shared" si="7"/>
        <v>3.7634099999999999</v>
      </c>
      <c r="P21">
        <f t="shared" si="8"/>
        <v>2.6142999999999972E-2</v>
      </c>
      <c r="Q21" t="str">
        <f t="shared" si="9"/>
        <v/>
      </c>
      <c r="AE21">
        <v>1.101</v>
      </c>
      <c r="AF21">
        <v>-45.119998931884766</v>
      </c>
      <c r="AG21">
        <v>-11.409999847412109</v>
      </c>
      <c r="AH21">
        <f t="shared" si="10"/>
        <v>-45.119998931884766</v>
      </c>
      <c r="AI21">
        <f t="shared" si="11"/>
        <v>-11.409999847412109</v>
      </c>
    </row>
    <row r="22" spans="1:35">
      <c r="A22" s="3" t="s">
        <v>2141</v>
      </c>
      <c r="B22" s="3" t="str">
        <f t="shared" si="0"/>
        <v>19:19:58.966</v>
      </c>
      <c r="C22" s="3">
        <f t="shared" si="1"/>
        <v>69598.966</v>
      </c>
      <c r="D22" s="3">
        <f t="shared" si="2"/>
        <v>1.8809999999939464</v>
      </c>
      <c r="E22" s="3">
        <v>440.58800000000002</v>
      </c>
      <c r="F22" s="3">
        <v>14824.2</v>
      </c>
      <c r="G22" s="3">
        <v>8599</v>
      </c>
      <c r="H22" s="3">
        <v>861</v>
      </c>
      <c r="I22" s="3">
        <v>129.5</v>
      </c>
      <c r="J22">
        <f t="shared" si="3"/>
        <v>544.06899999999996</v>
      </c>
      <c r="K22">
        <f t="shared" si="4"/>
        <v>14820.763000000001</v>
      </c>
      <c r="L22">
        <f t="shared" si="5"/>
        <v>44.355999999999938</v>
      </c>
      <c r="M22">
        <f t="shared" si="6"/>
        <v>3987.7880000000005</v>
      </c>
      <c r="N22">
        <f t="shared" si="7"/>
        <v>4.4355999999999937E-2</v>
      </c>
      <c r="O22">
        <f t="shared" si="7"/>
        <v>3.9877880000000006</v>
      </c>
      <c r="P22">
        <f t="shared" si="8"/>
        <v>4.4355999999999937E-2</v>
      </c>
      <c r="Q22" t="str">
        <f t="shared" si="9"/>
        <v/>
      </c>
      <c r="AE22">
        <v>1.165</v>
      </c>
      <c r="AF22">
        <v>-46.599998474121094</v>
      </c>
      <c r="AG22">
        <v>-17.540000915527344</v>
      </c>
      <c r="AH22">
        <f t="shared" si="10"/>
        <v>-46.599998474121094</v>
      </c>
      <c r="AI22">
        <f t="shared" si="11"/>
        <v>-17.540000915527344</v>
      </c>
    </row>
    <row r="23" spans="1:35">
      <c r="A23" s="3" t="s">
        <v>2142</v>
      </c>
      <c r="B23" s="3" t="str">
        <f t="shared" si="0"/>
        <v>19:19:59.151</v>
      </c>
      <c r="C23" s="3">
        <f t="shared" si="1"/>
        <v>69599.150999999998</v>
      </c>
      <c r="D23" s="3">
        <f t="shared" si="2"/>
        <v>2.0659999999916181</v>
      </c>
      <c r="E23" s="3">
        <v>411.40499999999997</v>
      </c>
      <c r="F23" s="3">
        <v>15207</v>
      </c>
      <c r="G23" s="3">
        <v>8673</v>
      </c>
      <c r="H23" s="3">
        <v>847</v>
      </c>
      <c r="I23" s="3">
        <v>127</v>
      </c>
      <c r="J23">
        <f t="shared" si="3"/>
        <v>517.55899999999997</v>
      </c>
      <c r="K23">
        <f t="shared" si="4"/>
        <v>15203.757</v>
      </c>
      <c r="L23">
        <f t="shared" si="5"/>
        <v>17.845999999999947</v>
      </c>
      <c r="M23">
        <f t="shared" si="6"/>
        <v>4370.7819999999992</v>
      </c>
      <c r="N23">
        <f t="shared" si="7"/>
        <v>1.7845999999999949E-2</v>
      </c>
      <c r="O23">
        <f t="shared" si="7"/>
        <v>4.3707819999999993</v>
      </c>
      <c r="P23">
        <f t="shared" si="8"/>
        <v>1.7845999999999949E-2</v>
      </c>
      <c r="Q23" t="str">
        <f t="shared" si="9"/>
        <v/>
      </c>
      <c r="AE23">
        <v>1.234</v>
      </c>
      <c r="AF23">
        <v>-52.709999084472656</v>
      </c>
      <c r="AG23">
        <v>-10.930000305175781</v>
      </c>
      <c r="AH23">
        <f t="shared" si="10"/>
        <v>-52.709999084472656</v>
      </c>
      <c r="AI23">
        <f t="shared" si="11"/>
        <v>-10.930000305175781</v>
      </c>
    </row>
    <row r="24" spans="1:35">
      <c r="A24" s="3" t="s">
        <v>2143</v>
      </c>
      <c r="B24" s="3" t="str">
        <f t="shared" si="0"/>
        <v>19:19:59.259</v>
      </c>
      <c r="C24" s="3">
        <f t="shared" si="1"/>
        <v>69599.259000000005</v>
      </c>
      <c r="D24" s="3">
        <f t="shared" si="2"/>
        <v>2.1739999999990687</v>
      </c>
      <c r="E24" s="3">
        <v>423.30900000000003</v>
      </c>
      <c r="F24" s="3">
        <v>15512.3</v>
      </c>
      <c r="G24" s="3">
        <v>8709</v>
      </c>
      <c r="H24" s="3">
        <v>867</v>
      </c>
      <c r="I24" s="3">
        <v>125</v>
      </c>
      <c r="J24">
        <f t="shared" si="3"/>
        <v>531.59400000000005</v>
      </c>
      <c r="K24">
        <f t="shared" si="4"/>
        <v>15508.967000000001</v>
      </c>
      <c r="L24">
        <f t="shared" si="5"/>
        <v>31.881000000000029</v>
      </c>
      <c r="M24">
        <f t="shared" si="6"/>
        <v>4675.9920000000002</v>
      </c>
      <c r="N24">
        <f t="shared" si="7"/>
        <v>3.1881000000000027E-2</v>
      </c>
      <c r="O24">
        <f t="shared" si="7"/>
        <v>4.6759919999999999</v>
      </c>
      <c r="P24">
        <f t="shared" si="8"/>
        <v>3.1881000000000027E-2</v>
      </c>
      <c r="Q24" t="str">
        <f t="shared" si="9"/>
        <v/>
      </c>
      <c r="AE24">
        <v>1.3220000000000001</v>
      </c>
      <c r="AF24">
        <v>-49.799999237060547</v>
      </c>
      <c r="AG24">
        <v>-8.630000114440918</v>
      </c>
      <c r="AH24">
        <f t="shared" si="10"/>
        <v>-49.799999237060547</v>
      </c>
      <c r="AI24">
        <f t="shared" si="11"/>
        <v>-8.630000114440918</v>
      </c>
    </row>
    <row r="25" spans="1:35">
      <c r="A25" s="3" t="s">
        <v>2144</v>
      </c>
      <c r="B25" s="3" t="str">
        <f t="shared" si="0"/>
        <v>19:19:59.354</v>
      </c>
      <c r="C25" s="3">
        <f t="shared" si="1"/>
        <v>69599.354000000007</v>
      </c>
      <c r="D25" s="3">
        <f t="shared" si="2"/>
        <v>2.2690000000002328</v>
      </c>
      <c r="E25" s="3">
        <v>415.20100000000002</v>
      </c>
      <c r="F25" s="3">
        <v>15591.1</v>
      </c>
      <c r="G25" s="3">
        <v>8731</v>
      </c>
      <c r="H25" s="3">
        <v>852</v>
      </c>
      <c r="I25" s="3">
        <v>124.5</v>
      </c>
      <c r="J25">
        <f t="shared" si="3"/>
        <v>524.03599999999994</v>
      </c>
      <c r="K25">
        <f t="shared" si="4"/>
        <v>15587.821</v>
      </c>
      <c r="L25">
        <f t="shared" si="5"/>
        <v>24.322999999999922</v>
      </c>
      <c r="M25">
        <f t="shared" si="6"/>
        <v>4754.8459999999995</v>
      </c>
      <c r="N25">
        <f t="shared" si="7"/>
        <v>2.4322999999999921E-2</v>
      </c>
      <c r="O25">
        <f t="shared" si="7"/>
        <v>4.7548459999999997</v>
      </c>
      <c r="P25">
        <f t="shared" si="8"/>
        <v>2.4322999999999921E-2</v>
      </c>
      <c r="Q25" t="str">
        <f t="shared" si="9"/>
        <v/>
      </c>
      <c r="AE25">
        <v>1.38</v>
      </c>
      <c r="AF25">
        <v>-52.319999694824219</v>
      </c>
      <c r="AG25">
        <v>-11.979999542236328</v>
      </c>
      <c r="AH25">
        <f t="shared" si="10"/>
        <v>-52.319999694824219</v>
      </c>
      <c r="AI25">
        <f t="shared" si="11"/>
        <v>-11.979999542236328</v>
      </c>
    </row>
    <row r="26" spans="1:35">
      <c r="A26" s="3" t="s">
        <v>2145</v>
      </c>
      <c r="B26" s="3" t="str">
        <f t="shared" si="0"/>
        <v>19:19:59.458</v>
      </c>
      <c r="C26" s="3">
        <f t="shared" si="1"/>
        <v>69599.457999999999</v>
      </c>
      <c r="D26" s="3">
        <f t="shared" si="2"/>
        <v>2.3729999999923166</v>
      </c>
      <c r="E26" s="3">
        <v>422.26299999999998</v>
      </c>
      <c r="F26" s="3">
        <v>15901.6</v>
      </c>
      <c r="G26" s="3">
        <v>8786</v>
      </c>
      <c r="H26" s="3">
        <v>887</v>
      </c>
      <c r="I26" s="3">
        <v>122.5</v>
      </c>
      <c r="J26">
        <f t="shared" si="3"/>
        <v>533.26599999999996</v>
      </c>
      <c r="K26">
        <f t="shared" si="4"/>
        <v>15898.264999999999</v>
      </c>
      <c r="L26">
        <f t="shared" si="5"/>
        <v>33.55299999999994</v>
      </c>
      <c r="M26">
        <f t="shared" si="6"/>
        <v>5065.2899999999991</v>
      </c>
      <c r="N26">
        <f t="shared" si="7"/>
        <v>3.3552999999999944E-2</v>
      </c>
      <c r="O26">
        <f t="shared" si="7"/>
        <v>5.0652899999999992</v>
      </c>
      <c r="P26">
        <f t="shared" si="8"/>
        <v>3.3552999999999944E-2</v>
      </c>
      <c r="Q26" t="str">
        <f t="shared" si="9"/>
        <v/>
      </c>
      <c r="AE26">
        <v>1.4379999999999999</v>
      </c>
      <c r="AF26">
        <v>-52.180000305175781</v>
      </c>
      <c r="AG26">
        <v>-10.130000114440918</v>
      </c>
      <c r="AH26">
        <f t="shared" si="10"/>
        <v>-52.180000305175781</v>
      </c>
      <c r="AI26">
        <f t="shared" si="11"/>
        <v>-10.130000114440918</v>
      </c>
    </row>
    <row r="27" spans="1:35">
      <c r="A27" s="3" t="s">
        <v>2146</v>
      </c>
      <c r="B27" s="3" t="str">
        <f t="shared" si="0"/>
        <v>19:19:59.553</v>
      </c>
      <c r="C27" s="3">
        <f t="shared" si="1"/>
        <v>69599.553</v>
      </c>
      <c r="D27" s="3">
        <f t="shared" si="2"/>
        <v>2.4679999999934807</v>
      </c>
      <c r="E27" s="3">
        <v>429.95699999999999</v>
      </c>
      <c r="F27" s="3">
        <v>16216.4</v>
      </c>
      <c r="G27" s="3">
        <v>8852</v>
      </c>
      <c r="H27" s="3">
        <v>883</v>
      </c>
      <c r="I27" s="3">
        <v>120.5</v>
      </c>
      <c r="J27">
        <f t="shared" si="3"/>
        <v>543.15700000000004</v>
      </c>
      <c r="K27">
        <f t="shared" si="4"/>
        <v>16213.003000000001</v>
      </c>
      <c r="L27">
        <f t="shared" si="5"/>
        <v>43.444000000000017</v>
      </c>
      <c r="M27">
        <f t="shared" si="6"/>
        <v>5380.0280000000002</v>
      </c>
      <c r="N27">
        <f t="shared" si="7"/>
        <v>4.3444000000000017E-2</v>
      </c>
      <c r="O27">
        <f t="shared" si="7"/>
        <v>5.3800280000000003</v>
      </c>
      <c r="P27">
        <f t="shared" si="8"/>
        <v>4.3444000000000017E-2</v>
      </c>
      <c r="Q27" t="str">
        <f t="shared" si="9"/>
        <v/>
      </c>
      <c r="AE27">
        <v>1.4990000000000001</v>
      </c>
      <c r="AF27">
        <v>-45.279998779296875</v>
      </c>
      <c r="AG27">
        <v>-16.340000152587891</v>
      </c>
      <c r="AH27">
        <f t="shared" si="10"/>
        <v>-45.279998779296875</v>
      </c>
      <c r="AI27">
        <f t="shared" si="11"/>
        <v>-16.340000152587891</v>
      </c>
    </row>
    <row r="28" spans="1:35">
      <c r="A28" s="3" t="s">
        <v>2147</v>
      </c>
      <c r="B28" s="3" t="str">
        <f t="shared" si="0"/>
        <v>19:19:59.662</v>
      </c>
      <c r="C28" s="3">
        <f t="shared" si="1"/>
        <v>69599.661999999997</v>
      </c>
      <c r="D28" s="3">
        <f t="shared" si="2"/>
        <v>2.5769999999902211</v>
      </c>
      <c r="E28" s="3">
        <v>410.988</v>
      </c>
      <c r="F28" s="3">
        <v>16301.4</v>
      </c>
      <c r="G28" s="3">
        <v>8892</v>
      </c>
      <c r="H28" s="3">
        <v>903</v>
      </c>
      <c r="I28" s="3">
        <v>120</v>
      </c>
      <c r="J28">
        <f t="shared" si="3"/>
        <v>524.78200000000004</v>
      </c>
      <c r="K28">
        <f t="shared" si="4"/>
        <v>16298.134</v>
      </c>
      <c r="L28">
        <f t="shared" si="5"/>
        <v>25.069000000000017</v>
      </c>
      <c r="M28">
        <f t="shared" si="6"/>
        <v>5465.1589999999997</v>
      </c>
      <c r="N28">
        <f t="shared" si="7"/>
        <v>2.5069000000000018E-2</v>
      </c>
      <c r="O28">
        <f t="shared" si="7"/>
        <v>5.4651589999999999</v>
      </c>
      <c r="P28">
        <f t="shared" si="8"/>
        <v>2.5069000000000018E-2</v>
      </c>
      <c r="Q28" t="str">
        <f t="shared" si="9"/>
        <v/>
      </c>
      <c r="AE28">
        <v>1.5629999999999999</v>
      </c>
      <c r="AF28">
        <v>-52.950000762939453</v>
      </c>
      <c r="AG28">
        <v>-9.8400001525878906</v>
      </c>
      <c r="AH28">
        <f t="shared" si="10"/>
        <v>-52.950000762939453</v>
      </c>
      <c r="AI28">
        <f t="shared" si="11"/>
        <v>-9.8400001525878906</v>
      </c>
    </row>
    <row r="29" spans="1:35">
      <c r="A29" s="3" t="s">
        <v>2148</v>
      </c>
      <c r="B29" s="3" t="str">
        <f t="shared" si="0"/>
        <v>19:19:59.755</v>
      </c>
      <c r="C29" s="3">
        <f t="shared" si="1"/>
        <v>69599.755000000005</v>
      </c>
      <c r="D29" s="3">
        <f t="shared" si="2"/>
        <v>2.6699999999982538</v>
      </c>
      <c r="E29" s="3">
        <v>414.50400000000002</v>
      </c>
      <c r="F29" s="3">
        <v>16584</v>
      </c>
      <c r="G29" s="3">
        <v>8966</v>
      </c>
      <c r="H29" s="3">
        <v>870.5</v>
      </c>
      <c r="I29" s="3">
        <v>118.25</v>
      </c>
      <c r="J29">
        <f t="shared" si="3"/>
        <v>530.27099999999996</v>
      </c>
      <c r="K29">
        <f t="shared" si="4"/>
        <v>16580.702000000001</v>
      </c>
      <c r="L29">
        <f t="shared" si="5"/>
        <v>30.557999999999936</v>
      </c>
      <c r="M29">
        <f t="shared" si="6"/>
        <v>5747.7270000000008</v>
      </c>
      <c r="N29">
        <f t="shared" si="7"/>
        <v>3.0557999999999936E-2</v>
      </c>
      <c r="O29">
        <f t="shared" si="7"/>
        <v>5.7477270000000011</v>
      </c>
      <c r="P29">
        <f t="shared" si="8"/>
        <v>3.0557999999999936E-2</v>
      </c>
      <c r="Q29" t="str">
        <f t="shared" si="9"/>
        <v/>
      </c>
      <c r="AE29">
        <v>1.63</v>
      </c>
      <c r="AF29">
        <v>-52.580001831054688</v>
      </c>
      <c r="AG29">
        <v>-12.270000457763672</v>
      </c>
      <c r="AH29">
        <f t="shared" si="10"/>
        <v>-52.580001831054688</v>
      </c>
      <c r="AI29">
        <f t="shared" si="11"/>
        <v>-12.270000457763672</v>
      </c>
    </row>
    <row r="30" spans="1:35">
      <c r="A30" s="3" t="s">
        <v>2149</v>
      </c>
      <c r="B30" s="3" t="str">
        <f t="shared" si="0"/>
        <v>19:19:59.860</v>
      </c>
      <c r="C30" s="3">
        <f t="shared" si="1"/>
        <v>69599.86</v>
      </c>
      <c r="D30" s="3">
        <f t="shared" si="2"/>
        <v>2.7749999999941792</v>
      </c>
      <c r="E30" s="3">
        <v>413.68599999999998</v>
      </c>
      <c r="F30" s="3">
        <v>16707.3</v>
      </c>
      <c r="G30" s="3">
        <v>9003</v>
      </c>
      <c r="H30" s="3">
        <v>928</v>
      </c>
      <c r="I30" s="3">
        <v>117.5</v>
      </c>
      <c r="J30">
        <f t="shared" si="3"/>
        <v>530.31399999999996</v>
      </c>
      <c r="K30">
        <f t="shared" si="4"/>
        <v>16704.005000000001</v>
      </c>
      <c r="L30">
        <f t="shared" si="5"/>
        <v>30.600999999999942</v>
      </c>
      <c r="M30">
        <f t="shared" si="6"/>
        <v>5871.0300000000007</v>
      </c>
      <c r="N30">
        <f t="shared" si="7"/>
        <v>3.0600999999999944E-2</v>
      </c>
      <c r="O30">
        <f t="shared" si="7"/>
        <v>5.8710300000000011</v>
      </c>
      <c r="P30">
        <f t="shared" si="8"/>
        <v>3.0600999999999944E-2</v>
      </c>
      <c r="Q30" t="str">
        <f t="shared" si="9"/>
        <v/>
      </c>
      <c r="AE30">
        <v>1.6919999999999999</v>
      </c>
      <c r="AF30">
        <v>-47.610000610351563</v>
      </c>
      <c r="AG30">
        <v>-10.939999580383301</v>
      </c>
      <c r="AH30">
        <f t="shared" si="10"/>
        <v>-47.610000610351563</v>
      </c>
      <c r="AI30">
        <f t="shared" si="11"/>
        <v>-10.939999580383301</v>
      </c>
    </row>
    <row r="31" spans="1:35">
      <c r="A31" s="3" t="s">
        <v>2150</v>
      </c>
      <c r="B31" s="3" t="str">
        <f t="shared" si="0"/>
        <v>19:19:59.956</v>
      </c>
      <c r="C31" s="3">
        <f t="shared" si="1"/>
        <v>69599.956000000006</v>
      </c>
      <c r="D31" s="3">
        <f t="shared" si="2"/>
        <v>2.8709999999991851</v>
      </c>
      <c r="E31" s="3">
        <v>414.42099999999999</v>
      </c>
      <c r="F31" s="3">
        <v>17040.3</v>
      </c>
      <c r="G31" s="3">
        <v>9108</v>
      </c>
      <c r="H31" s="3">
        <v>928</v>
      </c>
      <c r="I31" s="3">
        <v>115.5</v>
      </c>
      <c r="J31">
        <f t="shared" si="3"/>
        <v>533.37400000000002</v>
      </c>
      <c r="K31">
        <f t="shared" si="4"/>
        <v>17036.991999999998</v>
      </c>
      <c r="L31">
        <f t="shared" si="5"/>
        <v>33.661000000000001</v>
      </c>
      <c r="M31">
        <f t="shared" si="6"/>
        <v>6204.016999999998</v>
      </c>
      <c r="N31">
        <f t="shared" si="7"/>
        <v>3.3661000000000003E-2</v>
      </c>
      <c r="O31">
        <f t="shared" si="7"/>
        <v>6.2040169999999986</v>
      </c>
      <c r="P31">
        <f t="shared" si="8"/>
        <v>3.3661000000000003E-2</v>
      </c>
      <c r="Q31" t="str">
        <f t="shared" si="9"/>
        <v/>
      </c>
      <c r="AE31">
        <v>1.7689999999999999</v>
      </c>
      <c r="AF31">
        <v>-54.950000762939453</v>
      </c>
      <c r="AG31">
        <v>-6.929999828338623</v>
      </c>
      <c r="AH31">
        <f t="shared" si="10"/>
        <v>-54.950000762939453</v>
      </c>
      <c r="AI31">
        <f t="shared" si="11"/>
        <v>-6.929999828338623</v>
      </c>
    </row>
    <row r="32" spans="1:35">
      <c r="A32" s="3" t="s">
        <v>2151</v>
      </c>
      <c r="B32" s="3" t="str">
        <f t="shared" si="0"/>
        <v>19:20:00.061</v>
      </c>
      <c r="C32" s="3">
        <f t="shared" si="1"/>
        <v>69600.061000000002</v>
      </c>
      <c r="D32" s="3">
        <f t="shared" si="2"/>
        <v>2.9759999999951106</v>
      </c>
      <c r="E32" s="3">
        <v>414.79399999999998</v>
      </c>
      <c r="F32" s="3">
        <v>17295.599999999999</v>
      </c>
      <c r="G32" s="3">
        <v>9196</v>
      </c>
      <c r="H32" s="3">
        <v>942</v>
      </c>
      <c r="I32" s="3">
        <v>114</v>
      </c>
      <c r="J32">
        <f t="shared" si="3"/>
        <v>535.529</v>
      </c>
      <c r="K32">
        <f t="shared" si="4"/>
        <v>17292.282999999999</v>
      </c>
      <c r="L32">
        <f t="shared" si="5"/>
        <v>35.815999999999974</v>
      </c>
      <c r="M32">
        <f t="shared" si="6"/>
        <v>6459.3079999999991</v>
      </c>
      <c r="N32">
        <f t="shared" si="7"/>
        <v>3.5815999999999973E-2</v>
      </c>
      <c r="O32">
        <f t="shared" si="7"/>
        <v>6.4593079999999992</v>
      </c>
      <c r="P32">
        <f t="shared" si="8"/>
        <v>3.5815999999999973E-2</v>
      </c>
      <c r="Q32" t="str">
        <f t="shared" si="9"/>
        <v/>
      </c>
      <c r="AE32">
        <v>1.84</v>
      </c>
      <c r="AF32">
        <v>-60.849998474121094</v>
      </c>
      <c r="AG32">
        <v>-5.1700000762939453</v>
      </c>
      <c r="AH32">
        <f t="shared" si="10"/>
        <v>-60.849998474121094</v>
      </c>
      <c r="AI32">
        <f t="shared" si="11"/>
        <v>-5.1700000762939453</v>
      </c>
    </row>
    <row r="33" spans="1:35">
      <c r="A33" s="3" t="s">
        <v>2152</v>
      </c>
      <c r="B33" s="3" t="str">
        <f t="shared" si="0"/>
        <v>19:20:00.157</v>
      </c>
      <c r="C33" s="3">
        <f t="shared" si="1"/>
        <v>69600.157000000007</v>
      </c>
      <c r="D33" s="3">
        <f t="shared" si="2"/>
        <v>3.0720000000001164</v>
      </c>
      <c r="E33" s="3">
        <v>409.53199999999998</v>
      </c>
      <c r="F33" s="3">
        <v>17427.3</v>
      </c>
      <c r="G33" s="3">
        <v>9249</v>
      </c>
      <c r="H33" s="3">
        <v>879.5</v>
      </c>
      <c r="I33" s="3">
        <v>113.25</v>
      </c>
      <c r="J33">
        <f t="shared" si="3"/>
        <v>531.18700000000001</v>
      </c>
      <c r="K33">
        <f t="shared" si="4"/>
        <v>17424.016</v>
      </c>
      <c r="L33">
        <f t="shared" si="5"/>
        <v>31.47399999999999</v>
      </c>
      <c r="M33">
        <f t="shared" si="6"/>
        <v>6591.0409999999993</v>
      </c>
      <c r="N33">
        <f t="shared" si="7"/>
        <v>3.1473999999999988E-2</v>
      </c>
      <c r="O33">
        <f t="shared" si="7"/>
        <v>6.5910409999999997</v>
      </c>
      <c r="P33">
        <f t="shared" si="8"/>
        <v>3.1473999999999988E-2</v>
      </c>
      <c r="Q33" t="str">
        <f t="shared" si="9"/>
        <v/>
      </c>
      <c r="AE33">
        <v>1.8979999999999999</v>
      </c>
      <c r="AF33">
        <v>-62.310001373291016</v>
      </c>
      <c r="AG33">
        <v>-3.2400000095367432</v>
      </c>
      <c r="AH33">
        <f t="shared" si="10"/>
        <v>-62.310001373291016</v>
      </c>
      <c r="AI33">
        <f t="shared" si="11"/>
        <v>-3.2400000095367432</v>
      </c>
    </row>
    <row r="34" spans="1:35">
      <c r="A34" s="3" t="s">
        <v>2153</v>
      </c>
      <c r="B34" s="3" t="str">
        <f t="shared" si="0"/>
        <v>19:20:00.261</v>
      </c>
      <c r="C34" s="3">
        <f t="shared" si="1"/>
        <v>69600.260999999999</v>
      </c>
      <c r="D34" s="3">
        <f t="shared" si="2"/>
        <v>3.1759999999922002</v>
      </c>
      <c r="E34" s="3">
        <v>403.41300000000001</v>
      </c>
      <c r="F34" s="3">
        <v>17693.400000000001</v>
      </c>
      <c r="G34" s="3">
        <v>9356.5</v>
      </c>
      <c r="H34" s="3">
        <v>874.5</v>
      </c>
      <c r="I34" s="3">
        <v>111.75</v>
      </c>
      <c r="J34">
        <f t="shared" si="3"/>
        <v>526.92499999999995</v>
      </c>
      <c r="K34">
        <f t="shared" si="4"/>
        <v>17690.151999999998</v>
      </c>
      <c r="L34">
        <f t="shared" si="5"/>
        <v>27.211999999999932</v>
      </c>
      <c r="M34">
        <f t="shared" si="6"/>
        <v>6857.1769999999979</v>
      </c>
      <c r="N34">
        <f t="shared" si="7"/>
        <v>2.7211999999999934E-2</v>
      </c>
      <c r="O34">
        <f t="shared" si="7"/>
        <v>6.8571769999999983</v>
      </c>
      <c r="P34">
        <f t="shared" si="8"/>
        <v>2.7211999999999934E-2</v>
      </c>
      <c r="Q34" t="str">
        <f t="shared" si="9"/>
        <v/>
      </c>
      <c r="AE34">
        <v>1.968</v>
      </c>
      <c r="AF34">
        <v>-60.290000915527344</v>
      </c>
      <c r="AG34">
        <v>-3.5</v>
      </c>
      <c r="AH34">
        <f t="shared" si="10"/>
        <v>-60.290000915527344</v>
      </c>
      <c r="AI34">
        <f t="shared" si="11"/>
        <v>-3.5</v>
      </c>
    </row>
    <row r="35" spans="1:35">
      <c r="A35" s="3" t="s">
        <v>2154</v>
      </c>
      <c r="B35" s="3" t="str">
        <f t="shared" si="0"/>
        <v>19:20:00.354</v>
      </c>
      <c r="C35" s="3">
        <f t="shared" si="1"/>
        <v>69600.354000000007</v>
      </c>
      <c r="D35" s="3">
        <f t="shared" si="2"/>
        <v>3.2690000000002328</v>
      </c>
      <c r="E35" s="3">
        <v>398.05599999999998</v>
      </c>
      <c r="F35" s="3">
        <v>17829.8</v>
      </c>
      <c r="G35" s="3">
        <v>9416</v>
      </c>
      <c r="H35" s="3">
        <v>939</v>
      </c>
      <c r="I35" s="3">
        <v>111</v>
      </c>
      <c r="J35">
        <f t="shared" si="3"/>
        <v>522.52099999999996</v>
      </c>
      <c r="K35">
        <f t="shared" si="4"/>
        <v>17826.587</v>
      </c>
      <c r="L35">
        <f t="shared" si="5"/>
        <v>22.807999999999936</v>
      </c>
      <c r="M35">
        <f t="shared" si="6"/>
        <v>6993.6119999999992</v>
      </c>
      <c r="N35">
        <f t="shared" si="7"/>
        <v>2.2807999999999936E-2</v>
      </c>
      <c r="O35">
        <f t="shared" si="7"/>
        <v>6.9936119999999997</v>
      </c>
      <c r="P35">
        <f t="shared" si="8"/>
        <v>2.2807999999999936E-2</v>
      </c>
      <c r="Q35" t="str">
        <f t="shared" si="9"/>
        <v/>
      </c>
      <c r="AE35">
        <v>2.04</v>
      </c>
      <c r="AF35">
        <v>-62.270000457763672</v>
      </c>
      <c r="AG35">
        <v>-5.3600001335144043</v>
      </c>
      <c r="AH35">
        <f t="shared" si="10"/>
        <v>-62.270000457763672</v>
      </c>
      <c r="AI35">
        <f t="shared" si="11"/>
        <v>-5.3600001335144043</v>
      </c>
    </row>
    <row r="36" spans="1:35">
      <c r="A36" s="3" t="s">
        <v>2155</v>
      </c>
      <c r="B36" s="3" t="str">
        <f t="shared" si="0"/>
        <v>19:20:00.448</v>
      </c>
      <c r="C36" s="3">
        <f t="shared" si="1"/>
        <v>69600.448000000004</v>
      </c>
      <c r="D36" s="3">
        <f t="shared" si="2"/>
        <v>3.3629999999975553</v>
      </c>
      <c r="E36" s="3">
        <v>402.47899999999998</v>
      </c>
      <c r="F36" s="3">
        <v>18147</v>
      </c>
      <c r="G36" s="3">
        <v>9545.5</v>
      </c>
      <c r="H36" s="3">
        <v>872.5</v>
      </c>
      <c r="I36" s="3">
        <v>109.25</v>
      </c>
      <c r="J36">
        <f t="shared" si="3"/>
        <v>529.15800000000002</v>
      </c>
      <c r="K36">
        <f t="shared" si="4"/>
        <v>18143.748</v>
      </c>
      <c r="L36">
        <f t="shared" si="5"/>
        <v>29.444999999999993</v>
      </c>
      <c r="M36">
        <f t="shared" si="6"/>
        <v>7310.7729999999992</v>
      </c>
      <c r="N36">
        <f t="shared" si="7"/>
        <v>2.9444999999999995E-2</v>
      </c>
      <c r="O36">
        <f t="shared" si="7"/>
        <v>7.3107729999999993</v>
      </c>
      <c r="P36">
        <f t="shared" si="8"/>
        <v>2.9444999999999995E-2</v>
      </c>
      <c r="Q36" t="str">
        <f t="shared" si="9"/>
        <v/>
      </c>
      <c r="AE36">
        <v>2.1150000000000002</v>
      </c>
      <c r="AF36">
        <v>-61.549999237060547</v>
      </c>
      <c r="AG36">
        <v>-4.0199999809265137</v>
      </c>
      <c r="AH36">
        <f t="shared" si="10"/>
        <v>-61.549999237060547</v>
      </c>
      <c r="AI36">
        <f t="shared" si="11"/>
        <v>-4.0199999809265137</v>
      </c>
    </row>
    <row r="37" spans="1:35">
      <c r="A37" s="3" t="s">
        <v>2156</v>
      </c>
      <c r="B37" s="3" t="str">
        <f t="shared" si="0"/>
        <v>19:20:00.544</v>
      </c>
      <c r="C37" s="3">
        <f t="shared" si="1"/>
        <v>69600.543999999994</v>
      </c>
      <c r="D37" s="3">
        <f t="shared" si="2"/>
        <v>3.4589999999880092</v>
      </c>
      <c r="E37" s="3">
        <v>401.471</v>
      </c>
      <c r="F37" s="3">
        <v>18287.099999999999</v>
      </c>
      <c r="G37" s="3">
        <v>9608</v>
      </c>
      <c r="H37" s="3">
        <v>927</v>
      </c>
      <c r="I37" s="3">
        <v>108.5</v>
      </c>
      <c r="J37">
        <f t="shared" si="3"/>
        <v>529.12800000000004</v>
      </c>
      <c r="K37">
        <f t="shared" si="4"/>
        <v>18283.851999999999</v>
      </c>
      <c r="L37">
        <f t="shared" si="5"/>
        <v>29.41500000000002</v>
      </c>
      <c r="M37">
        <f t="shared" si="6"/>
        <v>7450.8769999999986</v>
      </c>
      <c r="N37">
        <f t="shared" si="7"/>
        <v>2.9415000000000021E-2</v>
      </c>
      <c r="O37">
        <f t="shared" si="7"/>
        <v>7.4508769999999984</v>
      </c>
      <c r="P37">
        <f t="shared" si="8"/>
        <v>2.9415000000000021E-2</v>
      </c>
      <c r="Q37" t="str">
        <f t="shared" si="9"/>
        <v/>
      </c>
      <c r="AE37">
        <v>2.1869999999999998</v>
      </c>
      <c r="AF37">
        <v>-64.449996948242188</v>
      </c>
      <c r="AG37">
        <v>1.2200000286102295</v>
      </c>
      <c r="AH37">
        <f t="shared" si="10"/>
        <v>-64.449996948242188</v>
      </c>
      <c r="AI37">
        <f t="shared" si="11"/>
        <v>1.2200000286102295</v>
      </c>
    </row>
    <row r="38" spans="1:35">
      <c r="A38" s="3" t="s">
        <v>2157</v>
      </c>
      <c r="B38" s="3" t="str">
        <f t="shared" si="0"/>
        <v>19:20:00.654</v>
      </c>
      <c r="C38" s="3">
        <f t="shared" si="1"/>
        <v>69600.653999999995</v>
      </c>
      <c r="D38" s="3">
        <f t="shared" si="2"/>
        <v>3.5689999999885913</v>
      </c>
      <c r="E38" s="3">
        <v>378.98599999999999</v>
      </c>
      <c r="F38" s="3">
        <v>18535.8</v>
      </c>
      <c r="G38" s="3">
        <v>9741.5</v>
      </c>
      <c r="H38" s="3">
        <v>858.5</v>
      </c>
      <c r="I38" s="3">
        <v>107.25</v>
      </c>
      <c r="J38">
        <f t="shared" si="3"/>
        <v>508.38</v>
      </c>
      <c r="K38">
        <f t="shared" si="4"/>
        <v>18532.702000000001</v>
      </c>
      <c r="L38">
        <f t="shared" si="5"/>
        <v>8.6669999999999732</v>
      </c>
      <c r="M38">
        <f t="shared" si="6"/>
        <v>7699.7270000000008</v>
      </c>
      <c r="N38">
        <f t="shared" si="7"/>
        <v>8.6669999999999733E-3</v>
      </c>
      <c r="O38">
        <f t="shared" si="7"/>
        <v>7.6997270000000011</v>
      </c>
      <c r="P38">
        <f t="shared" si="8"/>
        <v>8.6669999999999733E-3</v>
      </c>
      <c r="Q38" t="str">
        <f t="shared" si="9"/>
        <v/>
      </c>
      <c r="AE38">
        <v>2.2480000000000002</v>
      </c>
      <c r="AF38">
        <v>-54.930000305175781</v>
      </c>
      <c r="AG38">
        <v>-3.0299999713897705</v>
      </c>
      <c r="AH38">
        <f t="shared" si="10"/>
        <v>-54.930000305175781</v>
      </c>
      <c r="AI38">
        <f t="shared" si="11"/>
        <v>-3.0299999713897705</v>
      </c>
    </row>
    <row r="39" spans="1:35">
      <c r="A39" s="3" t="s">
        <v>2158</v>
      </c>
      <c r="B39" s="3" t="str">
        <f t="shared" si="0"/>
        <v>19:20:00.759</v>
      </c>
      <c r="C39" s="3">
        <f t="shared" si="1"/>
        <v>69600.759000000005</v>
      </c>
      <c r="D39" s="3">
        <f t="shared" si="2"/>
        <v>3.6739999999990687</v>
      </c>
      <c r="E39" s="3">
        <v>391.17500000000001</v>
      </c>
      <c r="F39" s="3">
        <v>18821.2</v>
      </c>
      <c r="G39" s="3">
        <v>9867</v>
      </c>
      <c r="H39" s="3">
        <v>865.5</v>
      </c>
      <c r="I39" s="3">
        <v>105.75</v>
      </c>
      <c r="J39">
        <f t="shared" si="3"/>
        <v>522.56100000000004</v>
      </c>
      <c r="K39">
        <f t="shared" si="4"/>
        <v>18818.009999999998</v>
      </c>
      <c r="L39">
        <f t="shared" si="5"/>
        <v>22.848000000000013</v>
      </c>
      <c r="M39">
        <f t="shared" si="6"/>
        <v>7985.034999999998</v>
      </c>
      <c r="N39">
        <f t="shared" si="7"/>
        <v>2.2848000000000014E-2</v>
      </c>
      <c r="O39">
        <f t="shared" si="7"/>
        <v>7.9850349999999981</v>
      </c>
      <c r="P39">
        <f t="shared" si="8"/>
        <v>2.2848000000000014E-2</v>
      </c>
      <c r="Q39" t="str">
        <f t="shared" si="9"/>
        <v/>
      </c>
      <c r="AE39">
        <v>2.3090000000000002</v>
      </c>
      <c r="AF39">
        <v>-55.799999237060547</v>
      </c>
      <c r="AG39">
        <v>-6.7699999809265137</v>
      </c>
      <c r="AH39">
        <f t="shared" si="10"/>
        <v>-55.799999237060547</v>
      </c>
      <c r="AI39">
        <f t="shared" si="11"/>
        <v>-6.7699999809265137</v>
      </c>
    </row>
    <row r="40" spans="1:35">
      <c r="A40" s="3" t="s">
        <v>2159</v>
      </c>
      <c r="B40" s="3" t="str">
        <f t="shared" si="0"/>
        <v>19:20:00.866</v>
      </c>
      <c r="C40" s="3">
        <f t="shared" si="1"/>
        <v>69600.865999999995</v>
      </c>
      <c r="D40" s="3">
        <f t="shared" si="2"/>
        <v>3.7809999999881256</v>
      </c>
      <c r="E40" s="3">
        <v>405.56400000000002</v>
      </c>
      <c r="F40" s="3">
        <v>18962</v>
      </c>
      <c r="G40" s="3">
        <v>9924</v>
      </c>
      <c r="H40" s="3">
        <v>925</v>
      </c>
      <c r="I40" s="3">
        <v>105</v>
      </c>
      <c r="J40">
        <f t="shared" si="3"/>
        <v>537.93299999999999</v>
      </c>
      <c r="K40">
        <f t="shared" si="4"/>
        <v>18958.706999999999</v>
      </c>
      <c r="L40">
        <f t="shared" si="5"/>
        <v>38.21999999999997</v>
      </c>
      <c r="M40">
        <f t="shared" si="6"/>
        <v>8125.7319999999982</v>
      </c>
      <c r="N40">
        <f t="shared" si="7"/>
        <v>3.8219999999999969E-2</v>
      </c>
      <c r="O40">
        <f t="shared" si="7"/>
        <v>8.1257319999999975</v>
      </c>
      <c r="P40">
        <f t="shared" si="8"/>
        <v>3.8219999999999969E-2</v>
      </c>
      <c r="Q40" t="str">
        <f t="shared" si="9"/>
        <v/>
      </c>
      <c r="AE40">
        <v>2.37</v>
      </c>
      <c r="AF40">
        <v>-52.169998168945313</v>
      </c>
      <c r="AG40">
        <v>-12.399999618530273</v>
      </c>
      <c r="AH40">
        <f t="shared" si="10"/>
        <v>-52.169998168945313</v>
      </c>
      <c r="AI40">
        <f t="shared" si="11"/>
        <v>-12.399999618530273</v>
      </c>
    </row>
    <row r="41" spans="1:35">
      <c r="A41" s="3" t="s">
        <v>2160</v>
      </c>
      <c r="B41" s="3" t="str">
        <f t="shared" si="0"/>
        <v>19:20:00.956</v>
      </c>
      <c r="C41" s="3">
        <f t="shared" si="1"/>
        <v>69600.956000000006</v>
      </c>
      <c r="D41" s="3">
        <f t="shared" si="2"/>
        <v>3.8709999999991851</v>
      </c>
      <c r="E41" s="3">
        <v>387.48200000000003</v>
      </c>
      <c r="F41" s="3">
        <v>19277.8</v>
      </c>
      <c r="G41" s="3">
        <v>10101</v>
      </c>
      <c r="H41" s="3">
        <v>927</v>
      </c>
      <c r="I41" s="3">
        <v>103.5</v>
      </c>
      <c r="J41">
        <f t="shared" si="3"/>
        <v>522.05600000000004</v>
      </c>
      <c r="K41">
        <f t="shared" si="4"/>
        <v>19274.625</v>
      </c>
      <c r="L41">
        <f t="shared" si="5"/>
        <v>22.343000000000018</v>
      </c>
      <c r="M41">
        <f t="shared" si="6"/>
        <v>8441.65</v>
      </c>
      <c r="N41">
        <f t="shared" si="7"/>
        <v>2.2343000000000019E-2</v>
      </c>
      <c r="O41">
        <f t="shared" si="7"/>
        <v>8.4416499999999992</v>
      </c>
      <c r="P41">
        <f t="shared" si="8"/>
        <v>2.2343000000000019E-2</v>
      </c>
      <c r="Q41" t="str">
        <f t="shared" si="9"/>
        <v/>
      </c>
      <c r="AE41">
        <v>2.4420000000000002</v>
      </c>
      <c r="AF41">
        <v>-55.159999847412109</v>
      </c>
      <c r="AG41">
        <v>-14.399999618530273</v>
      </c>
      <c r="AH41">
        <f t="shared" si="10"/>
        <v>-55.159999847412109</v>
      </c>
      <c r="AI41">
        <f t="shared" si="11"/>
        <v>-14.399999618530273</v>
      </c>
    </row>
    <row r="42" spans="1:35">
      <c r="A42" s="3" t="s">
        <v>2161</v>
      </c>
      <c r="B42" s="3" t="str">
        <f t="shared" si="0"/>
        <v>19:20:01.051</v>
      </c>
      <c r="C42" s="3">
        <f t="shared" si="1"/>
        <v>69601.051000000007</v>
      </c>
      <c r="D42" s="3">
        <f t="shared" si="2"/>
        <v>3.9660000000003492</v>
      </c>
      <c r="E42" s="3">
        <v>363.47800000000001</v>
      </c>
      <c r="F42" s="3">
        <v>19396.7</v>
      </c>
      <c r="G42" s="3">
        <v>10184</v>
      </c>
      <c r="H42" s="3">
        <v>910</v>
      </c>
      <c r="I42" s="3">
        <v>103</v>
      </c>
      <c r="J42">
        <f t="shared" si="3"/>
        <v>498.88299999999998</v>
      </c>
      <c r="K42">
        <f t="shared" si="4"/>
        <v>19393.689999999999</v>
      </c>
      <c r="L42">
        <f t="shared" si="5"/>
        <v>-0.83000000000004093</v>
      </c>
      <c r="M42">
        <f t="shared" si="6"/>
        <v>8560.7149999999983</v>
      </c>
      <c r="N42">
        <f t="shared" si="7"/>
        <v>-8.3000000000004099E-4</v>
      </c>
      <c r="O42">
        <f t="shared" si="7"/>
        <v>8.5607149999999983</v>
      </c>
      <c r="P42">
        <f t="shared" si="8"/>
        <v>-8.3000000000004099E-4</v>
      </c>
      <c r="Q42" t="str">
        <f t="shared" si="9"/>
        <v/>
      </c>
      <c r="AE42">
        <v>2.504</v>
      </c>
      <c r="AF42">
        <v>-57.049999237060547</v>
      </c>
      <c r="AG42">
        <v>-14.390000343322754</v>
      </c>
      <c r="AH42">
        <f t="shared" si="10"/>
        <v>-57.049999237060547</v>
      </c>
      <c r="AI42">
        <f t="shared" si="11"/>
        <v>-14.390000343322754</v>
      </c>
    </row>
    <row r="43" spans="1:35">
      <c r="A43" s="3" t="s">
        <v>2162</v>
      </c>
      <c r="B43" s="3" t="str">
        <f t="shared" si="0"/>
        <v>19:20:01.155</v>
      </c>
      <c r="C43" s="3">
        <f t="shared" si="1"/>
        <v>69601.154999999999</v>
      </c>
      <c r="D43" s="3">
        <f t="shared" si="2"/>
        <v>4.069999999992433</v>
      </c>
      <c r="E43" s="3">
        <v>400.13600000000002</v>
      </c>
      <c r="F43" s="3">
        <v>19692.099999999999</v>
      </c>
      <c r="G43" s="3">
        <v>10313</v>
      </c>
      <c r="H43" s="3">
        <v>914</v>
      </c>
      <c r="I43" s="3">
        <v>101.5</v>
      </c>
      <c r="J43">
        <f t="shared" si="3"/>
        <v>537.60199999999998</v>
      </c>
      <c r="K43">
        <f t="shared" si="4"/>
        <v>19688.827000000001</v>
      </c>
      <c r="L43">
        <f t="shared" si="5"/>
        <v>37.888999999999953</v>
      </c>
      <c r="M43">
        <f t="shared" si="6"/>
        <v>8855.8520000000008</v>
      </c>
      <c r="N43">
        <f t="shared" si="7"/>
        <v>3.788899999999995E-2</v>
      </c>
      <c r="O43">
        <f t="shared" si="7"/>
        <v>8.8558520000000005</v>
      </c>
      <c r="P43">
        <f t="shared" si="8"/>
        <v>3.788899999999995E-2</v>
      </c>
      <c r="Q43" t="str">
        <f t="shared" si="9"/>
        <v/>
      </c>
      <c r="AE43">
        <v>2.5720000000000001</v>
      </c>
      <c r="AF43">
        <v>-57</v>
      </c>
      <c r="AG43">
        <v>-10.010000228881836</v>
      </c>
      <c r="AH43">
        <f t="shared" si="10"/>
        <v>-57</v>
      </c>
      <c r="AI43">
        <f t="shared" si="11"/>
        <v>-10.010000228881836</v>
      </c>
    </row>
    <row r="44" spans="1:35">
      <c r="A44" s="3" t="s">
        <v>2163</v>
      </c>
      <c r="B44" s="3" t="str">
        <f t="shared" si="0"/>
        <v>19:20:01.263</v>
      </c>
      <c r="C44" s="3">
        <f t="shared" si="1"/>
        <v>69601.263000000006</v>
      </c>
      <c r="D44" s="3">
        <f t="shared" si="2"/>
        <v>4.1779999999998836</v>
      </c>
      <c r="E44" s="3">
        <v>394.58600000000001</v>
      </c>
      <c r="F44" s="3">
        <v>19969.8</v>
      </c>
      <c r="G44" s="3">
        <v>10473.5</v>
      </c>
      <c r="H44" s="3">
        <v>841</v>
      </c>
      <c r="I44" s="3">
        <v>100.25</v>
      </c>
      <c r="J44">
        <f t="shared" si="3"/>
        <v>533.99099999999999</v>
      </c>
      <c r="K44">
        <f t="shared" si="4"/>
        <v>19966.559000000001</v>
      </c>
      <c r="L44">
        <f t="shared" si="5"/>
        <v>34.277999999999963</v>
      </c>
      <c r="M44">
        <f t="shared" si="6"/>
        <v>9133.5840000000007</v>
      </c>
      <c r="N44">
        <f t="shared" si="7"/>
        <v>3.4277999999999961E-2</v>
      </c>
      <c r="O44">
        <f t="shared" si="7"/>
        <v>9.1335840000000008</v>
      </c>
      <c r="P44">
        <f t="shared" si="8"/>
        <v>3.4277999999999961E-2</v>
      </c>
      <c r="Q44" t="str">
        <f t="shared" si="9"/>
        <v/>
      </c>
      <c r="AE44">
        <v>2.6440000000000001</v>
      </c>
      <c r="AF44">
        <v>-56.759998321533203</v>
      </c>
      <c r="AG44">
        <v>-11.819999694824219</v>
      </c>
      <c r="AH44">
        <f t="shared" si="10"/>
        <v>-56.759998321533203</v>
      </c>
      <c r="AI44">
        <f t="shared" si="11"/>
        <v>-11.819999694824219</v>
      </c>
    </row>
    <row r="45" spans="1:35">
      <c r="A45" s="3" t="s">
        <v>2164</v>
      </c>
      <c r="B45" s="3" t="str">
        <f t="shared" si="0"/>
        <v>19:20:01.367</v>
      </c>
      <c r="C45" s="3">
        <f t="shared" si="1"/>
        <v>69601.366999999998</v>
      </c>
      <c r="D45" s="3">
        <f t="shared" si="2"/>
        <v>4.2819999999919673</v>
      </c>
      <c r="E45" s="3">
        <v>366.56299999999999</v>
      </c>
      <c r="F45" s="3">
        <v>20215.2</v>
      </c>
      <c r="G45" s="3">
        <v>10638</v>
      </c>
      <c r="H45" s="3">
        <v>834</v>
      </c>
      <c r="I45" s="3">
        <v>99.25</v>
      </c>
      <c r="J45">
        <f t="shared" si="3"/>
        <v>507.68200000000002</v>
      </c>
      <c r="K45">
        <f t="shared" si="4"/>
        <v>20212.148000000001</v>
      </c>
      <c r="L45">
        <f t="shared" si="5"/>
        <v>7.9689999999999941</v>
      </c>
      <c r="M45">
        <f t="shared" si="6"/>
        <v>9379.1730000000007</v>
      </c>
      <c r="N45">
        <f t="shared" si="7"/>
        <v>7.9689999999999934E-3</v>
      </c>
      <c r="O45">
        <f t="shared" si="7"/>
        <v>9.3791730000000015</v>
      </c>
      <c r="P45">
        <f t="shared" si="8"/>
        <v>7.9689999999999934E-3</v>
      </c>
      <c r="Q45" t="str">
        <f t="shared" si="9"/>
        <v/>
      </c>
      <c r="AE45">
        <v>2.7109999999999999</v>
      </c>
      <c r="AF45">
        <v>-58.799999237060547</v>
      </c>
      <c r="AG45">
        <v>-8.3599996566772461</v>
      </c>
      <c r="AH45">
        <f t="shared" si="10"/>
        <v>-58.799999237060547</v>
      </c>
      <c r="AI45">
        <f t="shared" si="11"/>
        <v>-8.3599996566772461</v>
      </c>
    </row>
    <row r="46" spans="1:35">
      <c r="A46" s="3" t="s">
        <v>2165</v>
      </c>
      <c r="B46" s="3" t="str">
        <f t="shared" si="0"/>
        <v>19:20:01.460</v>
      </c>
      <c r="C46" s="3">
        <f t="shared" si="1"/>
        <v>69601.460000000006</v>
      </c>
      <c r="D46" s="3">
        <f t="shared" si="2"/>
        <v>4.375</v>
      </c>
      <c r="E46" s="3">
        <v>373.81200000000001</v>
      </c>
      <c r="F46" s="3">
        <v>20383</v>
      </c>
      <c r="G46" s="3">
        <v>10731</v>
      </c>
      <c r="H46" s="3">
        <v>917</v>
      </c>
      <c r="I46" s="3">
        <v>98.5</v>
      </c>
      <c r="J46">
        <f t="shared" si="3"/>
        <v>516.10199999999998</v>
      </c>
      <c r="K46">
        <f t="shared" si="4"/>
        <v>20379.894</v>
      </c>
      <c r="L46">
        <f t="shared" si="5"/>
        <v>16.388999999999953</v>
      </c>
      <c r="M46">
        <f t="shared" si="6"/>
        <v>9546.9189999999999</v>
      </c>
      <c r="N46">
        <f t="shared" si="7"/>
        <v>1.6388999999999952E-2</v>
      </c>
      <c r="O46">
        <f t="shared" si="7"/>
        <v>9.5469190000000008</v>
      </c>
      <c r="P46">
        <f t="shared" si="8"/>
        <v>1.6388999999999952E-2</v>
      </c>
      <c r="Q46" t="str">
        <f t="shared" si="9"/>
        <v/>
      </c>
      <c r="T46" t="s">
        <v>2166</v>
      </c>
      <c r="AE46">
        <v>2.774</v>
      </c>
      <c r="AF46">
        <v>-59.049999237060547</v>
      </c>
      <c r="AG46">
        <v>-10.859999656677246</v>
      </c>
      <c r="AH46">
        <f t="shared" si="10"/>
        <v>-59.049999237060547</v>
      </c>
      <c r="AI46">
        <f t="shared" si="11"/>
        <v>-10.859999656677246</v>
      </c>
    </row>
    <row r="47" spans="1:35">
      <c r="A47" s="3" t="s">
        <v>2167</v>
      </c>
      <c r="B47" s="3" t="str">
        <f t="shared" si="0"/>
        <v>19:20:01.552</v>
      </c>
      <c r="C47" s="3">
        <f t="shared" si="1"/>
        <v>69601.551999999996</v>
      </c>
      <c r="D47" s="3">
        <f t="shared" si="2"/>
        <v>4.466999999989639</v>
      </c>
      <c r="E47" s="3">
        <v>385.51100000000002</v>
      </c>
      <c r="F47" s="3">
        <v>20670</v>
      </c>
      <c r="G47" s="3">
        <v>10895</v>
      </c>
      <c r="H47" s="3">
        <v>826</v>
      </c>
      <c r="I47" s="3">
        <v>97.25</v>
      </c>
      <c r="J47">
        <f t="shared" si="3"/>
        <v>529.80399999999997</v>
      </c>
      <c r="K47">
        <f t="shared" si="4"/>
        <v>20666.805</v>
      </c>
      <c r="L47">
        <f t="shared" si="5"/>
        <v>30.090999999999951</v>
      </c>
      <c r="M47">
        <f t="shared" si="6"/>
        <v>9833.83</v>
      </c>
      <c r="N47">
        <f t="shared" si="7"/>
        <v>3.0090999999999951E-2</v>
      </c>
      <c r="O47">
        <f t="shared" si="7"/>
        <v>9.8338300000000007</v>
      </c>
      <c r="P47">
        <f t="shared" si="8"/>
        <v>3.0090999999999951E-2</v>
      </c>
      <c r="Q47" t="str">
        <f t="shared" si="9"/>
        <v/>
      </c>
      <c r="AE47">
        <v>2.8220000000000001</v>
      </c>
      <c r="AF47">
        <v>-48.819999694824219</v>
      </c>
      <c r="AG47">
        <v>-12.75</v>
      </c>
      <c r="AH47">
        <f t="shared" si="10"/>
        <v>-48.819999694824219</v>
      </c>
      <c r="AI47">
        <f t="shared" si="11"/>
        <v>-12.75</v>
      </c>
    </row>
    <row r="48" spans="1:35">
      <c r="A48" s="3" t="s">
        <v>2168</v>
      </c>
      <c r="B48" s="3" t="str">
        <f t="shared" si="0"/>
        <v>19:20:01.647</v>
      </c>
      <c r="C48" s="3">
        <f t="shared" si="1"/>
        <v>69601.646999999997</v>
      </c>
      <c r="D48" s="3">
        <f t="shared" si="2"/>
        <v>4.5619999999908032</v>
      </c>
      <c r="E48" s="3">
        <v>371.03100000000001</v>
      </c>
      <c r="F48" s="3">
        <v>20802.599999999999</v>
      </c>
      <c r="G48" s="3">
        <v>10988</v>
      </c>
      <c r="H48" s="3">
        <v>848.5</v>
      </c>
      <c r="I48" s="3">
        <v>96.75</v>
      </c>
      <c r="J48">
        <f t="shared" si="3"/>
        <v>516.25</v>
      </c>
      <c r="K48">
        <f t="shared" si="4"/>
        <v>20799.503000000001</v>
      </c>
      <c r="L48">
        <f t="shared" si="5"/>
        <v>16.536999999999978</v>
      </c>
      <c r="M48">
        <f t="shared" si="6"/>
        <v>9966.5280000000002</v>
      </c>
      <c r="N48">
        <f t="shared" si="7"/>
        <v>1.6536999999999979E-2</v>
      </c>
      <c r="O48">
        <f t="shared" si="7"/>
        <v>9.9665280000000003</v>
      </c>
      <c r="P48">
        <f t="shared" si="8"/>
        <v>1.6536999999999979E-2</v>
      </c>
      <c r="Q48" t="str">
        <f t="shared" si="9"/>
        <v/>
      </c>
      <c r="AE48">
        <v>2.887</v>
      </c>
      <c r="AF48">
        <v>-59.979999542236328</v>
      </c>
      <c r="AG48">
        <v>-10.479999542236328</v>
      </c>
      <c r="AH48">
        <f t="shared" si="10"/>
        <v>-59.979999542236328</v>
      </c>
      <c r="AI48">
        <f t="shared" si="11"/>
        <v>-10.479999542236328</v>
      </c>
    </row>
    <row r="49" spans="1:35">
      <c r="A49" s="3" t="s">
        <v>2169</v>
      </c>
      <c r="B49" s="3" t="str">
        <f t="shared" si="0"/>
        <v>19:20:01.754</v>
      </c>
      <c r="C49" s="3">
        <f t="shared" si="1"/>
        <v>69601.754000000001</v>
      </c>
      <c r="D49" s="3">
        <f t="shared" si="2"/>
        <v>4.6689999999944121</v>
      </c>
      <c r="E49" s="3">
        <v>362.43400000000003</v>
      </c>
      <c r="F49" s="3">
        <v>21120.3</v>
      </c>
      <c r="G49" s="3">
        <v>11194</v>
      </c>
      <c r="H49" s="3">
        <v>905</v>
      </c>
      <c r="I49" s="3">
        <v>95.5</v>
      </c>
      <c r="J49">
        <f t="shared" si="3"/>
        <v>509.87099999999998</v>
      </c>
      <c r="K49">
        <f t="shared" si="4"/>
        <v>21117.255000000001</v>
      </c>
      <c r="L49">
        <f t="shared" si="5"/>
        <v>10.157999999999959</v>
      </c>
      <c r="M49">
        <f t="shared" si="6"/>
        <v>10284.280000000001</v>
      </c>
      <c r="N49">
        <f t="shared" si="7"/>
        <v>1.0157999999999959E-2</v>
      </c>
      <c r="O49">
        <f t="shared" si="7"/>
        <v>10.284280000000001</v>
      </c>
      <c r="P49">
        <f t="shared" si="8"/>
        <v>1.0157999999999959E-2</v>
      </c>
      <c r="Q49" t="str">
        <f t="shared" si="9"/>
        <v/>
      </c>
      <c r="AE49">
        <v>2.9550000000000001</v>
      </c>
      <c r="AF49">
        <v>-59.830001831054688</v>
      </c>
      <c r="AG49">
        <v>-8.1499996185302734</v>
      </c>
      <c r="AH49">
        <f t="shared" si="10"/>
        <v>-59.830001831054688</v>
      </c>
      <c r="AI49">
        <f t="shared" si="11"/>
        <v>-8.1499996185302734</v>
      </c>
    </row>
    <row r="50" spans="1:35">
      <c r="A50" s="3" t="s">
        <v>2170</v>
      </c>
      <c r="B50" s="3" t="str">
        <f t="shared" si="0"/>
        <v>19:20:01.863</v>
      </c>
      <c r="C50" s="3">
        <f t="shared" si="1"/>
        <v>69601.862999999998</v>
      </c>
      <c r="D50" s="3">
        <f t="shared" si="2"/>
        <v>4.7779999999911524</v>
      </c>
      <c r="E50" s="3">
        <v>348.101</v>
      </c>
      <c r="F50" s="3">
        <v>21389.4</v>
      </c>
      <c r="G50" s="3">
        <v>11378</v>
      </c>
      <c r="H50" s="3">
        <v>902</v>
      </c>
      <c r="I50" s="3">
        <v>94.5</v>
      </c>
      <c r="J50">
        <f t="shared" si="3"/>
        <v>497.41699999999997</v>
      </c>
      <c r="K50">
        <f t="shared" si="4"/>
        <v>21386.449000000001</v>
      </c>
      <c r="L50">
        <f t="shared" si="5"/>
        <v>-2.2960000000000491</v>
      </c>
      <c r="M50">
        <f t="shared" si="6"/>
        <v>10553.474</v>
      </c>
      <c r="N50">
        <f t="shared" si="7"/>
        <v>-2.2960000000000493E-3</v>
      </c>
      <c r="O50">
        <f t="shared" si="7"/>
        <v>10.553474</v>
      </c>
      <c r="P50">
        <f t="shared" si="8"/>
        <v>-2.2960000000000493E-3</v>
      </c>
      <c r="Q50" t="str">
        <f t="shared" si="9"/>
        <v/>
      </c>
      <c r="AE50">
        <v>3.0209999999999999</v>
      </c>
      <c r="AF50">
        <v>-57.659999847412109</v>
      </c>
      <c r="AG50">
        <v>-8.5799999237060547</v>
      </c>
      <c r="AH50">
        <f t="shared" si="10"/>
        <v>-57.659999847412109</v>
      </c>
      <c r="AI50">
        <f t="shared" si="11"/>
        <v>-8.5799999237060547</v>
      </c>
    </row>
    <row r="51" spans="1:35">
      <c r="A51" s="3" t="s">
        <v>2171</v>
      </c>
      <c r="B51" s="3" t="str">
        <f t="shared" si="0"/>
        <v>19:20:01.971</v>
      </c>
      <c r="C51" s="3">
        <f t="shared" si="1"/>
        <v>69601.971000000005</v>
      </c>
      <c r="D51" s="3">
        <f t="shared" si="2"/>
        <v>4.885999999998603</v>
      </c>
      <c r="E51" s="3">
        <v>343.48099999999999</v>
      </c>
      <c r="F51" s="3">
        <v>21525</v>
      </c>
      <c r="G51" s="3">
        <v>11470</v>
      </c>
      <c r="H51" s="3">
        <v>898</v>
      </c>
      <c r="I51" s="3">
        <v>94</v>
      </c>
      <c r="J51">
        <f t="shared" si="3"/>
        <v>493.74400000000003</v>
      </c>
      <c r="K51">
        <f t="shared" si="4"/>
        <v>21522.078000000001</v>
      </c>
      <c r="L51">
        <f t="shared" si="5"/>
        <v>-5.9689999999999941</v>
      </c>
      <c r="M51">
        <f t="shared" si="6"/>
        <v>10689.103000000001</v>
      </c>
      <c r="N51">
        <f t="shared" si="7"/>
        <v>-5.9689999999999943E-3</v>
      </c>
      <c r="O51">
        <f t="shared" si="7"/>
        <v>10.689103000000001</v>
      </c>
      <c r="P51">
        <f t="shared" si="8"/>
        <v>-5.9689999999999943E-3</v>
      </c>
      <c r="Q51" t="str">
        <f t="shared" si="9"/>
        <v/>
      </c>
      <c r="AE51">
        <v>3.0979999999999999</v>
      </c>
      <c r="AF51">
        <v>-55.130001068115234</v>
      </c>
      <c r="AG51">
        <v>-9.8900003433227539</v>
      </c>
      <c r="AH51">
        <f t="shared" si="10"/>
        <v>-55.130001068115234</v>
      </c>
      <c r="AI51">
        <f t="shared" si="11"/>
        <v>-9.8900003433227539</v>
      </c>
    </row>
    <row r="52" spans="1:35">
      <c r="A52" s="3" t="s">
        <v>2172</v>
      </c>
      <c r="B52" s="3" t="str">
        <f t="shared" si="0"/>
        <v>19:20:02.067</v>
      </c>
      <c r="C52" s="3">
        <f t="shared" si="1"/>
        <v>69602.066999999995</v>
      </c>
      <c r="D52" s="3">
        <f t="shared" si="2"/>
        <v>4.981999999989057</v>
      </c>
      <c r="E52" s="3">
        <v>340.13299999999998</v>
      </c>
      <c r="F52" s="3">
        <v>21797.4</v>
      </c>
      <c r="G52" s="3">
        <v>11653</v>
      </c>
      <c r="H52" s="3">
        <v>895</v>
      </c>
      <c r="I52" s="3">
        <v>93</v>
      </c>
      <c r="J52">
        <f t="shared" si="3"/>
        <v>492.298</v>
      </c>
      <c r="K52">
        <f t="shared" si="4"/>
        <v>21794.493999999999</v>
      </c>
      <c r="L52">
        <f t="shared" si="5"/>
        <v>-7.4150000000000205</v>
      </c>
      <c r="M52">
        <f t="shared" si="6"/>
        <v>10961.518999999998</v>
      </c>
      <c r="N52">
        <f t="shared" si="7"/>
        <v>-7.4150000000000205E-3</v>
      </c>
      <c r="O52">
        <f t="shared" si="7"/>
        <v>10.961518999999999</v>
      </c>
      <c r="P52">
        <f t="shared" si="8"/>
        <v>-7.4150000000000205E-3</v>
      </c>
      <c r="Q52" t="str">
        <f t="shared" si="9"/>
        <v/>
      </c>
      <c r="AE52">
        <v>3.16</v>
      </c>
      <c r="AF52">
        <v>-62.209999084472656</v>
      </c>
      <c r="AG52">
        <v>-8.6899995803833008</v>
      </c>
      <c r="AH52">
        <f t="shared" si="10"/>
        <v>-62.209999084472656</v>
      </c>
      <c r="AI52">
        <f t="shared" si="11"/>
        <v>-8.6899995803833008</v>
      </c>
    </row>
    <row r="53" spans="1:35">
      <c r="A53" s="3" t="s">
        <v>2173</v>
      </c>
      <c r="B53" s="3" t="str">
        <f t="shared" si="0"/>
        <v>19:20:02.173</v>
      </c>
      <c r="C53" s="3">
        <f t="shared" si="1"/>
        <v>69602.172999999995</v>
      </c>
      <c r="D53" s="3">
        <f t="shared" si="2"/>
        <v>5.0879999999888241</v>
      </c>
      <c r="E53" s="3">
        <v>337.84699999999998</v>
      </c>
      <c r="F53" s="3">
        <v>22077.599999999999</v>
      </c>
      <c r="G53" s="3">
        <v>11844</v>
      </c>
      <c r="H53" s="3">
        <v>887</v>
      </c>
      <c r="I53" s="3">
        <v>92</v>
      </c>
      <c r="J53">
        <f t="shared" si="3"/>
        <v>491.96800000000002</v>
      </c>
      <c r="K53">
        <f t="shared" si="4"/>
        <v>22074.703000000001</v>
      </c>
      <c r="L53">
        <f t="shared" si="5"/>
        <v>-7.7450000000000045</v>
      </c>
      <c r="M53">
        <f t="shared" si="6"/>
        <v>11241.728000000001</v>
      </c>
      <c r="N53">
        <f t="shared" si="7"/>
        <v>-7.7450000000000045E-3</v>
      </c>
      <c r="O53">
        <f t="shared" si="7"/>
        <v>11.241728000000002</v>
      </c>
      <c r="P53">
        <f t="shared" si="8"/>
        <v>-7.7450000000000045E-3</v>
      </c>
      <c r="Q53" t="str">
        <f t="shared" si="9"/>
        <v/>
      </c>
      <c r="AE53">
        <v>3.222</v>
      </c>
      <c r="AF53">
        <v>-65.05999755859375</v>
      </c>
      <c r="AG53">
        <v>-10.279999732971191</v>
      </c>
      <c r="AH53">
        <f t="shared" si="10"/>
        <v>-65.05999755859375</v>
      </c>
      <c r="AI53">
        <f t="shared" si="11"/>
        <v>-10.279999732971191</v>
      </c>
    </row>
    <row r="54" spans="1:35">
      <c r="A54" s="3" t="s">
        <v>2174</v>
      </c>
      <c r="B54" s="3" t="str">
        <f t="shared" si="0"/>
        <v>19:20:02.280</v>
      </c>
      <c r="C54" s="3">
        <f t="shared" si="1"/>
        <v>69602.28</v>
      </c>
      <c r="D54" s="3">
        <f t="shared" si="2"/>
        <v>5.194999999992433</v>
      </c>
      <c r="E54" s="3">
        <v>299.32</v>
      </c>
      <c r="F54" s="3">
        <v>22184.799999999999</v>
      </c>
      <c r="G54" s="3">
        <v>11945.5</v>
      </c>
      <c r="H54" s="3">
        <v>790</v>
      </c>
      <c r="I54" s="3">
        <v>91.75</v>
      </c>
      <c r="J54">
        <f t="shared" si="3"/>
        <v>454.19099999999997</v>
      </c>
      <c r="K54">
        <f t="shared" si="4"/>
        <v>22182.17</v>
      </c>
      <c r="L54">
        <f t="shared" si="5"/>
        <v>-45.522000000000048</v>
      </c>
      <c r="M54">
        <f t="shared" si="6"/>
        <v>11349.194999999998</v>
      </c>
      <c r="N54">
        <f t="shared" si="7"/>
        <v>-4.5522000000000049E-2</v>
      </c>
      <c r="O54">
        <f t="shared" si="7"/>
        <v>11.349194999999998</v>
      </c>
      <c r="P54">
        <f t="shared" si="8"/>
        <v>-4.5522000000000049E-2</v>
      </c>
      <c r="Q54" t="str">
        <f t="shared" si="9"/>
        <v/>
      </c>
      <c r="AE54">
        <v>3.3050000000000002</v>
      </c>
      <c r="AF54">
        <v>-67.540000915527344</v>
      </c>
      <c r="AG54">
        <v>-14.670000076293945</v>
      </c>
      <c r="AH54">
        <f t="shared" si="10"/>
        <v>-67.540000915527344</v>
      </c>
      <c r="AI54">
        <f t="shared" si="11"/>
        <v>-14.670000076293945</v>
      </c>
    </row>
    <row r="55" spans="1:35">
      <c r="A55" s="3" t="s">
        <v>2175</v>
      </c>
      <c r="B55" s="3" t="str">
        <f t="shared" si="0"/>
        <v>19:20:02.374</v>
      </c>
      <c r="C55" s="3">
        <f t="shared" si="1"/>
        <v>69602.373999999996</v>
      </c>
      <c r="D55" s="3">
        <f t="shared" si="2"/>
        <v>5.2889999999897555</v>
      </c>
      <c r="E55" s="3">
        <v>321.88200000000001</v>
      </c>
      <c r="F55" s="3">
        <v>22528</v>
      </c>
      <c r="G55" s="3">
        <v>12167</v>
      </c>
      <c r="H55" s="3">
        <v>881</v>
      </c>
      <c r="I55" s="3">
        <v>90.5</v>
      </c>
      <c r="J55">
        <f t="shared" si="3"/>
        <v>479.14800000000002</v>
      </c>
      <c r="K55">
        <f t="shared" si="4"/>
        <v>22525.204000000002</v>
      </c>
      <c r="L55">
        <f t="shared" si="5"/>
        <v>-20.564999999999998</v>
      </c>
      <c r="M55">
        <f t="shared" si="6"/>
        <v>11692.229000000001</v>
      </c>
      <c r="N55">
        <f t="shared" si="7"/>
        <v>-2.0564999999999996E-2</v>
      </c>
      <c r="O55">
        <f t="shared" si="7"/>
        <v>11.692229000000001</v>
      </c>
      <c r="P55">
        <f t="shared" si="8"/>
        <v>-2.0564999999999996E-2</v>
      </c>
      <c r="Q55" t="str">
        <f t="shared" si="9"/>
        <v/>
      </c>
      <c r="AE55">
        <v>3.3660000000000001</v>
      </c>
      <c r="AF55">
        <v>-67.610000610351563</v>
      </c>
      <c r="AG55">
        <v>-14.289999961853027</v>
      </c>
      <c r="AH55">
        <f t="shared" si="10"/>
        <v>-67.610000610351563</v>
      </c>
      <c r="AI55">
        <f t="shared" si="11"/>
        <v>-14.289999961853027</v>
      </c>
    </row>
    <row r="56" spans="1:35">
      <c r="A56" s="3" t="s">
        <v>2176</v>
      </c>
      <c r="B56" s="3" t="str">
        <f t="shared" si="0"/>
        <v>19:20:02.467</v>
      </c>
      <c r="C56" s="3">
        <f t="shared" si="1"/>
        <v>69602.467000000004</v>
      </c>
      <c r="D56" s="3">
        <f t="shared" si="2"/>
        <v>5.3819999999977881</v>
      </c>
      <c r="E56" s="3">
        <v>287.18700000000001</v>
      </c>
      <c r="F56" s="3">
        <v>22637.1</v>
      </c>
      <c r="G56" s="3">
        <v>12268.5</v>
      </c>
      <c r="H56" s="3">
        <v>780</v>
      </c>
      <c r="I56" s="3">
        <v>90.25</v>
      </c>
      <c r="J56">
        <f t="shared" si="3"/>
        <v>445.21499999999997</v>
      </c>
      <c r="K56">
        <f t="shared" si="4"/>
        <v>22634.543000000001</v>
      </c>
      <c r="L56">
        <f t="shared" si="5"/>
        <v>-54.498000000000047</v>
      </c>
      <c r="M56">
        <f t="shared" si="6"/>
        <v>11801.568000000001</v>
      </c>
      <c r="N56">
        <f t="shared" si="7"/>
        <v>-5.4498000000000046E-2</v>
      </c>
      <c r="O56">
        <f t="shared" si="7"/>
        <v>11.801568000000001</v>
      </c>
      <c r="P56">
        <f t="shared" si="8"/>
        <v>-5.4498000000000046E-2</v>
      </c>
      <c r="Q56" t="str">
        <f t="shared" si="9"/>
        <v/>
      </c>
      <c r="AE56">
        <v>3.4470000000000001</v>
      </c>
      <c r="AF56">
        <v>-66.339996337890625</v>
      </c>
      <c r="AG56">
        <v>-14.909999847412109</v>
      </c>
      <c r="AH56">
        <f t="shared" si="10"/>
        <v>-66.339996337890625</v>
      </c>
      <c r="AI56">
        <f t="shared" si="11"/>
        <v>-14.909999847412109</v>
      </c>
    </row>
    <row r="57" spans="1:35">
      <c r="A57" s="3" t="s">
        <v>2177</v>
      </c>
      <c r="B57" s="3" t="str">
        <f t="shared" si="0"/>
        <v>19:20:02.578</v>
      </c>
      <c r="C57" s="3">
        <f t="shared" si="1"/>
        <v>69602.577999999994</v>
      </c>
      <c r="D57" s="3">
        <f t="shared" si="2"/>
        <v>5.49299999998766</v>
      </c>
      <c r="E57" s="3">
        <v>296.53899999999999</v>
      </c>
      <c r="F57" s="3">
        <v>22934.3</v>
      </c>
      <c r="G57" s="3">
        <v>12473</v>
      </c>
      <c r="H57" s="3">
        <v>820.5</v>
      </c>
      <c r="I57" s="3">
        <v>89.25</v>
      </c>
      <c r="J57">
        <f t="shared" si="3"/>
        <v>456.642</v>
      </c>
      <c r="K57">
        <f t="shared" si="4"/>
        <v>22931.670999999998</v>
      </c>
      <c r="L57">
        <f t="shared" si="5"/>
        <v>-43.071000000000026</v>
      </c>
      <c r="M57">
        <f t="shared" si="6"/>
        <v>12098.695999999998</v>
      </c>
      <c r="N57">
        <f t="shared" si="7"/>
        <v>-4.3071000000000026E-2</v>
      </c>
      <c r="O57">
        <f t="shared" si="7"/>
        <v>12.098695999999999</v>
      </c>
      <c r="P57">
        <f t="shared" si="8"/>
        <v>-4.3071000000000026E-2</v>
      </c>
      <c r="Q57" t="str">
        <f t="shared" si="9"/>
        <v/>
      </c>
      <c r="AE57">
        <v>3.5259999999999998</v>
      </c>
      <c r="AF57">
        <v>-67.209999084472656</v>
      </c>
      <c r="AG57">
        <v>-11.369999885559082</v>
      </c>
      <c r="AH57">
        <f t="shared" si="10"/>
        <v>-67.209999084472656</v>
      </c>
      <c r="AI57">
        <f t="shared" si="11"/>
        <v>-11.369999885559082</v>
      </c>
    </row>
    <row r="58" spans="1:35">
      <c r="A58" s="3" t="s">
        <v>2178</v>
      </c>
      <c r="B58" s="3" t="str">
        <f t="shared" si="0"/>
        <v>19:20:02.684</v>
      </c>
      <c r="C58" s="3">
        <f t="shared" si="1"/>
        <v>69602.683999999994</v>
      </c>
      <c r="D58" s="3">
        <f t="shared" si="2"/>
        <v>5.5989999999874271</v>
      </c>
      <c r="E58" s="3">
        <v>317.11900000000003</v>
      </c>
      <c r="F58" s="3">
        <v>23230.2</v>
      </c>
      <c r="G58" s="3">
        <v>12672.5</v>
      </c>
      <c r="H58" s="3">
        <v>789.5</v>
      </c>
      <c r="I58" s="3">
        <v>88.25</v>
      </c>
      <c r="J58">
        <f t="shared" si="3"/>
        <v>479.28699999999998</v>
      </c>
      <c r="K58">
        <f t="shared" si="4"/>
        <v>23227.42</v>
      </c>
      <c r="L58">
        <f t="shared" si="5"/>
        <v>-20.426000000000045</v>
      </c>
      <c r="M58">
        <f t="shared" si="6"/>
        <v>12394.444999999998</v>
      </c>
      <c r="N58">
        <f t="shared" si="7"/>
        <v>-2.0426000000000045E-2</v>
      </c>
      <c r="O58">
        <f t="shared" si="7"/>
        <v>12.394444999999997</v>
      </c>
      <c r="P58">
        <f t="shared" si="8"/>
        <v>-2.0426000000000045E-2</v>
      </c>
      <c r="Q58" t="str">
        <f t="shared" si="9"/>
        <v/>
      </c>
      <c r="AE58">
        <v>3.6070000000000002</v>
      </c>
      <c r="AF58">
        <v>0</v>
      </c>
      <c r="AG58">
        <v>0</v>
      </c>
      <c r="AH58">
        <f t="shared" si="10"/>
        <v>0</v>
      </c>
      <c r="AI58">
        <f t="shared" si="11"/>
        <v>0</v>
      </c>
    </row>
    <row r="59" spans="1:35">
      <c r="A59" s="3" t="s">
        <v>2179</v>
      </c>
      <c r="B59" s="3" t="str">
        <f t="shared" si="0"/>
        <v>19:20:02.775</v>
      </c>
      <c r="C59" s="3">
        <f t="shared" si="1"/>
        <v>69602.774999999994</v>
      </c>
      <c r="D59" s="3">
        <f t="shared" si="2"/>
        <v>5.6899999999877764</v>
      </c>
      <c r="E59" s="3">
        <v>280.65100000000001</v>
      </c>
      <c r="F59" s="3">
        <v>23350.400000000001</v>
      </c>
      <c r="G59" s="3">
        <v>12785</v>
      </c>
      <c r="H59" s="3">
        <v>866</v>
      </c>
      <c r="I59" s="3">
        <v>88</v>
      </c>
      <c r="J59">
        <f t="shared" si="3"/>
        <v>443.65899999999999</v>
      </c>
      <c r="K59">
        <f t="shared" si="4"/>
        <v>23347.871999999999</v>
      </c>
      <c r="L59">
        <f t="shared" si="5"/>
        <v>-56.05400000000003</v>
      </c>
      <c r="M59">
        <f t="shared" si="6"/>
        <v>12514.896999999999</v>
      </c>
      <c r="N59">
        <f t="shared" si="7"/>
        <v>-5.6054000000000034E-2</v>
      </c>
      <c r="O59">
        <f t="shared" si="7"/>
        <v>12.514896999999999</v>
      </c>
      <c r="P59">
        <f t="shared" si="8"/>
        <v>-5.6054000000000034E-2</v>
      </c>
      <c r="Q59" t="str">
        <f t="shared" si="9"/>
        <v/>
      </c>
      <c r="AE59">
        <v>3.665</v>
      </c>
      <c r="AF59">
        <v>0</v>
      </c>
      <c r="AG59">
        <v>0</v>
      </c>
      <c r="AH59">
        <f t="shared" si="10"/>
        <v>0</v>
      </c>
      <c r="AI59">
        <f t="shared" si="11"/>
        <v>0</v>
      </c>
    </row>
    <row r="60" spans="1:35">
      <c r="A60" s="3" t="s">
        <v>2180</v>
      </c>
      <c r="B60" s="3" t="str">
        <f t="shared" si="0"/>
        <v>19:20:02.884</v>
      </c>
      <c r="C60" s="3">
        <f t="shared" si="1"/>
        <v>69602.884000000005</v>
      </c>
      <c r="D60" s="3">
        <f t="shared" si="2"/>
        <v>5.7989999999990687</v>
      </c>
      <c r="E60" s="3">
        <v>260.33100000000002</v>
      </c>
      <c r="F60" s="3">
        <v>23621.599999999999</v>
      </c>
      <c r="G60" s="3">
        <v>12998.5</v>
      </c>
      <c r="H60" s="3">
        <v>793</v>
      </c>
      <c r="I60" s="3">
        <v>87.25</v>
      </c>
      <c r="J60">
        <f t="shared" si="3"/>
        <v>425.233</v>
      </c>
      <c r="K60">
        <f t="shared" si="4"/>
        <v>23619.206999999999</v>
      </c>
      <c r="L60">
        <f t="shared" si="5"/>
        <v>-74.480000000000018</v>
      </c>
      <c r="M60">
        <f t="shared" si="6"/>
        <v>12786.231999999998</v>
      </c>
      <c r="N60">
        <f t="shared" si="7"/>
        <v>-7.4480000000000018E-2</v>
      </c>
      <c r="O60">
        <f t="shared" si="7"/>
        <v>12.786231999999998</v>
      </c>
      <c r="P60">
        <f t="shared" si="8"/>
        <v>-7.4480000000000018E-2</v>
      </c>
      <c r="Q60" t="str">
        <f t="shared" si="9"/>
        <v/>
      </c>
      <c r="AE60">
        <v>3.71</v>
      </c>
      <c r="AF60">
        <v>0</v>
      </c>
      <c r="AG60">
        <v>0</v>
      </c>
      <c r="AH60">
        <f t="shared" si="10"/>
        <v>0</v>
      </c>
      <c r="AI60">
        <f t="shared" si="11"/>
        <v>0</v>
      </c>
    </row>
    <row r="61" spans="1:35">
      <c r="A61" s="3" t="s">
        <v>2181</v>
      </c>
      <c r="B61" s="3" t="str">
        <f t="shared" si="0"/>
        <v>19:20:02.974</v>
      </c>
      <c r="C61" s="3">
        <f t="shared" si="1"/>
        <v>69602.974000000002</v>
      </c>
      <c r="D61" s="3">
        <f t="shared" si="2"/>
        <v>5.8889999999955762</v>
      </c>
      <c r="E61" s="3">
        <v>290.44299999999998</v>
      </c>
      <c r="F61" s="3">
        <v>23931.3</v>
      </c>
      <c r="G61" s="3">
        <v>13209.5</v>
      </c>
      <c r="H61" s="3">
        <v>762.5</v>
      </c>
      <c r="I61" s="3">
        <v>86.25</v>
      </c>
      <c r="J61">
        <f t="shared" si="3"/>
        <v>457.50700000000001</v>
      </c>
      <c r="K61">
        <f t="shared" si="4"/>
        <v>23928.688999999998</v>
      </c>
      <c r="L61">
        <f t="shared" si="5"/>
        <v>-42.206000000000017</v>
      </c>
      <c r="M61">
        <f t="shared" si="6"/>
        <v>13095.713999999998</v>
      </c>
      <c r="N61">
        <f t="shared" si="7"/>
        <v>-4.2206000000000021E-2</v>
      </c>
      <c r="O61">
        <f t="shared" si="7"/>
        <v>13.095713999999999</v>
      </c>
      <c r="P61">
        <f t="shared" si="8"/>
        <v>-4.2206000000000021E-2</v>
      </c>
      <c r="Q61" t="str">
        <f t="shared" si="9"/>
        <v/>
      </c>
      <c r="AE61">
        <v>3.7749999999999999</v>
      </c>
      <c r="AF61">
        <v>0</v>
      </c>
      <c r="AG61">
        <v>0</v>
      </c>
      <c r="AH61">
        <f t="shared" si="10"/>
        <v>0</v>
      </c>
      <c r="AI61">
        <f t="shared" si="11"/>
        <v>0</v>
      </c>
    </row>
    <row r="62" spans="1:35">
      <c r="A62" s="3" t="s">
        <v>2182</v>
      </c>
      <c r="B62" s="3" t="str">
        <f t="shared" si="0"/>
        <v>19:20:03.068</v>
      </c>
      <c r="C62" s="3">
        <f t="shared" si="1"/>
        <v>69603.067999999999</v>
      </c>
      <c r="D62" s="3">
        <f t="shared" si="2"/>
        <v>5.9829999999928987</v>
      </c>
      <c r="E62" s="3">
        <v>279.226</v>
      </c>
      <c r="F62" s="3">
        <v>24121</v>
      </c>
      <c r="G62" s="3">
        <v>13360</v>
      </c>
      <c r="H62" s="3">
        <v>758.5</v>
      </c>
      <c r="I62" s="3">
        <v>85.75</v>
      </c>
      <c r="J62">
        <f t="shared" si="3"/>
        <v>447.61399999999998</v>
      </c>
      <c r="K62">
        <f t="shared" si="4"/>
        <v>24118.463</v>
      </c>
      <c r="L62">
        <f t="shared" si="5"/>
        <v>-52.099000000000046</v>
      </c>
      <c r="M62">
        <f t="shared" si="6"/>
        <v>13285.487999999999</v>
      </c>
      <c r="N62">
        <f t="shared" si="7"/>
        <v>-5.2099000000000048E-2</v>
      </c>
      <c r="O62">
        <f t="shared" si="7"/>
        <v>13.285487999999999</v>
      </c>
      <c r="P62">
        <f t="shared" si="8"/>
        <v>-5.2099000000000048E-2</v>
      </c>
      <c r="Q62" t="str">
        <f t="shared" si="9"/>
        <v/>
      </c>
      <c r="AE62">
        <v>3.8420000000000001</v>
      </c>
      <c r="AF62">
        <v>0</v>
      </c>
      <c r="AG62">
        <v>0</v>
      </c>
      <c r="AH62">
        <f t="shared" si="10"/>
        <v>0</v>
      </c>
      <c r="AI62">
        <f t="shared" si="11"/>
        <v>0</v>
      </c>
    </row>
    <row r="63" spans="1:35">
      <c r="A63" s="3" t="s">
        <v>2183</v>
      </c>
      <c r="B63" s="3" t="str">
        <f t="shared" si="0"/>
        <v>19:20:03.159</v>
      </c>
      <c r="C63" s="3">
        <f t="shared" si="1"/>
        <v>69603.159</v>
      </c>
      <c r="D63" s="3">
        <f t="shared" si="2"/>
        <v>6.0739999999932479</v>
      </c>
      <c r="E63" s="3">
        <v>229.30799999999999</v>
      </c>
      <c r="F63" s="3">
        <v>24360.400000000001</v>
      </c>
      <c r="G63" s="3">
        <v>13574.5</v>
      </c>
      <c r="H63" s="3">
        <v>794</v>
      </c>
      <c r="I63" s="3">
        <v>85.25</v>
      </c>
      <c r="J63">
        <f t="shared" si="3"/>
        <v>399.36900000000003</v>
      </c>
      <c r="K63">
        <f t="shared" si="4"/>
        <v>24358.205000000002</v>
      </c>
      <c r="L63">
        <f t="shared" si="5"/>
        <v>-100.34399999999999</v>
      </c>
      <c r="M63">
        <f t="shared" si="6"/>
        <v>13525.230000000001</v>
      </c>
      <c r="N63">
        <f t="shared" si="7"/>
        <v>-0.100344</v>
      </c>
      <c r="O63">
        <f t="shared" si="7"/>
        <v>13.525230000000002</v>
      </c>
      <c r="P63">
        <f t="shared" si="8"/>
        <v>-0.100344</v>
      </c>
      <c r="Q63" t="str">
        <f t="shared" si="9"/>
        <v/>
      </c>
      <c r="AE63">
        <v>3.9140000000000001</v>
      </c>
      <c r="AF63">
        <v>0</v>
      </c>
      <c r="AG63">
        <v>0</v>
      </c>
      <c r="AH63">
        <f t="shared" si="10"/>
        <v>0</v>
      </c>
      <c r="AI63">
        <f t="shared" si="11"/>
        <v>0</v>
      </c>
    </row>
    <row r="64" spans="1:35">
      <c r="A64" s="3" t="s">
        <v>2184</v>
      </c>
      <c r="B64" s="3" t="str">
        <f t="shared" si="0"/>
        <v>19:20:03.266</v>
      </c>
      <c r="C64" s="3">
        <f t="shared" si="1"/>
        <v>69603.266000000003</v>
      </c>
      <c r="D64" s="3">
        <f t="shared" si="2"/>
        <v>6.1809999999968568</v>
      </c>
      <c r="E64" s="3">
        <v>257.03399999999999</v>
      </c>
      <c r="F64" s="3">
        <v>24512.3</v>
      </c>
      <c r="G64" s="3">
        <v>13673</v>
      </c>
      <c r="H64" s="3">
        <v>777.5</v>
      </c>
      <c r="I64" s="3">
        <v>84.75</v>
      </c>
      <c r="J64">
        <f t="shared" si="3"/>
        <v>428.154</v>
      </c>
      <c r="K64">
        <f t="shared" si="4"/>
        <v>24509.907999999999</v>
      </c>
      <c r="L64">
        <f t="shared" si="5"/>
        <v>-71.559000000000026</v>
      </c>
      <c r="M64">
        <f t="shared" si="6"/>
        <v>13676.932999999999</v>
      </c>
      <c r="N64">
        <f t="shared" si="7"/>
        <v>-7.1559000000000025E-2</v>
      </c>
      <c r="O64">
        <f t="shared" si="7"/>
        <v>13.676933</v>
      </c>
      <c r="P64">
        <f t="shared" si="8"/>
        <v>-7.1559000000000025E-2</v>
      </c>
      <c r="Q64" t="str">
        <f t="shared" si="9"/>
        <v/>
      </c>
      <c r="AE64">
        <v>3.9670000000000001</v>
      </c>
      <c r="AF64">
        <v>0</v>
      </c>
      <c r="AG64">
        <v>0</v>
      </c>
      <c r="AH64">
        <f t="shared" si="10"/>
        <v>0</v>
      </c>
      <c r="AI64">
        <f t="shared" si="11"/>
        <v>0</v>
      </c>
    </row>
    <row r="65" spans="1:35">
      <c r="A65" s="3" t="s">
        <v>2185</v>
      </c>
      <c r="B65" s="3" t="str">
        <f t="shared" si="0"/>
        <v>19:20:03.363</v>
      </c>
      <c r="C65" s="3">
        <f t="shared" si="1"/>
        <v>69603.362999999998</v>
      </c>
      <c r="D65" s="3">
        <f t="shared" si="2"/>
        <v>6.2779999999911524</v>
      </c>
      <c r="E65" s="3">
        <v>193.465</v>
      </c>
      <c r="F65" s="3">
        <v>24778.7</v>
      </c>
      <c r="G65" s="3">
        <v>13919</v>
      </c>
      <c r="H65" s="3">
        <v>790</v>
      </c>
      <c r="I65" s="3">
        <v>84.25</v>
      </c>
      <c r="J65">
        <f t="shared" si="3"/>
        <v>366.447</v>
      </c>
      <c r="K65">
        <f t="shared" si="4"/>
        <v>24776.745999999999</v>
      </c>
      <c r="L65">
        <f t="shared" si="5"/>
        <v>-133.26600000000002</v>
      </c>
      <c r="M65">
        <f t="shared" si="6"/>
        <v>13943.770999999999</v>
      </c>
      <c r="N65">
        <f t="shared" si="7"/>
        <v>-0.13326600000000002</v>
      </c>
      <c r="O65">
        <f t="shared" si="7"/>
        <v>13.943771</v>
      </c>
      <c r="P65">
        <f t="shared" si="8"/>
        <v>-0.13326600000000002</v>
      </c>
      <c r="Q65" t="str">
        <f t="shared" si="9"/>
        <v/>
      </c>
      <c r="AE65">
        <v>4.0369999999999999</v>
      </c>
      <c r="AF65">
        <v>-68.169998168945313</v>
      </c>
      <c r="AG65">
        <v>-7.6700000762939453</v>
      </c>
      <c r="AH65">
        <f t="shared" si="10"/>
        <v>-68.169998168945313</v>
      </c>
      <c r="AI65">
        <f t="shared" si="11"/>
        <v>-7.6700000762939453</v>
      </c>
    </row>
    <row r="66" spans="1:35">
      <c r="A66" s="3" t="s">
        <v>2186</v>
      </c>
      <c r="B66" s="3" t="str">
        <f t="shared" si="0"/>
        <v>19:20:03.468</v>
      </c>
      <c r="C66" s="3">
        <f t="shared" si="1"/>
        <v>69603.467999999993</v>
      </c>
      <c r="D66" s="3">
        <f t="shared" si="2"/>
        <v>6.3829999999870779</v>
      </c>
      <c r="E66" s="3">
        <v>195.77500000000001</v>
      </c>
      <c r="F66" s="3">
        <v>25068.400000000001</v>
      </c>
      <c r="G66" s="3">
        <v>14143</v>
      </c>
      <c r="H66" s="3">
        <v>835</v>
      </c>
      <c r="I66" s="3">
        <v>83.5</v>
      </c>
      <c r="J66">
        <f t="shared" si="3"/>
        <v>370.779</v>
      </c>
      <c r="K66">
        <f t="shared" si="4"/>
        <v>25066.421999999999</v>
      </c>
      <c r="L66">
        <f t="shared" si="5"/>
        <v>-128.93400000000003</v>
      </c>
      <c r="M66">
        <f t="shared" si="6"/>
        <v>14233.446999999998</v>
      </c>
      <c r="N66">
        <f t="shared" si="7"/>
        <v>-0.12893400000000002</v>
      </c>
      <c r="O66">
        <f t="shared" si="7"/>
        <v>14.233446999999998</v>
      </c>
      <c r="P66">
        <f t="shared" si="8"/>
        <v>-0.12893400000000002</v>
      </c>
      <c r="Q66" t="str">
        <f t="shared" si="9"/>
        <v/>
      </c>
      <c r="AE66">
        <v>4.101</v>
      </c>
      <c r="AF66">
        <v>0</v>
      </c>
      <c r="AG66">
        <v>0</v>
      </c>
      <c r="AH66">
        <f t="shared" si="10"/>
        <v>0</v>
      </c>
      <c r="AI66">
        <f t="shared" si="11"/>
        <v>0</v>
      </c>
    </row>
    <row r="67" spans="1:35">
      <c r="A67" s="3" t="s">
        <v>2187</v>
      </c>
      <c r="B67" s="3" t="str">
        <f t="shared" si="0"/>
        <v>19:20:03.560</v>
      </c>
      <c r="C67" s="3">
        <f t="shared" si="1"/>
        <v>69603.56</v>
      </c>
      <c r="D67" s="3">
        <f t="shared" si="2"/>
        <v>6.4749999999912689</v>
      </c>
      <c r="E67" s="3">
        <v>179.21299999999999</v>
      </c>
      <c r="F67" s="3">
        <v>25189.1</v>
      </c>
      <c r="G67" s="3">
        <v>14248</v>
      </c>
      <c r="H67" s="3">
        <v>786</v>
      </c>
      <c r="I67" s="3">
        <v>83.25</v>
      </c>
      <c r="J67">
        <f t="shared" si="3"/>
        <v>355.06</v>
      </c>
      <c r="K67">
        <f t="shared" si="4"/>
        <v>25187.235000000001</v>
      </c>
      <c r="L67">
        <f t="shared" si="5"/>
        <v>-144.65300000000002</v>
      </c>
      <c r="M67">
        <f t="shared" si="6"/>
        <v>14354.26</v>
      </c>
      <c r="N67">
        <f t="shared" si="7"/>
        <v>-0.14465300000000003</v>
      </c>
      <c r="O67">
        <f t="shared" si="7"/>
        <v>14.35426</v>
      </c>
      <c r="P67">
        <f t="shared" si="8"/>
        <v>-0.14465300000000003</v>
      </c>
      <c r="Q67" t="str">
        <f t="shared" si="9"/>
        <v/>
      </c>
      <c r="AE67">
        <v>4.1580000000000004</v>
      </c>
      <c r="AF67">
        <v>0</v>
      </c>
      <c r="AG67">
        <v>0</v>
      </c>
      <c r="AH67">
        <f t="shared" si="10"/>
        <v>0</v>
      </c>
      <c r="AI67">
        <f t="shared" si="11"/>
        <v>0</v>
      </c>
    </row>
    <row r="68" spans="1:35">
      <c r="A68" s="3" t="s">
        <v>2188</v>
      </c>
      <c r="B68" s="3" t="str">
        <f t="shared" si="0"/>
        <v>19:20:03.657</v>
      </c>
      <c r="C68" s="3">
        <f t="shared" si="1"/>
        <v>69603.657000000007</v>
      </c>
      <c r="D68" s="3">
        <f t="shared" si="2"/>
        <v>6.5720000000001164</v>
      </c>
      <c r="E68" s="3">
        <v>135.202</v>
      </c>
      <c r="F68" s="3">
        <v>25449.1</v>
      </c>
      <c r="G68" s="3">
        <v>14480</v>
      </c>
      <c r="H68" s="3">
        <v>771</v>
      </c>
      <c r="I68" s="3">
        <v>82.75</v>
      </c>
      <c r="J68">
        <f t="shared" si="3"/>
        <v>312.86500000000001</v>
      </c>
      <c r="K68">
        <f t="shared" si="4"/>
        <v>25447.536</v>
      </c>
      <c r="L68">
        <f t="shared" si="5"/>
        <v>-186.84800000000001</v>
      </c>
      <c r="M68">
        <f t="shared" si="6"/>
        <v>14614.561</v>
      </c>
      <c r="N68">
        <f t="shared" si="7"/>
        <v>-0.18684800000000001</v>
      </c>
      <c r="O68">
        <f t="shared" si="7"/>
        <v>14.614561</v>
      </c>
      <c r="P68">
        <f t="shared" si="8"/>
        <v>-0.18684800000000001</v>
      </c>
      <c r="Q68" t="str">
        <f t="shared" si="9"/>
        <v/>
      </c>
      <c r="AE68">
        <v>4.2290000000000001</v>
      </c>
      <c r="AF68">
        <v>0</v>
      </c>
      <c r="AG68">
        <v>0</v>
      </c>
      <c r="AH68">
        <f t="shared" si="10"/>
        <v>0</v>
      </c>
      <c r="AI68">
        <f t="shared" si="11"/>
        <v>0</v>
      </c>
    </row>
    <row r="69" spans="1:35">
      <c r="A69" s="3" t="s">
        <v>2189</v>
      </c>
      <c r="B69" s="3" t="str">
        <f t="shared" ref="B69:B96" si="12">MID(A69,12,8)&amp;"."&amp;RIGHT(A69,3)</f>
        <v>19:20:03.758</v>
      </c>
      <c r="C69" s="3">
        <f t="shared" ref="C69:C96" si="13">LEFT(B69,2)*3600+MID(B69,4,2)*60+RIGHT(B69,6)</f>
        <v>69603.758000000002</v>
      </c>
      <c r="D69" s="3">
        <f t="shared" ref="D69:D96" si="14">C69-$C$4</f>
        <v>6.672999999995227</v>
      </c>
      <c r="E69" s="3">
        <v>171.56700000000001</v>
      </c>
      <c r="F69" s="3">
        <v>25610</v>
      </c>
      <c r="G69" s="3">
        <v>14585.5</v>
      </c>
      <c r="H69" s="3">
        <v>747</v>
      </c>
      <c r="I69" s="3">
        <v>82.25</v>
      </c>
      <c r="J69">
        <f t="shared" ref="J69:J96" si="15">ROUND(E69*COS(-0.4*PI()/180)-F69*SIN(-0.4*PI()/180),3)</f>
        <v>350.35300000000001</v>
      </c>
      <c r="K69">
        <f t="shared" ref="K69:K96" si="16">ROUND(E69*SIN(-0.4*PI()/180)+F69*COS(-0.4*PI()/180),3)</f>
        <v>25608.178</v>
      </c>
      <c r="L69">
        <f t="shared" ref="L69:L96" si="17">J69-$J$4</f>
        <v>-149.36000000000001</v>
      </c>
      <c r="M69">
        <f t="shared" ref="M69:M96" si="18">K69-$K$4</f>
        <v>14775.203</v>
      </c>
      <c r="N69">
        <f t="shared" ref="N69:O96" si="19">L69*0.001</f>
        <v>-0.14936000000000002</v>
      </c>
      <c r="O69">
        <f t="shared" si="19"/>
        <v>14.775202999999999</v>
      </c>
      <c r="P69">
        <f t="shared" ref="P69:P96" si="20">IF(O69&gt;15,"",N69)</f>
        <v>-0.14936000000000002</v>
      </c>
      <c r="Q69" t="str">
        <f t="shared" ref="Q69:Q96" si="21">IF(O69&lt;15,"",N69)</f>
        <v/>
      </c>
      <c r="AE69">
        <v>4.2850000000000001</v>
      </c>
      <c r="AF69">
        <v>0</v>
      </c>
      <c r="AG69">
        <v>0</v>
      </c>
      <c r="AH69">
        <f t="shared" ref="AH69:AH132" si="22">AF69</f>
        <v>0</v>
      </c>
      <c r="AI69">
        <f t="shared" ref="AI69:AI132" si="23">AG69</f>
        <v>0</v>
      </c>
    </row>
    <row r="70" spans="1:35">
      <c r="A70" s="3" t="s">
        <v>2190</v>
      </c>
      <c r="B70" s="3" t="str">
        <f t="shared" si="12"/>
        <v>19:20:03.854</v>
      </c>
      <c r="C70" s="3">
        <f t="shared" si="13"/>
        <v>69603.854000000007</v>
      </c>
      <c r="D70" s="3">
        <f t="shared" si="14"/>
        <v>6.7690000000002328</v>
      </c>
      <c r="E70" s="3">
        <v>130.78</v>
      </c>
      <c r="F70" s="3">
        <v>25877.200000000001</v>
      </c>
      <c r="G70" s="3">
        <v>14823.5</v>
      </c>
      <c r="H70" s="3">
        <v>764.5</v>
      </c>
      <c r="I70" s="3">
        <v>81.75</v>
      </c>
      <c r="J70">
        <f t="shared" si="15"/>
        <v>311.43200000000002</v>
      </c>
      <c r="K70">
        <f t="shared" si="16"/>
        <v>25875.655999999999</v>
      </c>
      <c r="L70">
        <f t="shared" si="17"/>
        <v>-188.28100000000001</v>
      </c>
      <c r="M70">
        <f t="shared" si="18"/>
        <v>15042.680999999999</v>
      </c>
      <c r="N70">
        <f t="shared" si="19"/>
        <v>-0.188281</v>
      </c>
      <c r="O70">
        <f t="shared" si="19"/>
        <v>15.042680999999998</v>
      </c>
      <c r="P70" t="str">
        <f t="shared" si="20"/>
        <v/>
      </c>
      <c r="Q70">
        <f t="shared" si="21"/>
        <v>-0.188281</v>
      </c>
      <c r="AE70">
        <v>4.3620000000000001</v>
      </c>
      <c r="AF70">
        <v>-75.980003356933594</v>
      </c>
      <c r="AG70">
        <v>3.380000114440918</v>
      </c>
      <c r="AH70">
        <f t="shared" si="22"/>
        <v>-75.980003356933594</v>
      </c>
      <c r="AI70">
        <f t="shared" si="23"/>
        <v>3.380000114440918</v>
      </c>
    </row>
    <row r="71" spans="1:35">
      <c r="A71" s="3" t="s">
        <v>2191</v>
      </c>
      <c r="B71" s="3" t="str">
        <f t="shared" si="12"/>
        <v>19:20:03.955</v>
      </c>
      <c r="C71" s="3">
        <f t="shared" si="13"/>
        <v>69603.955000000002</v>
      </c>
      <c r="D71" s="3">
        <f t="shared" si="14"/>
        <v>6.8699999999953434</v>
      </c>
      <c r="E71" s="3">
        <v>102.613</v>
      </c>
      <c r="F71" s="3">
        <v>26134.400000000001</v>
      </c>
      <c r="G71" s="3">
        <v>15047</v>
      </c>
      <c r="H71" s="3">
        <v>761</v>
      </c>
      <c r="I71" s="3">
        <v>81.25</v>
      </c>
      <c r="J71">
        <f t="shared" si="15"/>
        <v>285.06200000000001</v>
      </c>
      <c r="K71">
        <f t="shared" si="16"/>
        <v>26133.046999999999</v>
      </c>
      <c r="L71">
        <f t="shared" si="17"/>
        <v>-214.65100000000001</v>
      </c>
      <c r="M71">
        <f t="shared" si="18"/>
        <v>15300.071999999998</v>
      </c>
      <c r="N71">
        <f t="shared" si="19"/>
        <v>-0.21465100000000001</v>
      </c>
      <c r="O71">
        <f t="shared" si="19"/>
        <v>15.300071999999998</v>
      </c>
      <c r="P71" t="str">
        <f t="shared" si="20"/>
        <v/>
      </c>
      <c r="Q71">
        <f t="shared" si="21"/>
        <v>-0.21465100000000001</v>
      </c>
      <c r="AE71">
        <v>4.4400000000000004</v>
      </c>
      <c r="AF71">
        <v>-71.419998168945313</v>
      </c>
      <c r="AG71">
        <v>-1.4600000381469727</v>
      </c>
      <c r="AH71">
        <f t="shared" si="22"/>
        <v>-71.419998168945313</v>
      </c>
      <c r="AI71">
        <f t="shared" si="23"/>
        <v>-1.4600000381469727</v>
      </c>
    </row>
    <row r="72" spans="1:35">
      <c r="A72" s="3" t="s">
        <v>2192</v>
      </c>
      <c r="B72" s="3" t="str">
        <f t="shared" si="12"/>
        <v>19:20:04.052</v>
      </c>
      <c r="C72" s="3">
        <f t="shared" si="13"/>
        <v>69604.051999999996</v>
      </c>
      <c r="D72" s="3">
        <f t="shared" si="14"/>
        <v>6.966999999989639</v>
      </c>
      <c r="E72" s="3">
        <v>92.114500000000007</v>
      </c>
      <c r="F72" s="3">
        <v>26260.7</v>
      </c>
      <c r="G72" s="3">
        <v>15155</v>
      </c>
      <c r="H72" s="3">
        <v>814</v>
      </c>
      <c r="I72" s="3">
        <v>81</v>
      </c>
      <c r="J72">
        <f t="shared" si="15"/>
        <v>275.44499999999999</v>
      </c>
      <c r="K72">
        <f t="shared" si="16"/>
        <v>26259.417000000001</v>
      </c>
      <c r="L72">
        <f t="shared" si="17"/>
        <v>-224.26800000000003</v>
      </c>
      <c r="M72">
        <f t="shared" si="18"/>
        <v>15426.442000000001</v>
      </c>
      <c r="N72">
        <f t="shared" si="19"/>
        <v>-0.22426800000000002</v>
      </c>
      <c r="O72">
        <f t="shared" si="19"/>
        <v>15.426442000000002</v>
      </c>
      <c r="P72" t="str">
        <f t="shared" si="20"/>
        <v/>
      </c>
      <c r="Q72">
        <f t="shared" si="21"/>
        <v>-0.22426800000000002</v>
      </c>
      <c r="AE72">
        <v>4.5140000000000002</v>
      </c>
      <c r="AF72">
        <v>-73.19000244140625</v>
      </c>
      <c r="AG72">
        <v>-0.62000000476837158</v>
      </c>
      <c r="AH72">
        <f t="shared" si="22"/>
        <v>-73.19000244140625</v>
      </c>
      <c r="AI72">
        <f t="shared" si="23"/>
        <v>-0.62000000476837158</v>
      </c>
    </row>
    <row r="73" spans="1:35">
      <c r="A73" s="3" t="s">
        <v>2193</v>
      </c>
      <c r="B73" s="3" t="str">
        <f t="shared" si="12"/>
        <v>19:20:04.159</v>
      </c>
      <c r="C73" s="3">
        <f t="shared" si="13"/>
        <v>69604.159</v>
      </c>
      <c r="D73" s="3">
        <f t="shared" si="14"/>
        <v>7.0739999999932479</v>
      </c>
      <c r="E73" s="3">
        <v>46.721800000000002</v>
      </c>
      <c r="F73" s="3">
        <v>26552</v>
      </c>
      <c r="G73" s="3">
        <v>15418</v>
      </c>
      <c r="H73" s="3">
        <v>807</v>
      </c>
      <c r="I73" s="3">
        <v>80.5</v>
      </c>
      <c r="J73">
        <f t="shared" si="15"/>
        <v>232.08699999999999</v>
      </c>
      <c r="K73">
        <f t="shared" si="16"/>
        <v>26551.026999999998</v>
      </c>
      <c r="L73">
        <f t="shared" si="17"/>
        <v>-267.62600000000003</v>
      </c>
      <c r="M73">
        <f t="shared" si="18"/>
        <v>15718.051999999998</v>
      </c>
      <c r="N73">
        <f t="shared" si="19"/>
        <v>-0.26762600000000003</v>
      </c>
      <c r="O73">
        <f t="shared" si="19"/>
        <v>15.718051999999998</v>
      </c>
      <c r="P73" t="str">
        <f t="shared" si="20"/>
        <v/>
      </c>
      <c r="Q73">
        <f t="shared" si="21"/>
        <v>-0.26762600000000003</v>
      </c>
      <c r="AE73">
        <v>4.5949999999999998</v>
      </c>
      <c r="AF73">
        <v>-70.860000610351563</v>
      </c>
      <c r="AG73">
        <v>-7.179999828338623</v>
      </c>
      <c r="AH73">
        <f t="shared" si="22"/>
        <v>-70.860000610351563</v>
      </c>
      <c r="AI73">
        <f t="shared" si="23"/>
        <v>-7.179999828338623</v>
      </c>
    </row>
    <row r="74" spans="1:35">
      <c r="A74" s="3" t="s">
        <v>2194</v>
      </c>
      <c r="B74" s="3" t="str">
        <f t="shared" si="12"/>
        <v>19:20:04.251</v>
      </c>
      <c r="C74" s="3">
        <f t="shared" si="13"/>
        <v>69604.251000000004</v>
      </c>
      <c r="D74" s="3">
        <f t="shared" si="14"/>
        <v>7.1659999999974389</v>
      </c>
      <c r="E74" s="3">
        <v>39.017299999999999</v>
      </c>
      <c r="F74" s="3">
        <v>26679.4</v>
      </c>
      <c r="G74" s="3">
        <v>15526.5</v>
      </c>
      <c r="H74" s="3">
        <v>761</v>
      </c>
      <c r="I74" s="3">
        <v>80.25</v>
      </c>
      <c r="J74">
        <f t="shared" si="15"/>
        <v>225.27199999999999</v>
      </c>
      <c r="K74">
        <f t="shared" si="16"/>
        <v>26678.476999999999</v>
      </c>
      <c r="L74">
        <f t="shared" si="17"/>
        <v>-274.44100000000003</v>
      </c>
      <c r="M74">
        <f t="shared" si="18"/>
        <v>15845.501999999999</v>
      </c>
      <c r="N74">
        <f t="shared" si="19"/>
        <v>-0.27444100000000005</v>
      </c>
      <c r="O74">
        <f t="shared" si="19"/>
        <v>15.845502</v>
      </c>
      <c r="P74" t="str">
        <f t="shared" si="20"/>
        <v/>
      </c>
      <c r="Q74">
        <f t="shared" si="21"/>
        <v>-0.27444100000000005</v>
      </c>
      <c r="AE74">
        <v>4.6550000000000002</v>
      </c>
      <c r="AF74">
        <v>-71.029998779296875</v>
      </c>
      <c r="AG74">
        <v>-3.940000057220459</v>
      </c>
      <c r="AH74">
        <f t="shared" si="22"/>
        <v>-71.029998779296875</v>
      </c>
      <c r="AI74">
        <f t="shared" si="23"/>
        <v>-3.940000057220459</v>
      </c>
    </row>
    <row r="75" spans="1:35">
      <c r="A75" s="3" t="s">
        <v>2195</v>
      </c>
      <c r="B75" s="3" t="str">
        <f t="shared" si="12"/>
        <v>19:20:04.343</v>
      </c>
      <c r="C75" s="3">
        <f t="shared" si="13"/>
        <v>69604.342999999993</v>
      </c>
      <c r="D75" s="3">
        <f t="shared" si="14"/>
        <v>7.2579999999870779</v>
      </c>
      <c r="E75" s="3">
        <v>21.768899999999999</v>
      </c>
      <c r="F75" s="3">
        <v>26942</v>
      </c>
      <c r="G75" s="3">
        <v>15751.5</v>
      </c>
      <c r="H75" s="3">
        <v>757</v>
      </c>
      <c r="I75" s="3">
        <v>79.75</v>
      </c>
      <c r="J75">
        <f t="shared" si="15"/>
        <v>209.857</v>
      </c>
      <c r="K75">
        <f t="shared" si="16"/>
        <v>26941.190999999999</v>
      </c>
      <c r="L75">
        <f t="shared" si="17"/>
        <v>-289.85599999999999</v>
      </c>
      <c r="M75">
        <f t="shared" si="18"/>
        <v>16108.215999999999</v>
      </c>
      <c r="N75">
        <f t="shared" si="19"/>
        <v>-0.289856</v>
      </c>
      <c r="O75">
        <f t="shared" si="19"/>
        <v>16.108215999999999</v>
      </c>
      <c r="P75" t="str">
        <f t="shared" si="20"/>
        <v/>
      </c>
      <c r="Q75">
        <f t="shared" si="21"/>
        <v>-0.289856</v>
      </c>
      <c r="AE75">
        <v>4.7069999999999999</v>
      </c>
      <c r="AF75">
        <v>0</v>
      </c>
      <c r="AG75">
        <v>0</v>
      </c>
      <c r="AH75">
        <f t="shared" si="22"/>
        <v>0</v>
      </c>
      <c r="AI75">
        <f t="shared" si="23"/>
        <v>0</v>
      </c>
    </row>
    <row r="76" spans="1:35">
      <c r="A76" s="3" t="s">
        <v>2196</v>
      </c>
      <c r="B76" s="3" t="str">
        <f t="shared" si="12"/>
        <v>19:20:04.437</v>
      </c>
      <c r="C76" s="3">
        <f t="shared" si="13"/>
        <v>69604.437000000005</v>
      </c>
      <c r="D76" s="3">
        <f t="shared" si="14"/>
        <v>7.3519999999989523</v>
      </c>
      <c r="E76" s="3">
        <v>3.2033299999999998</v>
      </c>
      <c r="F76" s="3">
        <v>27090.400000000001</v>
      </c>
      <c r="G76" s="3">
        <v>15884</v>
      </c>
      <c r="H76" s="3">
        <v>804</v>
      </c>
      <c r="I76" s="3">
        <v>79.5</v>
      </c>
      <c r="J76">
        <f t="shared" si="15"/>
        <v>192.328</v>
      </c>
      <c r="K76">
        <f t="shared" si="16"/>
        <v>27089.717000000001</v>
      </c>
      <c r="L76">
        <f t="shared" si="17"/>
        <v>-307.38499999999999</v>
      </c>
      <c r="M76">
        <f t="shared" si="18"/>
        <v>16256.742</v>
      </c>
      <c r="N76">
        <f t="shared" si="19"/>
        <v>-0.30738500000000002</v>
      </c>
      <c r="O76">
        <f t="shared" si="19"/>
        <v>16.256741999999999</v>
      </c>
      <c r="P76" t="str">
        <f t="shared" si="20"/>
        <v/>
      </c>
      <c r="Q76">
        <f t="shared" si="21"/>
        <v>-0.30738500000000002</v>
      </c>
      <c r="AE76">
        <v>4.7629999999999999</v>
      </c>
      <c r="AF76">
        <v>-71.029998779296875</v>
      </c>
      <c r="AG76">
        <v>-3.940000057220459</v>
      </c>
      <c r="AH76">
        <f t="shared" si="22"/>
        <v>-71.029998779296875</v>
      </c>
      <c r="AI76">
        <f t="shared" si="23"/>
        <v>-3.940000057220459</v>
      </c>
    </row>
    <row r="77" spans="1:35">
      <c r="A77" s="3" t="s">
        <v>2197</v>
      </c>
      <c r="B77" s="3" t="str">
        <f t="shared" si="12"/>
        <v>19:20:04.535</v>
      </c>
      <c r="C77" s="3">
        <f t="shared" si="13"/>
        <v>69604.535000000003</v>
      </c>
      <c r="D77" s="3">
        <f t="shared" si="14"/>
        <v>7.4499999999970896</v>
      </c>
      <c r="E77" s="3">
        <v>-65.568299999999994</v>
      </c>
      <c r="F77" s="3">
        <v>27314.6</v>
      </c>
      <c r="G77" s="3">
        <v>16108</v>
      </c>
      <c r="H77" s="3">
        <v>679.5</v>
      </c>
      <c r="I77" s="3">
        <v>79.25</v>
      </c>
      <c r="J77">
        <f t="shared" si="15"/>
        <v>125.124</v>
      </c>
      <c r="K77">
        <f t="shared" si="16"/>
        <v>27314.392</v>
      </c>
      <c r="L77">
        <f t="shared" si="17"/>
        <v>-374.58900000000006</v>
      </c>
      <c r="M77">
        <f t="shared" si="18"/>
        <v>16481.417000000001</v>
      </c>
      <c r="N77">
        <f t="shared" si="19"/>
        <v>-0.37458900000000006</v>
      </c>
      <c r="O77">
        <f t="shared" si="19"/>
        <v>16.481417</v>
      </c>
      <c r="P77" t="str">
        <f t="shared" si="20"/>
        <v/>
      </c>
      <c r="Q77">
        <f t="shared" si="21"/>
        <v>-0.37458900000000006</v>
      </c>
      <c r="AE77">
        <v>4.8140000000000001</v>
      </c>
      <c r="AF77">
        <v>-66.589996337890625</v>
      </c>
      <c r="AG77">
        <v>-10.050000190734863</v>
      </c>
      <c r="AH77">
        <f t="shared" si="22"/>
        <v>-66.589996337890625</v>
      </c>
      <c r="AI77">
        <f t="shared" si="23"/>
        <v>-10.050000190734863</v>
      </c>
    </row>
    <row r="78" spans="1:35">
      <c r="A78" s="3" t="s">
        <v>2198</v>
      </c>
      <c r="B78" s="3" t="str">
        <f t="shared" si="12"/>
        <v>19:20:04.642</v>
      </c>
      <c r="C78" s="3">
        <f t="shared" si="13"/>
        <v>69604.642000000007</v>
      </c>
      <c r="D78" s="3">
        <f t="shared" si="14"/>
        <v>7.5570000000006985</v>
      </c>
      <c r="E78" s="3">
        <v>-73.998699999999999</v>
      </c>
      <c r="F78" s="3">
        <v>27580.3</v>
      </c>
      <c r="G78" s="3">
        <v>16333</v>
      </c>
      <c r="H78" s="3">
        <v>736</v>
      </c>
      <c r="I78" s="3">
        <v>78.75</v>
      </c>
      <c r="J78">
        <f t="shared" si="15"/>
        <v>118.548</v>
      </c>
      <c r="K78">
        <f t="shared" si="16"/>
        <v>27580.144</v>
      </c>
      <c r="L78">
        <f t="shared" si="17"/>
        <v>-381.16500000000002</v>
      </c>
      <c r="M78">
        <f t="shared" si="18"/>
        <v>16747.169000000002</v>
      </c>
      <c r="N78">
        <f t="shared" si="19"/>
        <v>-0.38116500000000003</v>
      </c>
      <c r="O78">
        <f t="shared" si="19"/>
        <v>16.747169000000003</v>
      </c>
      <c r="P78" t="str">
        <f t="shared" si="20"/>
        <v/>
      </c>
      <c r="Q78">
        <f t="shared" si="21"/>
        <v>-0.38116500000000003</v>
      </c>
      <c r="AE78">
        <v>4.8769999999999998</v>
      </c>
      <c r="AF78">
        <v>0</v>
      </c>
      <c r="AG78">
        <v>0</v>
      </c>
      <c r="AH78">
        <f t="shared" si="22"/>
        <v>0</v>
      </c>
      <c r="AI78">
        <f t="shared" si="23"/>
        <v>0</v>
      </c>
    </row>
    <row r="79" spans="1:35">
      <c r="A79" s="3" t="s">
        <v>2199</v>
      </c>
      <c r="B79" s="3" t="str">
        <f t="shared" si="12"/>
        <v>19:20:04.738</v>
      </c>
      <c r="C79" s="3">
        <f t="shared" si="13"/>
        <v>69604.737999999998</v>
      </c>
      <c r="D79" s="3">
        <f t="shared" si="14"/>
        <v>7.6529999999911524</v>
      </c>
      <c r="E79" s="3">
        <v>-22.914400000000001</v>
      </c>
      <c r="F79" s="3">
        <v>27762.2</v>
      </c>
      <c r="G79" s="3">
        <v>16456.5</v>
      </c>
      <c r="H79" s="3">
        <v>673.5</v>
      </c>
      <c r="I79" s="3">
        <v>78.25</v>
      </c>
      <c r="J79">
        <f t="shared" si="15"/>
        <v>170.90100000000001</v>
      </c>
      <c r="K79">
        <f t="shared" si="16"/>
        <v>27761.683000000001</v>
      </c>
      <c r="L79">
        <f t="shared" si="17"/>
        <v>-328.81200000000001</v>
      </c>
      <c r="M79">
        <f t="shared" si="18"/>
        <v>16928.707999999999</v>
      </c>
      <c r="N79">
        <f t="shared" si="19"/>
        <v>-0.32881199999999999</v>
      </c>
      <c r="O79">
        <f t="shared" si="19"/>
        <v>16.928708</v>
      </c>
      <c r="P79" t="str">
        <f t="shared" si="20"/>
        <v/>
      </c>
      <c r="Q79">
        <f t="shared" si="21"/>
        <v>-0.32881199999999999</v>
      </c>
      <c r="AE79">
        <v>4.9489999999999998</v>
      </c>
      <c r="AF79">
        <v>-67.010002136230469</v>
      </c>
      <c r="AG79">
        <v>-10.189999580383301</v>
      </c>
      <c r="AH79">
        <f t="shared" si="22"/>
        <v>-67.010002136230469</v>
      </c>
      <c r="AI79">
        <f t="shared" si="23"/>
        <v>-10.189999580383301</v>
      </c>
    </row>
    <row r="80" spans="1:35">
      <c r="A80" s="3" t="s">
        <v>2200</v>
      </c>
      <c r="B80" s="3" t="str">
        <f t="shared" si="12"/>
        <v>19:20:04.843</v>
      </c>
      <c r="C80" s="3">
        <f t="shared" si="13"/>
        <v>69604.842999999993</v>
      </c>
      <c r="D80" s="3">
        <f t="shared" si="14"/>
        <v>7.7579999999870779</v>
      </c>
      <c r="E80" s="3">
        <v>-94.382599999999996</v>
      </c>
      <c r="F80" s="3">
        <v>28004.1</v>
      </c>
      <c r="G80" s="3">
        <v>16698</v>
      </c>
      <c r="H80" s="3">
        <v>787</v>
      </c>
      <c r="I80" s="3">
        <v>78</v>
      </c>
      <c r="J80">
        <f t="shared" si="15"/>
        <v>101.124</v>
      </c>
      <c r="K80">
        <f t="shared" si="16"/>
        <v>28004.076000000001</v>
      </c>
      <c r="L80">
        <f t="shared" si="17"/>
        <v>-398.58900000000006</v>
      </c>
      <c r="M80">
        <f t="shared" si="18"/>
        <v>17171.101000000002</v>
      </c>
      <c r="N80">
        <f t="shared" si="19"/>
        <v>-0.39858900000000008</v>
      </c>
      <c r="O80">
        <f t="shared" si="19"/>
        <v>17.171101000000004</v>
      </c>
      <c r="P80" t="str">
        <f t="shared" si="20"/>
        <v/>
      </c>
      <c r="Q80">
        <f t="shared" si="21"/>
        <v>-0.39858900000000008</v>
      </c>
      <c r="AE80">
        <v>5.0199999999999996</v>
      </c>
      <c r="AF80">
        <v>-68.029998779296875</v>
      </c>
      <c r="AG80">
        <v>-12.859999656677246</v>
      </c>
      <c r="AH80">
        <f t="shared" si="22"/>
        <v>-68.029998779296875</v>
      </c>
      <c r="AI80">
        <f t="shared" si="23"/>
        <v>-12.859999656677246</v>
      </c>
    </row>
    <row r="81" spans="1:35">
      <c r="A81" s="3" t="s">
        <v>2201</v>
      </c>
      <c r="B81" s="3" t="str">
        <f t="shared" si="12"/>
        <v>19:20:04.954</v>
      </c>
      <c r="C81" s="3">
        <f t="shared" si="13"/>
        <v>69604.953999999998</v>
      </c>
      <c r="D81" s="3">
        <f t="shared" si="14"/>
        <v>7.8689999999915017</v>
      </c>
      <c r="E81" s="3">
        <v>-158.87200000000001</v>
      </c>
      <c r="F81" s="3">
        <v>28239.1</v>
      </c>
      <c r="G81" s="3">
        <v>16930.5</v>
      </c>
      <c r="H81" s="3">
        <v>705.5</v>
      </c>
      <c r="I81" s="3">
        <v>77.75</v>
      </c>
      <c r="J81">
        <f t="shared" si="15"/>
        <v>38.276000000000003</v>
      </c>
      <c r="K81">
        <f t="shared" si="16"/>
        <v>28239.521000000001</v>
      </c>
      <c r="L81">
        <f t="shared" si="17"/>
        <v>-461.43700000000001</v>
      </c>
      <c r="M81">
        <f t="shared" si="18"/>
        <v>17406.546000000002</v>
      </c>
      <c r="N81">
        <f t="shared" si="19"/>
        <v>-0.46143700000000004</v>
      </c>
      <c r="O81">
        <f t="shared" si="19"/>
        <v>17.406546000000002</v>
      </c>
      <c r="P81" t="str">
        <f t="shared" si="20"/>
        <v/>
      </c>
      <c r="Q81">
        <f t="shared" si="21"/>
        <v>-0.46143700000000004</v>
      </c>
      <c r="AE81">
        <v>5.085</v>
      </c>
      <c r="AF81">
        <v>0</v>
      </c>
      <c r="AG81">
        <v>0</v>
      </c>
      <c r="AH81">
        <f t="shared" si="22"/>
        <v>0</v>
      </c>
      <c r="AI81">
        <f t="shared" si="23"/>
        <v>0</v>
      </c>
    </row>
    <row r="82" spans="1:35">
      <c r="A82" s="3" t="s">
        <v>2202</v>
      </c>
      <c r="B82" s="3" t="str">
        <f t="shared" si="12"/>
        <v>19:20:05.068</v>
      </c>
      <c r="C82" s="3">
        <f t="shared" si="13"/>
        <v>69605.067999999999</v>
      </c>
      <c r="D82" s="3">
        <f t="shared" si="14"/>
        <v>7.9829999999928987</v>
      </c>
      <c r="E82" s="3">
        <v>-152.988</v>
      </c>
      <c r="F82" s="3">
        <v>28506.6</v>
      </c>
      <c r="G82" s="3">
        <v>17153</v>
      </c>
      <c r="H82" s="3">
        <v>737</v>
      </c>
      <c r="I82" s="3">
        <v>77.25</v>
      </c>
      <c r="J82">
        <f t="shared" si="15"/>
        <v>46.027999999999999</v>
      </c>
      <c r="K82">
        <f t="shared" si="16"/>
        <v>28506.973000000002</v>
      </c>
      <c r="L82">
        <f t="shared" si="17"/>
        <v>-453.685</v>
      </c>
      <c r="M82">
        <f t="shared" si="18"/>
        <v>17673.998</v>
      </c>
      <c r="N82">
        <f t="shared" si="19"/>
        <v>-0.453685</v>
      </c>
      <c r="O82">
        <f t="shared" si="19"/>
        <v>17.673998000000001</v>
      </c>
      <c r="P82" t="str">
        <f t="shared" si="20"/>
        <v/>
      </c>
      <c r="Q82">
        <f t="shared" si="21"/>
        <v>-0.453685</v>
      </c>
      <c r="AE82">
        <v>5.1449999999999996</v>
      </c>
      <c r="AF82">
        <v>0</v>
      </c>
      <c r="AG82">
        <v>0</v>
      </c>
      <c r="AH82">
        <f t="shared" si="22"/>
        <v>0</v>
      </c>
      <c r="AI82">
        <f t="shared" si="23"/>
        <v>0</v>
      </c>
    </row>
    <row r="83" spans="1:35">
      <c r="A83" s="3" t="s">
        <v>2203</v>
      </c>
      <c r="B83" s="3" t="str">
        <f t="shared" si="12"/>
        <v>19:20:05.164</v>
      </c>
      <c r="C83" s="3">
        <f t="shared" si="13"/>
        <v>69605.164000000004</v>
      </c>
      <c r="D83" s="3">
        <f t="shared" si="14"/>
        <v>8.0789999999979045</v>
      </c>
      <c r="E83" s="3">
        <v>-217.06200000000001</v>
      </c>
      <c r="F83" s="3">
        <v>28608.1</v>
      </c>
      <c r="G83" s="3">
        <v>17273</v>
      </c>
      <c r="H83" s="3">
        <v>683</v>
      </c>
      <c r="I83" s="3">
        <v>77.25</v>
      </c>
      <c r="J83">
        <f t="shared" si="15"/>
        <v>-17.335999999999999</v>
      </c>
      <c r="K83">
        <f t="shared" si="16"/>
        <v>28608.918000000001</v>
      </c>
      <c r="L83">
        <f t="shared" si="17"/>
        <v>-517.04899999999998</v>
      </c>
      <c r="M83">
        <f t="shared" si="18"/>
        <v>17775.942999999999</v>
      </c>
      <c r="N83">
        <f t="shared" si="19"/>
        <v>-0.51704899999999998</v>
      </c>
      <c r="O83">
        <f t="shared" si="19"/>
        <v>17.775942999999998</v>
      </c>
      <c r="P83" t="str">
        <f t="shared" si="20"/>
        <v/>
      </c>
      <c r="Q83">
        <f t="shared" si="21"/>
        <v>-0.51704899999999998</v>
      </c>
      <c r="AE83">
        <v>5.2130000000000001</v>
      </c>
      <c r="AF83">
        <v>-71.220001220703125</v>
      </c>
      <c r="AG83">
        <v>-10.100000381469727</v>
      </c>
      <c r="AH83">
        <f t="shared" si="22"/>
        <v>-71.220001220703125</v>
      </c>
      <c r="AI83">
        <f t="shared" si="23"/>
        <v>-10.100000381469727</v>
      </c>
    </row>
    <row r="84" spans="1:35">
      <c r="A84" s="3" t="s">
        <v>2204</v>
      </c>
      <c r="B84" s="3" t="str">
        <f t="shared" si="12"/>
        <v>19:20:05.255</v>
      </c>
      <c r="C84" s="3">
        <f t="shared" si="13"/>
        <v>69605.255000000005</v>
      </c>
      <c r="D84" s="3">
        <f t="shared" si="14"/>
        <v>8.1699999999982538</v>
      </c>
      <c r="E84" s="3">
        <v>-200.71100000000001</v>
      </c>
      <c r="F84" s="3">
        <v>28868.3</v>
      </c>
      <c r="G84" s="3">
        <v>17485</v>
      </c>
      <c r="H84" s="3">
        <v>731</v>
      </c>
      <c r="I84" s="3">
        <v>76.75</v>
      </c>
      <c r="J84">
        <f t="shared" si="15"/>
        <v>0.83099999999999996</v>
      </c>
      <c r="K84">
        <f t="shared" si="16"/>
        <v>28868.998</v>
      </c>
      <c r="L84">
        <f t="shared" si="17"/>
        <v>-498.88200000000001</v>
      </c>
      <c r="M84">
        <f t="shared" si="18"/>
        <v>18036.023000000001</v>
      </c>
      <c r="N84">
        <f t="shared" si="19"/>
        <v>-0.49888199999999999</v>
      </c>
      <c r="O84">
        <f t="shared" si="19"/>
        <v>18.036023</v>
      </c>
      <c r="P84" t="str">
        <f t="shared" si="20"/>
        <v/>
      </c>
      <c r="Q84">
        <f t="shared" si="21"/>
        <v>-0.49888199999999999</v>
      </c>
      <c r="AE84">
        <v>5.3049999999999997</v>
      </c>
      <c r="AF84">
        <v>-76.050003051757813</v>
      </c>
      <c r="AG84">
        <v>-9.9700002670288086</v>
      </c>
      <c r="AH84">
        <f t="shared" si="22"/>
        <v>-76.050003051757813</v>
      </c>
      <c r="AI84">
        <f t="shared" si="23"/>
        <v>-9.9700002670288086</v>
      </c>
    </row>
    <row r="85" spans="1:35">
      <c r="A85" s="3" t="s">
        <v>2205</v>
      </c>
      <c r="B85" s="3" t="str">
        <f t="shared" si="12"/>
        <v>19:20:05.355</v>
      </c>
      <c r="C85" s="3">
        <f t="shared" si="13"/>
        <v>69605.354999999996</v>
      </c>
      <c r="D85" s="3">
        <f t="shared" si="14"/>
        <v>8.2699999999895226</v>
      </c>
      <c r="E85" s="3">
        <v>-254.73099999999999</v>
      </c>
      <c r="F85" s="3">
        <v>28955.4</v>
      </c>
      <c r="G85" s="3">
        <v>17587.5</v>
      </c>
      <c r="H85" s="3">
        <v>697.5</v>
      </c>
      <c r="I85" s="3">
        <v>76.75</v>
      </c>
      <c r="J85">
        <f t="shared" si="15"/>
        <v>-52.58</v>
      </c>
      <c r="K85">
        <f t="shared" si="16"/>
        <v>28956.473000000002</v>
      </c>
      <c r="L85">
        <f t="shared" si="17"/>
        <v>-552.29300000000001</v>
      </c>
      <c r="M85">
        <f t="shared" si="18"/>
        <v>18123.498</v>
      </c>
      <c r="N85">
        <f t="shared" si="19"/>
        <v>-0.55229300000000003</v>
      </c>
      <c r="O85">
        <f t="shared" si="19"/>
        <v>18.123498000000001</v>
      </c>
      <c r="P85" t="str">
        <f t="shared" si="20"/>
        <v/>
      </c>
      <c r="Q85">
        <f t="shared" si="21"/>
        <v>-0.55229300000000003</v>
      </c>
      <c r="AE85">
        <v>5.3719999999999999</v>
      </c>
      <c r="AF85">
        <v>0</v>
      </c>
      <c r="AG85">
        <v>0</v>
      </c>
      <c r="AH85">
        <f t="shared" si="22"/>
        <v>0</v>
      </c>
      <c r="AI85">
        <f t="shared" si="23"/>
        <v>0</v>
      </c>
    </row>
    <row r="86" spans="1:35">
      <c r="A86" s="3" t="s">
        <v>2206</v>
      </c>
      <c r="B86" s="3" t="str">
        <f t="shared" si="12"/>
        <v>19:20:05.457</v>
      </c>
      <c r="C86" s="3">
        <f t="shared" si="13"/>
        <v>69605.456999999995</v>
      </c>
      <c r="D86" s="3">
        <f t="shared" si="14"/>
        <v>8.3719999999884749</v>
      </c>
      <c r="E86" s="3">
        <v>-240.05500000000001</v>
      </c>
      <c r="F86" s="3">
        <v>29227.1</v>
      </c>
      <c r="G86" s="3">
        <v>17811.5</v>
      </c>
      <c r="H86" s="3">
        <v>725</v>
      </c>
      <c r="I86" s="3">
        <v>76.25</v>
      </c>
      <c r="J86">
        <f t="shared" si="15"/>
        <v>-36.006999999999998</v>
      </c>
      <c r="K86">
        <f t="shared" si="16"/>
        <v>29228.063999999998</v>
      </c>
      <c r="L86">
        <f t="shared" si="17"/>
        <v>-535.72</v>
      </c>
      <c r="M86">
        <f t="shared" si="18"/>
        <v>18395.089</v>
      </c>
      <c r="N86">
        <f t="shared" si="19"/>
        <v>-0.53572000000000009</v>
      </c>
      <c r="O86">
        <f t="shared" si="19"/>
        <v>18.395088999999999</v>
      </c>
      <c r="P86" t="str">
        <f t="shared" si="20"/>
        <v/>
      </c>
      <c r="Q86">
        <f t="shared" si="21"/>
        <v>-0.53572000000000009</v>
      </c>
      <c r="AE86">
        <v>5.4249999999999998</v>
      </c>
      <c r="AF86">
        <v>-72.879997253417969</v>
      </c>
      <c r="AG86">
        <v>-9.0399999618530273</v>
      </c>
      <c r="AH86">
        <f t="shared" si="22"/>
        <v>-72.879997253417969</v>
      </c>
      <c r="AI86">
        <f t="shared" si="23"/>
        <v>-9.0399999618530273</v>
      </c>
    </row>
    <row r="87" spans="1:35">
      <c r="A87" s="3" t="s">
        <v>2207</v>
      </c>
      <c r="B87" s="3" t="str">
        <f t="shared" si="12"/>
        <v>19:20:05.557</v>
      </c>
      <c r="C87" s="3">
        <f t="shared" si="13"/>
        <v>69605.557000000001</v>
      </c>
      <c r="D87" s="3">
        <f t="shared" si="14"/>
        <v>8.4719999999942956</v>
      </c>
      <c r="E87" s="3">
        <v>-289.36399999999998</v>
      </c>
      <c r="F87" s="3">
        <v>29308.3</v>
      </c>
      <c r="G87" s="3">
        <v>17906.5</v>
      </c>
      <c r="H87" s="3">
        <v>717</v>
      </c>
      <c r="I87" s="3">
        <v>76.25</v>
      </c>
      <c r="J87">
        <f t="shared" si="15"/>
        <v>-84.748000000000005</v>
      </c>
      <c r="K87">
        <f t="shared" si="16"/>
        <v>29309.606</v>
      </c>
      <c r="L87">
        <f t="shared" si="17"/>
        <v>-584.46100000000001</v>
      </c>
      <c r="M87">
        <f t="shared" si="18"/>
        <v>18476.631000000001</v>
      </c>
      <c r="N87">
        <f t="shared" si="19"/>
        <v>-0.58446100000000001</v>
      </c>
      <c r="O87">
        <f t="shared" si="19"/>
        <v>18.476631000000001</v>
      </c>
      <c r="P87" t="str">
        <f t="shared" si="20"/>
        <v/>
      </c>
      <c r="Q87">
        <f t="shared" si="21"/>
        <v>-0.58446100000000001</v>
      </c>
      <c r="AE87">
        <v>5.4930000000000003</v>
      </c>
      <c r="AF87">
        <v>0</v>
      </c>
      <c r="AG87">
        <v>0</v>
      </c>
      <c r="AH87">
        <f t="shared" si="22"/>
        <v>0</v>
      </c>
      <c r="AI87">
        <f t="shared" si="23"/>
        <v>0</v>
      </c>
    </row>
    <row r="88" spans="1:35">
      <c r="A88" s="3" t="s">
        <v>2208</v>
      </c>
      <c r="B88" s="3" t="str">
        <f t="shared" si="12"/>
        <v>19:20:05.659</v>
      </c>
      <c r="C88" s="3">
        <f t="shared" si="13"/>
        <v>69605.659</v>
      </c>
      <c r="D88" s="3">
        <f t="shared" si="14"/>
        <v>8.5739999999932479</v>
      </c>
      <c r="E88" s="3">
        <v>-289.30399999999997</v>
      </c>
      <c r="F88" s="3">
        <v>29614</v>
      </c>
      <c r="G88" s="3">
        <v>18168.5</v>
      </c>
      <c r="H88" s="3">
        <v>712.5</v>
      </c>
      <c r="I88" s="3">
        <v>75.75</v>
      </c>
      <c r="J88">
        <f t="shared" si="15"/>
        <v>-82.554000000000002</v>
      </c>
      <c r="K88">
        <f t="shared" si="16"/>
        <v>29615.297999999999</v>
      </c>
      <c r="L88">
        <f t="shared" si="17"/>
        <v>-582.26700000000005</v>
      </c>
      <c r="M88">
        <f t="shared" si="18"/>
        <v>18782.322999999997</v>
      </c>
      <c r="N88">
        <f t="shared" si="19"/>
        <v>-0.58226700000000009</v>
      </c>
      <c r="O88">
        <f t="shared" si="19"/>
        <v>18.782322999999998</v>
      </c>
      <c r="P88" t="str">
        <f t="shared" si="20"/>
        <v/>
      </c>
      <c r="Q88">
        <f t="shared" si="21"/>
        <v>-0.58226700000000009</v>
      </c>
      <c r="AE88">
        <v>5.5439999999999996</v>
      </c>
      <c r="AF88">
        <v>0</v>
      </c>
      <c r="AG88">
        <v>0</v>
      </c>
      <c r="AH88">
        <f t="shared" si="22"/>
        <v>0</v>
      </c>
      <c r="AI88">
        <f t="shared" si="23"/>
        <v>0</v>
      </c>
    </row>
    <row r="89" spans="1:35">
      <c r="A89" s="3" t="s">
        <v>2209</v>
      </c>
      <c r="B89" s="3" t="str">
        <f t="shared" si="12"/>
        <v>19:20:05.767</v>
      </c>
      <c r="C89" s="3">
        <f t="shared" si="13"/>
        <v>69605.767000000007</v>
      </c>
      <c r="D89" s="3">
        <f t="shared" si="14"/>
        <v>8.6820000000006985</v>
      </c>
      <c r="E89" s="3">
        <v>-397.447</v>
      </c>
      <c r="F89" s="3">
        <v>29795.8</v>
      </c>
      <c r="G89" s="3">
        <v>18380</v>
      </c>
      <c r="H89" s="3">
        <v>657</v>
      </c>
      <c r="I89" s="3">
        <v>75.75</v>
      </c>
      <c r="J89">
        <f t="shared" si="15"/>
        <v>-189.42500000000001</v>
      </c>
      <c r="K89">
        <f t="shared" si="16"/>
        <v>29797.848999999998</v>
      </c>
      <c r="L89">
        <f t="shared" si="17"/>
        <v>-689.13800000000003</v>
      </c>
      <c r="M89">
        <f t="shared" si="18"/>
        <v>18964.873999999996</v>
      </c>
      <c r="N89">
        <f t="shared" si="19"/>
        <v>-0.68913800000000003</v>
      </c>
      <c r="O89">
        <f t="shared" si="19"/>
        <v>18.964873999999998</v>
      </c>
      <c r="P89" t="str">
        <f t="shared" si="20"/>
        <v/>
      </c>
      <c r="Q89">
        <f t="shared" si="21"/>
        <v>-0.68913800000000003</v>
      </c>
      <c r="AE89">
        <v>5.6230000000000002</v>
      </c>
      <c r="AF89">
        <v>0</v>
      </c>
      <c r="AG89">
        <v>0</v>
      </c>
      <c r="AH89">
        <f t="shared" si="22"/>
        <v>0</v>
      </c>
      <c r="AI89">
        <f t="shared" si="23"/>
        <v>0</v>
      </c>
    </row>
    <row r="90" spans="1:35">
      <c r="A90" s="3" t="s">
        <v>2210</v>
      </c>
      <c r="B90" s="3" t="str">
        <f t="shared" si="12"/>
        <v>19:20:05.858</v>
      </c>
      <c r="C90" s="3">
        <f t="shared" si="13"/>
        <v>69605.857999999993</v>
      </c>
      <c r="D90" s="3">
        <f t="shared" si="14"/>
        <v>8.7729999999864958</v>
      </c>
      <c r="E90" s="3">
        <v>-309.89699999999999</v>
      </c>
      <c r="F90" s="3">
        <v>29964</v>
      </c>
      <c r="G90" s="3">
        <v>18480.5</v>
      </c>
      <c r="H90" s="3">
        <v>636</v>
      </c>
      <c r="I90" s="3">
        <v>75.25</v>
      </c>
      <c r="J90">
        <f t="shared" si="15"/>
        <v>-100.703</v>
      </c>
      <c r="K90">
        <f t="shared" si="16"/>
        <v>29965.433000000001</v>
      </c>
      <c r="L90">
        <f t="shared" si="17"/>
        <v>-600.41600000000005</v>
      </c>
      <c r="M90">
        <f t="shared" si="18"/>
        <v>19132.457999999999</v>
      </c>
      <c r="N90">
        <f t="shared" si="19"/>
        <v>-0.60041600000000006</v>
      </c>
      <c r="O90">
        <f t="shared" si="19"/>
        <v>19.132458</v>
      </c>
      <c r="P90" t="str">
        <f t="shared" si="20"/>
        <v/>
      </c>
      <c r="Q90">
        <f t="shared" si="21"/>
        <v>-0.60041600000000006</v>
      </c>
      <c r="AE90">
        <v>5.6970000000000001</v>
      </c>
      <c r="AF90">
        <v>0</v>
      </c>
      <c r="AG90">
        <v>0</v>
      </c>
      <c r="AH90">
        <f t="shared" si="22"/>
        <v>0</v>
      </c>
      <c r="AI90">
        <f t="shared" si="23"/>
        <v>0</v>
      </c>
    </row>
    <row r="91" spans="1:35">
      <c r="A91" s="3" t="s">
        <v>2211</v>
      </c>
      <c r="B91" s="3" t="str">
        <f t="shared" si="12"/>
        <v>19:20:05.956</v>
      </c>
      <c r="C91" s="3">
        <f t="shared" si="13"/>
        <v>69605.956000000006</v>
      </c>
      <c r="D91" s="3">
        <f t="shared" si="14"/>
        <v>8.8709999999991851</v>
      </c>
      <c r="E91" s="3">
        <v>-428.536</v>
      </c>
      <c r="F91" s="3">
        <v>30167.4</v>
      </c>
      <c r="G91" s="3">
        <v>18716</v>
      </c>
      <c r="H91" s="3">
        <v>718.5</v>
      </c>
      <c r="I91" s="3">
        <v>75.25</v>
      </c>
      <c r="J91">
        <f t="shared" si="15"/>
        <v>-217.91900000000001</v>
      </c>
      <c r="K91">
        <f t="shared" si="16"/>
        <v>30169.656999999999</v>
      </c>
      <c r="L91">
        <f t="shared" si="17"/>
        <v>-717.63200000000006</v>
      </c>
      <c r="M91">
        <f t="shared" si="18"/>
        <v>19336.682000000001</v>
      </c>
      <c r="N91">
        <f t="shared" si="19"/>
        <v>-0.71763200000000005</v>
      </c>
      <c r="O91">
        <f t="shared" si="19"/>
        <v>19.336682</v>
      </c>
      <c r="P91" t="str">
        <f t="shared" si="20"/>
        <v/>
      </c>
      <c r="Q91">
        <f t="shared" si="21"/>
        <v>-0.71763200000000005</v>
      </c>
      <c r="AE91">
        <v>5.7649999999999997</v>
      </c>
      <c r="AF91">
        <v>-73.220001220703125</v>
      </c>
      <c r="AG91">
        <v>-9.0200004577636719</v>
      </c>
      <c r="AH91">
        <f t="shared" si="22"/>
        <v>-73.220001220703125</v>
      </c>
      <c r="AI91">
        <f t="shared" si="23"/>
        <v>-9.0200004577636719</v>
      </c>
    </row>
    <row r="92" spans="1:35">
      <c r="A92" s="3" t="s">
        <v>2212</v>
      </c>
      <c r="B92" s="3" t="str">
        <f t="shared" si="12"/>
        <v>19:20:06.059</v>
      </c>
      <c r="C92" s="3">
        <f t="shared" si="13"/>
        <v>69606.058999999994</v>
      </c>
      <c r="D92" s="3">
        <f t="shared" si="14"/>
        <v>8.9739999999874271</v>
      </c>
      <c r="E92" s="3">
        <v>-470.5</v>
      </c>
      <c r="F92" s="3">
        <v>30403.4</v>
      </c>
      <c r="G92" s="3">
        <v>18941</v>
      </c>
      <c r="H92" s="3">
        <v>754</v>
      </c>
      <c r="I92" s="3">
        <v>75</v>
      </c>
      <c r="J92">
        <f t="shared" si="15"/>
        <v>-258.23399999999998</v>
      </c>
      <c r="K92">
        <f t="shared" si="16"/>
        <v>30405.944</v>
      </c>
      <c r="L92">
        <f t="shared" si="17"/>
        <v>-757.947</v>
      </c>
      <c r="M92">
        <f t="shared" si="18"/>
        <v>19572.968999999997</v>
      </c>
      <c r="N92">
        <f t="shared" si="19"/>
        <v>-0.75794700000000004</v>
      </c>
      <c r="O92">
        <f t="shared" si="19"/>
        <v>19.572968999999997</v>
      </c>
      <c r="P92" t="str">
        <f t="shared" si="20"/>
        <v/>
      </c>
      <c r="Q92">
        <f t="shared" si="21"/>
        <v>-0.75794700000000004</v>
      </c>
      <c r="AE92">
        <v>5.8369999999999997</v>
      </c>
      <c r="AF92">
        <v>0</v>
      </c>
      <c r="AG92">
        <v>0</v>
      </c>
      <c r="AH92">
        <f t="shared" si="22"/>
        <v>0</v>
      </c>
      <c r="AI92">
        <f t="shared" si="23"/>
        <v>0</v>
      </c>
    </row>
    <row r="93" spans="1:35">
      <c r="A93" s="3" t="s">
        <v>2213</v>
      </c>
      <c r="B93" s="3" t="str">
        <f t="shared" si="12"/>
        <v>19:20:06.152</v>
      </c>
      <c r="C93" s="3">
        <f t="shared" si="13"/>
        <v>69606.152000000002</v>
      </c>
      <c r="D93" s="3">
        <f t="shared" si="14"/>
        <v>9.0669999999954598</v>
      </c>
      <c r="E93" s="3">
        <v>-456.77800000000002</v>
      </c>
      <c r="F93" s="3">
        <v>30546</v>
      </c>
      <c r="G93" s="3">
        <v>19058</v>
      </c>
      <c r="H93" s="3">
        <v>653.5</v>
      </c>
      <c r="I93" s="3">
        <v>74.75</v>
      </c>
      <c r="J93">
        <f t="shared" si="15"/>
        <v>-243.517</v>
      </c>
      <c r="K93">
        <f t="shared" si="16"/>
        <v>30548.445</v>
      </c>
      <c r="L93">
        <f t="shared" si="17"/>
        <v>-743.23</v>
      </c>
      <c r="M93">
        <f t="shared" si="18"/>
        <v>19715.47</v>
      </c>
      <c r="N93">
        <f t="shared" si="19"/>
        <v>-0.74323000000000006</v>
      </c>
      <c r="O93">
        <f t="shared" si="19"/>
        <v>19.71547</v>
      </c>
      <c r="P93" t="str">
        <f t="shared" si="20"/>
        <v/>
      </c>
      <c r="Q93">
        <f t="shared" si="21"/>
        <v>-0.74323000000000006</v>
      </c>
      <c r="AE93">
        <v>5.8860000000000001</v>
      </c>
      <c r="AF93">
        <v>0</v>
      </c>
      <c r="AG93">
        <v>0</v>
      </c>
      <c r="AH93">
        <f t="shared" si="22"/>
        <v>0</v>
      </c>
      <c r="AI93">
        <f t="shared" si="23"/>
        <v>0</v>
      </c>
    </row>
    <row r="94" spans="1:35">
      <c r="A94" s="3" t="s">
        <v>2214</v>
      </c>
      <c r="B94" s="3" t="str">
        <f t="shared" si="12"/>
        <v>19:20:06.244</v>
      </c>
      <c r="C94" s="3">
        <f t="shared" si="13"/>
        <v>69606.244000000006</v>
      </c>
      <c r="D94" s="3">
        <f t="shared" si="14"/>
        <v>9.1589999999996508</v>
      </c>
      <c r="E94" s="3">
        <v>-581.11500000000001</v>
      </c>
      <c r="F94" s="3">
        <v>30763.5</v>
      </c>
      <c r="G94" s="3">
        <v>19308.5</v>
      </c>
      <c r="H94" s="3">
        <v>708</v>
      </c>
      <c r="I94" s="3">
        <v>74.75</v>
      </c>
      <c r="J94">
        <f t="shared" si="15"/>
        <v>-366.33300000000003</v>
      </c>
      <c r="K94">
        <f t="shared" si="16"/>
        <v>30766.807000000001</v>
      </c>
      <c r="L94">
        <f t="shared" si="17"/>
        <v>-866.04600000000005</v>
      </c>
      <c r="M94">
        <f t="shared" si="18"/>
        <v>19933.832000000002</v>
      </c>
      <c r="N94">
        <f t="shared" si="19"/>
        <v>-0.86604600000000009</v>
      </c>
      <c r="O94">
        <f t="shared" si="19"/>
        <v>19.933832000000002</v>
      </c>
      <c r="P94" t="str">
        <f t="shared" si="20"/>
        <v/>
      </c>
      <c r="Q94">
        <f t="shared" si="21"/>
        <v>-0.86604600000000009</v>
      </c>
      <c r="AE94">
        <v>5.944</v>
      </c>
      <c r="AF94">
        <v>-74.669998168945313</v>
      </c>
      <c r="AG94">
        <v>-4.2199997901916504</v>
      </c>
      <c r="AH94">
        <f t="shared" si="22"/>
        <v>-74.669998168945313</v>
      </c>
      <c r="AI94">
        <f t="shared" si="23"/>
        <v>-4.2199997901916504</v>
      </c>
    </row>
    <row r="95" spans="1:35">
      <c r="A95" s="3" t="s">
        <v>2215</v>
      </c>
      <c r="B95" s="3" t="str">
        <f t="shared" si="12"/>
        <v>19:20:06.354</v>
      </c>
      <c r="C95" s="3">
        <f t="shared" si="13"/>
        <v>69606.354000000007</v>
      </c>
      <c r="D95" s="3">
        <f t="shared" si="14"/>
        <v>9.2690000000002328</v>
      </c>
      <c r="E95" s="3">
        <v>-646.59900000000005</v>
      </c>
      <c r="F95" s="3">
        <v>30878.1</v>
      </c>
      <c r="G95" s="3">
        <v>19440.5</v>
      </c>
      <c r="H95" s="3">
        <v>703</v>
      </c>
      <c r="I95" s="3">
        <v>74.75</v>
      </c>
      <c r="J95">
        <f t="shared" si="15"/>
        <v>-431.01499999999999</v>
      </c>
      <c r="K95">
        <f t="shared" si="16"/>
        <v>30881.862000000001</v>
      </c>
      <c r="L95">
        <f t="shared" si="17"/>
        <v>-930.72800000000007</v>
      </c>
      <c r="M95">
        <f t="shared" si="18"/>
        <v>20048.887000000002</v>
      </c>
      <c r="N95">
        <f t="shared" si="19"/>
        <v>-0.93072800000000011</v>
      </c>
      <c r="O95">
        <f t="shared" si="19"/>
        <v>20.048887000000004</v>
      </c>
      <c r="P95" t="str">
        <f t="shared" si="20"/>
        <v/>
      </c>
      <c r="Q95">
        <f t="shared" si="21"/>
        <v>-0.93072800000000011</v>
      </c>
      <c r="AE95">
        <v>6.0090000000000003</v>
      </c>
      <c r="AF95">
        <v>0</v>
      </c>
      <c r="AG95">
        <v>0</v>
      </c>
      <c r="AH95">
        <f t="shared" si="22"/>
        <v>0</v>
      </c>
      <c r="AI95">
        <f t="shared" si="23"/>
        <v>0</v>
      </c>
    </row>
    <row r="96" spans="1:35">
      <c r="A96" s="3" t="s">
        <v>2216</v>
      </c>
      <c r="B96" s="3" t="str">
        <f t="shared" si="12"/>
        <v>19:20:06.460</v>
      </c>
      <c r="C96" s="3">
        <f t="shared" si="13"/>
        <v>69606.460000000006</v>
      </c>
      <c r="D96" s="3">
        <f t="shared" si="14"/>
        <v>9.375</v>
      </c>
      <c r="E96" s="3">
        <v>-774.41399999999999</v>
      </c>
      <c r="F96" s="3">
        <v>31101.599999999999</v>
      </c>
      <c r="G96" s="3">
        <v>19698</v>
      </c>
      <c r="H96" s="3">
        <v>683.5</v>
      </c>
      <c r="I96" s="3">
        <v>74.75</v>
      </c>
      <c r="J96">
        <f t="shared" si="15"/>
        <v>-557.26700000000005</v>
      </c>
      <c r="K96">
        <f t="shared" si="16"/>
        <v>31106.248</v>
      </c>
      <c r="L96">
        <f t="shared" si="17"/>
        <v>-1056.98</v>
      </c>
      <c r="M96">
        <f t="shared" si="18"/>
        <v>20273.273000000001</v>
      </c>
      <c r="N96">
        <f t="shared" si="19"/>
        <v>-1.05698</v>
      </c>
      <c r="O96">
        <f t="shared" si="19"/>
        <v>20.273273000000003</v>
      </c>
      <c r="P96" t="str">
        <f t="shared" si="20"/>
        <v/>
      </c>
      <c r="Q96">
        <f t="shared" si="21"/>
        <v>-1.05698</v>
      </c>
      <c r="AE96">
        <v>6.0720000000000001</v>
      </c>
      <c r="AF96">
        <v>-74.30999755859375</v>
      </c>
      <c r="AG96">
        <v>-4.940000057220459</v>
      </c>
      <c r="AH96">
        <f t="shared" si="22"/>
        <v>-74.30999755859375</v>
      </c>
      <c r="AI96">
        <f t="shared" si="23"/>
        <v>-4.940000057220459</v>
      </c>
    </row>
    <row r="97" spans="30:35" customFormat="1">
      <c r="AD97" s="2"/>
      <c r="AE97">
        <v>6.15</v>
      </c>
      <c r="AF97">
        <v>-76.120002746582031</v>
      </c>
      <c r="AG97">
        <v>8.4799995422363281</v>
      </c>
      <c r="AH97">
        <f t="shared" si="22"/>
        <v>-76.120002746582031</v>
      </c>
      <c r="AI97">
        <f t="shared" si="23"/>
        <v>8.4799995422363281</v>
      </c>
    </row>
    <row r="98" spans="30:35" customFormat="1">
      <c r="AD98" s="2"/>
      <c r="AE98">
        <v>6.2190000000000003</v>
      </c>
      <c r="AF98">
        <v>-76.779998779296875</v>
      </c>
      <c r="AG98">
        <v>6.3400001525878906</v>
      </c>
      <c r="AH98">
        <f t="shared" si="22"/>
        <v>-76.779998779296875</v>
      </c>
      <c r="AI98">
        <f t="shared" si="23"/>
        <v>6.3400001525878906</v>
      </c>
    </row>
    <row r="99" spans="30:35" customFormat="1">
      <c r="AD99" s="2"/>
      <c r="AE99">
        <v>6.2830000000000004</v>
      </c>
      <c r="AF99">
        <v>-73.510002136230469</v>
      </c>
      <c r="AG99">
        <v>1.9600000381469727</v>
      </c>
      <c r="AH99">
        <f t="shared" si="22"/>
        <v>-73.510002136230469</v>
      </c>
      <c r="AI99">
        <f t="shared" si="23"/>
        <v>1.9600000381469727</v>
      </c>
    </row>
    <row r="100" spans="30:35" customFormat="1">
      <c r="AD100" s="2"/>
      <c r="AE100">
        <v>6.3529999999999998</v>
      </c>
      <c r="AF100">
        <v>-79.80999755859375</v>
      </c>
      <c r="AG100">
        <v>11.760000228881836</v>
      </c>
      <c r="AH100">
        <f t="shared" si="22"/>
        <v>-79.80999755859375</v>
      </c>
      <c r="AI100">
        <f t="shared" si="23"/>
        <v>11.760000228881836</v>
      </c>
    </row>
    <row r="101" spans="30:35" customFormat="1">
      <c r="AD101" s="2"/>
      <c r="AE101">
        <v>6.4169999999999998</v>
      </c>
      <c r="AF101">
        <v>-67.339996337890625</v>
      </c>
      <c r="AG101">
        <v>4.4200000762939453</v>
      </c>
      <c r="AH101">
        <f t="shared" si="22"/>
        <v>-67.339996337890625</v>
      </c>
      <c r="AI101">
        <f t="shared" si="23"/>
        <v>4.4200000762939453</v>
      </c>
    </row>
    <row r="102" spans="30:35" customFormat="1">
      <c r="AD102" s="2"/>
      <c r="AE102">
        <v>6.4820000000000002</v>
      </c>
      <c r="AF102">
        <v>-65.019996643066406</v>
      </c>
      <c r="AG102">
        <v>-1.3300000429153442</v>
      </c>
      <c r="AH102">
        <f t="shared" si="22"/>
        <v>-65.019996643066406</v>
      </c>
      <c r="AI102">
        <f t="shared" si="23"/>
        <v>-1.3300000429153442</v>
      </c>
    </row>
    <row r="103" spans="30:35" customFormat="1">
      <c r="AD103" s="2"/>
      <c r="AE103">
        <v>6.548</v>
      </c>
      <c r="AF103">
        <v>-62.799999237060547</v>
      </c>
      <c r="AG103">
        <v>-8.9700002670288086</v>
      </c>
      <c r="AH103">
        <f t="shared" si="22"/>
        <v>-62.799999237060547</v>
      </c>
      <c r="AI103">
        <f t="shared" si="23"/>
        <v>-8.9700002670288086</v>
      </c>
    </row>
    <row r="104" spans="30:35" customFormat="1">
      <c r="AD104" s="2"/>
      <c r="AE104">
        <v>6.6139999999999999</v>
      </c>
      <c r="AF104">
        <v>-59.110000610351563</v>
      </c>
      <c r="AG104">
        <v>-10.5</v>
      </c>
      <c r="AH104">
        <f t="shared" si="22"/>
        <v>-59.110000610351563</v>
      </c>
      <c r="AI104">
        <f t="shared" si="23"/>
        <v>-10.5</v>
      </c>
    </row>
    <row r="105" spans="30:35" customFormat="1">
      <c r="AD105" s="2"/>
      <c r="AE105">
        <v>6.7</v>
      </c>
      <c r="AF105">
        <v>-65.290000915527344</v>
      </c>
      <c r="AG105">
        <v>2.1400001049041748</v>
      </c>
      <c r="AH105">
        <f t="shared" si="22"/>
        <v>-65.290000915527344</v>
      </c>
      <c r="AI105">
        <f t="shared" si="23"/>
        <v>2.1400001049041748</v>
      </c>
    </row>
    <row r="106" spans="30:35" customFormat="1">
      <c r="AD106" s="2"/>
      <c r="AE106">
        <v>6.7750000000000004</v>
      </c>
      <c r="AF106">
        <v>-66.029998779296875</v>
      </c>
      <c r="AG106">
        <v>7.559999942779541</v>
      </c>
      <c r="AH106">
        <f t="shared" si="22"/>
        <v>-66.029998779296875</v>
      </c>
      <c r="AI106">
        <f t="shared" si="23"/>
        <v>7.559999942779541</v>
      </c>
    </row>
    <row r="107" spans="30:35" customFormat="1">
      <c r="AD107" s="2"/>
      <c r="AE107">
        <v>6.8250000000000002</v>
      </c>
      <c r="AF107">
        <v>-66.660003662109375</v>
      </c>
      <c r="AG107">
        <v>2.4100000858306885</v>
      </c>
      <c r="AH107">
        <f t="shared" si="22"/>
        <v>-66.660003662109375</v>
      </c>
      <c r="AI107">
        <f t="shared" si="23"/>
        <v>2.4100000858306885</v>
      </c>
    </row>
    <row r="108" spans="30:35" customFormat="1">
      <c r="AD108" s="2"/>
      <c r="AE108">
        <v>6.883</v>
      </c>
      <c r="AF108">
        <v>-64.040000915527344</v>
      </c>
      <c r="AG108">
        <v>-3.7599999904632568</v>
      </c>
      <c r="AH108">
        <f t="shared" si="22"/>
        <v>-64.040000915527344</v>
      </c>
      <c r="AI108">
        <f t="shared" si="23"/>
        <v>-3.7599999904632568</v>
      </c>
    </row>
    <row r="109" spans="30:35" customFormat="1">
      <c r="AD109" s="2"/>
      <c r="AE109">
        <v>6.9450000000000003</v>
      </c>
      <c r="AF109">
        <v>-60.669998168945313</v>
      </c>
      <c r="AG109">
        <v>1.5499999523162842</v>
      </c>
      <c r="AH109">
        <f t="shared" si="22"/>
        <v>-60.669998168945313</v>
      </c>
      <c r="AI109">
        <f t="shared" si="23"/>
        <v>1.5499999523162842</v>
      </c>
    </row>
    <row r="110" spans="30:35" customFormat="1">
      <c r="AD110" s="2"/>
      <c r="AE110">
        <v>7.0069999999999997</v>
      </c>
      <c r="AF110">
        <v>-51.200000762939453</v>
      </c>
      <c r="AG110">
        <v>-1.6599999666213989</v>
      </c>
      <c r="AH110">
        <f t="shared" si="22"/>
        <v>-51.200000762939453</v>
      </c>
      <c r="AI110">
        <f t="shared" si="23"/>
        <v>-1.6599999666213989</v>
      </c>
    </row>
    <row r="111" spans="30:35" customFormat="1">
      <c r="AD111" s="2"/>
      <c r="AE111">
        <v>7.0720000000000001</v>
      </c>
      <c r="AF111">
        <v>-53.639999389648438</v>
      </c>
      <c r="AG111">
        <v>-5.1399998664855957</v>
      </c>
      <c r="AH111">
        <f t="shared" si="22"/>
        <v>-53.639999389648438</v>
      </c>
      <c r="AI111">
        <f t="shared" si="23"/>
        <v>-5.1399998664855957</v>
      </c>
    </row>
    <row r="112" spans="30:35" customFormat="1">
      <c r="AD112" s="2"/>
      <c r="AE112">
        <v>7.1369999999999996</v>
      </c>
      <c r="AF112">
        <v>-54.040000915527344</v>
      </c>
      <c r="AG112">
        <v>11.989999771118164</v>
      </c>
      <c r="AH112">
        <f t="shared" si="22"/>
        <v>-54.040000915527344</v>
      </c>
      <c r="AI112">
        <f t="shared" si="23"/>
        <v>11.989999771118164</v>
      </c>
    </row>
    <row r="113" spans="30:35" customFormat="1">
      <c r="AD113" s="2"/>
      <c r="AE113">
        <v>7.2050000000000001</v>
      </c>
      <c r="AF113">
        <v>-37.680000305175781</v>
      </c>
      <c r="AG113">
        <v>0.28999999165534973</v>
      </c>
      <c r="AH113">
        <f t="shared" si="22"/>
        <v>-37.680000305175781</v>
      </c>
      <c r="AI113">
        <f t="shared" si="23"/>
        <v>0.28999999165534973</v>
      </c>
    </row>
    <row r="114" spans="30:35" customFormat="1">
      <c r="AD114" s="2"/>
      <c r="AE114">
        <v>7.2770000000000001</v>
      </c>
      <c r="AF114">
        <v>-24.860000610351563</v>
      </c>
      <c r="AG114">
        <v>-1.309999942779541</v>
      </c>
      <c r="AH114">
        <f t="shared" si="22"/>
        <v>-24.860000610351563</v>
      </c>
      <c r="AI114">
        <f t="shared" si="23"/>
        <v>-1.309999942779541</v>
      </c>
    </row>
    <row r="115" spans="30:35" customFormat="1">
      <c r="AD115" s="2"/>
      <c r="AE115">
        <v>7.3380000000000001</v>
      </c>
      <c r="AF115">
        <v>-11.649999618530273</v>
      </c>
      <c r="AG115">
        <v>-5.5</v>
      </c>
      <c r="AH115">
        <f t="shared" si="22"/>
        <v>-11.649999618530273</v>
      </c>
      <c r="AI115">
        <f t="shared" si="23"/>
        <v>-5.5</v>
      </c>
    </row>
    <row r="116" spans="30:35" customFormat="1">
      <c r="AD116" s="2"/>
      <c r="AE116">
        <v>7.4169999999999998</v>
      </c>
      <c r="AF116">
        <v>-12.979999542236328</v>
      </c>
      <c r="AG116">
        <v>-12.170000076293945</v>
      </c>
      <c r="AH116">
        <f t="shared" si="22"/>
        <v>-12.979999542236328</v>
      </c>
      <c r="AI116">
        <f t="shared" si="23"/>
        <v>-12.170000076293945</v>
      </c>
    </row>
    <row r="117" spans="30:35" customFormat="1">
      <c r="AD117" s="2"/>
      <c r="AE117">
        <v>7.4889999999999999</v>
      </c>
      <c r="AF117">
        <v>-14.729999542236328</v>
      </c>
      <c r="AG117">
        <v>-14.229999542236328</v>
      </c>
      <c r="AH117">
        <f t="shared" si="22"/>
        <v>-14.729999542236328</v>
      </c>
      <c r="AI117">
        <f t="shared" si="23"/>
        <v>-14.229999542236328</v>
      </c>
    </row>
    <row r="118" spans="30:35" customFormat="1">
      <c r="AD118" s="2"/>
      <c r="AE118">
        <v>7.5510000000000002</v>
      </c>
      <c r="AF118">
        <v>-11.619999885559082</v>
      </c>
      <c r="AG118">
        <v>-10.770000457763672</v>
      </c>
      <c r="AH118">
        <f t="shared" si="22"/>
        <v>-11.619999885559082</v>
      </c>
      <c r="AI118">
        <f t="shared" si="23"/>
        <v>-10.770000457763672</v>
      </c>
    </row>
    <row r="119" spans="30:35" customFormat="1">
      <c r="AD119" s="2"/>
      <c r="AE119">
        <v>7.6180000000000003</v>
      </c>
      <c r="AF119">
        <v>-14.680000305175781</v>
      </c>
      <c r="AG119">
        <v>-16.799999237060547</v>
      </c>
      <c r="AH119">
        <f t="shared" si="22"/>
        <v>-14.680000305175781</v>
      </c>
      <c r="AI119">
        <f t="shared" si="23"/>
        <v>-16.799999237060547</v>
      </c>
    </row>
    <row r="120" spans="30:35" customFormat="1">
      <c r="AD120" s="2"/>
      <c r="AE120">
        <v>7.6769999999999996</v>
      </c>
      <c r="AF120">
        <v>-14.75</v>
      </c>
      <c r="AG120">
        <v>-24.700000762939453</v>
      </c>
      <c r="AH120">
        <f t="shared" si="22"/>
        <v>-14.75</v>
      </c>
      <c r="AI120">
        <f t="shared" si="23"/>
        <v>-24.700000762939453</v>
      </c>
    </row>
    <row r="121" spans="30:35" customFormat="1">
      <c r="AD121" s="2"/>
      <c r="AE121">
        <v>7.742</v>
      </c>
      <c r="AF121">
        <v>-21.200000762939453</v>
      </c>
      <c r="AG121">
        <v>-32.700000762939453</v>
      </c>
      <c r="AH121">
        <f t="shared" si="22"/>
        <v>-21.200000762939453</v>
      </c>
      <c r="AI121">
        <f t="shared" si="23"/>
        <v>-32.700000762939453</v>
      </c>
    </row>
    <row r="122" spans="30:35" customFormat="1">
      <c r="AD122" s="2"/>
      <c r="AE122">
        <v>7.8120000000000003</v>
      </c>
      <c r="AF122">
        <v>-17.469999313354492</v>
      </c>
      <c r="AG122">
        <v>-27.860000610351563</v>
      </c>
      <c r="AH122">
        <f t="shared" si="22"/>
        <v>-17.469999313354492</v>
      </c>
      <c r="AI122">
        <f t="shared" si="23"/>
        <v>-27.860000610351563</v>
      </c>
    </row>
    <row r="123" spans="30:35" customFormat="1">
      <c r="AD123" s="2"/>
      <c r="AE123">
        <v>7.8879999999999999</v>
      </c>
      <c r="AF123">
        <v>-32.799999237060547</v>
      </c>
      <c r="AG123">
        <v>-46.619998931884766</v>
      </c>
      <c r="AH123">
        <f t="shared" si="22"/>
        <v>-32.799999237060547</v>
      </c>
      <c r="AI123">
        <f t="shared" si="23"/>
        <v>-46.619998931884766</v>
      </c>
    </row>
    <row r="124" spans="30:35" customFormat="1">
      <c r="AD124" s="2"/>
      <c r="AE124">
        <v>7.9630000000000001</v>
      </c>
      <c r="AF124">
        <v>-11.210000038146973</v>
      </c>
      <c r="AG124">
        <v>-24.850000381469727</v>
      </c>
      <c r="AH124">
        <f t="shared" si="22"/>
        <v>-11.210000038146973</v>
      </c>
      <c r="AI124">
        <f t="shared" si="23"/>
        <v>-24.850000381469727</v>
      </c>
    </row>
    <row r="125" spans="30:35" customFormat="1">
      <c r="AD125" s="2"/>
      <c r="AE125">
        <v>8.0329999999999995</v>
      </c>
      <c r="AF125">
        <v>-14.539999961853027</v>
      </c>
      <c r="AG125">
        <v>-30.930000305175781</v>
      </c>
      <c r="AH125">
        <f t="shared" si="22"/>
        <v>-14.539999961853027</v>
      </c>
      <c r="AI125">
        <f t="shared" si="23"/>
        <v>-30.930000305175781</v>
      </c>
    </row>
    <row r="126" spans="30:35" customFormat="1">
      <c r="AD126" s="2"/>
      <c r="AE126">
        <v>8.0920000000000005</v>
      </c>
      <c r="AF126">
        <v>-7.570000171661377</v>
      </c>
      <c r="AG126">
        <v>-35.150001525878906</v>
      </c>
      <c r="AH126">
        <f t="shared" si="22"/>
        <v>-7.570000171661377</v>
      </c>
      <c r="AI126">
        <f t="shared" si="23"/>
        <v>-35.150001525878906</v>
      </c>
    </row>
    <row r="127" spans="30:35" customFormat="1">
      <c r="AD127" s="2"/>
      <c r="AE127">
        <v>8.1579999999999995</v>
      </c>
      <c r="AF127">
        <v>-5.5100002288818359</v>
      </c>
      <c r="AG127">
        <v>-46.229999542236328</v>
      </c>
      <c r="AH127">
        <f t="shared" si="22"/>
        <v>-5.5100002288818359</v>
      </c>
      <c r="AI127">
        <f t="shared" si="23"/>
        <v>-46.229999542236328</v>
      </c>
    </row>
    <row r="128" spans="30:35" customFormat="1">
      <c r="AD128" s="2"/>
      <c r="AE128">
        <v>8.2240000000000002</v>
      </c>
      <c r="AF128">
        <v>-20.469999313354492</v>
      </c>
      <c r="AG128">
        <v>-58.279998779296875</v>
      </c>
      <c r="AH128">
        <f t="shared" si="22"/>
        <v>-20.469999313354492</v>
      </c>
      <c r="AI128">
        <f t="shared" si="23"/>
        <v>-58.279998779296875</v>
      </c>
    </row>
    <row r="129" spans="18:35" customFormat="1">
      <c r="AD129" s="2"/>
      <c r="AE129">
        <v>8.2889999999999997</v>
      </c>
      <c r="AF129">
        <v>-10.300000190734863</v>
      </c>
      <c r="AG129">
        <v>-39.689998626708984</v>
      </c>
      <c r="AH129">
        <f t="shared" si="22"/>
        <v>-10.300000190734863</v>
      </c>
      <c r="AI129">
        <f t="shared" si="23"/>
        <v>-39.689998626708984</v>
      </c>
    </row>
    <row r="130" spans="18:35" customFormat="1">
      <c r="AD130" s="2"/>
      <c r="AE130">
        <v>8.3480000000000008</v>
      </c>
      <c r="AF130">
        <v>-24.200000762939453</v>
      </c>
      <c r="AG130">
        <v>-50.110000610351563</v>
      </c>
      <c r="AH130">
        <f t="shared" si="22"/>
        <v>-24.200000762939453</v>
      </c>
      <c r="AI130">
        <f t="shared" si="23"/>
        <v>-50.110000610351563</v>
      </c>
    </row>
    <row r="131" spans="18:35" customFormat="1">
      <c r="AD131" s="2"/>
      <c r="AE131">
        <v>8.4169999999999998</v>
      </c>
      <c r="AF131">
        <v>-23.049999237060547</v>
      </c>
      <c r="AG131">
        <v>-56.229999542236328</v>
      </c>
      <c r="AH131">
        <f t="shared" si="22"/>
        <v>-23.049999237060547</v>
      </c>
      <c r="AI131">
        <f t="shared" si="23"/>
        <v>-56.229999542236328</v>
      </c>
    </row>
    <row r="132" spans="18:35" customFormat="1">
      <c r="AD132" s="2"/>
      <c r="AE132">
        <v>8.4770000000000003</v>
      </c>
      <c r="AF132">
        <v>-32.439998626708984</v>
      </c>
      <c r="AG132">
        <v>-47.669998168945313</v>
      </c>
      <c r="AH132">
        <f t="shared" si="22"/>
        <v>-32.439998626708984</v>
      </c>
      <c r="AI132">
        <f t="shared" si="23"/>
        <v>-47.669998168945313</v>
      </c>
    </row>
    <row r="133" spans="18:35" customFormat="1">
      <c r="AD133" s="2"/>
      <c r="AE133">
        <v>8.5359999999999996</v>
      </c>
      <c r="AF133">
        <v>-30.959999084472656</v>
      </c>
      <c r="AG133">
        <v>-51.840000152587891</v>
      </c>
      <c r="AH133">
        <f t="shared" ref="AH133:AH166" si="24">AF133</f>
        <v>-30.959999084472656</v>
      </c>
      <c r="AI133">
        <f t="shared" ref="AI133:AI166" si="25">AG133</f>
        <v>-51.840000152587891</v>
      </c>
    </row>
    <row r="134" spans="18:35" customFormat="1">
      <c r="AD134" s="2"/>
      <c r="AE134">
        <v>8.6180000000000003</v>
      </c>
      <c r="AF134">
        <v>-12.600000381469727</v>
      </c>
      <c r="AG134">
        <v>-34.889999389648438</v>
      </c>
      <c r="AH134">
        <f t="shared" si="24"/>
        <v>-12.600000381469727</v>
      </c>
      <c r="AI134">
        <f t="shared" si="25"/>
        <v>-34.889999389648438</v>
      </c>
    </row>
    <row r="135" spans="18:35" customFormat="1">
      <c r="AD135" s="2"/>
      <c r="AE135">
        <v>8.6709999999999994</v>
      </c>
      <c r="AF135">
        <v>-13</v>
      </c>
      <c r="AG135">
        <v>-36.040000915527344</v>
      </c>
      <c r="AH135">
        <f t="shared" si="24"/>
        <v>-13</v>
      </c>
      <c r="AI135">
        <f t="shared" si="25"/>
        <v>-36.040000915527344</v>
      </c>
    </row>
    <row r="136" spans="18:35" customFormat="1">
      <c r="AD136" s="2"/>
      <c r="AE136">
        <v>8.7360000000000007</v>
      </c>
      <c r="AF136">
        <v>-16.940000534057617</v>
      </c>
      <c r="AG136">
        <v>-44.400001525878906</v>
      </c>
      <c r="AH136">
        <f t="shared" si="24"/>
        <v>-16.940000534057617</v>
      </c>
      <c r="AI136">
        <f t="shared" si="25"/>
        <v>-44.400001525878906</v>
      </c>
    </row>
    <row r="137" spans="18:35" customFormat="1">
      <c r="AD137" s="2"/>
      <c r="AE137">
        <v>8.8010000000000002</v>
      </c>
      <c r="AF137">
        <v>-7.2699999809265137</v>
      </c>
      <c r="AG137">
        <v>-26</v>
      </c>
      <c r="AH137">
        <f t="shared" si="24"/>
        <v>-7.2699999809265137</v>
      </c>
      <c r="AI137">
        <f t="shared" si="25"/>
        <v>-26</v>
      </c>
    </row>
    <row r="138" spans="18:35" customFormat="1">
      <c r="AD138" s="2"/>
      <c r="AE138">
        <v>8.8789999999999996</v>
      </c>
      <c r="AF138">
        <v>-21.350000381469727</v>
      </c>
      <c r="AG138">
        <v>-36.419998168945313</v>
      </c>
      <c r="AH138">
        <f t="shared" si="24"/>
        <v>-21.350000381469727</v>
      </c>
      <c r="AI138">
        <f t="shared" si="25"/>
        <v>-36.419998168945313</v>
      </c>
    </row>
    <row r="139" spans="18:35" customFormat="1">
      <c r="AD139" s="2"/>
      <c r="AE139">
        <v>8.9380000000000006</v>
      </c>
      <c r="AF139">
        <v>-32.959999084472656</v>
      </c>
      <c r="AG139">
        <v>-66.720001220703125</v>
      </c>
      <c r="AH139">
        <f t="shared" si="24"/>
        <v>-32.959999084472656</v>
      </c>
      <c r="AI139">
        <f t="shared" si="25"/>
        <v>-66.720001220703125</v>
      </c>
    </row>
    <row r="140" spans="18:35" customFormat="1">
      <c r="AD140" s="2"/>
      <c r="AE140">
        <v>9.0060000000000002</v>
      </c>
      <c r="AF140">
        <v>-44.439998626708984</v>
      </c>
      <c r="AG140">
        <v>-78.040000915527344</v>
      </c>
      <c r="AH140">
        <f t="shared" si="24"/>
        <v>-44.439998626708984</v>
      </c>
      <c r="AI140">
        <f t="shared" si="25"/>
        <v>-78.040000915527344</v>
      </c>
    </row>
    <row r="141" spans="18:35" customFormat="1">
      <c r="AD141" s="2"/>
      <c r="AE141">
        <v>9.0779999999999994</v>
      </c>
      <c r="AF141">
        <v>-18.979999542236328</v>
      </c>
      <c r="AG141">
        <v>-28.200000762939453</v>
      </c>
      <c r="AH141">
        <f t="shared" si="24"/>
        <v>-18.979999542236328</v>
      </c>
      <c r="AI141">
        <f t="shared" si="25"/>
        <v>-28.200000762939453</v>
      </c>
    </row>
    <row r="142" spans="18:35" customFormat="1">
      <c r="AD142" s="2"/>
      <c r="AE142">
        <v>9.1389999999999993</v>
      </c>
      <c r="AF142">
        <v>-18.149999618530273</v>
      </c>
      <c r="AG142">
        <v>-31.600000381469727</v>
      </c>
      <c r="AH142">
        <f t="shared" si="24"/>
        <v>-18.149999618530273</v>
      </c>
      <c r="AI142">
        <f t="shared" si="25"/>
        <v>-31.600000381469727</v>
      </c>
    </row>
    <row r="143" spans="18:35" customFormat="1">
      <c r="AD143" s="2"/>
      <c r="AE143">
        <v>9.2119999999999997</v>
      </c>
      <c r="AF143">
        <v>-13.739999771118164</v>
      </c>
      <c r="AG143">
        <v>-34.220001220703125</v>
      </c>
      <c r="AH143">
        <f t="shared" si="24"/>
        <v>-13.739999771118164</v>
      </c>
      <c r="AI143">
        <f t="shared" si="25"/>
        <v>-34.220001220703125</v>
      </c>
    </row>
    <row r="144" spans="18:35" customFormat="1">
      <c r="R144" s="3"/>
      <c r="AD144" s="2"/>
      <c r="AE144">
        <v>9.2639999999999993</v>
      </c>
      <c r="AF144">
        <v>-21.399999618530273</v>
      </c>
      <c r="AG144">
        <v>-37.110000610351563</v>
      </c>
      <c r="AH144">
        <f t="shared" si="24"/>
        <v>-21.399999618530273</v>
      </c>
      <c r="AI144">
        <f t="shared" si="25"/>
        <v>-37.110000610351563</v>
      </c>
    </row>
    <row r="145" spans="1:35">
      <c r="A145"/>
      <c r="B145"/>
      <c r="C145"/>
      <c r="D145"/>
      <c r="E145"/>
      <c r="F145"/>
      <c r="G145"/>
      <c r="H145"/>
      <c r="I145"/>
      <c r="R145" s="3"/>
      <c r="AE145">
        <v>9.3290000000000006</v>
      </c>
      <c r="AF145">
        <v>-9.6800003051757813</v>
      </c>
      <c r="AG145">
        <v>-19.430000305175781</v>
      </c>
      <c r="AH145">
        <f t="shared" si="24"/>
        <v>-9.6800003051757813</v>
      </c>
      <c r="AI145">
        <f t="shared" si="25"/>
        <v>-19.430000305175781</v>
      </c>
    </row>
    <row r="146" spans="1:35">
      <c r="J146" s="3"/>
      <c r="K146" s="3"/>
      <c r="L146" s="3"/>
      <c r="M146" s="3"/>
      <c r="N146" s="3"/>
      <c r="O146" s="3"/>
      <c r="Q146" s="3"/>
      <c r="R146" s="3"/>
      <c r="AE146">
        <v>9.3970000000000002</v>
      </c>
      <c r="AF146">
        <v>-13.449999809265137</v>
      </c>
      <c r="AG146">
        <v>-21.719999313354492</v>
      </c>
      <c r="AH146">
        <f t="shared" si="24"/>
        <v>-13.449999809265137</v>
      </c>
      <c r="AI146">
        <f t="shared" si="25"/>
        <v>-21.719999313354492</v>
      </c>
    </row>
    <row r="147" spans="1:35">
      <c r="J147" s="3"/>
      <c r="K147" s="3"/>
      <c r="L147" s="3"/>
      <c r="M147" s="3"/>
      <c r="N147" s="3"/>
      <c r="O147" s="3"/>
      <c r="Q147" s="3"/>
      <c r="R147" s="3"/>
      <c r="AE147"/>
    </row>
    <row r="148" spans="1:35">
      <c r="J148" s="3"/>
      <c r="K148" s="3"/>
      <c r="L148" s="3"/>
      <c r="M148" s="3"/>
      <c r="N148" s="3"/>
      <c r="O148" s="3"/>
      <c r="Q148" s="3"/>
      <c r="R148" s="3"/>
      <c r="AE148"/>
    </row>
    <row r="149" spans="1:35">
      <c r="J149" s="3"/>
      <c r="K149" s="3"/>
      <c r="L149" s="3"/>
      <c r="M149" s="3"/>
      <c r="N149" s="3"/>
      <c r="O149" s="3"/>
      <c r="Q149" s="3"/>
      <c r="R149" s="3"/>
      <c r="AE149"/>
    </row>
    <row r="150" spans="1:35">
      <c r="J150" s="3"/>
      <c r="K150" s="3"/>
      <c r="L150" s="3"/>
      <c r="M150" s="3"/>
      <c r="N150" s="3"/>
      <c r="O150" s="3"/>
      <c r="Q150" s="3"/>
      <c r="R150" s="3"/>
      <c r="AE150"/>
    </row>
    <row r="151" spans="1:35">
      <c r="J151" s="3"/>
      <c r="K151" s="3"/>
      <c r="L151" s="3"/>
      <c r="M151" s="3"/>
      <c r="N151" s="3"/>
      <c r="O151" s="3"/>
      <c r="Q151" s="3"/>
      <c r="R151" s="3"/>
      <c r="AE151"/>
    </row>
    <row r="152" spans="1:35">
      <c r="J152" s="3"/>
      <c r="K152" s="3"/>
      <c r="L152" s="3"/>
      <c r="M152" s="3"/>
      <c r="N152" s="3"/>
      <c r="O152" s="3"/>
      <c r="Q152" s="3"/>
      <c r="R152" s="3"/>
      <c r="AE152"/>
    </row>
    <row r="153" spans="1:35">
      <c r="J153" s="3"/>
      <c r="K153" s="3"/>
      <c r="L153" s="3"/>
      <c r="M153" s="3"/>
      <c r="N153" s="3"/>
      <c r="O153" s="3"/>
      <c r="Q153" s="3"/>
      <c r="R153" s="3"/>
      <c r="AE153"/>
    </row>
    <row r="154" spans="1:35">
      <c r="J154" s="3"/>
      <c r="K154" s="3"/>
      <c r="L154" s="3"/>
      <c r="M154" s="3"/>
      <c r="N154" s="3"/>
      <c r="O154" s="3"/>
      <c r="Q154" s="3"/>
      <c r="R154" s="3"/>
      <c r="AE154"/>
    </row>
    <row r="155" spans="1:35">
      <c r="J155" s="3"/>
      <c r="K155" s="3"/>
      <c r="L155" s="3"/>
      <c r="M155" s="3"/>
      <c r="N155" s="3"/>
      <c r="O155" s="3"/>
      <c r="Q155" s="3"/>
      <c r="R155" s="3"/>
      <c r="AE155"/>
    </row>
    <row r="156" spans="1:35">
      <c r="J156" s="3"/>
      <c r="K156" s="3"/>
      <c r="L156" s="3"/>
      <c r="M156" s="3"/>
      <c r="N156" s="3"/>
      <c r="O156" s="3"/>
      <c r="Q156" s="3"/>
      <c r="R156" s="3"/>
      <c r="AE156"/>
    </row>
    <row r="157" spans="1:35">
      <c r="J157" s="3"/>
      <c r="K157" s="3"/>
      <c r="L157" s="3"/>
      <c r="M157" s="3"/>
      <c r="N157" s="3"/>
      <c r="O157" s="3"/>
      <c r="Q157" s="3"/>
      <c r="R157" s="3"/>
      <c r="AE157"/>
    </row>
    <row r="158" spans="1:35">
      <c r="J158" s="3"/>
      <c r="K158" s="3"/>
      <c r="L158" s="3"/>
      <c r="M158" s="3"/>
      <c r="N158" s="3"/>
      <c r="O158" s="3"/>
      <c r="Q158" s="3"/>
      <c r="R158" s="3"/>
      <c r="AE158"/>
    </row>
    <row r="159" spans="1:35">
      <c r="J159" s="3"/>
      <c r="K159" s="3"/>
      <c r="L159" s="3"/>
      <c r="M159" s="3"/>
      <c r="N159" s="3"/>
      <c r="O159" s="3"/>
      <c r="Q159" s="3"/>
      <c r="R159" s="3"/>
      <c r="AE159"/>
    </row>
    <row r="160" spans="1:35">
      <c r="J160" s="3"/>
      <c r="K160" s="3"/>
      <c r="L160" s="3"/>
      <c r="M160" s="3"/>
      <c r="N160" s="3"/>
      <c r="O160" s="3"/>
      <c r="Q160" s="3"/>
      <c r="R160" s="3"/>
      <c r="AE160"/>
    </row>
    <row r="161" spans="10:31">
      <c r="J161" s="3"/>
      <c r="K161" s="3"/>
      <c r="L161" s="3"/>
      <c r="M161" s="3"/>
      <c r="N161" s="3"/>
      <c r="O161" s="3"/>
      <c r="Q161" s="3"/>
      <c r="R161" s="3"/>
      <c r="AE161"/>
    </row>
    <row r="162" spans="10:31">
      <c r="J162" s="3"/>
      <c r="K162" s="3"/>
      <c r="L162" s="3"/>
      <c r="M162" s="3"/>
      <c r="N162" s="3"/>
      <c r="O162" s="3"/>
      <c r="Q162" s="3"/>
      <c r="R162" s="3"/>
      <c r="AE162"/>
    </row>
    <row r="163" spans="10:31">
      <c r="J163" s="3"/>
      <c r="K163" s="3"/>
      <c r="L163" s="3"/>
      <c r="M163" s="3"/>
      <c r="N163" s="3"/>
      <c r="O163" s="3"/>
      <c r="Q163" s="3"/>
      <c r="R163" s="3"/>
      <c r="AE163"/>
    </row>
    <row r="164" spans="10:31">
      <c r="J164" s="3"/>
      <c r="K164" s="3"/>
      <c r="L164" s="3"/>
      <c r="M164" s="3"/>
      <c r="N164" s="3"/>
      <c r="O164" s="3"/>
      <c r="Q164" s="3"/>
      <c r="R164" s="3"/>
      <c r="AE164"/>
    </row>
    <row r="165" spans="10:31">
      <c r="J165" s="3"/>
      <c r="K165" s="3"/>
      <c r="L165" s="3"/>
      <c r="M165" s="3"/>
      <c r="N165" s="3"/>
      <c r="O165" s="3"/>
      <c r="Q165" s="3"/>
      <c r="R165" s="3"/>
      <c r="AE165"/>
    </row>
    <row r="166" spans="10:31">
      <c r="J166" s="3"/>
      <c r="K166" s="3"/>
      <c r="L166" s="3"/>
      <c r="M166" s="3"/>
      <c r="N166" s="3"/>
      <c r="O166" s="3"/>
      <c r="Q166" s="3"/>
      <c r="R166" s="3"/>
      <c r="AE166"/>
    </row>
    <row r="167" spans="10:31">
      <c r="J167" s="3"/>
      <c r="K167" s="3"/>
      <c r="L167" s="3"/>
      <c r="M167" s="3"/>
      <c r="N167" s="3"/>
      <c r="O167" s="3"/>
      <c r="Q167" s="3"/>
      <c r="R167" s="3"/>
      <c r="AE167"/>
    </row>
    <row r="168" spans="10:31">
      <c r="J168" s="3"/>
      <c r="K168" s="3"/>
      <c r="L168" s="3"/>
      <c r="M168" s="3"/>
      <c r="N168" s="3"/>
      <c r="O168" s="3"/>
      <c r="Q168" s="3"/>
      <c r="R168" s="3"/>
      <c r="AE168"/>
    </row>
    <row r="169" spans="10:31">
      <c r="J169" s="3"/>
      <c r="K169" s="3"/>
      <c r="L169" s="3"/>
      <c r="M169" s="3"/>
      <c r="N169" s="3"/>
      <c r="O169" s="3"/>
      <c r="Q169" s="3"/>
      <c r="R169" s="3"/>
      <c r="AE169"/>
    </row>
    <row r="170" spans="10:31">
      <c r="J170" s="3"/>
      <c r="K170" s="3"/>
      <c r="L170" s="3"/>
      <c r="M170" s="3"/>
      <c r="N170" s="3"/>
      <c r="O170" s="3"/>
      <c r="Q170" s="3"/>
      <c r="R170" s="3"/>
      <c r="AE170"/>
    </row>
    <row r="171" spans="10:31">
      <c r="J171" s="3"/>
      <c r="K171" s="3"/>
      <c r="L171" s="3"/>
      <c r="M171" s="3"/>
      <c r="N171" s="3"/>
      <c r="O171" s="3"/>
      <c r="Q171" s="3"/>
      <c r="R171" s="3"/>
      <c r="AE171"/>
    </row>
    <row r="172" spans="10:31">
      <c r="J172" s="3"/>
      <c r="K172" s="3"/>
      <c r="L172" s="3"/>
      <c r="M172" s="3"/>
      <c r="N172" s="3"/>
      <c r="O172" s="3"/>
      <c r="Q172" s="3"/>
      <c r="R172" s="3"/>
      <c r="AE172"/>
    </row>
    <row r="173" spans="10:31">
      <c r="J173" s="3"/>
      <c r="K173" s="3"/>
      <c r="L173" s="3"/>
      <c r="M173" s="3"/>
      <c r="N173" s="3"/>
      <c r="O173" s="3"/>
      <c r="Q173" s="3"/>
      <c r="R173" s="3"/>
      <c r="AE173"/>
    </row>
    <row r="174" spans="10:31">
      <c r="J174" s="3"/>
      <c r="K174" s="3"/>
      <c r="L174" s="3"/>
      <c r="M174" s="3"/>
      <c r="N174" s="3"/>
      <c r="O174" s="3"/>
      <c r="Q174" s="3"/>
      <c r="R174" s="3"/>
      <c r="AE174"/>
    </row>
    <row r="175" spans="10:31">
      <c r="J175" s="3"/>
      <c r="K175" s="3"/>
      <c r="L175" s="3"/>
      <c r="M175" s="3"/>
      <c r="N175" s="3"/>
      <c r="O175" s="3"/>
      <c r="Q175" s="3"/>
      <c r="R175" s="3"/>
      <c r="AE175"/>
    </row>
    <row r="176" spans="10:31">
      <c r="J176" s="3"/>
      <c r="K176" s="3"/>
      <c r="L176" s="3"/>
      <c r="M176" s="3"/>
      <c r="N176" s="3"/>
      <c r="O176" s="3"/>
      <c r="Q176" s="3"/>
      <c r="R176" s="3"/>
      <c r="AE176"/>
    </row>
    <row r="177" spans="10:31">
      <c r="J177" s="3"/>
      <c r="K177" s="3"/>
      <c r="L177" s="3"/>
      <c r="M177" s="3"/>
      <c r="N177" s="3"/>
      <c r="O177" s="3"/>
      <c r="Q177" s="3"/>
      <c r="R177" s="3"/>
      <c r="AE177"/>
    </row>
    <row r="178" spans="10:31">
      <c r="J178" s="3"/>
      <c r="K178" s="3"/>
      <c r="L178" s="3"/>
      <c r="M178" s="3"/>
      <c r="N178" s="3"/>
      <c r="O178" s="3"/>
      <c r="Q178" s="3"/>
      <c r="R178" s="3"/>
      <c r="AE178"/>
    </row>
    <row r="179" spans="10:31">
      <c r="J179" s="3"/>
      <c r="K179" s="3"/>
      <c r="L179" s="3"/>
      <c r="M179" s="3"/>
      <c r="N179" s="3"/>
      <c r="O179" s="3"/>
      <c r="Q179" s="3"/>
      <c r="R179" s="3"/>
      <c r="AE179"/>
    </row>
    <row r="180" spans="10:31">
      <c r="J180" s="3"/>
      <c r="K180" s="3"/>
      <c r="L180" s="3"/>
      <c r="M180" s="3"/>
      <c r="N180" s="3"/>
      <c r="O180" s="3"/>
      <c r="Q180" s="3"/>
      <c r="R180" s="3"/>
      <c r="AE180"/>
    </row>
    <row r="181" spans="10:31">
      <c r="J181" s="3"/>
      <c r="K181" s="3"/>
      <c r="L181" s="3"/>
      <c r="M181" s="3"/>
      <c r="N181" s="3"/>
      <c r="O181" s="3"/>
      <c r="Q181" s="3"/>
      <c r="R181" s="3"/>
      <c r="AE181"/>
    </row>
    <row r="182" spans="10:31">
      <c r="J182" s="3"/>
      <c r="K182" s="3"/>
      <c r="L182" s="3"/>
      <c r="M182" s="3"/>
      <c r="N182" s="3"/>
      <c r="O182" s="3"/>
      <c r="Q182" s="3"/>
      <c r="R182" s="3"/>
      <c r="AE182"/>
    </row>
    <row r="183" spans="10:31">
      <c r="J183" s="3"/>
      <c r="K183" s="3"/>
      <c r="L183" s="3"/>
      <c r="M183" s="3"/>
      <c r="N183" s="3"/>
      <c r="O183" s="3"/>
      <c r="Q183" s="3"/>
      <c r="R183" s="3"/>
      <c r="AE183"/>
    </row>
    <row r="184" spans="10:31">
      <c r="J184" s="3"/>
      <c r="K184" s="3"/>
      <c r="L184" s="3"/>
      <c r="M184" s="3"/>
      <c r="N184" s="3"/>
      <c r="O184" s="3"/>
      <c r="Q184" s="3"/>
      <c r="R184" s="3"/>
      <c r="AE184"/>
    </row>
    <row r="185" spans="10:31">
      <c r="J185" s="3"/>
      <c r="K185" s="3"/>
      <c r="L185" s="3"/>
      <c r="M185" s="3"/>
      <c r="N185" s="3"/>
      <c r="O185" s="3"/>
      <c r="Q185" s="3"/>
      <c r="R185" s="3"/>
      <c r="AE185"/>
    </row>
    <row r="186" spans="10:31">
      <c r="J186" s="3"/>
      <c r="K186" s="3"/>
      <c r="L186" s="3"/>
      <c r="M186" s="3"/>
      <c r="N186" s="3"/>
      <c r="O186" s="3"/>
      <c r="Q186" s="3"/>
      <c r="R186" s="3"/>
      <c r="AE186"/>
    </row>
    <row r="187" spans="10:31">
      <c r="J187" s="3"/>
      <c r="K187" s="3"/>
      <c r="L187" s="3"/>
      <c r="M187" s="3"/>
      <c r="N187" s="3"/>
      <c r="O187" s="3"/>
      <c r="Q187" s="3"/>
      <c r="R187" s="3"/>
      <c r="AE187"/>
    </row>
    <row r="188" spans="10:31">
      <c r="J188" s="3"/>
      <c r="K188" s="3"/>
      <c r="L188" s="3"/>
      <c r="M188" s="3"/>
      <c r="N188" s="3"/>
      <c r="O188" s="3"/>
      <c r="Q188" s="3"/>
      <c r="R188" s="3"/>
      <c r="AE188"/>
    </row>
    <row r="189" spans="10:31">
      <c r="J189" s="3"/>
      <c r="K189" s="3"/>
      <c r="L189" s="3"/>
      <c r="M189" s="3"/>
      <c r="N189" s="3"/>
      <c r="O189" s="3"/>
      <c r="Q189" s="3"/>
      <c r="R189" s="3"/>
      <c r="AE189"/>
    </row>
    <row r="190" spans="10:31">
      <c r="J190" s="3"/>
      <c r="K190" s="3"/>
      <c r="L190" s="3"/>
      <c r="M190" s="3"/>
      <c r="N190" s="3"/>
      <c r="O190" s="3"/>
      <c r="Q190" s="3"/>
      <c r="R190" s="3"/>
      <c r="AE190"/>
    </row>
    <row r="191" spans="10:31">
      <c r="J191" s="3"/>
      <c r="K191" s="3"/>
      <c r="L191" s="3"/>
      <c r="M191" s="3"/>
      <c r="N191" s="3"/>
      <c r="O191" s="3"/>
      <c r="Q191" s="3"/>
      <c r="R191" s="3"/>
      <c r="AE191"/>
    </row>
    <row r="192" spans="10:31">
      <c r="J192" s="3"/>
      <c r="K192" s="3"/>
      <c r="L192" s="3"/>
      <c r="M192" s="3"/>
      <c r="N192" s="3"/>
      <c r="O192" s="3"/>
      <c r="Q192" s="3"/>
      <c r="R192" s="3"/>
      <c r="AE192"/>
    </row>
    <row r="193" spans="10:31">
      <c r="J193" s="3"/>
      <c r="K193" s="3"/>
      <c r="L193" s="3"/>
      <c r="M193" s="3"/>
      <c r="N193" s="3"/>
      <c r="O193" s="3"/>
      <c r="Q193" s="3"/>
      <c r="R193" s="3"/>
      <c r="AE193"/>
    </row>
    <row r="194" spans="10:31">
      <c r="J194" s="3"/>
      <c r="K194" s="3"/>
      <c r="L194" s="3"/>
      <c r="M194" s="3"/>
      <c r="N194" s="3"/>
      <c r="O194" s="3"/>
      <c r="Q194" s="3"/>
      <c r="R194" s="3"/>
      <c r="AE194"/>
    </row>
    <row r="195" spans="10:31">
      <c r="J195" s="3"/>
      <c r="K195" s="3"/>
      <c r="L195" s="3"/>
      <c r="M195" s="3"/>
      <c r="N195" s="3"/>
      <c r="O195" s="3"/>
      <c r="Q195" s="3"/>
      <c r="R195" s="3"/>
      <c r="AE195"/>
    </row>
    <row r="196" spans="10:31">
      <c r="J196" s="3"/>
      <c r="K196" s="3"/>
      <c r="L196" s="3"/>
      <c r="M196" s="3"/>
      <c r="N196" s="3"/>
      <c r="O196" s="3"/>
      <c r="Q196" s="3"/>
      <c r="R196" s="3"/>
      <c r="AE196"/>
    </row>
    <row r="197" spans="10:31">
      <c r="J197" s="3"/>
      <c r="K197" s="3"/>
      <c r="L197" s="3"/>
      <c r="M197" s="3"/>
      <c r="N197" s="3"/>
      <c r="O197" s="3"/>
      <c r="Q197" s="3"/>
      <c r="R197" s="3"/>
      <c r="AE197"/>
    </row>
    <row r="198" spans="10:31">
      <c r="J198" s="3"/>
      <c r="K198" s="3"/>
      <c r="L198" s="3"/>
      <c r="M198" s="3"/>
      <c r="N198" s="3"/>
      <c r="O198" s="3"/>
      <c r="Q198" s="3"/>
      <c r="R198" s="3"/>
      <c r="AE198"/>
    </row>
    <row r="199" spans="10:31">
      <c r="J199" s="3"/>
      <c r="K199" s="3"/>
      <c r="L199" s="3"/>
      <c r="M199" s="3"/>
      <c r="N199" s="3"/>
      <c r="O199" s="3"/>
      <c r="Q199" s="3"/>
      <c r="R199" s="3"/>
      <c r="AE199"/>
    </row>
    <row r="200" spans="10:31">
      <c r="J200" s="3"/>
      <c r="K200" s="3"/>
      <c r="L200" s="3"/>
      <c r="M200" s="3"/>
      <c r="N200" s="3"/>
      <c r="O200" s="3"/>
      <c r="Q200" s="3"/>
      <c r="R200" s="3"/>
      <c r="AE200"/>
    </row>
    <row r="201" spans="10:31">
      <c r="J201" s="3"/>
      <c r="K201" s="3"/>
      <c r="L201" s="3"/>
      <c r="M201" s="3"/>
      <c r="N201" s="3"/>
      <c r="O201" s="3"/>
      <c r="Q201" s="3"/>
      <c r="R201" s="3"/>
      <c r="AE201"/>
    </row>
    <row r="202" spans="10:31">
      <c r="J202" s="3"/>
      <c r="K202" s="3"/>
      <c r="L202" s="3"/>
      <c r="M202" s="3"/>
      <c r="N202" s="3"/>
      <c r="O202" s="3"/>
      <c r="Q202" s="3"/>
      <c r="R202" s="3"/>
      <c r="AE202"/>
    </row>
    <row r="203" spans="10:31">
      <c r="J203" s="3"/>
      <c r="K203" s="3"/>
      <c r="L203" s="3"/>
      <c r="M203" s="3"/>
      <c r="N203" s="3"/>
      <c r="O203" s="3"/>
      <c r="Q203" s="3"/>
      <c r="R203" s="3"/>
      <c r="AE203"/>
    </row>
    <row r="204" spans="10:31">
      <c r="J204" s="3"/>
      <c r="K204" s="3"/>
      <c r="L204" s="3"/>
      <c r="M204" s="3"/>
      <c r="N204" s="3"/>
      <c r="O204" s="3"/>
      <c r="Q204" s="3"/>
      <c r="R204" s="3"/>
      <c r="AE204"/>
    </row>
    <row r="205" spans="10:31">
      <c r="J205" s="3"/>
      <c r="K205" s="3"/>
      <c r="L205" s="3"/>
      <c r="M205" s="3"/>
      <c r="N205" s="3"/>
      <c r="O205" s="3"/>
      <c r="Q205" s="3"/>
      <c r="R205" s="3"/>
      <c r="AE205"/>
    </row>
    <row r="206" spans="10:31">
      <c r="J206" s="3"/>
      <c r="K206" s="3"/>
      <c r="L206" s="3"/>
      <c r="M206" s="3"/>
      <c r="N206" s="3"/>
      <c r="O206" s="3"/>
      <c r="Q206" s="3"/>
      <c r="R206" s="3"/>
      <c r="AE206"/>
    </row>
    <row r="207" spans="10:31">
      <c r="J207" s="3"/>
      <c r="K207" s="3"/>
      <c r="L207" s="3"/>
      <c r="M207" s="3"/>
      <c r="N207" s="3"/>
      <c r="O207" s="3"/>
      <c r="Q207" s="3"/>
      <c r="R207" s="3"/>
      <c r="AE207"/>
    </row>
    <row r="208" spans="10:31">
      <c r="J208" s="3"/>
      <c r="K208" s="3"/>
      <c r="L208" s="3"/>
      <c r="M208" s="3"/>
      <c r="N208" s="3"/>
      <c r="O208" s="3"/>
      <c r="Q208" s="3"/>
      <c r="R208" s="3"/>
      <c r="AE208"/>
    </row>
    <row r="209" spans="10:31">
      <c r="J209" s="3"/>
      <c r="K209" s="3"/>
      <c r="L209" s="3"/>
      <c r="M209" s="3"/>
      <c r="N209" s="3"/>
      <c r="O209" s="3"/>
      <c r="Q209" s="3"/>
      <c r="R209" s="3"/>
      <c r="AE209"/>
    </row>
    <row r="210" spans="10:31">
      <c r="J210" s="3"/>
      <c r="K210" s="3"/>
      <c r="L210" s="3"/>
      <c r="M210" s="3"/>
      <c r="N210" s="3"/>
      <c r="O210" s="3"/>
      <c r="Q210" s="3"/>
      <c r="R210" s="3"/>
      <c r="AE210"/>
    </row>
    <row r="211" spans="10:31">
      <c r="J211" s="3"/>
      <c r="K211" s="3"/>
      <c r="L211" s="3"/>
      <c r="M211" s="3"/>
      <c r="N211" s="3"/>
      <c r="O211" s="3"/>
      <c r="Q211" s="3"/>
      <c r="R211" s="3"/>
      <c r="AE211"/>
    </row>
    <row r="212" spans="10:31">
      <c r="J212" s="3"/>
      <c r="K212" s="3"/>
      <c r="L212" s="3"/>
      <c r="M212" s="3"/>
      <c r="N212" s="3"/>
      <c r="O212" s="3"/>
      <c r="Q212" s="3"/>
      <c r="R212" s="3"/>
      <c r="AE212"/>
    </row>
    <row r="213" spans="10:31">
      <c r="J213" s="3"/>
      <c r="K213" s="3"/>
      <c r="L213" s="3"/>
      <c r="M213" s="3"/>
      <c r="N213" s="3"/>
      <c r="O213" s="3"/>
      <c r="Q213" s="3"/>
      <c r="R213" s="3"/>
      <c r="AE213"/>
    </row>
    <row r="214" spans="10:31">
      <c r="J214" s="3"/>
      <c r="K214" s="3"/>
      <c r="L214" s="3"/>
      <c r="M214" s="3"/>
      <c r="N214" s="3"/>
      <c r="O214" s="3"/>
      <c r="Q214" s="3"/>
      <c r="R214" s="3"/>
      <c r="AE214"/>
    </row>
    <row r="215" spans="10:31">
      <c r="J215" s="3"/>
      <c r="K215" s="3"/>
      <c r="L215" s="3"/>
      <c r="M215" s="3"/>
      <c r="N215" s="3"/>
      <c r="O215" s="3"/>
      <c r="Q215" s="3"/>
      <c r="R215" s="3"/>
      <c r="AE215"/>
    </row>
    <row r="216" spans="10:31">
      <c r="J216" s="3"/>
      <c r="K216" s="3"/>
      <c r="L216" s="3"/>
      <c r="M216" s="3"/>
      <c r="N216" s="3"/>
      <c r="O216" s="3"/>
      <c r="Q216" s="3"/>
      <c r="R216" s="3"/>
      <c r="AE216"/>
    </row>
    <row r="217" spans="10:31">
      <c r="J217" s="3"/>
      <c r="K217" s="3"/>
      <c r="L217" s="3"/>
      <c r="M217" s="3"/>
      <c r="N217" s="3"/>
      <c r="O217" s="3"/>
      <c r="Q217" s="3"/>
      <c r="R217" s="3"/>
      <c r="AE217"/>
    </row>
    <row r="218" spans="10:31">
      <c r="J218" s="3"/>
      <c r="K218" s="3"/>
      <c r="L218" s="3"/>
      <c r="M218" s="3"/>
      <c r="N218" s="3"/>
      <c r="O218" s="3"/>
      <c r="Q218" s="3"/>
      <c r="R218" s="3"/>
      <c r="AE218"/>
    </row>
    <row r="219" spans="10:31">
      <c r="J219" s="3"/>
      <c r="K219" s="3"/>
      <c r="L219" s="3"/>
      <c r="M219" s="3"/>
      <c r="N219" s="3"/>
      <c r="O219" s="3"/>
      <c r="Q219" s="3"/>
      <c r="R219" s="3"/>
      <c r="AE219"/>
    </row>
    <row r="220" spans="10:31">
      <c r="J220" s="3"/>
      <c r="K220" s="3"/>
      <c r="L220" s="3"/>
      <c r="M220" s="3"/>
      <c r="N220" s="3"/>
      <c r="O220" s="3"/>
      <c r="Q220" s="3"/>
      <c r="R220" s="3"/>
      <c r="AE220"/>
    </row>
    <row r="221" spans="10:31">
      <c r="J221" s="3"/>
      <c r="K221" s="3"/>
      <c r="L221" s="3"/>
      <c r="M221" s="3"/>
      <c r="N221" s="3"/>
      <c r="O221" s="3"/>
      <c r="Q221" s="3"/>
      <c r="R221" s="3"/>
      <c r="AE221"/>
    </row>
    <row r="222" spans="10:31">
      <c r="J222" s="3"/>
      <c r="K222" s="3"/>
      <c r="L222" s="3"/>
      <c r="M222" s="3"/>
      <c r="N222" s="3"/>
      <c r="O222" s="3"/>
      <c r="Q222" s="3"/>
      <c r="R222" s="3"/>
      <c r="AE222"/>
    </row>
    <row r="223" spans="10:31">
      <c r="J223" s="3"/>
      <c r="K223" s="3"/>
      <c r="L223" s="3"/>
      <c r="M223" s="3"/>
      <c r="N223" s="3"/>
      <c r="O223" s="3"/>
      <c r="Q223" s="3"/>
      <c r="R223" s="3"/>
      <c r="AE223"/>
    </row>
    <row r="224" spans="10:31">
      <c r="J224" s="3"/>
      <c r="K224" s="3"/>
      <c r="L224" s="3"/>
      <c r="M224" s="3"/>
      <c r="N224" s="3"/>
      <c r="O224" s="3"/>
      <c r="Q224" s="3"/>
      <c r="R224" s="3"/>
      <c r="AE224"/>
    </row>
    <row r="225" spans="10:31">
      <c r="J225" s="3"/>
      <c r="K225" s="3"/>
      <c r="L225" s="3"/>
      <c r="M225" s="3"/>
      <c r="N225" s="3"/>
      <c r="O225" s="3"/>
      <c r="Q225" s="3"/>
      <c r="R225" s="3"/>
      <c r="AE225"/>
    </row>
    <row r="226" spans="10:31">
      <c r="J226" s="3"/>
      <c r="K226" s="3"/>
      <c r="L226" s="3"/>
      <c r="M226" s="3"/>
      <c r="N226" s="3"/>
      <c r="O226" s="3"/>
      <c r="Q226" s="3"/>
      <c r="R226" s="3"/>
      <c r="AE226"/>
    </row>
    <row r="227" spans="10:31">
      <c r="J227" s="3"/>
      <c r="K227" s="3"/>
      <c r="L227" s="3"/>
      <c r="M227" s="3"/>
      <c r="N227" s="3"/>
      <c r="O227" s="3"/>
      <c r="Q227" s="3"/>
      <c r="R227" s="3"/>
      <c r="AE227"/>
    </row>
    <row r="228" spans="10:31">
      <c r="J228" s="3"/>
      <c r="K228" s="3"/>
      <c r="L228" s="3"/>
      <c r="M228" s="3"/>
      <c r="N228" s="3"/>
      <c r="O228" s="3"/>
      <c r="Q228" s="3"/>
      <c r="R228" s="3"/>
      <c r="AE228"/>
    </row>
    <row r="229" spans="10:31">
      <c r="J229" s="3"/>
      <c r="K229" s="3"/>
      <c r="L229" s="3"/>
      <c r="M229" s="3"/>
      <c r="N229" s="3"/>
      <c r="O229" s="3"/>
      <c r="Q229" s="3"/>
      <c r="R229" s="3"/>
      <c r="AE229"/>
    </row>
    <row r="230" spans="10:31">
      <c r="J230" s="3"/>
      <c r="K230" s="3"/>
      <c r="L230" s="3"/>
      <c r="M230" s="3"/>
      <c r="N230" s="3"/>
      <c r="O230" s="3"/>
      <c r="Q230" s="3"/>
      <c r="R230" s="3"/>
      <c r="AE230"/>
    </row>
    <row r="231" spans="10:31">
      <c r="J231" s="3"/>
      <c r="K231" s="3"/>
      <c r="L231" s="3"/>
      <c r="M231" s="3"/>
      <c r="N231" s="3"/>
      <c r="O231" s="3"/>
      <c r="Q231" s="3"/>
      <c r="R231" s="3"/>
      <c r="AE231"/>
    </row>
    <row r="232" spans="10:31">
      <c r="J232" s="3"/>
      <c r="K232" s="3"/>
      <c r="L232" s="3"/>
      <c r="M232" s="3"/>
      <c r="N232" s="3"/>
      <c r="O232" s="3"/>
      <c r="Q232" s="3"/>
      <c r="R232" s="3"/>
      <c r="AE232"/>
    </row>
    <row r="233" spans="10:31">
      <c r="J233" s="3"/>
      <c r="K233" s="3"/>
      <c r="L233" s="3"/>
      <c r="M233" s="3"/>
      <c r="N233" s="3"/>
      <c r="O233" s="3"/>
      <c r="Q233" s="3"/>
      <c r="R233" s="3"/>
      <c r="AE233"/>
    </row>
    <row r="234" spans="10:31">
      <c r="J234" s="3"/>
      <c r="K234" s="3"/>
      <c r="L234" s="3"/>
      <c r="M234" s="3"/>
      <c r="N234" s="3"/>
      <c r="O234" s="3"/>
      <c r="Q234" s="3"/>
      <c r="R234" s="3"/>
      <c r="AE234"/>
    </row>
    <row r="235" spans="10:31">
      <c r="J235" s="3"/>
      <c r="K235" s="3"/>
      <c r="L235" s="3"/>
      <c r="M235" s="3"/>
      <c r="N235" s="3"/>
      <c r="O235" s="3"/>
      <c r="Q235" s="3"/>
      <c r="R235" s="3"/>
      <c r="AE235"/>
    </row>
    <row r="236" spans="10:31">
      <c r="J236" s="3"/>
      <c r="K236" s="3"/>
      <c r="L236" s="3"/>
      <c r="M236" s="3"/>
      <c r="N236" s="3"/>
      <c r="O236" s="3"/>
      <c r="Q236" s="3"/>
      <c r="R236" s="3"/>
      <c r="AE236"/>
    </row>
    <row r="237" spans="10:31">
      <c r="J237" s="3"/>
      <c r="K237" s="3"/>
      <c r="L237" s="3"/>
      <c r="M237" s="3"/>
      <c r="N237" s="3"/>
      <c r="O237" s="3"/>
      <c r="Q237" s="3"/>
      <c r="R237" s="3"/>
      <c r="AE237"/>
    </row>
    <row r="238" spans="10:31">
      <c r="J238" s="3"/>
      <c r="K238" s="3"/>
      <c r="L238" s="3"/>
      <c r="M238" s="3"/>
      <c r="N238" s="3"/>
      <c r="O238" s="3"/>
      <c r="Q238" s="3"/>
      <c r="R238" s="3"/>
      <c r="AE238"/>
    </row>
    <row r="239" spans="10:31">
      <c r="J239" s="3"/>
      <c r="K239" s="3"/>
      <c r="L239" s="3"/>
      <c r="M239" s="3"/>
      <c r="N239" s="3"/>
      <c r="O239" s="3"/>
      <c r="Q239" s="3"/>
      <c r="R239" s="3"/>
      <c r="AE239"/>
    </row>
    <row r="240" spans="10:31">
      <c r="J240" s="3"/>
      <c r="K240" s="3"/>
      <c r="L240" s="3"/>
      <c r="M240" s="3"/>
      <c r="N240" s="3"/>
      <c r="O240" s="3"/>
      <c r="Q240" s="3"/>
      <c r="R240" s="3"/>
      <c r="AE240"/>
    </row>
    <row r="241" spans="10:31">
      <c r="J241" s="3"/>
      <c r="K241" s="3"/>
      <c r="L241" s="3"/>
      <c r="M241" s="3"/>
      <c r="N241" s="3"/>
      <c r="O241" s="3"/>
      <c r="Q241" s="3"/>
      <c r="R241" s="3"/>
      <c r="AE241"/>
    </row>
    <row r="242" spans="10:31">
      <c r="J242" s="3"/>
      <c r="K242" s="3"/>
      <c r="L242" s="3"/>
      <c r="M242" s="3"/>
      <c r="N242" s="3"/>
      <c r="O242" s="3"/>
      <c r="Q242" s="3"/>
      <c r="R242" s="3"/>
      <c r="AE242"/>
    </row>
    <row r="243" spans="10:31">
      <c r="J243" s="3"/>
      <c r="K243" s="3"/>
      <c r="L243" s="3"/>
      <c r="M243" s="3"/>
      <c r="N243" s="3"/>
      <c r="O243" s="3"/>
      <c r="Q243" s="3"/>
      <c r="R243" s="3"/>
      <c r="AE243"/>
    </row>
    <row r="244" spans="10:31">
      <c r="J244" s="3"/>
      <c r="K244" s="3"/>
      <c r="L244" s="3"/>
      <c r="M244" s="3"/>
      <c r="N244" s="3"/>
      <c r="O244" s="3"/>
      <c r="P244" s="3"/>
      <c r="Q244" s="3"/>
      <c r="R244" s="3"/>
      <c r="AE244"/>
    </row>
    <row r="245" spans="10:31">
      <c r="J245" s="3"/>
      <c r="K245" s="3"/>
      <c r="L245" s="3"/>
      <c r="M245" s="3"/>
      <c r="N245" s="3"/>
      <c r="O245" s="3"/>
      <c r="P245" s="3"/>
      <c r="Q245" s="3"/>
      <c r="R245" s="3"/>
      <c r="AE245"/>
    </row>
    <row r="246" spans="10:31">
      <c r="J246" s="3"/>
      <c r="K246" s="3"/>
      <c r="L246" s="3"/>
      <c r="M246" s="3"/>
      <c r="N246" s="3"/>
      <c r="O246" s="3"/>
      <c r="P246" s="3"/>
      <c r="Q246" s="3"/>
      <c r="R246" s="3"/>
      <c r="AE246"/>
    </row>
    <row r="247" spans="10:31">
      <c r="J247" s="3"/>
      <c r="K247" s="3"/>
      <c r="L247" s="3"/>
      <c r="M247" s="3"/>
      <c r="N247" s="3"/>
      <c r="O247" s="3"/>
      <c r="P247" s="3"/>
      <c r="Q247" s="3"/>
      <c r="R247" s="3"/>
      <c r="AE247"/>
    </row>
    <row r="248" spans="10:31">
      <c r="J248" s="3"/>
      <c r="K248" s="3"/>
      <c r="L248" s="3"/>
      <c r="M248" s="3"/>
      <c r="N248" s="3"/>
      <c r="O248" s="3"/>
      <c r="P248" s="3"/>
      <c r="Q248" s="3"/>
      <c r="R248" s="3"/>
      <c r="AE248"/>
    </row>
    <row r="249" spans="10:31">
      <c r="J249" s="3"/>
      <c r="K249" s="3"/>
      <c r="L249" s="3"/>
      <c r="M249" s="3"/>
      <c r="N249" s="3"/>
      <c r="O249" s="3"/>
      <c r="P249" s="3"/>
      <c r="Q249" s="3"/>
      <c r="R249" s="3"/>
      <c r="AE249"/>
    </row>
    <row r="250" spans="10:31">
      <c r="J250" s="3"/>
      <c r="K250" s="3"/>
      <c r="L250" s="3"/>
      <c r="M250" s="3"/>
      <c r="N250" s="3"/>
      <c r="O250" s="3"/>
      <c r="P250" s="3"/>
      <c r="Q250" s="3"/>
      <c r="R250" s="3"/>
      <c r="AE250"/>
    </row>
    <row r="251" spans="10:31">
      <c r="J251" s="3"/>
      <c r="K251" s="3"/>
      <c r="L251" s="3"/>
      <c r="M251" s="3"/>
      <c r="N251" s="3"/>
      <c r="O251" s="3"/>
      <c r="P251" s="3"/>
      <c r="Q251" s="3"/>
      <c r="R251" s="3"/>
      <c r="AE251"/>
    </row>
    <row r="252" spans="10:31">
      <c r="J252" s="3"/>
      <c r="K252" s="3"/>
      <c r="L252" s="3"/>
      <c r="M252" s="3"/>
      <c r="N252" s="3"/>
      <c r="O252" s="3"/>
      <c r="P252" s="3"/>
      <c r="Q252" s="3"/>
      <c r="R252" s="3"/>
      <c r="AE252"/>
    </row>
    <row r="253" spans="10:31">
      <c r="J253" s="3"/>
      <c r="K253" s="3"/>
      <c r="L253" s="3"/>
      <c r="M253" s="3"/>
      <c r="N253" s="3"/>
      <c r="O253" s="3"/>
      <c r="P253" s="3"/>
      <c r="Q253" s="3"/>
      <c r="R253" s="3"/>
      <c r="AE253"/>
    </row>
    <row r="254" spans="10:31">
      <c r="J254" s="3"/>
      <c r="K254" s="3"/>
      <c r="L254" s="3"/>
      <c r="M254" s="3"/>
      <c r="N254" s="3"/>
      <c r="O254" s="3"/>
      <c r="P254" s="3"/>
      <c r="Q254" s="3"/>
      <c r="R254" s="3"/>
      <c r="AE254"/>
    </row>
    <row r="255" spans="10:31">
      <c r="J255" s="3"/>
      <c r="K255" s="3"/>
      <c r="L255" s="3"/>
      <c r="M255" s="3"/>
      <c r="N255" s="3"/>
      <c r="O255" s="3"/>
      <c r="P255" s="3"/>
      <c r="Q255" s="3"/>
      <c r="R255" s="3"/>
      <c r="AE255"/>
    </row>
    <row r="256" spans="10:31">
      <c r="J256" s="3"/>
      <c r="K256" s="3"/>
      <c r="L256" s="3"/>
      <c r="M256" s="3"/>
      <c r="N256" s="3"/>
      <c r="O256" s="3"/>
      <c r="P256" s="3"/>
      <c r="Q256" s="3"/>
      <c r="R256" s="3"/>
    </row>
    <row r="257" spans="10:18">
      <c r="J257" s="3"/>
      <c r="K257" s="3"/>
      <c r="L257" s="3"/>
      <c r="M257" s="3"/>
      <c r="N257" s="3"/>
      <c r="O257" s="3"/>
      <c r="P257" s="3"/>
      <c r="Q257" s="3"/>
      <c r="R257" s="3"/>
    </row>
    <row r="258" spans="10:18">
      <c r="J258" s="3"/>
      <c r="K258" s="3"/>
      <c r="L258" s="3"/>
      <c r="M258" s="3"/>
      <c r="N258" s="3"/>
      <c r="O258" s="3"/>
      <c r="P258" s="3"/>
      <c r="Q258" s="3"/>
      <c r="R258" s="3"/>
    </row>
    <row r="259" spans="10:18">
      <c r="J259" s="3"/>
      <c r="K259" s="3"/>
      <c r="L259" s="3"/>
      <c r="M259" s="3"/>
      <c r="N259" s="3"/>
      <c r="O259" s="3"/>
      <c r="P259" s="3"/>
      <c r="Q259" s="3"/>
      <c r="R259" s="3"/>
    </row>
    <row r="260" spans="10:18">
      <c r="J260" s="3"/>
      <c r="K260" s="3"/>
      <c r="L260" s="3"/>
      <c r="M260" s="3"/>
      <c r="N260" s="3"/>
      <c r="O260" s="3"/>
      <c r="P260" s="3"/>
      <c r="Q260" s="3"/>
      <c r="R260" s="3"/>
    </row>
    <row r="261" spans="10:18">
      <c r="J261" s="3"/>
      <c r="K261" s="3"/>
      <c r="L261" s="3"/>
      <c r="M261" s="3"/>
      <c r="N261" s="3"/>
      <c r="O261" s="3"/>
      <c r="P261" s="3"/>
      <c r="Q261" s="3"/>
      <c r="R261" s="3"/>
    </row>
  </sheetData>
  <mergeCells count="8">
    <mergeCell ref="A1:M1"/>
    <mergeCell ref="AE1:AG1"/>
    <mergeCell ref="B2:D2"/>
    <mergeCell ref="E2:I2"/>
    <mergeCell ref="J2:K2"/>
    <mergeCell ref="L2:M2"/>
    <mergeCell ref="N2:O2"/>
    <mergeCell ref="AF2:AG2"/>
  </mergeCells>
  <phoneticPr fontId="1"/>
  <pageMargins left="0.7" right="0.7" top="0.75" bottom="0.75" header="0.3" footer="0.3"/>
  <pageSetup paperSize="9" orientation="portrait" horizontalDpi="4294967293" r:id="rId1"/>
  <drawing r:id="rId2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26B3ED-BC8F-40A5-A43B-4C336DCB0253}">
  <dimension ref="A1:AI261"/>
  <sheetViews>
    <sheetView topLeftCell="B3" zoomScale="55" zoomScaleNormal="55" workbookViewId="0">
      <selection activeCell="L39" sqref="L39"/>
    </sheetView>
  </sheetViews>
  <sheetFormatPr defaultRowHeight="18.75"/>
  <cols>
    <col min="1" max="1" width="24.25" style="3" bestFit="1" customWidth="1"/>
    <col min="2" max="2" width="13.25" style="3" bestFit="1" customWidth="1"/>
    <col min="3" max="3" width="19" style="3" bestFit="1" customWidth="1"/>
    <col min="4" max="4" width="13.125" style="3" bestFit="1" customWidth="1"/>
    <col min="5" max="5" width="9.5" style="3" bestFit="1" customWidth="1"/>
    <col min="6" max="6" width="8.75" style="3" bestFit="1" customWidth="1"/>
    <col min="7" max="8" width="19.25" style="3" bestFit="1" customWidth="1"/>
    <col min="9" max="9" width="7.75" style="3" bestFit="1" customWidth="1"/>
    <col min="10" max="10" width="10.5" bestFit="1" customWidth="1"/>
    <col min="11" max="11" width="10.75" bestFit="1" customWidth="1"/>
    <col min="12" max="12" width="10.5" bestFit="1" customWidth="1"/>
    <col min="13" max="13" width="10.75" bestFit="1" customWidth="1"/>
    <col min="14" max="15" width="9.375" customWidth="1"/>
    <col min="16" max="16" width="13.25" bestFit="1" customWidth="1"/>
    <col min="17" max="17" width="12.625" bestFit="1" customWidth="1"/>
    <col min="30" max="30" width="8.75" style="2"/>
    <col min="31" max="31" width="22.25" style="8" customWidth="1"/>
    <col min="32" max="32" width="25.75" bestFit="1" customWidth="1"/>
    <col min="33" max="33" width="26.75" bestFit="1" customWidth="1"/>
  </cols>
  <sheetData>
    <row r="1" spans="1:35">
      <c r="A1" s="16" t="s">
        <v>0</v>
      </c>
      <c r="B1" s="16"/>
      <c r="C1" s="16"/>
      <c r="D1" s="16"/>
      <c r="E1" s="16"/>
      <c r="F1" s="16"/>
      <c r="G1" s="16"/>
      <c r="H1" s="16"/>
      <c r="I1" s="16"/>
      <c r="J1" s="16"/>
      <c r="K1" s="16"/>
      <c r="L1" s="16"/>
      <c r="M1" s="16"/>
      <c r="N1" s="1"/>
      <c r="O1" s="1"/>
      <c r="P1" s="1"/>
      <c r="Q1" s="1"/>
      <c r="R1" s="1"/>
      <c r="AE1" s="17"/>
      <c r="AF1" s="17"/>
      <c r="AG1" s="17"/>
    </row>
    <row r="2" spans="1:35">
      <c r="B2" s="16" t="s">
        <v>1</v>
      </c>
      <c r="C2" s="16"/>
      <c r="D2" s="16"/>
      <c r="E2" s="16" t="s">
        <v>2</v>
      </c>
      <c r="F2" s="16"/>
      <c r="G2" s="16"/>
      <c r="H2" s="16"/>
      <c r="I2" s="16"/>
      <c r="J2" s="17" t="s">
        <v>3</v>
      </c>
      <c r="K2" s="17"/>
      <c r="L2" s="17" t="s">
        <v>4</v>
      </c>
      <c r="M2" s="17"/>
      <c r="N2" s="17" t="s">
        <v>5</v>
      </c>
      <c r="O2" s="17"/>
      <c r="P2" s="4"/>
      <c r="Q2" s="4"/>
      <c r="R2" s="4"/>
      <c r="AE2" s="5"/>
      <c r="AF2" s="17" t="s">
        <v>6</v>
      </c>
      <c r="AG2" s="17"/>
    </row>
    <row r="3" spans="1:35">
      <c r="A3" s="6" t="s">
        <v>7</v>
      </c>
      <c r="B3" s="6" t="s">
        <v>8</v>
      </c>
      <c r="C3" s="6" t="s">
        <v>9</v>
      </c>
      <c r="D3" s="6" t="s">
        <v>10</v>
      </c>
      <c r="E3" s="6" t="s">
        <v>11</v>
      </c>
      <c r="F3" s="6" t="s">
        <v>12</v>
      </c>
      <c r="G3" s="6" t="s">
        <v>13</v>
      </c>
      <c r="H3" s="6" t="s">
        <v>14</v>
      </c>
      <c r="I3" s="6" t="s">
        <v>15</v>
      </c>
      <c r="J3" s="6" t="s">
        <v>16</v>
      </c>
      <c r="K3" s="6" t="s">
        <v>17</v>
      </c>
      <c r="L3" s="6" t="s">
        <v>18</v>
      </c>
      <c r="M3" s="6" t="s">
        <v>19</v>
      </c>
      <c r="N3" s="3" t="s">
        <v>20</v>
      </c>
      <c r="O3" s="3" t="s">
        <v>21</v>
      </c>
      <c r="P3" s="3" t="s">
        <v>2321</v>
      </c>
      <c r="Q3" s="3" t="s">
        <v>2322</v>
      </c>
      <c r="R3" s="3"/>
      <c r="AE3" s="6" t="s">
        <v>10</v>
      </c>
      <c r="AF3" s="7" t="s">
        <v>22</v>
      </c>
      <c r="AG3" s="7" t="s">
        <v>23</v>
      </c>
      <c r="AH3" t="s">
        <v>24</v>
      </c>
      <c r="AI3" t="s">
        <v>25</v>
      </c>
    </row>
    <row r="4" spans="1:35">
      <c r="A4" s="10" t="s">
        <v>2217</v>
      </c>
      <c r="B4" s="3" t="str">
        <f>MID(A4,12,8)&amp;"."&amp;RIGHT(A4,3)</f>
        <v>19:24:17.724</v>
      </c>
      <c r="C4" s="3">
        <f>LEFT(B4,2)*3600+MID(B4,4,2)*60+RIGHT(B4,6)</f>
        <v>69857.724000000002</v>
      </c>
      <c r="D4" s="3">
        <f>C4-$C$4</f>
        <v>0</v>
      </c>
      <c r="E4" s="3">
        <v>519.62</v>
      </c>
      <c r="F4" s="3">
        <v>3620.52</v>
      </c>
      <c r="G4" s="3">
        <v>13403.5</v>
      </c>
      <c r="H4" s="3">
        <v>749.5</v>
      </c>
      <c r="I4" s="3">
        <v>185.75</v>
      </c>
      <c r="J4">
        <f>ROUND(E4*COS(-0.4*PI()/180)-F4*SIN(-0.4*PI()/180),3)</f>
        <v>544.88300000000004</v>
      </c>
      <c r="K4">
        <f>ROUND(E4*SIN(-0.4*PI()/180)+F4*COS(-0.4*PI()/180),3)</f>
        <v>3616.8040000000001</v>
      </c>
      <c r="L4">
        <f>J4-$J$4</f>
        <v>0</v>
      </c>
      <c r="M4">
        <f>K4-$K$4</f>
        <v>0</v>
      </c>
      <c r="N4">
        <f>L4*0.001</f>
        <v>0</v>
      </c>
      <c r="O4">
        <f>M4*0.001</f>
        <v>0</v>
      </c>
      <c r="P4">
        <f>IF(O4&gt;15,"",N4)</f>
        <v>0</v>
      </c>
      <c r="Q4" t="str">
        <f>IF(O4&lt;15,"",N4)</f>
        <v/>
      </c>
      <c r="AE4">
        <v>0</v>
      </c>
      <c r="AF4">
        <v>-7.2300000190734863</v>
      </c>
      <c r="AG4">
        <v>-19.719999313354492</v>
      </c>
      <c r="AH4">
        <f>AF4</f>
        <v>-7.2300000190734863</v>
      </c>
      <c r="AI4">
        <f>AG4</f>
        <v>-19.719999313354492</v>
      </c>
    </row>
    <row r="5" spans="1:35">
      <c r="A5" s="3" t="s">
        <v>2218</v>
      </c>
      <c r="B5" s="3" t="str">
        <f t="shared" ref="B5:B68" si="0">MID(A5,12,8)&amp;"."&amp;RIGHT(A5,3)</f>
        <v>19:24:17.819</v>
      </c>
      <c r="C5" s="3">
        <f t="shared" ref="C5:C68" si="1">LEFT(B5,2)*3600+MID(B5,4,2)*60+RIGHT(B5,6)</f>
        <v>69857.819000000003</v>
      </c>
      <c r="D5" s="3">
        <f t="shared" ref="D5:D68" si="2">C5-$C$4</f>
        <v>9.5000000001164153E-2</v>
      </c>
      <c r="E5" s="3">
        <v>487.89299999999997</v>
      </c>
      <c r="F5" s="3">
        <v>3765.26</v>
      </c>
      <c r="G5" s="3">
        <v>13312</v>
      </c>
      <c r="H5" s="3">
        <v>735</v>
      </c>
      <c r="I5" s="3">
        <v>185.25</v>
      </c>
      <c r="J5">
        <f t="shared" ref="J5:J68" si="3">ROUND(E5*COS(-0.4*PI()/180)-F5*SIN(-0.4*PI()/180),3)</f>
        <v>514.16700000000003</v>
      </c>
      <c r="K5">
        <f t="shared" ref="K5:K68" si="4">ROUND(E5*SIN(-0.4*PI()/180)+F5*COS(-0.4*PI()/180),3)</f>
        <v>3761.7620000000002</v>
      </c>
      <c r="L5">
        <f t="shared" ref="L5:L68" si="5">J5-$J$4</f>
        <v>-30.716000000000008</v>
      </c>
      <c r="M5">
        <f t="shared" ref="M5:M68" si="6">K5-$K$4</f>
        <v>144.95800000000008</v>
      </c>
      <c r="N5">
        <f t="shared" ref="N5:O68" si="7">L5*0.001</f>
        <v>-3.0716000000000007E-2</v>
      </c>
      <c r="O5">
        <f t="shared" si="7"/>
        <v>0.14495800000000009</v>
      </c>
      <c r="P5">
        <f t="shared" ref="P5:P68" si="8">IF(O5&gt;15,"",N5)</f>
        <v>-3.0716000000000007E-2</v>
      </c>
      <c r="Q5" t="str">
        <f t="shared" ref="Q5:Q68" si="9">IF(O5&lt;15,"",N5)</f>
        <v/>
      </c>
      <c r="AE5">
        <v>8.3000000000000004E-2</v>
      </c>
      <c r="AF5">
        <v>-16.229999542236328</v>
      </c>
      <c r="AG5">
        <v>-16.270000457763672</v>
      </c>
      <c r="AH5">
        <f t="shared" ref="AH5:AH68" si="10">AF5</f>
        <v>-16.229999542236328</v>
      </c>
      <c r="AI5">
        <f t="shared" ref="AI5:AI68" si="11">AG5</f>
        <v>-16.270000457763672</v>
      </c>
    </row>
    <row r="6" spans="1:35">
      <c r="A6" s="3" t="s">
        <v>2219</v>
      </c>
      <c r="B6" s="3" t="str">
        <f t="shared" si="0"/>
        <v>19:24:17.926</v>
      </c>
      <c r="C6" s="3">
        <f t="shared" si="1"/>
        <v>69857.926000000007</v>
      </c>
      <c r="D6" s="3">
        <f t="shared" si="2"/>
        <v>0.20200000000477303</v>
      </c>
      <c r="E6" s="3">
        <v>499.03399999999999</v>
      </c>
      <c r="F6" s="3">
        <v>3958.24</v>
      </c>
      <c r="G6" s="3">
        <v>13157</v>
      </c>
      <c r="H6" s="3">
        <v>765.5</v>
      </c>
      <c r="I6" s="3">
        <v>184.75</v>
      </c>
      <c r="J6">
        <f t="shared" si="3"/>
        <v>526.65499999999997</v>
      </c>
      <c r="K6">
        <f t="shared" si="4"/>
        <v>3954.66</v>
      </c>
      <c r="L6">
        <f t="shared" si="5"/>
        <v>-18.228000000000065</v>
      </c>
      <c r="M6">
        <f t="shared" si="6"/>
        <v>337.85599999999977</v>
      </c>
      <c r="N6">
        <f t="shared" si="7"/>
        <v>-1.8228000000000067E-2</v>
      </c>
      <c r="O6">
        <f t="shared" si="7"/>
        <v>0.33785599999999977</v>
      </c>
      <c r="P6">
        <f t="shared" si="8"/>
        <v>-1.8228000000000067E-2</v>
      </c>
      <c r="Q6" t="str">
        <f t="shared" si="9"/>
        <v/>
      </c>
      <c r="AE6">
        <v>0.13800000000000001</v>
      </c>
      <c r="AF6">
        <v>-24.989999771118164</v>
      </c>
      <c r="AG6">
        <v>-21.379999160766602</v>
      </c>
      <c r="AH6">
        <f t="shared" si="10"/>
        <v>-24.989999771118164</v>
      </c>
      <c r="AI6">
        <f t="shared" si="11"/>
        <v>-21.379999160766602</v>
      </c>
    </row>
    <row r="7" spans="1:35">
      <c r="A7" s="3" t="s">
        <v>2220</v>
      </c>
      <c r="B7" s="3" t="str">
        <f t="shared" si="0"/>
        <v>19:24:18.020</v>
      </c>
      <c r="C7" s="3">
        <f t="shared" si="1"/>
        <v>69858.02</v>
      </c>
      <c r="D7" s="3">
        <f t="shared" si="2"/>
        <v>0.29600000000209548</v>
      </c>
      <c r="E7" s="3">
        <v>507.16800000000001</v>
      </c>
      <c r="F7" s="3">
        <v>4056.17</v>
      </c>
      <c r="G7" s="3">
        <v>13077</v>
      </c>
      <c r="H7" s="3">
        <v>809</v>
      </c>
      <c r="I7" s="3">
        <v>184.5</v>
      </c>
      <c r="J7">
        <f t="shared" si="3"/>
        <v>535.47299999999996</v>
      </c>
      <c r="K7">
        <f t="shared" si="4"/>
        <v>4052.53</v>
      </c>
      <c r="L7">
        <f t="shared" si="5"/>
        <v>-9.4100000000000819</v>
      </c>
      <c r="M7">
        <f t="shared" si="6"/>
        <v>435.72600000000011</v>
      </c>
      <c r="N7">
        <f t="shared" si="7"/>
        <v>-9.4100000000000815E-3</v>
      </c>
      <c r="O7">
        <f t="shared" si="7"/>
        <v>0.43572600000000011</v>
      </c>
      <c r="P7">
        <f t="shared" si="8"/>
        <v>-9.4100000000000815E-3</v>
      </c>
      <c r="Q7" t="str">
        <f t="shared" si="9"/>
        <v/>
      </c>
      <c r="AE7">
        <v>0.20699999999999999</v>
      </c>
      <c r="AF7">
        <v>-34.319999694824219</v>
      </c>
      <c r="AG7">
        <v>-19.100000381469727</v>
      </c>
      <c r="AH7">
        <f t="shared" si="10"/>
        <v>-34.319999694824219</v>
      </c>
      <c r="AI7">
        <f t="shared" si="11"/>
        <v>-19.100000381469727</v>
      </c>
    </row>
    <row r="8" spans="1:35">
      <c r="A8" s="3" t="s">
        <v>2221</v>
      </c>
      <c r="B8" s="3" t="str">
        <f t="shared" si="0"/>
        <v>19:24:18.129</v>
      </c>
      <c r="C8" s="3">
        <f t="shared" si="1"/>
        <v>69858.129000000001</v>
      </c>
      <c r="D8" s="3">
        <f t="shared" si="2"/>
        <v>0.40499999999883585</v>
      </c>
      <c r="E8" s="3">
        <v>484.971</v>
      </c>
      <c r="F8" s="3">
        <v>4290.45</v>
      </c>
      <c r="G8" s="3">
        <v>12914.5</v>
      </c>
      <c r="H8" s="3">
        <v>768.5</v>
      </c>
      <c r="I8" s="3">
        <v>183.75</v>
      </c>
      <c r="J8">
        <f t="shared" si="3"/>
        <v>514.91200000000003</v>
      </c>
      <c r="K8">
        <f t="shared" si="4"/>
        <v>4286.96</v>
      </c>
      <c r="L8">
        <f t="shared" si="5"/>
        <v>-29.971000000000004</v>
      </c>
      <c r="M8">
        <f t="shared" si="6"/>
        <v>670.15599999999995</v>
      </c>
      <c r="N8">
        <f t="shared" si="7"/>
        <v>-2.9971000000000005E-2</v>
      </c>
      <c r="O8">
        <f t="shared" si="7"/>
        <v>0.67015599999999997</v>
      </c>
      <c r="P8">
        <f t="shared" si="8"/>
        <v>-2.9971000000000005E-2</v>
      </c>
      <c r="Q8" t="str">
        <f t="shared" si="9"/>
        <v/>
      </c>
      <c r="AE8">
        <v>0.28999999999999998</v>
      </c>
      <c r="AF8">
        <v>-37.139999389648438</v>
      </c>
      <c r="AG8">
        <v>-20.559999465942383</v>
      </c>
      <c r="AH8">
        <f t="shared" si="10"/>
        <v>-37.139999389648438</v>
      </c>
      <c r="AI8">
        <f t="shared" si="11"/>
        <v>-20.559999465942383</v>
      </c>
    </row>
    <row r="9" spans="1:35">
      <c r="A9" s="3" t="s">
        <v>2222</v>
      </c>
      <c r="B9" s="3" t="str">
        <f t="shared" si="0"/>
        <v>19:24:18.240</v>
      </c>
      <c r="C9" s="3">
        <f t="shared" si="1"/>
        <v>69858.240000000005</v>
      </c>
      <c r="D9" s="3">
        <f t="shared" si="2"/>
        <v>0.51600000000325963</v>
      </c>
      <c r="E9" s="3">
        <v>510.70699999999999</v>
      </c>
      <c r="F9" s="3">
        <v>4488.6499999999996</v>
      </c>
      <c r="G9" s="3">
        <v>12749</v>
      </c>
      <c r="H9" s="3">
        <v>775.5</v>
      </c>
      <c r="I9" s="3">
        <v>183.25</v>
      </c>
      <c r="J9">
        <f t="shared" si="3"/>
        <v>542.03099999999995</v>
      </c>
      <c r="K9">
        <f t="shared" si="4"/>
        <v>4484.9750000000004</v>
      </c>
      <c r="L9">
        <f t="shared" si="5"/>
        <v>-2.8520000000000891</v>
      </c>
      <c r="M9">
        <f t="shared" si="6"/>
        <v>868.17100000000028</v>
      </c>
      <c r="N9">
        <f t="shared" si="7"/>
        <v>-2.8520000000000893E-3</v>
      </c>
      <c r="O9">
        <f t="shared" si="7"/>
        <v>0.86817100000000025</v>
      </c>
      <c r="P9">
        <f t="shared" si="8"/>
        <v>-2.8520000000000893E-3</v>
      </c>
      <c r="Q9" t="str">
        <f t="shared" si="9"/>
        <v/>
      </c>
      <c r="AE9">
        <v>0.35799999999999998</v>
      </c>
      <c r="AF9">
        <v>-39.509998321533203</v>
      </c>
      <c r="AG9">
        <v>-22.469999313354492</v>
      </c>
      <c r="AH9">
        <f t="shared" si="10"/>
        <v>-39.509998321533203</v>
      </c>
      <c r="AI9">
        <f t="shared" si="11"/>
        <v>-22.469999313354492</v>
      </c>
    </row>
    <row r="10" spans="1:35">
      <c r="A10" s="3" t="s">
        <v>2223</v>
      </c>
      <c r="B10" s="3" t="str">
        <f t="shared" si="0"/>
        <v>19:24:18.343</v>
      </c>
      <c r="C10" s="3">
        <f t="shared" si="1"/>
        <v>69858.342999999993</v>
      </c>
      <c r="D10" s="3">
        <f t="shared" si="2"/>
        <v>0.61899999999150168</v>
      </c>
      <c r="E10" s="3">
        <v>489.59</v>
      </c>
      <c r="F10" s="3">
        <v>4712.5200000000004</v>
      </c>
      <c r="G10" s="3">
        <v>12597</v>
      </c>
      <c r="H10" s="3">
        <v>844</v>
      </c>
      <c r="I10" s="3">
        <v>182.5</v>
      </c>
      <c r="J10">
        <f t="shared" si="3"/>
        <v>522.47699999999998</v>
      </c>
      <c r="K10">
        <f t="shared" si="4"/>
        <v>4708.9870000000001</v>
      </c>
      <c r="L10">
        <f t="shared" si="5"/>
        <v>-22.406000000000063</v>
      </c>
      <c r="M10">
        <f t="shared" si="6"/>
        <v>1092.183</v>
      </c>
      <c r="N10">
        <f t="shared" si="7"/>
        <v>-2.2406000000000065E-2</v>
      </c>
      <c r="O10">
        <f t="shared" si="7"/>
        <v>1.0921830000000001</v>
      </c>
      <c r="P10">
        <f t="shared" si="8"/>
        <v>-2.2406000000000065E-2</v>
      </c>
      <c r="Q10" t="str">
        <f t="shared" si="9"/>
        <v/>
      </c>
      <c r="AE10">
        <v>0.41699999999999998</v>
      </c>
      <c r="AF10">
        <v>-49.060001373291016</v>
      </c>
      <c r="AG10">
        <v>-21.520000457763672</v>
      </c>
      <c r="AH10">
        <f t="shared" si="10"/>
        <v>-49.060001373291016</v>
      </c>
      <c r="AI10">
        <f t="shared" si="11"/>
        <v>-21.520000457763672</v>
      </c>
    </row>
    <row r="11" spans="1:35">
      <c r="A11" s="3" t="s">
        <v>2224</v>
      </c>
      <c r="B11" s="3" t="str">
        <f t="shared" si="0"/>
        <v>19:24:18.439</v>
      </c>
      <c r="C11" s="3">
        <f t="shared" si="1"/>
        <v>69858.438999999998</v>
      </c>
      <c r="D11" s="3">
        <f t="shared" si="2"/>
        <v>0.71499999999650754</v>
      </c>
      <c r="E11" s="3">
        <v>498.75200000000001</v>
      </c>
      <c r="F11" s="3">
        <v>4803.46</v>
      </c>
      <c r="G11" s="3">
        <v>12524</v>
      </c>
      <c r="H11" s="3">
        <v>758</v>
      </c>
      <c r="I11" s="3">
        <v>182.25</v>
      </c>
      <c r="J11">
        <f t="shared" si="3"/>
        <v>532.274</v>
      </c>
      <c r="K11">
        <f t="shared" si="4"/>
        <v>4799.8609999999999</v>
      </c>
      <c r="L11">
        <f t="shared" si="5"/>
        <v>-12.609000000000037</v>
      </c>
      <c r="M11">
        <f t="shared" si="6"/>
        <v>1183.0569999999998</v>
      </c>
      <c r="N11">
        <f t="shared" si="7"/>
        <v>-1.2609000000000037E-2</v>
      </c>
      <c r="O11">
        <f t="shared" si="7"/>
        <v>1.1830569999999998</v>
      </c>
      <c r="P11">
        <f t="shared" si="8"/>
        <v>-1.2609000000000037E-2</v>
      </c>
      <c r="Q11" t="str">
        <f t="shared" si="9"/>
        <v/>
      </c>
      <c r="AE11">
        <v>0.47299999999999998</v>
      </c>
      <c r="AF11">
        <v>-39.419998168945313</v>
      </c>
      <c r="AG11">
        <v>-21.75</v>
      </c>
      <c r="AH11">
        <f t="shared" si="10"/>
        <v>-39.419998168945313</v>
      </c>
      <c r="AI11">
        <f t="shared" si="11"/>
        <v>-21.75</v>
      </c>
    </row>
    <row r="12" spans="1:35">
      <c r="A12" s="3" t="s">
        <v>2225</v>
      </c>
      <c r="B12" s="3" t="str">
        <f t="shared" si="0"/>
        <v>19:24:18.532</v>
      </c>
      <c r="C12" s="3">
        <f t="shared" si="1"/>
        <v>69858.532000000007</v>
      </c>
      <c r="D12" s="3">
        <f t="shared" si="2"/>
        <v>0.8080000000045402</v>
      </c>
      <c r="E12" s="3">
        <v>468.21499999999997</v>
      </c>
      <c r="F12" s="3">
        <v>5087.54</v>
      </c>
      <c r="G12" s="3">
        <v>12338</v>
      </c>
      <c r="H12" s="3">
        <v>810</v>
      </c>
      <c r="I12" s="3">
        <v>181.25</v>
      </c>
      <c r="J12">
        <f t="shared" si="3"/>
        <v>503.721</v>
      </c>
      <c r="K12">
        <f t="shared" si="4"/>
        <v>5084.1469999999999</v>
      </c>
      <c r="L12">
        <f t="shared" si="5"/>
        <v>-41.162000000000035</v>
      </c>
      <c r="M12">
        <f t="shared" si="6"/>
        <v>1467.3429999999998</v>
      </c>
      <c r="N12">
        <f t="shared" si="7"/>
        <v>-4.1162000000000039E-2</v>
      </c>
      <c r="O12">
        <f t="shared" si="7"/>
        <v>1.4673429999999998</v>
      </c>
      <c r="P12">
        <f t="shared" si="8"/>
        <v>-4.1162000000000039E-2</v>
      </c>
      <c r="Q12" t="str">
        <f t="shared" si="9"/>
        <v/>
      </c>
      <c r="AE12">
        <v>0.54100000000000004</v>
      </c>
      <c r="AF12">
        <v>-44.270000457763672</v>
      </c>
      <c r="AG12">
        <v>-20.450000762939453</v>
      </c>
      <c r="AH12">
        <f t="shared" si="10"/>
        <v>-44.270000457763672</v>
      </c>
      <c r="AI12">
        <f t="shared" si="11"/>
        <v>-20.450000762939453</v>
      </c>
    </row>
    <row r="13" spans="1:35">
      <c r="A13" s="3" t="s">
        <v>2226</v>
      </c>
      <c r="B13" s="3" t="str">
        <f t="shared" si="0"/>
        <v>19:24:18.628</v>
      </c>
      <c r="C13" s="3">
        <f t="shared" si="1"/>
        <v>69858.627999999997</v>
      </c>
      <c r="D13" s="3">
        <f t="shared" si="2"/>
        <v>0.90399999999499414</v>
      </c>
      <c r="E13" s="3">
        <v>445.49599999999998</v>
      </c>
      <c r="F13" s="3">
        <v>5218.6000000000004</v>
      </c>
      <c r="G13" s="3">
        <v>12259.5</v>
      </c>
      <c r="H13" s="3">
        <v>812.5</v>
      </c>
      <c r="I13" s="3">
        <v>180.75</v>
      </c>
      <c r="J13">
        <f t="shared" si="3"/>
        <v>481.91800000000001</v>
      </c>
      <c r="K13">
        <f t="shared" si="4"/>
        <v>5215.3630000000003</v>
      </c>
      <c r="L13">
        <f t="shared" si="5"/>
        <v>-62.965000000000032</v>
      </c>
      <c r="M13">
        <f t="shared" si="6"/>
        <v>1598.5590000000002</v>
      </c>
      <c r="N13">
        <f t="shared" si="7"/>
        <v>-6.2965000000000035E-2</v>
      </c>
      <c r="O13">
        <f t="shared" si="7"/>
        <v>1.5985590000000003</v>
      </c>
      <c r="P13">
        <f t="shared" si="8"/>
        <v>-6.2965000000000035E-2</v>
      </c>
      <c r="Q13" t="str">
        <f t="shared" si="9"/>
        <v/>
      </c>
      <c r="AE13">
        <v>0.59399999999999997</v>
      </c>
      <c r="AF13">
        <v>-42.619998931884766</v>
      </c>
      <c r="AG13">
        <v>-20.870000839233398</v>
      </c>
      <c r="AH13">
        <f t="shared" si="10"/>
        <v>-42.619998931884766</v>
      </c>
      <c r="AI13">
        <f t="shared" si="11"/>
        <v>-20.870000839233398</v>
      </c>
    </row>
    <row r="14" spans="1:35">
      <c r="A14" s="3" t="s">
        <v>2227</v>
      </c>
      <c r="B14" s="3" t="str">
        <f t="shared" si="0"/>
        <v>19:24:18.733</v>
      </c>
      <c r="C14" s="3">
        <f t="shared" si="1"/>
        <v>69858.732999999993</v>
      </c>
      <c r="D14" s="3">
        <f t="shared" si="2"/>
        <v>1.0089999999909196</v>
      </c>
      <c r="E14" s="3">
        <v>449.66500000000002</v>
      </c>
      <c r="F14" s="3">
        <v>5449.66</v>
      </c>
      <c r="G14" s="3">
        <v>12092</v>
      </c>
      <c r="H14" s="3">
        <v>871</v>
      </c>
      <c r="I14" s="3">
        <v>180</v>
      </c>
      <c r="J14">
        <f t="shared" si="3"/>
        <v>487.7</v>
      </c>
      <c r="K14">
        <f t="shared" si="4"/>
        <v>5446.3879999999999</v>
      </c>
      <c r="L14">
        <f t="shared" si="5"/>
        <v>-57.18300000000005</v>
      </c>
      <c r="M14">
        <f t="shared" si="6"/>
        <v>1829.5839999999998</v>
      </c>
      <c r="N14">
        <f t="shared" si="7"/>
        <v>-5.7183000000000053E-2</v>
      </c>
      <c r="O14">
        <f t="shared" si="7"/>
        <v>1.8295839999999999</v>
      </c>
      <c r="P14">
        <f t="shared" si="8"/>
        <v>-5.7183000000000053E-2</v>
      </c>
      <c r="Q14" t="str">
        <f t="shared" si="9"/>
        <v/>
      </c>
      <c r="AE14">
        <v>0.66700000000000004</v>
      </c>
      <c r="AF14">
        <v>-42.409999847412109</v>
      </c>
      <c r="AG14">
        <v>-23.379999160766602</v>
      </c>
      <c r="AH14">
        <f t="shared" si="10"/>
        <v>-42.409999847412109</v>
      </c>
      <c r="AI14">
        <f t="shared" si="11"/>
        <v>-23.379999160766602</v>
      </c>
    </row>
    <row r="15" spans="1:35">
      <c r="A15" s="3" t="s">
        <v>2228</v>
      </c>
      <c r="B15" s="3" t="str">
        <f t="shared" si="0"/>
        <v>19:24:18.827</v>
      </c>
      <c r="C15" s="3">
        <f t="shared" si="1"/>
        <v>69858.827000000005</v>
      </c>
      <c r="D15" s="3">
        <f t="shared" si="2"/>
        <v>1.103000000002794</v>
      </c>
      <c r="E15" s="3">
        <v>443.84800000000001</v>
      </c>
      <c r="F15" s="3">
        <v>5591.89</v>
      </c>
      <c r="G15" s="3">
        <v>11996</v>
      </c>
      <c r="H15" s="3">
        <v>881</v>
      </c>
      <c r="I15" s="3">
        <v>179.5</v>
      </c>
      <c r="J15">
        <f t="shared" si="3"/>
        <v>482.87599999999998</v>
      </c>
      <c r="K15">
        <f t="shared" si="4"/>
        <v>5588.6549999999997</v>
      </c>
      <c r="L15">
        <f t="shared" si="5"/>
        <v>-62.007000000000062</v>
      </c>
      <c r="M15">
        <f t="shared" si="6"/>
        <v>1971.8509999999997</v>
      </c>
      <c r="N15">
        <f t="shared" si="7"/>
        <v>-6.2007000000000062E-2</v>
      </c>
      <c r="O15">
        <f t="shared" si="7"/>
        <v>1.9718509999999998</v>
      </c>
      <c r="P15">
        <f t="shared" si="8"/>
        <v>-6.2007000000000062E-2</v>
      </c>
      <c r="Q15" t="str">
        <f t="shared" si="9"/>
        <v/>
      </c>
      <c r="AE15">
        <v>0.73299999999999998</v>
      </c>
      <c r="AF15">
        <v>-41.209999084472656</v>
      </c>
      <c r="AG15">
        <v>-24.030000686645508</v>
      </c>
      <c r="AH15">
        <f t="shared" si="10"/>
        <v>-41.209999084472656</v>
      </c>
      <c r="AI15">
        <f t="shared" si="11"/>
        <v>-24.030000686645508</v>
      </c>
    </row>
    <row r="16" spans="1:35">
      <c r="A16" s="3" t="s">
        <v>2229</v>
      </c>
      <c r="B16" s="3" t="str">
        <f t="shared" si="0"/>
        <v>19:24:18.936</v>
      </c>
      <c r="C16" s="3">
        <f t="shared" si="1"/>
        <v>69858.936000000002</v>
      </c>
      <c r="D16" s="3">
        <f t="shared" si="2"/>
        <v>1.2119999999995343</v>
      </c>
      <c r="E16" s="3">
        <v>449.459</v>
      </c>
      <c r="F16" s="3">
        <v>5814.64</v>
      </c>
      <c r="G16" s="3">
        <v>11837</v>
      </c>
      <c r="H16" s="3">
        <v>826.5</v>
      </c>
      <c r="I16" s="3">
        <v>178.75</v>
      </c>
      <c r="J16">
        <f t="shared" si="3"/>
        <v>490.04199999999997</v>
      </c>
      <c r="K16">
        <f t="shared" si="4"/>
        <v>5811.3609999999999</v>
      </c>
      <c r="L16">
        <f t="shared" si="5"/>
        <v>-54.841000000000065</v>
      </c>
      <c r="M16">
        <f t="shared" si="6"/>
        <v>2194.5569999999998</v>
      </c>
      <c r="N16">
        <f t="shared" si="7"/>
        <v>-5.4841000000000063E-2</v>
      </c>
      <c r="O16">
        <f t="shared" si="7"/>
        <v>2.1945569999999996</v>
      </c>
      <c r="P16">
        <f t="shared" si="8"/>
        <v>-5.4841000000000063E-2</v>
      </c>
      <c r="Q16" t="str">
        <f t="shared" si="9"/>
        <v/>
      </c>
      <c r="AE16">
        <v>0.79900000000000004</v>
      </c>
      <c r="AF16">
        <v>-43.389999389648438</v>
      </c>
      <c r="AG16">
        <v>-21.819999694824219</v>
      </c>
      <c r="AH16">
        <f t="shared" si="10"/>
        <v>-43.389999389648438</v>
      </c>
      <c r="AI16">
        <f t="shared" si="11"/>
        <v>-21.819999694824219</v>
      </c>
    </row>
    <row r="17" spans="1:35">
      <c r="A17" s="3" t="s">
        <v>2230</v>
      </c>
      <c r="B17" s="3" t="str">
        <f t="shared" si="0"/>
        <v>19:24:19.031</v>
      </c>
      <c r="C17" s="3">
        <f t="shared" si="1"/>
        <v>69859.031000000003</v>
      </c>
      <c r="D17" s="3">
        <f t="shared" si="2"/>
        <v>1.3070000000006985</v>
      </c>
      <c r="E17" s="3">
        <v>429.06299999999999</v>
      </c>
      <c r="F17" s="3">
        <v>6077.12</v>
      </c>
      <c r="G17" s="3">
        <v>11672</v>
      </c>
      <c r="H17" s="3">
        <v>841.5</v>
      </c>
      <c r="I17" s="3">
        <v>177.75</v>
      </c>
      <c r="J17">
        <f t="shared" si="3"/>
        <v>471.47899999999998</v>
      </c>
      <c r="K17">
        <f t="shared" si="4"/>
        <v>6073.9769999999999</v>
      </c>
      <c r="L17">
        <f t="shared" si="5"/>
        <v>-73.404000000000053</v>
      </c>
      <c r="M17">
        <f t="shared" si="6"/>
        <v>2457.1729999999998</v>
      </c>
      <c r="N17">
        <f t="shared" si="7"/>
        <v>-7.3404000000000053E-2</v>
      </c>
      <c r="O17">
        <f t="shared" si="7"/>
        <v>2.4571729999999996</v>
      </c>
      <c r="P17">
        <f t="shared" si="8"/>
        <v>-7.3404000000000053E-2</v>
      </c>
      <c r="Q17" t="str">
        <f t="shared" si="9"/>
        <v/>
      </c>
      <c r="AE17">
        <v>0.86099999999999999</v>
      </c>
      <c r="AF17">
        <v>-44.799999237060547</v>
      </c>
      <c r="AG17">
        <v>-21.309999465942383</v>
      </c>
      <c r="AH17">
        <f t="shared" si="10"/>
        <v>-44.799999237060547</v>
      </c>
      <c r="AI17">
        <f t="shared" si="11"/>
        <v>-21.309999465942383</v>
      </c>
    </row>
    <row r="18" spans="1:35">
      <c r="A18" s="3" t="s">
        <v>2231</v>
      </c>
      <c r="B18" s="3" t="str">
        <f t="shared" si="0"/>
        <v>19:24:19.121</v>
      </c>
      <c r="C18" s="3">
        <f t="shared" si="1"/>
        <v>69859.120999999999</v>
      </c>
      <c r="D18" s="3">
        <f t="shared" si="2"/>
        <v>1.396999999997206</v>
      </c>
      <c r="E18" s="3">
        <v>388.43799999999999</v>
      </c>
      <c r="F18" s="3">
        <v>6246.11</v>
      </c>
      <c r="G18" s="3">
        <v>11588</v>
      </c>
      <c r="H18" s="3">
        <v>899</v>
      </c>
      <c r="I18" s="3">
        <v>177</v>
      </c>
      <c r="J18">
        <f t="shared" si="3"/>
        <v>432.03399999999999</v>
      </c>
      <c r="K18">
        <f t="shared" si="4"/>
        <v>6243.2460000000001</v>
      </c>
      <c r="L18">
        <f t="shared" si="5"/>
        <v>-112.84900000000005</v>
      </c>
      <c r="M18">
        <f t="shared" si="6"/>
        <v>2626.442</v>
      </c>
      <c r="N18">
        <f t="shared" si="7"/>
        <v>-0.11284900000000005</v>
      </c>
      <c r="O18">
        <f t="shared" si="7"/>
        <v>2.6264419999999999</v>
      </c>
      <c r="P18">
        <f t="shared" si="8"/>
        <v>-0.11284900000000005</v>
      </c>
      <c r="Q18" t="str">
        <f t="shared" si="9"/>
        <v/>
      </c>
      <c r="AE18">
        <v>0.93600000000000005</v>
      </c>
      <c r="AF18">
        <v>-45.669998168945313</v>
      </c>
      <c r="AG18">
        <v>-21.049999237060547</v>
      </c>
      <c r="AH18">
        <f t="shared" si="10"/>
        <v>-45.669998168945313</v>
      </c>
      <c r="AI18">
        <f t="shared" si="11"/>
        <v>-21.049999237060547</v>
      </c>
    </row>
    <row r="19" spans="1:35">
      <c r="A19" s="3" t="s">
        <v>2232</v>
      </c>
      <c r="B19" s="3" t="str">
        <f t="shared" si="0"/>
        <v>19:24:19.215</v>
      </c>
      <c r="C19" s="3">
        <f t="shared" si="1"/>
        <v>69859.214999999997</v>
      </c>
      <c r="D19" s="3">
        <f t="shared" si="2"/>
        <v>1.4909999999945285</v>
      </c>
      <c r="E19" s="3">
        <v>401.59399999999999</v>
      </c>
      <c r="F19" s="3">
        <v>6525.52</v>
      </c>
      <c r="G19" s="3">
        <v>11393</v>
      </c>
      <c r="H19" s="3">
        <v>906</v>
      </c>
      <c r="I19" s="3">
        <v>176</v>
      </c>
      <c r="J19">
        <f t="shared" si="3"/>
        <v>447.14100000000002</v>
      </c>
      <c r="K19">
        <f t="shared" si="4"/>
        <v>6522.5569999999998</v>
      </c>
      <c r="L19">
        <f t="shared" si="5"/>
        <v>-97.742000000000019</v>
      </c>
      <c r="M19">
        <f t="shared" si="6"/>
        <v>2905.7529999999997</v>
      </c>
      <c r="N19">
        <f t="shared" si="7"/>
        <v>-9.7742000000000023E-2</v>
      </c>
      <c r="O19">
        <f t="shared" si="7"/>
        <v>2.9057529999999998</v>
      </c>
      <c r="P19">
        <f t="shared" si="8"/>
        <v>-9.7742000000000023E-2</v>
      </c>
      <c r="Q19" t="str">
        <f t="shared" si="9"/>
        <v/>
      </c>
      <c r="AE19">
        <v>1.0069999999999999</v>
      </c>
      <c r="AF19">
        <v>-43.310001373291016</v>
      </c>
      <c r="AG19">
        <v>-22.879999160766602</v>
      </c>
      <c r="AH19">
        <f t="shared" si="10"/>
        <v>-43.310001373291016</v>
      </c>
      <c r="AI19">
        <f t="shared" si="11"/>
        <v>-22.879999160766602</v>
      </c>
    </row>
    <row r="20" spans="1:35">
      <c r="A20" s="3" t="s">
        <v>2233</v>
      </c>
      <c r="B20" s="3" t="str">
        <f t="shared" si="0"/>
        <v>19:24:19.323</v>
      </c>
      <c r="C20" s="3">
        <f t="shared" si="1"/>
        <v>69859.323000000004</v>
      </c>
      <c r="D20" s="3">
        <f t="shared" si="2"/>
        <v>1.5990000000019791</v>
      </c>
      <c r="E20" s="3">
        <v>402.85</v>
      </c>
      <c r="F20" s="3">
        <v>6657.34</v>
      </c>
      <c r="G20" s="3">
        <v>11306</v>
      </c>
      <c r="H20" s="3">
        <v>910</v>
      </c>
      <c r="I20" s="3">
        <v>175.5</v>
      </c>
      <c r="J20">
        <f t="shared" si="3"/>
        <v>449.31700000000001</v>
      </c>
      <c r="K20">
        <f t="shared" si="4"/>
        <v>6654.3649999999998</v>
      </c>
      <c r="L20">
        <f t="shared" si="5"/>
        <v>-95.566000000000031</v>
      </c>
      <c r="M20">
        <f t="shared" si="6"/>
        <v>3037.5609999999997</v>
      </c>
      <c r="N20">
        <f t="shared" si="7"/>
        <v>-9.556600000000004E-2</v>
      </c>
      <c r="O20">
        <f t="shared" si="7"/>
        <v>3.0375609999999997</v>
      </c>
      <c r="P20">
        <f t="shared" si="8"/>
        <v>-9.556600000000004E-2</v>
      </c>
      <c r="Q20" t="str">
        <f t="shared" si="9"/>
        <v/>
      </c>
      <c r="AE20">
        <v>1.0629999999999999</v>
      </c>
      <c r="AF20">
        <v>-35.919998168945313</v>
      </c>
      <c r="AG20">
        <v>-19.889999389648438</v>
      </c>
      <c r="AH20">
        <f t="shared" si="10"/>
        <v>-35.919998168945313</v>
      </c>
      <c r="AI20">
        <f t="shared" si="11"/>
        <v>-19.889999389648438</v>
      </c>
    </row>
    <row r="21" spans="1:35">
      <c r="A21" s="3" t="s">
        <v>2234</v>
      </c>
      <c r="B21" s="3" t="str">
        <f t="shared" si="0"/>
        <v>19:24:19.435</v>
      </c>
      <c r="C21" s="3">
        <f t="shared" si="1"/>
        <v>69859.434999999998</v>
      </c>
      <c r="D21" s="3">
        <f t="shared" si="2"/>
        <v>1.7109999999956926</v>
      </c>
      <c r="E21" s="3">
        <v>397.92899999999997</v>
      </c>
      <c r="F21" s="3">
        <v>6909</v>
      </c>
      <c r="G21" s="3">
        <v>11148</v>
      </c>
      <c r="H21" s="3">
        <v>919</v>
      </c>
      <c r="I21" s="3">
        <v>174.5</v>
      </c>
      <c r="J21">
        <f t="shared" si="3"/>
        <v>446.15300000000002</v>
      </c>
      <c r="K21">
        <f t="shared" si="4"/>
        <v>6906.0540000000001</v>
      </c>
      <c r="L21">
        <f t="shared" si="5"/>
        <v>-98.730000000000018</v>
      </c>
      <c r="M21">
        <f t="shared" si="6"/>
        <v>3289.25</v>
      </c>
      <c r="N21">
        <f t="shared" si="7"/>
        <v>-9.8730000000000026E-2</v>
      </c>
      <c r="O21">
        <f t="shared" si="7"/>
        <v>3.28925</v>
      </c>
      <c r="P21">
        <f t="shared" si="8"/>
        <v>-9.8730000000000026E-2</v>
      </c>
      <c r="Q21" t="str">
        <f t="shared" si="9"/>
        <v/>
      </c>
      <c r="AE21">
        <v>1.1359999999999999</v>
      </c>
      <c r="AF21">
        <v>-38.599998474121094</v>
      </c>
      <c r="AG21">
        <v>-19.379999160766602</v>
      </c>
      <c r="AH21">
        <f t="shared" si="10"/>
        <v>-38.599998474121094</v>
      </c>
      <c r="AI21">
        <f t="shared" si="11"/>
        <v>-19.379999160766602</v>
      </c>
    </row>
    <row r="22" spans="1:35">
      <c r="A22" s="3" t="s">
        <v>2235</v>
      </c>
      <c r="B22" s="3" t="str">
        <f t="shared" si="0"/>
        <v>19:24:19.539</v>
      </c>
      <c r="C22" s="3">
        <f t="shared" si="1"/>
        <v>69859.539000000004</v>
      </c>
      <c r="D22" s="3">
        <f t="shared" si="2"/>
        <v>1.8150000000023283</v>
      </c>
      <c r="E22" s="3">
        <v>354.55500000000001</v>
      </c>
      <c r="F22" s="3">
        <v>7184.43</v>
      </c>
      <c r="G22" s="3">
        <v>11009</v>
      </c>
      <c r="H22" s="3">
        <v>838.5</v>
      </c>
      <c r="I22" s="3">
        <v>173.25</v>
      </c>
      <c r="J22">
        <f t="shared" si="3"/>
        <v>404.70299999999997</v>
      </c>
      <c r="K22">
        <f t="shared" si="4"/>
        <v>7181.78</v>
      </c>
      <c r="L22">
        <f t="shared" si="5"/>
        <v>-140.18000000000006</v>
      </c>
      <c r="M22">
        <f t="shared" si="6"/>
        <v>3564.9759999999997</v>
      </c>
      <c r="N22">
        <f t="shared" si="7"/>
        <v>-0.14018000000000005</v>
      </c>
      <c r="O22">
        <f t="shared" si="7"/>
        <v>3.5649759999999997</v>
      </c>
      <c r="P22">
        <f t="shared" si="8"/>
        <v>-0.14018000000000005</v>
      </c>
      <c r="Q22" t="str">
        <f t="shared" si="9"/>
        <v/>
      </c>
      <c r="AE22">
        <v>1.2010000000000001</v>
      </c>
      <c r="AF22">
        <v>-43.569999694824219</v>
      </c>
      <c r="AG22">
        <v>-26.079999923706055</v>
      </c>
      <c r="AH22">
        <f t="shared" si="10"/>
        <v>-43.569999694824219</v>
      </c>
      <c r="AI22">
        <f t="shared" si="11"/>
        <v>-26.079999923706055</v>
      </c>
    </row>
    <row r="23" spans="1:35">
      <c r="A23" s="3" t="s">
        <v>2236</v>
      </c>
      <c r="B23" s="3" t="str">
        <f t="shared" si="0"/>
        <v>19:24:19.634</v>
      </c>
      <c r="C23" s="3">
        <f t="shared" si="1"/>
        <v>69859.634000000005</v>
      </c>
      <c r="D23" s="3">
        <f t="shared" si="2"/>
        <v>1.9100000000034925</v>
      </c>
      <c r="E23" s="3">
        <v>376.02800000000002</v>
      </c>
      <c r="F23" s="3">
        <v>7322.61</v>
      </c>
      <c r="G23" s="3">
        <v>10907</v>
      </c>
      <c r="H23" s="3">
        <v>867.5</v>
      </c>
      <c r="I23" s="3">
        <v>172.75</v>
      </c>
      <c r="J23">
        <f t="shared" si="3"/>
        <v>427.14</v>
      </c>
      <c r="K23">
        <f t="shared" si="4"/>
        <v>7319.8059999999996</v>
      </c>
      <c r="L23">
        <f t="shared" si="5"/>
        <v>-117.74300000000005</v>
      </c>
      <c r="M23">
        <f t="shared" si="6"/>
        <v>3703.0019999999995</v>
      </c>
      <c r="N23">
        <f t="shared" si="7"/>
        <v>-0.11774300000000006</v>
      </c>
      <c r="O23">
        <f t="shared" si="7"/>
        <v>3.7030019999999997</v>
      </c>
      <c r="P23">
        <f t="shared" si="8"/>
        <v>-0.11774300000000006</v>
      </c>
      <c r="Q23" t="str">
        <f t="shared" si="9"/>
        <v/>
      </c>
      <c r="AE23">
        <v>1.2669999999999999</v>
      </c>
      <c r="AF23">
        <v>-37.680000305175781</v>
      </c>
      <c r="AG23">
        <v>-23.450000762939453</v>
      </c>
      <c r="AH23">
        <f t="shared" si="10"/>
        <v>-37.680000305175781</v>
      </c>
      <c r="AI23">
        <f t="shared" si="11"/>
        <v>-23.450000762939453</v>
      </c>
    </row>
    <row r="24" spans="1:35">
      <c r="A24" s="3" t="s">
        <v>2237</v>
      </c>
      <c r="B24" s="3" t="str">
        <f t="shared" si="0"/>
        <v>19:24:19.728</v>
      </c>
      <c r="C24" s="3">
        <f t="shared" si="1"/>
        <v>69859.728000000003</v>
      </c>
      <c r="D24" s="3">
        <f t="shared" si="2"/>
        <v>2.0040000000008149</v>
      </c>
      <c r="E24" s="3">
        <v>379.4</v>
      </c>
      <c r="F24" s="3">
        <v>7562.68</v>
      </c>
      <c r="G24" s="3">
        <v>10759</v>
      </c>
      <c r="H24" s="3">
        <v>834</v>
      </c>
      <c r="I24" s="3">
        <v>171.75</v>
      </c>
      <c r="J24">
        <f t="shared" si="3"/>
        <v>432.18799999999999</v>
      </c>
      <c r="K24">
        <f t="shared" si="4"/>
        <v>7559.8469999999998</v>
      </c>
      <c r="L24">
        <f t="shared" si="5"/>
        <v>-112.69500000000005</v>
      </c>
      <c r="M24">
        <f t="shared" si="6"/>
        <v>3943.0429999999997</v>
      </c>
      <c r="N24">
        <f t="shared" si="7"/>
        <v>-0.11269500000000006</v>
      </c>
      <c r="O24">
        <f t="shared" si="7"/>
        <v>3.9430429999999999</v>
      </c>
      <c r="P24">
        <f t="shared" si="8"/>
        <v>-0.11269500000000006</v>
      </c>
      <c r="Q24" t="str">
        <f t="shared" si="9"/>
        <v/>
      </c>
      <c r="AE24">
        <v>1.3320000000000001</v>
      </c>
      <c r="AF24">
        <v>-36.060001373291016</v>
      </c>
      <c r="AG24">
        <v>-18.270000457763672</v>
      </c>
      <c r="AH24">
        <f t="shared" si="10"/>
        <v>-36.060001373291016</v>
      </c>
      <c r="AI24">
        <f t="shared" si="11"/>
        <v>-18.270000457763672</v>
      </c>
    </row>
    <row r="25" spans="1:35">
      <c r="A25" s="3" t="s">
        <v>2238</v>
      </c>
      <c r="B25" s="3" t="str">
        <f t="shared" si="0"/>
        <v>19:24:19.834</v>
      </c>
      <c r="C25" s="3">
        <f t="shared" si="1"/>
        <v>69859.834000000003</v>
      </c>
      <c r="D25" s="3">
        <f t="shared" si="2"/>
        <v>2.1100000000005821</v>
      </c>
      <c r="E25" s="3">
        <v>336.73200000000003</v>
      </c>
      <c r="F25" s="3">
        <v>7877.43</v>
      </c>
      <c r="G25" s="3">
        <v>10608.5</v>
      </c>
      <c r="H25" s="3">
        <v>866.5</v>
      </c>
      <c r="I25" s="3">
        <v>170.25</v>
      </c>
      <c r="J25">
        <f t="shared" si="3"/>
        <v>391.71800000000002</v>
      </c>
      <c r="K25">
        <f t="shared" si="4"/>
        <v>7874.8869999999997</v>
      </c>
      <c r="L25">
        <f t="shared" si="5"/>
        <v>-153.16500000000002</v>
      </c>
      <c r="M25">
        <f t="shared" si="6"/>
        <v>4258.0829999999996</v>
      </c>
      <c r="N25">
        <f t="shared" si="7"/>
        <v>-0.15316500000000002</v>
      </c>
      <c r="O25">
        <f t="shared" si="7"/>
        <v>4.2580830000000001</v>
      </c>
      <c r="P25">
        <f t="shared" si="8"/>
        <v>-0.15316500000000002</v>
      </c>
      <c r="Q25" t="str">
        <f t="shared" si="9"/>
        <v/>
      </c>
      <c r="AE25">
        <v>1.395</v>
      </c>
      <c r="AF25">
        <v>-38.040000915527344</v>
      </c>
      <c r="AG25">
        <v>-16.879999160766602</v>
      </c>
      <c r="AH25">
        <f t="shared" si="10"/>
        <v>-38.040000915527344</v>
      </c>
      <c r="AI25">
        <f t="shared" si="11"/>
        <v>-16.879999160766602</v>
      </c>
    </row>
    <row r="26" spans="1:35">
      <c r="A26" s="3" t="s">
        <v>2239</v>
      </c>
      <c r="B26" s="3" t="str">
        <f t="shared" si="0"/>
        <v>19:24:19.927</v>
      </c>
      <c r="C26" s="3">
        <f t="shared" si="1"/>
        <v>69859.926999999996</v>
      </c>
      <c r="D26" s="3">
        <f t="shared" si="2"/>
        <v>2.2029999999940628</v>
      </c>
      <c r="E26" s="3">
        <v>351.85399999999998</v>
      </c>
      <c r="F26" s="3">
        <v>8000.53</v>
      </c>
      <c r="G26" s="3">
        <v>10525.5</v>
      </c>
      <c r="H26" s="3">
        <v>878.5</v>
      </c>
      <c r="I26" s="3">
        <v>169.75</v>
      </c>
      <c r="J26">
        <f t="shared" si="3"/>
        <v>407.69900000000001</v>
      </c>
      <c r="K26">
        <f t="shared" si="4"/>
        <v>7997.8789999999999</v>
      </c>
      <c r="L26">
        <f t="shared" si="5"/>
        <v>-137.18400000000003</v>
      </c>
      <c r="M26">
        <f t="shared" si="6"/>
        <v>4381.0749999999998</v>
      </c>
      <c r="N26">
        <f t="shared" si="7"/>
        <v>-0.13718400000000003</v>
      </c>
      <c r="O26">
        <f t="shared" si="7"/>
        <v>4.3810750000000001</v>
      </c>
      <c r="P26">
        <f t="shared" si="8"/>
        <v>-0.13718400000000003</v>
      </c>
      <c r="Q26" t="str">
        <f t="shared" si="9"/>
        <v/>
      </c>
      <c r="AE26">
        <v>1.4610000000000001</v>
      </c>
      <c r="AF26">
        <v>-39.430000305175781</v>
      </c>
      <c r="AG26">
        <v>-16.489999771118164</v>
      </c>
      <c r="AH26">
        <f t="shared" si="10"/>
        <v>-39.430000305175781</v>
      </c>
      <c r="AI26">
        <f t="shared" si="11"/>
        <v>-16.489999771118164</v>
      </c>
    </row>
    <row r="27" spans="1:35">
      <c r="A27" s="3" t="s">
        <v>2240</v>
      </c>
      <c r="B27" s="3" t="str">
        <f t="shared" si="0"/>
        <v>19:24:20.020</v>
      </c>
      <c r="C27" s="3">
        <f t="shared" si="1"/>
        <v>69860.02</v>
      </c>
      <c r="D27" s="3">
        <f t="shared" si="2"/>
        <v>2.2960000000020955</v>
      </c>
      <c r="E27" s="3">
        <v>341.161</v>
      </c>
      <c r="F27" s="3">
        <v>8323.0499999999993</v>
      </c>
      <c r="G27" s="3">
        <v>10354</v>
      </c>
      <c r="H27" s="3">
        <v>858</v>
      </c>
      <c r="I27" s="3">
        <v>168.25</v>
      </c>
      <c r="J27">
        <f t="shared" si="3"/>
        <v>399.25799999999998</v>
      </c>
      <c r="K27">
        <f t="shared" si="4"/>
        <v>8320.4650000000001</v>
      </c>
      <c r="L27">
        <f t="shared" si="5"/>
        <v>-145.62500000000006</v>
      </c>
      <c r="M27">
        <f t="shared" si="6"/>
        <v>4703.6610000000001</v>
      </c>
      <c r="N27">
        <f t="shared" si="7"/>
        <v>-0.14562500000000006</v>
      </c>
      <c r="O27">
        <f t="shared" si="7"/>
        <v>4.7036610000000003</v>
      </c>
      <c r="P27">
        <f t="shared" si="8"/>
        <v>-0.14562500000000006</v>
      </c>
      <c r="Q27" t="str">
        <f t="shared" si="9"/>
        <v/>
      </c>
      <c r="AE27">
        <v>1.5509999999999999</v>
      </c>
      <c r="AF27">
        <v>-40.669998168945313</v>
      </c>
      <c r="AG27">
        <v>-16.959999084472656</v>
      </c>
      <c r="AH27">
        <f t="shared" si="10"/>
        <v>-40.669998168945313</v>
      </c>
      <c r="AI27">
        <f t="shared" si="11"/>
        <v>-16.959999084472656</v>
      </c>
    </row>
    <row r="28" spans="1:35">
      <c r="A28" s="3" t="s">
        <v>2241</v>
      </c>
      <c r="B28" s="3" t="str">
        <f t="shared" si="0"/>
        <v>19:24:20.111</v>
      </c>
      <c r="C28" s="3">
        <f t="shared" si="1"/>
        <v>69860.111000000004</v>
      </c>
      <c r="D28" s="3">
        <f t="shared" si="2"/>
        <v>2.3870000000024447</v>
      </c>
      <c r="E28" s="3">
        <v>338.37</v>
      </c>
      <c r="F28" s="3">
        <v>8481.93</v>
      </c>
      <c r="G28" s="3">
        <v>10270</v>
      </c>
      <c r="H28" s="3">
        <v>948</v>
      </c>
      <c r="I28" s="3">
        <v>167.5</v>
      </c>
      <c r="J28">
        <f t="shared" si="3"/>
        <v>397.57600000000002</v>
      </c>
      <c r="K28">
        <f t="shared" si="4"/>
        <v>8479.3610000000008</v>
      </c>
      <c r="L28">
        <f t="shared" si="5"/>
        <v>-147.30700000000002</v>
      </c>
      <c r="M28">
        <f t="shared" si="6"/>
        <v>4862.5570000000007</v>
      </c>
      <c r="N28">
        <f t="shared" si="7"/>
        <v>-0.14730700000000002</v>
      </c>
      <c r="O28">
        <f t="shared" si="7"/>
        <v>4.8625570000000007</v>
      </c>
      <c r="P28">
        <f t="shared" si="8"/>
        <v>-0.14730700000000002</v>
      </c>
      <c r="Q28" t="str">
        <f t="shared" si="9"/>
        <v/>
      </c>
      <c r="AE28">
        <v>1.611</v>
      </c>
      <c r="AF28">
        <v>-41.619998931884766</v>
      </c>
      <c r="AG28">
        <v>-22.590000152587891</v>
      </c>
      <c r="AH28">
        <f t="shared" si="10"/>
        <v>-41.619998931884766</v>
      </c>
      <c r="AI28">
        <f t="shared" si="11"/>
        <v>-22.590000152587891</v>
      </c>
    </row>
    <row r="29" spans="1:35">
      <c r="A29" s="3" t="s">
        <v>2242</v>
      </c>
      <c r="B29" s="3" t="str">
        <f t="shared" si="0"/>
        <v>19:24:20.216</v>
      </c>
      <c r="C29" s="3">
        <f t="shared" si="1"/>
        <v>69860.216</v>
      </c>
      <c r="D29" s="3">
        <f t="shared" si="2"/>
        <v>2.4919999999983702</v>
      </c>
      <c r="E29" s="3">
        <v>311.75200000000001</v>
      </c>
      <c r="F29" s="3">
        <v>8779.57</v>
      </c>
      <c r="G29" s="3">
        <v>10136</v>
      </c>
      <c r="H29" s="3">
        <v>959</v>
      </c>
      <c r="I29" s="3">
        <v>166</v>
      </c>
      <c r="J29">
        <f t="shared" si="3"/>
        <v>373.03699999999998</v>
      </c>
      <c r="K29">
        <f t="shared" si="4"/>
        <v>8777.18</v>
      </c>
      <c r="L29">
        <f t="shared" si="5"/>
        <v>-171.84600000000006</v>
      </c>
      <c r="M29">
        <f t="shared" si="6"/>
        <v>5160.3760000000002</v>
      </c>
      <c r="N29">
        <f t="shared" si="7"/>
        <v>-0.17184600000000005</v>
      </c>
      <c r="O29">
        <f t="shared" si="7"/>
        <v>5.1603760000000003</v>
      </c>
      <c r="P29">
        <f t="shared" si="8"/>
        <v>-0.17184600000000005</v>
      </c>
      <c r="Q29" t="str">
        <f t="shared" si="9"/>
        <v/>
      </c>
      <c r="AE29">
        <v>1.671</v>
      </c>
      <c r="AF29">
        <v>-41.389999389648438</v>
      </c>
      <c r="AG29">
        <v>-20.819999694824219</v>
      </c>
      <c r="AH29">
        <f t="shared" si="10"/>
        <v>-41.389999389648438</v>
      </c>
      <c r="AI29">
        <f t="shared" si="11"/>
        <v>-20.819999694824219</v>
      </c>
    </row>
    <row r="30" spans="1:35">
      <c r="A30" s="3" t="s">
        <v>2243</v>
      </c>
      <c r="B30" s="3" t="str">
        <f t="shared" si="0"/>
        <v>19:24:20.312</v>
      </c>
      <c r="C30" s="3">
        <f t="shared" si="1"/>
        <v>69860.312000000005</v>
      </c>
      <c r="D30" s="3">
        <f t="shared" si="2"/>
        <v>2.588000000003376</v>
      </c>
      <c r="E30" s="3">
        <v>305.57</v>
      </c>
      <c r="F30" s="3">
        <v>8929.58</v>
      </c>
      <c r="G30" s="3">
        <v>10065</v>
      </c>
      <c r="H30" s="3">
        <v>895.5</v>
      </c>
      <c r="I30" s="3">
        <v>165.25</v>
      </c>
      <c r="J30">
        <f t="shared" si="3"/>
        <v>367.90199999999999</v>
      </c>
      <c r="K30">
        <f t="shared" si="4"/>
        <v>8927.2289999999994</v>
      </c>
      <c r="L30">
        <f t="shared" si="5"/>
        <v>-176.98100000000005</v>
      </c>
      <c r="M30">
        <f t="shared" si="6"/>
        <v>5310.4249999999993</v>
      </c>
      <c r="N30">
        <f t="shared" si="7"/>
        <v>-0.17698100000000005</v>
      </c>
      <c r="O30">
        <f t="shared" si="7"/>
        <v>5.3104249999999995</v>
      </c>
      <c r="P30">
        <f t="shared" si="8"/>
        <v>-0.17698100000000005</v>
      </c>
      <c r="Q30" t="str">
        <f t="shared" si="9"/>
        <v/>
      </c>
      <c r="AE30">
        <v>1.728</v>
      </c>
      <c r="AF30">
        <v>-38.299999237060547</v>
      </c>
      <c r="AG30">
        <v>-15.939999580383301</v>
      </c>
      <c r="AH30">
        <f t="shared" si="10"/>
        <v>-38.299999237060547</v>
      </c>
      <c r="AI30">
        <f t="shared" si="11"/>
        <v>-15.939999580383301</v>
      </c>
    </row>
    <row r="31" spans="1:35">
      <c r="A31" s="3" t="s">
        <v>2244</v>
      </c>
      <c r="B31" s="3" t="str">
        <f t="shared" si="0"/>
        <v>19:24:20.416</v>
      </c>
      <c r="C31" s="3">
        <f t="shared" si="1"/>
        <v>69860.415999999997</v>
      </c>
      <c r="D31" s="3">
        <f t="shared" si="2"/>
        <v>2.6919999999954598</v>
      </c>
      <c r="E31" s="3">
        <v>305.13799999999998</v>
      </c>
      <c r="F31" s="3">
        <v>9229.85</v>
      </c>
      <c r="G31" s="3">
        <v>9917.5</v>
      </c>
      <c r="H31" s="3">
        <v>897.5</v>
      </c>
      <c r="I31" s="3">
        <v>163.75</v>
      </c>
      <c r="J31">
        <f t="shared" si="3"/>
        <v>369.56700000000001</v>
      </c>
      <c r="K31">
        <f t="shared" si="4"/>
        <v>9227.4950000000008</v>
      </c>
      <c r="L31">
        <f t="shared" si="5"/>
        <v>-175.31600000000003</v>
      </c>
      <c r="M31">
        <f t="shared" si="6"/>
        <v>5610.6910000000007</v>
      </c>
      <c r="N31">
        <f t="shared" si="7"/>
        <v>-0.17531600000000003</v>
      </c>
      <c r="O31">
        <f t="shared" si="7"/>
        <v>5.610691000000001</v>
      </c>
      <c r="P31">
        <f t="shared" si="8"/>
        <v>-0.17531600000000003</v>
      </c>
      <c r="Q31" t="str">
        <f t="shared" si="9"/>
        <v/>
      </c>
      <c r="AE31">
        <v>1.8009999999999999</v>
      </c>
      <c r="AF31">
        <v>-49.040000915527344</v>
      </c>
      <c r="AG31">
        <v>-20.780000686645508</v>
      </c>
      <c r="AH31">
        <f t="shared" si="10"/>
        <v>-49.040000915527344</v>
      </c>
      <c r="AI31">
        <f t="shared" si="11"/>
        <v>-20.780000686645508</v>
      </c>
    </row>
    <row r="32" spans="1:35">
      <c r="A32" s="3" t="s">
        <v>2245</v>
      </c>
      <c r="B32" s="3" t="str">
        <f t="shared" si="0"/>
        <v>19:24:20.519</v>
      </c>
      <c r="C32" s="3">
        <f t="shared" si="1"/>
        <v>69860.519</v>
      </c>
      <c r="D32" s="3">
        <f t="shared" si="2"/>
        <v>2.7949999999982538</v>
      </c>
      <c r="E32" s="3">
        <v>292.24799999999999</v>
      </c>
      <c r="F32" s="3">
        <v>9418.6299999999992</v>
      </c>
      <c r="G32" s="3">
        <v>9839.5</v>
      </c>
      <c r="H32" s="3">
        <v>892</v>
      </c>
      <c r="I32" s="3">
        <v>162.75</v>
      </c>
      <c r="J32">
        <f t="shared" si="3"/>
        <v>357.995</v>
      </c>
      <c r="K32">
        <f t="shared" si="4"/>
        <v>9416.36</v>
      </c>
      <c r="L32">
        <f t="shared" si="5"/>
        <v>-186.88800000000003</v>
      </c>
      <c r="M32">
        <f t="shared" si="6"/>
        <v>5799.5560000000005</v>
      </c>
      <c r="N32">
        <f t="shared" si="7"/>
        <v>-0.18688800000000003</v>
      </c>
      <c r="O32">
        <f t="shared" si="7"/>
        <v>5.7995560000000008</v>
      </c>
      <c r="P32">
        <f t="shared" si="8"/>
        <v>-0.18688800000000003</v>
      </c>
      <c r="Q32" t="str">
        <f t="shared" si="9"/>
        <v/>
      </c>
      <c r="AE32">
        <v>1.86</v>
      </c>
      <c r="AF32">
        <v>-54.860000610351563</v>
      </c>
      <c r="AG32">
        <v>-24.290000915527344</v>
      </c>
      <c r="AH32">
        <f t="shared" si="10"/>
        <v>-54.860000610351563</v>
      </c>
      <c r="AI32">
        <f t="shared" si="11"/>
        <v>-24.290000915527344</v>
      </c>
    </row>
    <row r="33" spans="1:35">
      <c r="A33" s="3" t="s">
        <v>2246</v>
      </c>
      <c r="B33" s="3" t="str">
        <f t="shared" si="0"/>
        <v>19:24:20.615</v>
      </c>
      <c r="C33" s="3">
        <f t="shared" si="1"/>
        <v>69860.615000000005</v>
      </c>
      <c r="D33" s="3">
        <f t="shared" si="2"/>
        <v>2.8910000000032596</v>
      </c>
      <c r="E33" s="3">
        <v>282.59699999999998</v>
      </c>
      <c r="F33" s="3">
        <v>9748.24</v>
      </c>
      <c r="G33" s="3">
        <v>9699</v>
      </c>
      <c r="H33" s="3">
        <v>972</v>
      </c>
      <c r="I33" s="3">
        <v>161</v>
      </c>
      <c r="J33">
        <f t="shared" si="3"/>
        <v>350.64499999999998</v>
      </c>
      <c r="K33">
        <f t="shared" si="4"/>
        <v>9746.0300000000007</v>
      </c>
      <c r="L33">
        <f t="shared" si="5"/>
        <v>-194.23800000000006</v>
      </c>
      <c r="M33">
        <f t="shared" si="6"/>
        <v>6129.2260000000006</v>
      </c>
      <c r="N33">
        <f t="shared" si="7"/>
        <v>-0.19423800000000005</v>
      </c>
      <c r="O33">
        <f t="shared" si="7"/>
        <v>6.129226000000001</v>
      </c>
      <c r="P33">
        <f t="shared" si="8"/>
        <v>-0.19423800000000005</v>
      </c>
      <c r="Q33" t="str">
        <f t="shared" si="9"/>
        <v/>
      </c>
      <c r="AE33">
        <v>1.927</v>
      </c>
      <c r="AF33">
        <v>-56.159999847412109</v>
      </c>
      <c r="AG33">
        <v>-23.760000228881836</v>
      </c>
      <c r="AH33">
        <f t="shared" si="10"/>
        <v>-56.159999847412109</v>
      </c>
      <c r="AI33">
        <f t="shared" si="11"/>
        <v>-23.760000228881836</v>
      </c>
    </row>
    <row r="34" spans="1:35">
      <c r="A34" s="3" t="s">
        <v>2247</v>
      </c>
      <c r="B34" s="3" t="str">
        <f t="shared" si="0"/>
        <v>19:24:20.720</v>
      </c>
      <c r="C34" s="3">
        <f t="shared" si="1"/>
        <v>69860.72</v>
      </c>
      <c r="D34" s="3">
        <f t="shared" si="2"/>
        <v>2.9959999999991851</v>
      </c>
      <c r="E34" s="3">
        <v>269.05500000000001</v>
      </c>
      <c r="F34" s="3">
        <v>10067</v>
      </c>
      <c r="G34" s="3">
        <v>9576</v>
      </c>
      <c r="H34" s="3">
        <v>905.5</v>
      </c>
      <c r="I34" s="3">
        <v>159.25</v>
      </c>
      <c r="J34">
        <f t="shared" si="3"/>
        <v>339.32900000000001</v>
      </c>
      <c r="K34">
        <f t="shared" si="4"/>
        <v>10064.876</v>
      </c>
      <c r="L34">
        <f t="shared" si="5"/>
        <v>-205.55400000000003</v>
      </c>
      <c r="M34">
        <f t="shared" si="6"/>
        <v>6448.0720000000001</v>
      </c>
      <c r="N34">
        <f t="shared" si="7"/>
        <v>-0.20555400000000004</v>
      </c>
      <c r="O34">
        <f t="shared" si="7"/>
        <v>6.4480720000000007</v>
      </c>
      <c r="P34">
        <f t="shared" si="8"/>
        <v>-0.20555400000000004</v>
      </c>
      <c r="Q34" t="str">
        <f t="shared" si="9"/>
        <v/>
      </c>
      <c r="AE34">
        <v>1.9990000000000001</v>
      </c>
      <c r="AF34">
        <v>-58.939998626708984</v>
      </c>
      <c r="AG34">
        <v>-21.030000686645508</v>
      </c>
      <c r="AH34">
        <f t="shared" si="10"/>
        <v>-58.939998626708984</v>
      </c>
      <c r="AI34">
        <f t="shared" si="11"/>
        <v>-21.030000686645508</v>
      </c>
    </row>
    <row r="35" spans="1:35">
      <c r="A35" s="3" t="s">
        <v>2248</v>
      </c>
      <c r="B35" s="3" t="str">
        <f t="shared" si="0"/>
        <v>19:24:20.814</v>
      </c>
      <c r="C35" s="3">
        <f t="shared" si="1"/>
        <v>69860.813999999998</v>
      </c>
      <c r="D35" s="3">
        <f t="shared" si="2"/>
        <v>3.0899999999965075</v>
      </c>
      <c r="E35" s="3">
        <v>248.595</v>
      </c>
      <c r="F35" s="3">
        <v>10240.1</v>
      </c>
      <c r="G35" s="3">
        <v>9525</v>
      </c>
      <c r="H35" s="3">
        <v>887.5</v>
      </c>
      <c r="I35" s="3">
        <v>158.25</v>
      </c>
      <c r="J35">
        <f t="shared" si="3"/>
        <v>320.07799999999997</v>
      </c>
      <c r="K35">
        <f t="shared" si="4"/>
        <v>10238.115</v>
      </c>
      <c r="L35">
        <f t="shared" si="5"/>
        <v>-224.80500000000006</v>
      </c>
      <c r="M35">
        <f t="shared" si="6"/>
        <v>6621.3109999999997</v>
      </c>
      <c r="N35">
        <f t="shared" si="7"/>
        <v>-0.22480500000000006</v>
      </c>
      <c r="O35">
        <f t="shared" si="7"/>
        <v>6.6213109999999995</v>
      </c>
      <c r="P35">
        <f t="shared" si="8"/>
        <v>-0.22480500000000006</v>
      </c>
      <c r="Q35" t="str">
        <f t="shared" si="9"/>
        <v/>
      </c>
      <c r="AE35">
        <v>2.0649999999999999</v>
      </c>
      <c r="AF35">
        <v>-60.299999237060547</v>
      </c>
      <c r="AG35">
        <v>-23.090000152587891</v>
      </c>
      <c r="AH35">
        <f t="shared" si="10"/>
        <v>-60.299999237060547</v>
      </c>
      <c r="AI35">
        <f t="shared" si="11"/>
        <v>-23.090000152587891</v>
      </c>
    </row>
    <row r="36" spans="1:35">
      <c r="A36" s="3" t="s">
        <v>2249</v>
      </c>
      <c r="B36" s="3" t="str">
        <f t="shared" si="0"/>
        <v>19:24:20.905</v>
      </c>
      <c r="C36" s="3">
        <f t="shared" si="1"/>
        <v>69860.904999999999</v>
      </c>
      <c r="D36" s="3">
        <f t="shared" si="2"/>
        <v>3.1809999999968568</v>
      </c>
      <c r="E36" s="3">
        <v>248.49199999999999</v>
      </c>
      <c r="F36" s="3">
        <v>10552.7</v>
      </c>
      <c r="G36" s="3">
        <v>9406</v>
      </c>
      <c r="H36" s="3">
        <v>977</v>
      </c>
      <c r="I36" s="3">
        <v>156.5</v>
      </c>
      <c r="J36">
        <f t="shared" si="3"/>
        <v>322.15699999999998</v>
      </c>
      <c r="K36">
        <f t="shared" si="4"/>
        <v>10550.708000000001</v>
      </c>
      <c r="L36">
        <f t="shared" si="5"/>
        <v>-222.72600000000006</v>
      </c>
      <c r="M36">
        <f t="shared" si="6"/>
        <v>6933.9040000000005</v>
      </c>
      <c r="N36">
        <f t="shared" si="7"/>
        <v>-0.22272600000000006</v>
      </c>
      <c r="O36">
        <f t="shared" si="7"/>
        <v>6.933904000000001</v>
      </c>
      <c r="P36">
        <f t="shared" si="8"/>
        <v>-0.22272600000000006</v>
      </c>
      <c r="Q36" t="str">
        <f t="shared" si="9"/>
        <v/>
      </c>
      <c r="AE36">
        <v>2.1339999999999999</v>
      </c>
      <c r="AF36">
        <v>-57.430000305175781</v>
      </c>
      <c r="AG36">
        <v>-23.139999389648438</v>
      </c>
      <c r="AH36">
        <f t="shared" si="10"/>
        <v>-57.430000305175781</v>
      </c>
      <c r="AI36">
        <f t="shared" si="11"/>
        <v>-23.139999389648438</v>
      </c>
    </row>
    <row r="37" spans="1:35">
      <c r="A37" s="3" t="s">
        <v>2250</v>
      </c>
      <c r="B37" s="3" t="str">
        <f t="shared" si="0"/>
        <v>19:24:21.004</v>
      </c>
      <c r="C37" s="3">
        <f t="shared" si="1"/>
        <v>69861.004000000001</v>
      </c>
      <c r="D37" s="3">
        <f t="shared" si="2"/>
        <v>3.2799999999988358</v>
      </c>
      <c r="E37" s="3">
        <v>250.52</v>
      </c>
      <c r="F37" s="3">
        <v>10772.1</v>
      </c>
      <c r="G37" s="3">
        <v>9326</v>
      </c>
      <c r="H37" s="3">
        <v>904.5</v>
      </c>
      <c r="I37" s="3">
        <v>155.25</v>
      </c>
      <c r="J37">
        <f t="shared" si="3"/>
        <v>325.71699999999998</v>
      </c>
      <c r="K37">
        <f t="shared" si="4"/>
        <v>10770.089</v>
      </c>
      <c r="L37">
        <f t="shared" si="5"/>
        <v>-219.16600000000005</v>
      </c>
      <c r="M37">
        <f t="shared" si="6"/>
        <v>7153.2849999999999</v>
      </c>
      <c r="N37">
        <f t="shared" si="7"/>
        <v>-0.21916600000000006</v>
      </c>
      <c r="O37">
        <f t="shared" si="7"/>
        <v>7.1532850000000003</v>
      </c>
      <c r="P37">
        <f t="shared" si="8"/>
        <v>-0.21916600000000006</v>
      </c>
      <c r="Q37" t="str">
        <f t="shared" si="9"/>
        <v/>
      </c>
      <c r="AE37">
        <v>2.2010000000000001</v>
      </c>
      <c r="AF37">
        <v>-62.689998626708984</v>
      </c>
      <c r="AG37">
        <v>-21.909999847412109</v>
      </c>
      <c r="AH37">
        <f t="shared" si="10"/>
        <v>-62.689998626708984</v>
      </c>
      <c r="AI37">
        <f t="shared" si="11"/>
        <v>-21.909999847412109</v>
      </c>
    </row>
    <row r="38" spans="1:35">
      <c r="A38" s="3" t="s">
        <v>2251</v>
      </c>
      <c r="B38" s="3" t="str">
        <f t="shared" si="0"/>
        <v>19:24:21.105</v>
      </c>
      <c r="C38" s="3">
        <f t="shared" si="1"/>
        <v>69861.104999999996</v>
      </c>
      <c r="D38" s="3">
        <f t="shared" si="2"/>
        <v>3.3809999999939464</v>
      </c>
      <c r="E38" s="3">
        <v>236.26</v>
      </c>
      <c r="F38" s="3">
        <v>11110.2</v>
      </c>
      <c r="G38" s="3">
        <v>9228</v>
      </c>
      <c r="H38" s="3">
        <v>902</v>
      </c>
      <c r="I38" s="3">
        <v>153.25</v>
      </c>
      <c r="J38">
        <f t="shared" si="3"/>
        <v>313.81700000000001</v>
      </c>
      <c r="K38">
        <f t="shared" si="4"/>
        <v>11108.28</v>
      </c>
      <c r="L38">
        <f t="shared" si="5"/>
        <v>-231.06600000000003</v>
      </c>
      <c r="M38">
        <f t="shared" si="6"/>
        <v>7491.4760000000006</v>
      </c>
      <c r="N38">
        <f t="shared" si="7"/>
        <v>-0.23106600000000005</v>
      </c>
      <c r="O38">
        <f t="shared" si="7"/>
        <v>7.4914760000000005</v>
      </c>
      <c r="P38">
        <f t="shared" si="8"/>
        <v>-0.23106600000000005</v>
      </c>
      <c r="Q38" t="str">
        <f t="shared" si="9"/>
        <v/>
      </c>
      <c r="AE38">
        <v>2.2599999999999998</v>
      </c>
      <c r="AF38">
        <v>-58.970001220703125</v>
      </c>
      <c r="AG38">
        <v>-24.829999923706055</v>
      </c>
      <c r="AH38">
        <f t="shared" si="10"/>
        <v>-58.970001220703125</v>
      </c>
      <c r="AI38">
        <f t="shared" si="11"/>
        <v>-24.829999923706055</v>
      </c>
    </row>
    <row r="39" spans="1:35">
      <c r="A39" s="3" t="s">
        <v>2252</v>
      </c>
      <c r="B39" s="3" t="str">
        <f t="shared" si="0"/>
        <v>19:24:21.199</v>
      </c>
      <c r="C39" s="3">
        <f t="shared" si="1"/>
        <v>69861.198999999993</v>
      </c>
      <c r="D39" s="3">
        <f t="shared" si="2"/>
        <v>3.4749999999912689</v>
      </c>
      <c r="E39" s="3">
        <v>232.535</v>
      </c>
      <c r="F39" s="3">
        <v>11277.6</v>
      </c>
      <c r="G39" s="3">
        <v>9180.5</v>
      </c>
      <c r="H39" s="3">
        <v>905</v>
      </c>
      <c r="I39" s="3">
        <v>152.25</v>
      </c>
      <c r="J39">
        <f t="shared" si="3"/>
        <v>311.26100000000002</v>
      </c>
      <c r="K39">
        <f t="shared" si="4"/>
        <v>11275.701999999999</v>
      </c>
      <c r="L39">
        <f t="shared" si="5"/>
        <v>-233.62200000000001</v>
      </c>
      <c r="M39">
        <f t="shared" si="6"/>
        <v>7658.8979999999992</v>
      </c>
      <c r="N39">
        <f t="shared" si="7"/>
        <v>-0.23362200000000002</v>
      </c>
      <c r="O39">
        <f t="shared" si="7"/>
        <v>7.6588979999999998</v>
      </c>
      <c r="P39">
        <f t="shared" si="8"/>
        <v>-0.23362200000000002</v>
      </c>
      <c r="Q39" t="str">
        <f t="shared" si="9"/>
        <v/>
      </c>
      <c r="AE39">
        <v>2.3319999999999999</v>
      </c>
      <c r="AF39">
        <v>-51.709999084472656</v>
      </c>
      <c r="AG39">
        <v>-25.159999847412109</v>
      </c>
      <c r="AH39">
        <f t="shared" si="10"/>
        <v>-51.709999084472656</v>
      </c>
      <c r="AI39">
        <f t="shared" si="11"/>
        <v>-25.159999847412109</v>
      </c>
    </row>
    <row r="40" spans="1:35">
      <c r="A40" s="3" t="s">
        <v>2253</v>
      </c>
      <c r="B40" s="3" t="str">
        <f t="shared" si="0"/>
        <v>19:24:21.290</v>
      </c>
      <c r="C40" s="3">
        <f t="shared" si="1"/>
        <v>69861.289999999994</v>
      </c>
      <c r="D40" s="3">
        <f t="shared" si="2"/>
        <v>3.5659999999916181</v>
      </c>
      <c r="E40" s="3">
        <v>215.21100000000001</v>
      </c>
      <c r="F40" s="3">
        <v>11605</v>
      </c>
      <c r="G40" s="3">
        <v>9105.5</v>
      </c>
      <c r="H40" s="3">
        <v>907.5</v>
      </c>
      <c r="I40" s="3">
        <v>150.25</v>
      </c>
      <c r="J40">
        <f t="shared" si="3"/>
        <v>296.22300000000001</v>
      </c>
      <c r="K40">
        <f t="shared" si="4"/>
        <v>11603.215</v>
      </c>
      <c r="L40">
        <f t="shared" si="5"/>
        <v>-248.66000000000003</v>
      </c>
      <c r="M40">
        <f t="shared" si="6"/>
        <v>7986.4110000000001</v>
      </c>
      <c r="N40">
        <f t="shared" si="7"/>
        <v>-0.24866000000000002</v>
      </c>
      <c r="O40">
        <f t="shared" si="7"/>
        <v>7.9864110000000004</v>
      </c>
      <c r="P40">
        <f t="shared" si="8"/>
        <v>-0.24866000000000002</v>
      </c>
      <c r="Q40" t="str">
        <f t="shared" si="9"/>
        <v/>
      </c>
      <c r="AE40">
        <v>2.4</v>
      </c>
      <c r="AF40">
        <v>-49.450000762939453</v>
      </c>
      <c r="AG40">
        <v>-25.799999237060547</v>
      </c>
      <c r="AH40">
        <f t="shared" si="10"/>
        <v>-49.450000762939453</v>
      </c>
      <c r="AI40">
        <f t="shared" si="11"/>
        <v>-25.799999237060547</v>
      </c>
    </row>
    <row r="41" spans="1:35">
      <c r="A41" s="3" t="s">
        <v>2254</v>
      </c>
      <c r="B41" s="3" t="str">
        <f t="shared" si="0"/>
        <v>19:24:21.390</v>
      </c>
      <c r="C41" s="3">
        <f t="shared" si="1"/>
        <v>69861.39</v>
      </c>
      <c r="D41" s="3">
        <f t="shared" si="2"/>
        <v>3.6659999999974389</v>
      </c>
      <c r="E41" s="3">
        <v>224.17099999999999</v>
      </c>
      <c r="F41" s="3">
        <v>11771.3</v>
      </c>
      <c r="G41" s="3">
        <v>9054.5</v>
      </c>
      <c r="H41" s="3">
        <v>908.5</v>
      </c>
      <c r="I41" s="3">
        <v>149.25</v>
      </c>
      <c r="J41">
        <f t="shared" si="3"/>
        <v>306.34399999999999</v>
      </c>
      <c r="K41">
        <f t="shared" si="4"/>
        <v>11769.448</v>
      </c>
      <c r="L41">
        <f t="shared" si="5"/>
        <v>-238.53900000000004</v>
      </c>
      <c r="M41">
        <f t="shared" si="6"/>
        <v>8152.6440000000002</v>
      </c>
      <c r="N41">
        <f t="shared" si="7"/>
        <v>-0.23853900000000006</v>
      </c>
      <c r="O41">
        <f t="shared" si="7"/>
        <v>8.1526440000000004</v>
      </c>
      <c r="P41">
        <f t="shared" si="8"/>
        <v>-0.23853900000000006</v>
      </c>
      <c r="Q41" t="str">
        <f t="shared" si="9"/>
        <v/>
      </c>
      <c r="AE41">
        <v>2.4529999999999998</v>
      </c>
      <c r="AF41">
        <v>-60.529998779296875</v>
      </c>
      <c r="AG41">
        <v>-24.899999618530273</v>
      </c>
      <c r="AH41">
        <f t="shared" si="10"/>
        <v>-60.529998779296875</v>
      </c>
      <c r="AI41">
        <f t="shared" si="11"/>
        <v>-24.899999618530273</v>
      </c>
    </row>
    <row r="42" spans="1:35">
      <c r="A42" s="3" t="s">
        <v>2255</v>
      </c>
      <c r="B42" s="3" t="str">
        <f t="shared" si="0"/>
        <v>19:24:21.494</v>
      </c>
      <c r="C42" s="3">
        <f t="shared" si="1"/>
        <v>69861.494000000006</v>
      </c>
      <c r="D42" s="3">
        <f t="shared" si="2"/>
        <v>3.7700000000040745</v>
      </c>
      <c r="E42" s="3">
        <v>215.75200000000001</v>
      </c>
      <c r="F42" s="3">
        <v>12092.8</v>
      </c>
      <c r="G42" s="3">
        <v>8989</v>
      </c>
      <c r="H42" s="3">
        <v>881.5</v>
      </c>
      <c r="I42" s="3">
        <v>147.25</v>
      </c>
      <c r="J42">
        <f t="shared" si="3"/>
        <v>300.17</v>
      </c>
      <c r="K42">
        <f t="shared" si="4"/>
        <v>12090.999</v>
      </c>
      <c r="L42">
        <f t="shared" si="5"/>
        <v>-244.71300000000002</v>
      </c>
      <c r="M42">
        <f t="shared" si="6"/>
        <v>8474.1949999999997</v>
      </c>
      <c r="N42">
        <f t="shared" si="7"/>
        <v>-0.24471300000000001</v>
      </c>
      <c r="O42">
        <f t="shared" si="7"/>
        <v>8.4741949999999999</v>
      </c>
      <c r="P42">
        <f t="shared" si="8"/>
        <v>-0.24471300000000001</v>
      </c>
      <c r="Q42" t="str">
        <f t="shared" si="9"/>
        <v/>
      </c>
      <c r="AE42">
        <v>2.5310000000000001</v>
      </c>
      <c r="AF42">
        <v>-57.479999542236328</v>
      </c>
      <c r="AG42">
        <v>-25.319999694824219</v>
      </c>
      <c r="AH42">
        <f t="shared" si="10"/>
        <v>-57.479999542236328</v>
      </c>
      <c r="AI42">
        <f t="shared" si="11"/>
        <v>-25.319999694824219</v>
      </c>
    </row>
    <row r="43" spans="1:35">
      <c r="A43" s="3" t="s">
        <v>2256</v>
      </c>
      <c r="B43" s="3" t="str">
        <f t="shared" si="0"/>
        <v>19:24:21.603</v>
      </c>
      <c r="C43" s="3">
        <f t="shared" si="1"/>
        <v>69861.603000000003</v>
      </c>
      <c r="D43" s="3">
        <f t="shared" si="2"/>
        <v>3.8790000000008149</v>
      </c>
      <c r="E43" s="3">
        <v>196.803</v>
      </c>
      <c r="F43" s="3">
        <v>12447.8</v>
      </c>
      <c r="G43" s="3">
        <v>8939</v>
      </c>
      <c r="H43" s="3">
        <v>956</v>
      </c>
      <c r="I43" s="3">
        <v>145</v>
      </c>
      <c r="J43">
        <f t="shared" si="3"/>
        <v>283.7</v>
      </c>
      <c r="K43">
        <f t="shared" si="4"/>
        <v>12446.123</v>
      </c>
      <c r="L43">
        <f t="shared" si="5"/>
        <v>-261.18300000000005</v>
      </c>
      <c r="M43">
        <f t="shared" si="6"/>
        <v>8829.3189999999995</v>
      </c>
      <c r="N43">
        <f t="shared" si="7"/>
        <v>-0.26118300000000005</v>
      </c>
      <c r="O43">
        <f t="shared" si="7"/>
        <v>8.8293189999999999</v>
      </c>
      <c r="P43">
        <f t="shared" si="8"/>
        <v>-0.26118300000000005</v>
      </c>
      <c r="Q43" t="str">
        <f t="shared" si="9"/>
        <v/>
      </c>
      <c r="AE43">
        <v>2.5990000000000002</v>
      </c>
      <c r="AF43">
        <v>-52.060001373291016</v>
      </c>
      <c r="AG43">
        <v>-24.239999771118164</v>
      </c>
      <c r="AH43">
        <f t="shared" si="10"/>
        <v>-52.060001373291016</v>
      </c>
      <c r="AI43">
        <f t="shared" si="11"/>
        <v>-24.239999771118164</v>
      </c>
    </row>
    <row r="44" spans="1:35">
      <c r="A44" s="3" t="s">
        <v>2257</v>
      </c>
      <c r="B44" s="3" t="str">
        <f t="shared" si="0"/>
        <v>19:24:21.707</v>
      </c>
      <c r="C44" s="3">
        <f t="shared" si="1"/>
        <v>69861.706999999995</v>
      </c>
      <c r="D44" s="3">
        <f t="shared" si="2"/>
        <v>3.9829999999928987</v>
      </c>
      <c r="E44" s="3">
        <v>194.536</v>
      </c>
      <c r="F44" s="3">
        <v>12762.5</v>
      </c>
      <c r="G44" s="3">
        <v>8892</v>
      </c>
      <c r="H44" s="3">
        <v>900</v>
      </c>
      <c r="I44" s="3">
        <v>143</v>
      </c>
      <c r="J44">
        <f t="shared" si="3"/>
        <v>283.63</v>
      </c>
      <c r="K44">
        <f t="shared" si="4"/>
        <v>12760.831</v>
      </c>
      <c r="L44">
        <f t="shared" si="5"/>
        <v>-261.25300000000004</v>
      </c>
      <c r="M44">
        <f t="shared" si="6"/>
        <v>9144.027</v>
      </c>
      <c r="N44">
        <f t="shared" si="7"/>
        <v>-0.26125300000000007</v>
      </c>
      <c r="O44">
        <f t="shared" si="7"/>
        <v>9.1440269999999995</v>
      </c>
      <c r="P44">
        <f t="shared" si="8"/>
        <v>-0.26125300000000007</v>
      </c>
      <c r="Q44" t="str">
        <f t="shared" si="9"/>
        <v/>
      </c>
      <c r="AE44">
        <v>2.6709999999999998</v>
      </c>
      <c r="AF44">
        <v>-54.75</v>
      </c>
      <c r="AG44">
        <v>-26.479999542236328</v>
      </c>
      <c r="AH44">
        <f t="shared" si="10"/>
        <v>-54.75</v>
      </c>
      <c r="AI44">
        <f t="shared" si="11"/>
        <v>-26.479999542236328</v>
      </c>
    </row>
    <row r="45" spans="1:35">
      <c r="A45" s="3" t="s">
        <v>2258</v>
      </c>
      <c r="B45" s="3" t="str">
        <f t="shared" si="0"/>
        <v>19:24:21.816</v>
      </c>
      <c r="C45" s="3">
        <f t="shared" si="1"/>
        <v>69861.816000000006</v>
      </c>
      <c r="D45" s="3">
        <f t="shared" si="2"/>
        <v>4.092000000004191</v>
      </c>
      <c r="E45" s="3">
        <v>191.071</v>
      </c>
      <c r="F45" s="3">
        <v>12957.4</v>
      </c>
      <c r="G45" s="3">
        <v>8870.5</v>
      </c>
      <c r="H45" s="3">
        <v>863.5</v>
      </c>
      <c r="I45" s="3">
        <v>141.75</v>
      </c>
      <c r="J45">
        <f t="shared" si="3"/>
        <v>281.52499999999998</v>
      </c>
      <c r="K45">
        <f t="shared" si="4"/>
        <v>12955.75</v>
      </c>
      <c r="L45">
        <f t="shared" si="5"/>
        <v>-263.35800000000006</v>
      </c>
      <c r="M45">
        <f t="shared" si="6"/>
        <v>9338.9459999999999</v>
      </c>
      <c r="N45">
        <f t="shared" si="7"/>
        <v>-0.26335800000000009</v>
      </c>
      <c r="O45">
        <f t="shared" si="7"/>
        <v>9.338946</v>
      </c>
      <c r="P45">
        <f t="shared" si="8"/>
        <v>-0.26335800000000009</v>
      </c>
      <c r="Q45" t="str">
        <f t="shared" si="9"/>
        <v/>
      </c>
      <c r="AE45">
        <v>2.7320000000000002</v>
      </c>
      <c r="AF45">
        <v>-49.220001220703125</v>
      </c>
      <c r="AG45">
        <v>-22.530000686645508</v>
      </c>
      <c r="AH45">
        <f t="shared" si="10"/>
        <v>-49.220001220703125</v>
      </c>
      <c r="AI45">
        <f t="shared" si="11"/>
        <v>-22.530000686645508</v>
      </c>
    </row>
    <row r="46" spans="1:35">
      <c r="A46" s="3" t="s">
        <v>2259</v>
      </c>
      <c r="B46" s="3" t="str">
        <f t="shared" si="0"/>
        <v>19:24:21.921</v>
      </c>
      <c r="C46" s="3">
        <f t="shared" si="1"/>
        <v>69861.921000000002</v>
      </c>
      <c r="D46" s="3">
        <f t="shared" si="2"/>
        <v>4.1970000000001164</v>
      </c>
      <c r="E46" s="3">
        <v>169.30600000000001</v>
      </c>
      <c r="F46" s="3">
        <v>13305</v>
      </c>
      <c r="G46" s="3">
        <v>8858</v>
      </c>
      <c r="H46" s="3">
        <v>901</v>
      </c>
      <c r="I46" s="3">
        <v>139.5</v>
      </c>
      <c r="J46">
        <f t="shared" si="3"/>
        <v>262.18799999999999</v>
      </c>
      <c r="K46">
        <f t="shared" si="4"/>
        <v>13303.494000000001</v>
      </c>
      <c r="L46">
        <f t="shared" si="5"/>
        <v>-282.69500000000005</v>
      </c>
      <c r="M46">
        <f t="shared" si="6"/>
        <v>9686.69</v>
      </c>
      <c r="N46">
        <f t="shared" si="7"/>
        <v>-0.28269500000000003</v>
      </c>
      <c r="O46">
        <f t="shared" si="7"/>
        <v>9.6866900000000005</v>
      </c>
      <c r="P46">
        <f t="shared" si="8"/>
        <v>-0.28269500000000003</v>
      </c>
      <c r="Q46" t="str">
        <f t="shared" si="9"/>
        <v/>
      </c>
      <c r="T46" t="s">
        <v>2260</v>
      </c>
      <c r="AE46">
        <v>2.8</v>
      </c>
      <c r="AF46">
        <v>-55.029998779296875</v>
      </c>
      <c r="AG46">
        <v>-22.190000534057617</v>
      </c>
      <c r="AH46">
        <f t="shared" si="10"/>
        <v>-55.029998779296875</v>
      </c>
      <c r="AI46">
        <f t="shared" si="11"/>
        <v>-22.190000534057617</v>
      </c>
    </row>
    <row r="47" spans="1:35">
      <c r="A47" s="3" t="s">
        <v>2261</v>
      </c>
      <c r="B47" s="3" t="str">
        <f t="shared" si="0"/>
        <v>19:24:22.015</v>
      </c>
      <c r="C47" s="3">
        <f t="shared" si="1"/>
        <v>69862.014999999999</v>
      </c>
      <c r="D47" s="3">
        <f t="shared" si="2"/>
        <v>4.2909999999974389</v>
      </c>
      <c r="E47" s="3">
        <v>170.41200000000001</v>
      </c>
      <c r="F47" s="3">
        <v>13614.5</v>
      </c>
      <c r="G47" s="3">
        <v>8838</v>
      </c>
      <c r="H47" s="3">
        <v>872</v>
      </c>
      <c r="I47" s="3">
        <v>137.5</v>
      </c>
      <c r="J47">
        <f t="shared" si="3"/>
        <v>265.45400000000001</v>
      </c>
      <c r="K47">
        <f t="shared" si="4"/>
        <v>13612.978999999999</v>
      </c>
      <c r="L47">
        <f t="shared" si="5"/>
        <v>-279.42900000000003</v>
      </c>
      <c r="M47">
        <f t="shared" si="6"/>
        <v>9996.1749999999993</v>
      </c>
      <c r="N47">
        <f t="shared" si="7"/>
        <v>-0.27942900000000004</v>
      </c>
      <c r="O47">
        <f t="shared" si="7"/>
        <v>9.9961749999999991</v>
      </c>
      <c r="P47">
        <f t="shared" si="8"/>
        <v>-0.27942900000000004</v>
      </c>
      <c r="Q47" t="str">
        <f t="shared" si="9"/>
        <v/>
      </c>
      <c r="AE47">
        <v>2.863</v>
      </c>
      <c r="AF47">
        <v>-62.650001525878906</v>
      </c>
      <c r="AG47">
        <v>-22.479999542236328</v>
      </c>
      <c r="AH47">
        <f t="shared" si="10"/>
        <v>-62.650001525878906</v>
      </c>
      <c r="AI47">
        <f t="shared" si="11"/>
        <v>-22.479999542236328</v>
      </c>
    </row>
    <row r="48" spans="1:35">
      <c r="A48" s="3" t="s">
        <v>2262</v>
      </c>
      <c r="B48" s="3" t="str">
        <f t="shared" si="0"/>
        <v>19:24:22.386</v>
      </c>
      <c r="C48" s="3">
        <f t="shared" si="1"/>
        <v>69862.385999999999</v>
      </c>
      <c r="D48" s="3">
        <f t="shared" si="2"/>
        <v>4.661999999996624</v>
      </c>
      <c r="E48" s="3">
        <v>136.40799999999999</v>
      </c>
      <c r="F48" s="3">
        <v>14697.6</v>
      </c>
      <c r="G48" s="3">
        <v>8891</v>
      </c>
      <c r="H48" s="3">
        <v>853</v>
      </c>
      <c r="I48" s="3">
        <v>130.5</v>
      </c>
      <c r="J48">
        <f t="shared" si="3"/>
        <v>239.012</v>
      </c>
      <c r="K48">
        <f t="shared" si="4"/>
        <v>14696.29</v>
      </c>
      <c r="L48">
        <f t="shared" si="5"/>
        <v>-305.87100000000004</v>
      </c>
      <c r="M48">
        <f t="shared" si="6"/>
        <v>11079.486000000001</v>
      </c>
      <c r="N48">
        <f t="shared" si="7"/>
        <v>-0.30587100000000006</v>
      </c>
      <c r="O48">
        <f t="shared" si="7"/>
        <v>11.079486000000001</v>
      </c>
      <c r="P48">
        <f t="shared" si="8"/>
        <v>-0.30587100000000006</v>
      </c>
      <c r="Q48" t="str">
        <f t="shared" si="9"/>
        <v/>
      </c>
      <c r="AE48">
        <v>2.931</v>
      </c>
      <c r="AF48">
        <v>-59.310001373291016</v>
      </c>
      <c r="AG48">
        <v>-18.510000228881836</v>
      </c>
      <c r="AH48">
        <f t="shared" si="10"/>
        <v>-59.310001373291016</v>
      </c>
      <c r="AI48">
        <f t="shared" si="11"/>
        <v>-18.510000228881836</v>
      </c>
    </row>
    <row r="49" spans="1:35">
      <c r="A49" s="3" t="s">
        <v>2263</v>
      </c>
      <c r="B49" s="3" t="str">
        <f t="shared" si="0"/>
        <v>19:24:22.484</v>
      </c>
      <c r="C49" s="3">
        <f t="shared" si="1"/>
        <v>69862.483999999997</v>
      </c>
      <c r="D49" s="3">
        <f t="shared" si="2"/>
        <v>4.7599999999947613</v>
      </c>
      <c r="E49" s="3">
        <v>121.066</v>
      </c>
      <c r="F49" s="3">
        <v>14854.9</v>
      </c>
      <c r="G49" s="3">
        <v>8920</v>
      </c>
      <c r="H49" s="3">
        <v>858</v>
      </c>
      <c r="I49" s="3">
        <v>129.5</v>
      </c>
      <c r="J49">
        <f t="shared" si="3"/>
        <v>224.76900000000001</v>
      </c>
      <c r="K49">
        <f t="shared" si="4"/>
        <v>14853.692999999999</v>
      </c>
      <c r="L49">
        <f t="shared" si="5"/>
        <v>-320.11400000000003</v>
      </c>
      <c r="M49">
        <f t="shared" si="6"/>
        <v>11236.888999999999</v>
      </c>
      <c r="N49">
        <f t="shared" si="7"/>
        <v>-0.32011400000000007</v>
      </c>
      <c r="O49">
        <f t="shared" si="7"/>
        <v>11.236889</v>
      </c>
      <c r="P49">
        <f t="shared" si="8"/>
        <v>-0.32011400000000007</v>
      </c>
      <c r="Q49" t="str">
        <f t="shared" si="9"/>
        <v/>
      </c>
      <c r="AE49">
        <v>3</v>
      </c>
      <c r="AF49">
        <v>-63.939998626708984</v>
      </c>
      <c r="AG49">
        <v>-19.25</v>
      </c>
      <c r="AH49">
        <f t="shared" si="10"/>
        <v>-63.939998626708984</v>
      </c>
      <c r="AI49">
        <f t="shared" si="11"/>
        <v>-19.25</v>
      </c>
    </row>
    <row r="50" spans="1:35">
      <c r="A50" s="3" t="s">
        <v>2264</v>
      </c>
      <c r="B50" s="3" t="str">
        <f t="shared" si="0"/>
        <v>19:24:22.588</v>
      </c>
      <c r="C50" s="3">
        <f t="shared" si="1"/>
        <v>69862.588000000003</v>
      </c>
      <c r="D50" s="3">
        <f t="shared" si="2"/>
        <v>4.864000000001397</v>
      </c>
      <c r="E50" s="3">
        <v>111.697</v>
      </c>
      <c r="F50" s="3">
        <v>15170.2</v>
      </c>
      <c r="G50" s="3">
        <v>8965</v>
      </c>
      <c r="H50" s="3">
        <v>861</v>
      </c>
      <c r="I50" s="3">
        <v>127.5</v>
      </c>
      <c r="J50">
        <f t="shared" si="3"/>
        <v>217.601</v>
      </c>
      <c r="K50">
        <f t="shared" si="4"/>
        <v>15169.050999999999</v>
      </c>
      <c r="L50">
        <f t="shared" si="5"/>
        <v>-327.28200000000004</v>
      </c>
      <c r="M50">
        <f t="shared" si="6"/>
        <v>11552.246999999999</v>
      </c>
      <c r="N50">
        <f t="shared" si="7"/>
        <v>-0.32728200000000007</v>
      </c>
      <c r="O50">
        <f t="shared" si="7"/>
        <v>11.552246999999999</v>
      </c>
      <c r="P50">
        <f t="shared" si="8"/>
        <v>-0.32728200000000007</v>
      </c>
      <c r="Q50" t="str">
        <f t="shared" si="9"/>
        <v/>
      </c>
      <c r="AE50">
        <v>3.0489999999999999</v>
      </c>
      <c r="AF50">
        <v>-64.739997863769531</v>
      </c>
      <c r="AG50">
        <v>-22.440000534057617</v>
      </c>
      <c r="AH50">
        <f t="shared" si="10"/>
        <v>-64.739997863769531</v>
      </c>
      <c r="AI50">
        <f t="shared" si="11"/>
        <v>-22.440000534057617</v>
      </c>
    </row>
    <row r="51" spans="1:35">
      <c r="A51" s="3" t="s">
        <v>2265</v>
      </c>
      <c r="B51" s="3" t="str">
        <f t="shared" si="0"/>
        <v>19:24:22.682</v>
      </c>
      <c r="C51" s="3">
        <f t="shared" si="1"/>
        <v>69862.682000000001</v>
      </c>
      <c r="D51" s="3">
        <f t="shared" si="2"/>
        <v>4.9579999999987194</v>
      </c>
      <c r="E51" s="3">
        <v>110.72499999999999</v>
      </c>
      <c r="F51" s="3">
        <v>15328.5</v>
      </c>
      <c r="G51" s="3">
        <v>8988</v>
      </c>
      <c r="H51" s="3">
        <v>867</v>
      </c>
      <c r="I51" s="3">
        <v>126.5</v>
      </c>
      <c r="J51">
        <f t="shared" si="3"/>
        <v>217.73500000000001</v>
      </c>
      <c r="K51">
        <f t="shared" si="4"/>
        <v>15327.352999999999</v>
      </c>
      <c r="L51">
        <f t="shared" si="5"/>
        <v>-327.14800000000002</v>
      </c>
      <c r="M51">
        <f t="shared" si="6"/>
        <v>11710.548999999999</v>
      </c>
      <c r="N51">
        <f t="shared" si="7"/>
        <v>-0.32714800000000005</v>
      </c>
      <c r="O51">
        <f t="shared" si="7"/>
        <v>11.710548999999999</v>
      </c>
      <c r="P51">
        <f t="shared" si="8"/>
        <v>-0.32714800000000005</v>
      </c>
      <c r="Q51" t="str">
        <f t="shared" si="9"/>
        <v/>
      </c>
      <c r="AE51">
        <v>3.1190000000000002</v>
      </c>
      <c r="AF51">
        <v>-57.049999237060547</v>
      </c>
      <c r="AG51">
        <v>-30.090000152587891</v>
      </c>
      <c r="AH51">
        <f t="shared" si="10"/>
        <v>-57.049999237060547</v>
      </c>
      <c r="AI51">
        <f t="shared" si="11"/>
        <v>-30.090000152587891</v>
      </c>
    </row>
    <row r="52" spans="1:35">
      <c r="A52" s="3" t="s">
        <v>2266</v>
      </c>
      <c r="B52" s="3" t="str">
        <f t="shared" si="0"/>
        <v>19:24:22.777</v>
      </c>
      <c r="C52" s="3">
        <f t="shared" si="1"/>
        <v>69862.777000000002</v>
      </c>
      <c r="D52" s="3">
        <f t="shared" si="2"/>
        <v>5.0529999999998836</v>
      </c>
      <c r="E52" s="3">
        <v>93.677000000000007</v>
      </c>
      <c r="F52" s="3">
        <v>15650.7</v>
      </c>
      <c r="G52" s="3">
        <v>9058</v>
      </c>
      <c r="H52" s="3">
        <v>862</v>
      </c>
      <c r="I52" s="3">
        <v>124.5</v>
      </c>
      <c r="J52">
        <f t="shared" si="3"/>
        <v>202.93600000000001</v>
      </c>
      <c r="K52">
        <f t="shared" si="4"/>
        <v>15649.665000000001</v>
      </c>
      <c r="L52">
        <f t="shared" si="5"/>
        <v>-341.947</v>
      </c>
      <c r="M52">
        <f t="shared" si="6"/>
        <v>12032.861000000001</v>
      </c>
      <c r="N52">
        <f t="shared" si="7"/>
        <v>-0.341947</v>
      </c>
      <c r="O52">
        <f t="shared" si="7"/>
        <v>12.032861</v>
      </c>
      <c r="P52">
        <f t="shared" si="8"/>
        <v>-0.341947</v>
      </c>
      <c r="Q52" t="str">
        <f t="shared" si="9"/>
        <v/>
      </c>
      <c r="AE52">
        <v>3.1829999999999998</v>
      </c>
      <c r="AF52">
        <v>-55.569999694824219</v>
      </c>
      <c r="AG52">
        <v>-21.930000305175781</v>
      </c>
      <c r="AH52">
        <f t="shared" si="10"/>
        <v>-55.569999694824219</v>
      </c>
      <c r="AI52">
        <f t="shared" si="11"/>
        <v>-21.930000305175781</v>
      </c>
    </row>
    <row r="53" spans="1:35">
      <c r="A53" s="3" t="s">
        <v>2267</v>
      </c>
      <c r="B53" s="3" t="str">
        <f t="shared" si="0"/>
        <v>19:24:22.883</v>
      </c>
      <c r="C53" s="3">
        <f t="shared" si="1"/>
        <v>69862.883000000002</v>
      </c>
      <c r="D53" s="3">
        <f t="shared" si="2"/>
        <v>5.1589999999996508</v>
      </c>
      <c r="E53" s="3">
        <v>76.654499999999999</v>
      </c>
      <c r="F53" s="3">
        <v>15978.3</v>
      </c>
      <c r="G53" s="3">
        <v>9140</v>
      </c>
      <c r="H53" s="3">
        <v>871</v>
      </c>
      <c r="I53" s="3">
        <v>122.5</v>
      </c>
      <c r="J53">
        <f t="shared" si="3"/>
        <v>188.20099999999999</v>
      </c>
      <c r="K53">
        <f t="shared" si="4"/>
        <v>15977.375</v>
      </c>
      <c r="L53">
        <f t="shared" si="5"/>
        <v>-356.68200000000002</v>
      </c>
      <c r="M53">
        <f t="shared" si="6"/>
        <v>12360.571</v>
      </c>
      <c r="N53">
        <f t="shared" si="7"/>
        <v>-0.356682</v>
      </c>
      <c r="O53">
        <f t="shared" si="7"/>
        <v>12.360571</v>
      </c>
      <c r="P53">
        <f t="shared" si="8"/>
        <v>-0.356682</v>
      </c>
      <c r="Q53" t="str">
        <f t="shared" si="9"/>
        <v/>
      </c>
      <c r="AE53">
        <v>3.2589999999999999</v>
      </c>
      <c r="AF53">
        <v>-62.560001373291016</v>
      </c>
      <c r="AG53">
        <v>-20.760000228881836</v>
      </c>
      <c r="AH53">
        <f t="shared" si="10"/>
        <v>-62.560001373291016</v>
      </c>
      <c r="AI53">
        <f t="shared" si="11"/>
        <v>-20.760000228881836</v>
      </c>
    </row>
    <row r="54" spans="1:35">
      <c r="A54" s="3" t="s">
        <v>2268</v>
      </c>
      <c r="B54" s="3" t="str">
        <f t="shared" si="0"/>
        <v>19:24:22.990</v>
      </c>
      <c r="C54" s="3">
        <f t="shared" si="1"/>
        <v>69862.990000000005</v>
      </c>
      <c r="D54" s="3">
        <f t="shared" si="2"/>
        <v>5.2660000000032596</v>
      </c>
      <c r="E54" s="3">
        <v>71.338700000000003</v>
      </c>
      <c r="F54" s="3">
        <v>16226.2</v>
      </c>
      <c r="G54" s="3">
        <v>9202</v>
      </c>
      <c r="H54" s="3">
        <v>843</v>
      </c>
      <c r="I54" s="3">
        <v>121</v>
      </c>
      <c r="J54">
        <f t="shared" si="3"/>
        <v>184.61600000000001</v>
      </c>
      <c r="K54">
        <f t="shared" si="4"/>
        <v>16225.307000000001</v>
      </c>
      <c r="L54">
        <f t="shared" si="5"/>
        <v>-360.26700000000005</v>
      </c>
      <c r="M54">
        <f t="shared" si="6"/>
        <v>12608.503000000001</v>
      </c>
      <c r="N54">
        <f t="shared" si="7"/>
        <v>-0.36026700000000006</v>
      </c>
      <c r="O54">
        <f t="shared" si="7"/>
        <v>12.608503000000001</v>
      </c>
      <c r="P54">
        <f t="shared" si="8"/>
        <v>-0.36026700000000006</v>
      </c>
      <c r="Q54" t="str">
        <f t="shared" si="9"/>
        <v/>
      </c>
      <c r="AE54">
        <v>3.3319999999999999</v>
      </c>
      <c r="AF54">
        <v>-63.049999237060547</v>
      </c>
      <c r="AG54">
        <v>-22.079999923706055</v>
      </c>
      <c r="AH54">
        <f t="shared" si="10"/>
        <v>-63.049999237060547</v>
      </c>
      <c r="AI54">
        <f t="shared" si="11"/>
        <v>-22.079999923706055</v>
      </c>
    </row>
    <row r="55" spans="1:35">
      <c r="A55" s="3" t="s">
        <v>2269</v>
      </c>
      <c r="B55" s="3" t="str">
        <f t="shared" si="0"/>
        <v>19:24:23.098</v>
      </c>
      <c r="C55" s="3">
        <f t="shared" si="1"/>
        <v>69863.097999999998</v>
      </c>
      <c r="D55" s="3">
        <f t="shared" si="2"/>
        <v>5.3739999999961583</v>
      </c>
      <c r="E55" s="3">
        <v>47.873100000000001</v>
      </c>
      <c r="F55" s="3">
        <v>16482.599999999999</v>
      </c>
      <c r="G55" s="3">
        <v>9290</v>
      </c>
      <c r="H55" s="3">
        <v>878</v>
      </c>
      <c r="I55" s="3">
        <v>119.5</v>
      </c>
      <c r="J55">
        <f t="shared" si="3"/>
        <v>162.941</v>
      </c>
      <c r="K55">
        <f t="shared" si="4"/>
        <v>16481.864000000001</v>
      </c>
      <c r="L55">
        <f t="shared" si="5"/>
        <v>-381.94200000000001</v>
      </c>
      <c r="M55">
        <f t="shared" si="6"/>
        <v>12865.060000000001</v>
      </c>
      <c r="N55">
        <f t="shared" si="7"/>
        <v>-0.381942</v>
      </c>
      <c r="O55">
        <f t="shared" si="7"/>
        <v>12.865060000000001</v>
      </c>
      <c r="P55">
        <f t="shared" si="8"/>
        <v>-0.381942</v>
      </c>
      <c r="Q55" t="str">
        <f t="shared" si="9"/>
        <v/>
      </c>
      <c r="AE55">
        <v>3.395</v>
      </c>
      <c r="AF55">
        <v>-53.349998474121094</v>
      </c>
      <c r="AG55">
        <v>-24.370000839233398</v>
      </c>
      <c r="AH55">
        <f t="shared" si="10"/>
        <v>-53.349998474121094</v>
      </c>
      <c r="AI55">
        <f t="shared" si="11"/>
        <v>-24.370000839233398</v>
      </c>
    </row>
    <row r="56" spans="1:35">
      <c r="A56" s="3" t="s">
        <v>2270</v>
      </c>
      <c r="B56" s="3" t="str">
        <f t="shared" si="0"/>
        <v>19:24:23.193</v>
      </c>
      <c r="C56" s="3">
        <f t="shared" si="1"/>
        <v>69863.192999999999</v>
      </c>
      <c r="D56" s="3">
        <f t="shared" si="2"/>
        <v>5.4689999999973224</v>
      </c>
      <c r="E56" s="3">
        <v>34.106900000000003</v>
      </c>
      <c r="F56" s="3">
        <v>16826.900000000001</v>
      </c>
      <c r="G56" s="3">
        <v>9401</v>
      </c>
      <c r="H56" s="3">
        <v>893</v>
      </c>
      <c r="I56" s="3">
        <v>117.5</v>
      </c>
      <c r="J56">
        <f t="shared" si="3"/>
        <v>151.57900000000001</v>
      </c>
      <c r="K56">
        <f t="shared" si="4"/>
        <v>16826.252</v>
      </c>
      <c r="L56">
        <f t="shared" si="5"/>
        <v>-393.30400000000003</v>
      </c>
      <c r="M56">
        <f t="shared" si="6"/>
        <v>13209.448</v>
      </c>
      <c r="N56">
        <f t="shared" si="7"/>
        <v>-0.39330400000000004</v>
      </c>
      <c r="O56">
        <f t="shared" si="7"/>
        <v>13.209448</v>
      </c>
      <c r="P56">
        <f t="shared" si="8"/>
        <v>-0.39330400000000004</v>
      </c>
      <c r="Q56" t="str">
        <f t="shared" si="9"/>
        <v/>
      </c>
      <c r="AE56">
        <v>3.4630000000000001</v>
      </c>
      <c r="AF56">
        <v>-67.849998474121094</v>
      </c>
      <c r="AG56">
        <v>-18.329999923706055</v>
      </c>
      <c r="AH56">
        <f t="shared" si="10"/>
        <v>-67.849998474121094</v>
      </c>
      <c r="AI56">
        <f t="shared" si="11"/>
        <v>-18.329999923706055</v>
      </c>
    </row>
    <row r="57" spans="1:35">
      <c r="A57" s="3" t="s">
        <v>2271</v>
      </c>
      <c r="B57" s="3" t="str">
        <f t="shared" si="0"/>
        <v>19:24:23.300</v>
      </c>
      <c r="C57" s="3">
        <f t="shared" si="1"/>
        <v>69863.3</v>
      </c>
      <c r="D57" s="3">
        <f t="shared" si="2"/>
        <v>5.5760000000009313</v>
      </c>
      <c r="E57" s="3">
        <v>17.3611</v>
      </c>
      <c r="F57" s="3">
        <v>16962</v>
      </c>
      <c r="G57" s="3">
        <v>9458.5</v>
      </c>
      <c r="H57" s="3">
        <v>848</v>
      </c>
      <c r="I57" s="3">
        <v>116.75</v>
      </c>
      <c r="J57">
        <f t="shared" si="3"/>
        <v>135.77699999999999</v>
      </c>
      <c r="K57">
        <f t="shared" si="4"/>
        <v>16961.465</v>
      </c>
      <c r="L57">
        <f t="shared" si="5"/>
        <v>-409.10600000000005</v>
      </c>
      <c r="M57">
        <f t="shared" si="6"/>
        <v>13344.661</v>
      </c>
      <c r="N57">
        <f t="shared" si="7"/>
        <v>-0.40910600000000008</v>
      </c>
      <c r="O57">
        <f t="shared" si="7"/>
        <v>13.344661</v>
      </c>
      <c r="P57">
        <f t="shared" si="8"/>
        <v>-0.40910600000000008</v>
      </c>
      <c r="Q57" t="str">
        <f t="shared" si="9"/>
        <v/>
      </c>
      <c r="AE57">
        <v>3.5379999999999998</v>
      </c>
      <c r="AF57">
        <v>-56.799999237060547</v>
      </c>
      <c r="AG57">
        <v>-20.090000152587891</v>
      </c>
      <c r="AH57">
        <f t="shared" si="10"/>
        <v>-56.799999237060547</v>
      </c>
      <c r="AI57">
        <f t="shared" si="11"/>
        <v>-20.090000152587891</v>
      </c>
    </row>
    <row r="58" spans="1:35">
      <c r="A58" s="3" t="s">
        <v>2272</v>
      </c>
      <c r="B58" s="3" t="str">
        <f t="shared" si="0"/>
        <v>19:24:23.389</v>
      </c>
      <c r="C58" s="3">
        <f t="shared" si="1"/>
        <v>69863.388999999996</v>
      </c>
      <c r="D58" s="3">
        <f t="shared" si="2"/>
        <v>5.6649999999935972</v>
      </c>
      <c r="E58" s="3">
        <v>-1.3156099999999999</v>
      </c>
      <c r="F58" s="3">
        <v>17276.2</v>
      </c>
      <c r="G58" s="3">
        <v>9579</v>
      </c>
      <c r="H58" s="3">
        <v>914</v>
      </c>
      <c r="I58" s="3">
        <v>115</v>
      </c>
      <c r="J58">
        <f t="shared" si="3"/>
        <v>119.294</v>
      </c>
      <c r="K58">
        <f t="shared" si="4"/>
        <v>17275.788</v>
      </c>
      <c r="L58">
        <f t="shared" si="5"/>
        <v>-425.58900000000006</v>
      </c>
      <c r="M58">
        <f t="shared" si="6"/>
        <v>13658.984</v>
      </c>
      <c r="N58">
        <f t="shared" si="7"/>
        <v>-0.42558900000000005</v>
      </c>
      <c r="O58">
        <f t="shared" si="7"/>
        <v>13.658984</v>
      </c>
      <c r="P58">
        <f t="shared" si="8"/>
        <v>-0.42558900000000005</v>
      </c>
      <c r="Q58" t="str">
        <f t="shared" si="9"/>
        <v/>
      </c>
      <c r="AE58">
        <v>3.593</v>
      </c>
      <c r="AF58">
        <v>-63.409999847412109</v>
      </c>
      <c r="AG58">
        <v>-16.459999084472656</v>
      </c>
      <c r="AH58">
        <f t="shared" si="10"/>
        <v>-63.409999847412109</v>
      </c>
      <c r="AI58">
        <f t="shared" si="11"/>
        <v>-16.459999084472656</v>
      </c>
    </row>
    <row r="59" spans="1:35">
      <c r="A59" s="3" t="s">
        <v>2273</v>
      </c>
      <c r="B59" s="3" t="str">
        <f t="shared" si="0"/>
        <v>19:24:23.486</v>
      </c>
      <c r="C59" s="3">
        <f t="shared" si="1"/>
        <v>69863.486000000004</v>
      </c>
      <c r="D59" s="3">
        <f t="shared" si="2"/>
        <v>5.7620000000024447</v>
      </c>
      <c r="E59" s="3">
        <v>-3.44963</v>
      </c>
      <c r="F59" s="3">
        <v>17456.099999999999</v>
      </c>
      <c r="G59" s="3">
        <v>9644</v>
      </c>
      <c r="H59" s="3">
        <v>900</v>
      </c>
      <c r="I59" s="3">
        <v>114</v>
      </c>
      <c r="J59">
        <f t="shared" si="3"/>
        <v>118.416</v>
      </c>
      <c r="K59">
        <f t="shared" si="4"/>
        <v>17455.699000000001</v>
      </c>
      <c r="L59">
        <f t="shared" si="5"/>
        <v>-426.46700000000004</v>
      </c>
      <c r="M59">
        <f t="shared" si="6"/>
        <v>13838.895</v>
      </c>
      <c r="N59">
        <f t="shared" si="7"/>
        <v>-0.42646700000000004</v>
      </c>
      <c r="O59">
        <f t="shared" si="7"/>
        <v>13.838895000000001</v>
      </c>
      <c r="P59">
        <f t="shared" si="8"/>
        <v>-0.42646700000000004</v>
      </c>
      <c r="Q59" t="str">
        <f t="shared" si="9"/>
        <v/>
      </c>
      <c r="AE59">
        <v>3.649</v>
      </c>
      <c r="AF59">
        <v>-66.569999694824219</v>
      </c>
      <c r="AG59">
        <v>-20.549999237060547</v>
      </c>
      <c r="AH59">
        <f t="shared" si="10"/>
        <v>-66.569999694824219</v>
      </c>
      <c r="AI59">
        <f t="shared" si="11"/>
        <v>-20.549999237060547</v>
      </c>
    </row>
    <row r="60" spans="1:35">
      <c r="A60" s="3" t="s">
        <v>2274</v>
      </c>
      <c r="B60" s="3" t="str">
        <f t="shared" si="0"/>
        <v>19:24:23.595</v>
      </c>
      <c r="C60" s="3">
        <f t="shared" si="1"/>
        <v>69863.595000000001</v>
      </c>
      <c r="D60" s="3">
        <f t="shared" si="2"/>
        <v>5.8709999999991851</v>
      </c>
      <c r="E60" s="3">
        <v>-38.313499999999998</v>
      </c>
      <c r="F60" s="3">
        <v>17743.8</v>
      </c>
      <c r="G60" s="3">
        <v>9783</v>
      </c>
      <c r="H60" s="3">
        <v>921</v>
      </c>
      <c r="I60" s="3">
        <v>112.5</v>
      </c>
      <c r="J60">
        <f t="shared" si="3"/>
        <v>85.561999999999998</v>
      </c>
      <c r="K60">
        <f t="shared" si="4"/>
        <v>17743.634999999998</v>
      </c>
      <c r="L60">
        <f t="shared" si="5"/>
        <v>-459.32100000000003</v>
      </c>
      <c r="M60">
        <f t="shared" si="6"/>
        <v>14126.830999999998</v>
      </c>
      <c r="N60">
        <f t="shared" si="7"/>
        <v>-0.45932100000000003</v>
      </c>
      <c r="O60">
        <f t="shared" si="7"/>
        <v>14.126830999999999</v>
      </c>
      <c r="P60">
        <f t="shared" si="8"/>
        <v>-0.45932100000000003</v>
      </c>
      <c r="Q60" t="str">
        <f t="shared" si="9"/>
        <v/>
      </c>
      <c r="AE60">
        <v>3.7309999999999999</v>
      </c>
      <c r="AF60">
        <v>-75.870002746582031</v>
      </c>
      <c r="AG60">
        <v>-16.659999847412109</v>
      </c>
      <c r="AH60">
        <f t="shared" si="10"/>
        <v>-75.870002746582031</v>
      </c>
      <c r="AI60">
        <f t="shared" si="11"/>
        <v>-16.659999847412109</v>
      </c>
    </row>
    <row r="61" spans="1:35">
      <c r="A61" s="3" t="s">
        <v>2275</v>
      </c>
      <c r="B61" s="3" t="str">
        <f t="shared" si="0"/>
        <v>19:24:23.701</v>
      </c>
      <c r="C61" s="3">
        <f t="shared" si="1"/>
        <v>69863.701000000001</v>
      </c>
      <c r="D61" s="3">
        <f t="shared" si="2"/>
        <v>5.9769999999989523</v>
      </c>
      <c r="E61" s="3">
        <v>-76.074100000000001</v>
      </c>
      <c r="F61" s="3">
        <v>18040.900000000001</v>
      </c>
      <c r="G61" s="3">
        <v>9935</v>
      </c>
      <c r="H61" s="3">
        <v>912</v>
      </c>
      <c r="I61" s="3">
        <v>111</v>
      </c>
      <c r="J61">
        <f t="shared" si="3"/>
        <v>49.875999999999998</v>
      </c>
      <c r="K61">
        <f t="shared" si="4"/>
        <v>18040.991000000002</v>
      </c>
      <c r="L61">
        <f t="shared" si="5"/>
        <v>-495.00700000000006</v>
      </c>
      <c r="M61">
        <f t="shared" si="6"/>
        <v>14424.187000000002</v>
      </c>
      <c r="N61">
        <f t="shared" si="7"/>
        <v>-0.49500700000000009</v>
      </c>
      <c r="O61">
        <f t="shared" si="7"/>
        <v>14.424187000000002</v>
      </c>
      <c r="P61">
        <f t="shared" si="8"/>
        <v>-0.49500700000000009</v>
      </c>
      <c r="Q61" t="str">
        <f t="shared" si="9"/>
        <v/>
      </c>
      <c r="AE61">
        <v>3.8109999999999999</v>
      </c>
      <c r="AF61">
        <v>-58.220001220703125</v>
      </c>
      <c r="AG61">
        <v>-32.349998474121094</v>
      </c>
      <c r="AH61">
        <f t="shared" si="10"/>
        <v>-58.220001220703125</v>
      </c>
      <c r="AI61">
        <f t="shared" si="11"/>
        <v>-32.349998474121094</v>
      </c>
    </row>
    <row r="62" spans="1:35">
      <c r="A62" s="3" t="s">
        <v>2276</v>
      </c>
      <c r="B62" s="3" t="str">
        <f t="shared" si="0"/>
        <v>19:24:23.796</v>
      </c>
      <c r="C62" s="3">
        <f t="shared" si="1"/>
        <v>69863.796000000002</v>
      </c>
      <c r="D62" s="3">
        <f t="shared" si="2"/>
        <v>6.0720000000001164</v>
      </c>
      <c r="E62" s="3">
        <v>-75.766199999999998</v>
      </c>
      <c r="F62" s="3">
        <v>18232.099999999999</v>
      </c>
      <c r="G62" s="3">
        <v>10014</v>
      </c>
      <c r="H62" s="3">
        <v>908</v>
      </c>
      <c r="I62" s="3">
        <v>110</v>
      </c>
      <c r="J62">
        <f t="shared" si="3"/>
        <v>51.518999999999998</v>
      </c>
      <c r="K62">
        <f t="shared" si="4"/>
        <v>18232.185000000001</v>
      </c>
      <c r="L62">
        <f t="shared" si="5"/>
        <v>-493.36400000000003</v>
      </c>
      <c r="M62">
        <f t="shared" si="6"/>
        <v>14615.381000000001</v>
      </c>
      <c r="N62">
        <f t="shared" si="7"/>
        <v>-0.49336400000000002</v>
      </c>
      <c r="O62">
        <f t="shared" si="7"/>
        <v>14.615381000000001</v>
      </c>
      <c r="P62">
        <f t="shared" si="8"/>
        <v>-0.49336400000000002</v>
      </c>
      <c r="Q62" t="str">
        <f t="shared" si="9"/>
        <v/>
      </c>
      <c r="AE62">
        <v>3.8679999999999999</v>
      </c>
      <c r="AF62">
        <v>-75</v>
      </c>
      <c r="AG62">
        <v>-19.579999923706055</v>
      </c>
      <c r="AH62">
        <f t="shared" si="10"/>
        <v>-75</v>
      </c>
      <c r="AI62">
        <f t="shared" si="11"/>
        <v>-19.579999923706055</v>
      </c>
    </row>
    <row r="63" spans="1:35">
      <c r="A63" s="3" t="s">
        <v>2277</v>
      </c>
      <c r="B63" s="3" t="str">
        <f t="shared" si="0"/>
        <v>19:24:23.891</v>
      </c>
      <c r="C63" s="3">
        <f t="shared" si="1"/>
        <v>69863.891000000003</v>
      </c>
      <c r="D63" s="3">
        <f t="shared" si="2"/>
        <v>6.1670000000012806</v>
      </c>
      <c r="E63" s="3">
        <v>-91.341899999999995</v>
      </c>
      <c r="F63" s="3">
        <v>18582.400000000001</v>
      </c>
      <c r="G63" s="3">
        <v>10181</v>
      </c>
      <c r="H63" s="3">
        <v>837</v>
      </c>
      <c r="I63" s="3">
        <v>108.25</v>
      </c>
      <c r="J63">
        <f t="shared" si="3"/>
        <v>38.389000000000003</v>
      </c>
      <c r="K63">
        <f t="shared" si="4"/>
        <v>18582.584999999999</v>
      </c>
      <c r="L63">
        <f t="shared" si="5"/>
        <v>-506.49400000000003</v>
      </c>
      <c r="M63">
        <f t="shared" si="6"/>
        <v>14965.780999999999</v>
      </c>
      <c r="N63">
        <f t="shared" si="7"/>
        <v>-0.506494</v>
      </c>
      <c r="O63">
        <f t="shared" si="7"/>
        <v>14.965781</v>
      </c>
      <c r="P63">
        <f t="shared" si="8"/>
        <v>-0.506494</v>
      </c>
      <c r="Q63" t="str">
        <f t="shared" si="9"/>
        <v/>
      </c>
      <c r="AE63">
        <v>3.9390000000000001</v>
      </c>
      <c r="AF63">
        <v>-69.629997253417969</v>
      </c>
      <c r="AG63">
        <v>-19.610000610351563</v>
      </c>
      <c r="AH63">
        <f t="shared" si="10"/>
        <v>-69.629997253417969</v>
      </c>
      <c r="AI63">
        <f t="shared" si="11"/>
        <v>-19.610000610351563</v>
      </c>
    </row>
    <row r="64" spans="1:35">
      <c r="A64" s="3" t="s">
        <v>2278</v>
      </c>
      <c r="B64" s="3" t="str">
        <f t="shared" si="0"/>
        <v>19:24:23.998</v>
      </c>
      <c r="C64" s="3">
        <f t="shared" si="1"/>
        <v>69863.998000000007</v>
      </c>
      <c r="D64" s="3">
        <f t="shared" si="2"/>
        <v>6.2740000000048894</v>
      </c>
      <c r="E64" s="3">
        <v>-148.22</v>
      </c>
      <c r="F64" s="3">
        <v>18864.2</v>
      </c>
      <c r="G64" s="3">
        <v>10361</v>
      </c>
      <c r="H64" s="3">
        <v>898</v>
      </c>
      <c r="I64" s="3">
        <v>107</v>
      </c>
      <c r="J64">
        <f t="shared" si="3"/>
        <v>-16.52</v>
      </c>
      <c r="K64">
        <f t="shared" si="4"/>
        <v>18864.775000000001</v>
      </c>
      <c r="L64">
        <f t="shared" si="5"/>
        <v>-561.40300000000002</v>
      </c>
      <c r="M64">
        <f t="shared" si="6"/>
        <v>15247.971000000001</v>
      </c>
      <c r="N64">
        <f t="shared" si="7"/>
        <v>-0.56140299999999999</v>
      </c>
      <c r="O64">
        <f t="shared" si="7"/>
        <v>15.247971000000001</v>
      </c>
      <c r="P64" t="str">
        <f t="shared" si="8"/>
        <v/>
      </c>
      <c r="Q64">
        <f t="shared" si="9"/>
        <v>-0.56140299999999999</v>
      </c>
      <c r="AE64">
        <v>4.0039999999999996</v>
      </c>
      <c r="AF64">
        <v>-72.160003662109375</v>
      </c>
      <c r="AG64">
        <v>-13.529999732971191</v>
      </c>
      <c r="AH64">
        <f t="shared" si="10"/>
        <v>-72.160003662109375</v>
      </c>
      <c r="AI64">
        <f t="shared" si="11"/>
        <v>-13.529999732971191</v>
      </c>
    </row>
    <row r="65" spans="1:35">
      <c r="A65" s="3" t="s">
        <v>2279</v>
      </c>
      <c r="B65" s="3" t="str">
        <f t="shared" si="0"/>
        <v>19:24:24.105</v>
      </c>
      <c r="C65" s="3">
        <f t="shared" si="1"/>
        <v>69864.104999999996</v>
      </c>
      <c r="D65" s="3">
        <f t="shared" si="2"/>
        <v>6.3809999999939464</v>
      </c>
      <c r="E65" s="3">
        <v>-170.035</v>
      </c>
      <c r="F65" s="3">
        <v>19030.900000000001</v>
      </c>
      <c r="G65" s="3">
        <v>10459.5</v>
      </c>
      <c r="H65" s="3">
        <v>832</v>
      </c>
      <c r="I65" s="3">
        <v>106.25</v>
      </c>
      <c r="J65">
        <f t="shared" si="3"/>
        <v>-37.170999999999999</v>
      </c>
      <c r="K65">
        <f t="shared" si="4"/>
        <v>19031.623</v>
      </c>
      <c r="L65">
        <f t="shared" si="5"/>
        <v>-582.05400000000009</v>
      </c>
      <c r="M65">
        <f t="shared" si="6"/>
        <v>15414.819</v>
      </c>
      <c r="N65">
        <f t="shared" si="7"/>
        <v>-0.58205400000000007</v>
      </c>
      <c r="O65">
        <f t="shared" si="7"/>
        <v>15.414819</v>
      </c>
      <c r="P65" t="str">
        <f t="shared" si="8"/>
        <v/>
      </c>
      <c r="Q65">
        <f t="shared" si="9"/>
        <v>-0.58205400000000007</v>
      </c>
      <c r="AE65">
        <v>4.07</v>
      </c>
      <c r="AF65">
        <v>-69.540000915527344</v>
      </c>
      <c r="AG65">
        <v>-18.600000381469727</v>
      </c>
      <c r="AH65">
        <f t="shared" si="10"/>
        <v>-69.540000915527344</v>
      </c>
      <c r="AI65">
        <f t="shared" si="11"/>
        <v>-18.600000381469727</v>
      </c>
    </row>
    <row r="66" spans="1:35">
      <c r="A66" s="3" t="s">
        <v>2280</v>
      </c>
      <c r="B66" s="3" t="str">
        <f t="shared" si="0"/>
        <v>19:24:24.202</v>
      </c>
      <c r="C66" s="3">
        <f t="shared" si="1"/>
        <v>69864.202000000005</v>
      </c>
      <c r="D66" s="3">
        <f t="shared" si="2"/>
        <v>6.478000000002794</v>
      </c>
      <c r="E66" s="3">
        <v>-185.07300000000001</v>
      </c>
      <c r="F66" s="3">
        <v>19356.599999999999</v>
      </c>
      <c r="G66" s="3">
        <v>10633</v>
      </c>
      <c r="H66" s="3">
        <v>850.5</v>
      </c>
      <c r="I66" s="3">
        <v>104.75</v>
      </c>
      <c r="J66">
        <f t="shared" si="3"/>
        <v>-49.935000000000002</v>
      </c>
      <c r="K66">
        <f t="shared" si="4"/>
        <v>19357.419999999998</v>
      </c>
      <c r="L66">
        <f t="shared" si="5"/>
        <v>-594.81799999999998</v>
      </c>
      <c r="M66">
        <f t="shared" si="6"/>
        <v>15740.615999999998</v>
      </c>
      <c r="N66">
        <f t="shared" si="7"/>
        <v>-0.59481799999999996</v>
      </c>
      <c r="O66">
        <f t="shared" si="7"/>
        <v>15.740615999999999</v>
      </c>
      <c r="P66" t="str">
        <f t="shared" si="8"/>
        <v/>
      </c>
      <c r="Q66">
        <f t="shared" si="9"/>
        <v>-0.59481799999999996</v>
      </c>
      <c r="AE66">
        <v>4.1289999999999996</v>
      </c>
      <c r="AF66">
        <v>-65.879997253417969</v>
      </c>
      <c r="AG66">
        <v>-18.020000457763672</v>
      </c>
      <c r="AH66">
        <f t="shared" si="10"/>
        <v>-65.879997253417969</v>
      </c>
      <c r="AI66">
        <f t="shared" si="11"/>
        <v>-18.020000457763672</v>
      </c>
    </row>
    <row r="67" spans="1:35">
      <c r="A67" s="3" t="s">
        <v>2281</v>
      </c>
      <c r="B67" s="3" t="str">
        <f t="shared" si="0"/>
        <v>19:24:24.304</v>
      </c>
      <c r="C67" s="3">
        <f t="shared" si="1"/>
        <v>69864.304000000004</v>
      </c>
      <c r="D67" s="3">
        <f t="shared" si="2"/>
        <v>6.5800000000017462</v>
      </c>
      <c r="E67" s="3">
        <v>-221.303</v>
      </c>
      <c r="F67" s="3">
        <v>19650.8</v>
      </c>
      <c r="G67" s="3">
        <v>10815</v>
      </c>
      <c r="H67" s="3">
        <v>895</v>
      </c>
      <c r="I67" s="3">
        <v>103.5</v>
      </c>
      <c r="J67">
        <f t="shared" si="3"/>
        <v>-84.11</v>
      </c>
      <c r="K67">
        <f t="shared" si="4"/>
        <v>19651.866000000002</v>
      </c>
      <c r="L67">
        <f t="shared" si="5"/>
        <v>-628.99300000000005</v>
      </c>
      <c r="M67">
        <f t="shared" si="6"/>
        <v>16035.062000000002</v>
      </c>
      <c r="N67">
        <f t="shared" si="7"/>
        <v>-0.62899300000000002</v>
      </c>
      <c r="O67">
        <f t="shared" si="7"/>
        <v>16.035062000000003</v>
      </c>
      <c r="P67" t="str">
        <f t="shared" si="8"/>
        <v/>
      </c>
      <c r="Q67">
        <f t="shared" si="9"/>
        <v>-0.62899300000000002</v>
      </c>
      <c r="AE67">
        <v>4.1959999999999997</v>
      </c>
      <c r="AF67">
        <v>-65.879997253417969</v>
      </c>
      <c r="AG67">
        <v>-18.020000457763672</v>
      </c>
      <c r="AH67">
        <f t="shared" si="10"/>
        <v>-65.879997253417969</v>
      </c>
      <c r="AI67">
        <f t="shared" si="11"/>
        <v>-18.020000457763672</v>
      </c>
    </row>
    <row r="68" spans="1:35">
      <c r="A68" s="3" t="s">
        <v>2282</v>
      </c>
      <c r="B68" s="3" t="str">
        <f t="shared" si="0"/>
        <v>19:24:24.395</v>
      </c>
      <c r="C68" s="3">
        <f t="shared" si="1"/>
        <v>69864.395000000004</v>
      </c>
      <c r="D68" s="3">
        <f t="shared" si="2"/>
        <v>6.6710000000020955</v>
      </c>
      <c r="E68" s="3">
        <v>-236.101</v>
      </c>
      <c r="F68" s="3">
        <v>19827.599999999999</v>
      </c>
      <c r="G68" s="3">
        <v>10921</v>
      </c>
      <c r="H68" s="3">
        <v>847</v>
      </c>
      <c r="I68" s="3">
        <v>102.75</v>
      </c>
      <c r="J68">
        <f t="shared" si="3"/>
        <v>-97.674000000000007</v>
      </c>
      <c r="K68">
        <f t="shared" si="4"/>
        <v>19828.764999999999</v>
      </c>
      <c r="L68">
        <f t="shared" si="5"/>
        <v>-642.55700000000002</v>
      </c>
      <c r="M68">
        <f t="shared" si="6"/>
        <v>16211.960999999999</v>
      </c>
      <c r="N68">
        <f t="shared" si="7"/>
        <v>-0.64255700000000004</v>
      </c>
      <c r="O68">
        <f t="shared" si="7"/>
        <v>16.211960999999999</v>
      </c>
      <c r="P68" t="str">
        <f t="shared" si="8"/>
        <v/>
      </c>
      <c r="Q68">
        <f t="shared" si="9"/>
        <v>-0.64255700000000004</v>
      </c>
      <c r="AE68">
        <v>4.2709999999999999</v>
      </c>
      <c r="AF68">
        <v>-63.169998168945313</v>
      </c>
      <c r="AG68">
        <v>-26.030000686645508</v>
      </c>
      <c r="AH68">
        <f t="shared" si="10"/>
        <v>-63.169998168945313</v>
      </c>
      <c r="AI68">
        <f t="shared" si="11"/>
        <v>-26.030000686645508</v>
      </c>
    </row>
    <row r="69" spans="1:35">
      <c r="A69" s="3" t="s">
        <v>2283</v>
      </c>
      <c r="B69" s="3" t="str">
        <f t="shared" ref="B69:B113" si="12">MID(A69,12,8)&amp;"."&amp;RIGHT(A69,3)</f>
        <v>19:24:24.500</v>
      </c>
      <c r="C69" s="3">
        <f t="shared" ref="C69:C113" si="13">LEFT(B69,2)*3600+MID(B69,4,2)*60+RIGHT(B69,6)</f>
        <v>69864.5</v>
      </c>
      <c r="D69" s="3">
        <f t="shared" ref="D69:D113" si="14">C69-$C$4</f>
        <v>6.7759999999980209</v>
      </c>
      <c r="E69" s="3">
        <v>-276.14600000000002</v>
      </c>
      <c r="F69" s="3">
        <v>20139.7</v>
      </c>
      <c r="G69" s="3">
        <v>11124</v>
      </c>
      <c r="H69" s="3">
        <v>898</v>
      </c>
      <c r="I69" s="3">
        <v>101.5</v>
      </c>
      <c r="J69">
        <f t="shared" ref="J69:J113" si="15">ROUND(E69*COS(-0.4*PI()/180)-F69*SIN(-0.4*PI()/180),3)</f>
        <v>-135.53899999999999</v>
      </c>
      <c r="K69">
        <f t="shared" ref="K69:K113" si="16">ROUND(E69*SIN(-0.4*PI()/180)+F69*COS(-0.4*PI()/180),3)</f>
        <v>20141.136999999999</v>
      </c>
      <c r="L69">
        <f t="shared" ref="L69:L113" si="17">J69-$J$4</f>
        <v>-680.42200000000003</v>
      </c>
      <c r="M69">
        <f t="shared" ref="M69:M113" si="18">K69-$K$4</f>
        <v>16524.332999999999</v>
      </c>
      <c r="N69">
        <f t="shared" ref="N69:O113" si="19">L69*0.001</f>
        <v>-0.68042200000000008</v>
      </c>
      <c r="O69">
        <f t="shared" si="19"/>
        <v>16.524332999999999</v>
      </c>
      <c r="P69" t="str">
        <f t="shared" ref="P69:P113" si="20">IF(O69&gt;15,"",N69)</f>
        <v/>
      </c>
      <c r="Q69">
        <f t="shared" ref="Q69:Q113" si="21">IF(O69&lt;15,"",N69)</f>
        <v>-0.68042200000000008</v>
      </c>
      <c r="AE69">
        <v>4.3529999999999998</v>
      </c>
      <c r="AF69">
        <v>-64.989997863769531</v>
      </c>
      <c r="AG69">
        <v>-23.620000839233398</v>
      </c>
      <c r="AH69">
        <f t="shared" ref="AH69:AH132" si="22">AF69</f>
        <v>-64.989997863769531</v>
      </c>
      <c r="AI69">
        <f t="shared" ref="AI69:AI132" si="23">AG69</f>
        <v>-23.620000839233398</v>
      </c>
    </row>
    <row r="70" spans="1:35">
      <c r="A70" s="3" t="s">
        <v>2284</v>
      </c>
      <c r="B70" s="3" t="str">
        <f t="shared" si="12"/>
        <v>19:24:24.593</v>
      </c>
      <c r="C70" s="3">
        <f t="shared" si="13"/>
        <v>69864.592999999993</v>
      </c>
      <c r="D70" s="3">
        <f t="shared" si="14"/>
        <v>6.8689999999915017</v>
      </c>
      <c r="E70" s="3">
        <v>-278.791</v>
      </c>
      <c r="F70" s="3">
        <v>20317.7</v>
      </c>
      <c r="G70" s="3">
        <v>11225.5</v>
      </c>
      <c r="H70" s="3">
        <v>824</v>
      </c>
      <c r="I70" s="3">
        <v>100.75</v>
      </c>
      <c r="J70">
        <f t="shared" si="15"/>
        <v>-136.941</v>
      </c>
      <c r="K70">
        <f t="shared" si="16"/>
        <v>20319.151000000002</v>
      </c>
      <c r="L70">
        <f t="shared" si="17"/>
        <v>-681.82400000000007</v>
      </c>
      <c r="M70">
        <f t="shared" si="18"/>
        <v>16702.347000000002</v>
      </c>
      <c r="N70">
        <f t="shared" si="19"/>
        <v>-0.6818240000000001</v>
      </c>
      <c r="O70">
        <f t="shared" si="19"/>
        <v>16.702347000000003</v>
      </c>
      <c r="P70" t="str">
        <f t="shared" si="20"/>
        <v/>
      </c>
      <c r="Q70">
        <f t="shared" si="21"/>
        <v>-0.6818240000000001</v>
      </c>
      <c r="AE70">
        <v>4.4189999999999996</v>
      </c>
      <c r="AF70">
        <v>-70.569999694824219</v>
      </c>
      <c r="AG70">
        <v>-22.819999694824219</v>
      </c>
      <c r="AH70">
        <f t="shared" si="22"/>
        <v>-70.569999694824219</v>
      </c>
      <c r="AI70">
        <f t="shared" si="23"/>
        <v>-22.819999694824219</v>
      </c>
    </row>
    <row r="71" spans="1:35">
      <c r="A71" s="3" t="s">
        <v>2285</v>
      </c>
      <c r="B71" s="3" t="str">
        <f t="shared" si="12"/>
        <v>19:24:24.703</v>
      </c>
      <c r="C71" s="3">
        <f t="shared" si="13"/>
        <v>69864.702999999994</v>
      </c>
      <c r="D71" s="3">
        <f t="shared" si="14"/>
        <v>6.9789999999920838</v>
      </c>
      <c r="E71" s="3">
        <v>-330.88799999999998</v>
      </c>
      <c r="F71" s="3">
        <v>20594.400000000001</v>
      </c>
      <c r="G71" s="3">
        <v>11426</v>
      </c>
      <c r="H71" s="3">
        <v>829.5</v>
      </c>
      <c r="I71" s="3">
        <v>99.75</v>
      </c>
      <c r="J71">
        <f t="shared" si="15"/>
        <v>-187.10499999999999</v>
      </c>
      <c r="K71">
        <f t="shared" si="16"/>
        <v>20596.207999999999</v>
      </c>
      <c r="L71">
        <f t="shared" si="17"/>
        <v>-731.98800000000006</v>
      </c>
      <c r="M71">
        <f t="shared" si="18"/>
        <v>16979.403999999999</v>
      </c>
      <c r="N71">
        <f t="shared" si="19"/>
        <v>-0.73198800000000008</v>
      </c>
      <c r="O71">
        <f t="shared" si="19"/>
        <v>16.979403999999999</v>
      </c>
      <c r="P71" t="str">
        <f t="shared" si="20"/>
        <v/>
      </c>
      <c r="Q71">
        <f t="shared" si="21"/>
        <v>-0.73198800000000008</v>
      </c>
      <c r="AE71">
        <v>4.4770000000000003</v>
      </c>
      <c r="AF71">
        <v>-63.139999389648438</v>
      </c>
      <c r="AG71">
        <v>-21.75</v>
      </c>
      <c r="AH71">
        <f t="shared" si="22"/>
        <v>-63.139999389648438</v>
      </c>
      <c r="AI71">
        <f t="shared" si="23"/>
        <v>-21.75</v>
      </c>
    </row>
    <row r="72" spans="1:35">
      <c r="A72" s="3" t="s">
        <v>2286</v>
      </c>
      <c r="B72" s="3" t="str">
        <f t="shared" si="12"/>
        <v>19:24:24.805</v>
      </c>
      <c r="C72" s="3">
        <f t="shared" si="13"/>
        <v>69864.804999999993</v>
      </c>
      <c r="D72" s="3">
        <f t="shared" si="14"/>
        <v>7.080999999991036</v>
      </c>
      <c r="E72" s="3">
        <v>-347.24799999999999</v>
      </c>
      <c r="F72" s="3">
        <v>20916.599999999999</v>
      </c>
      <c r="G72" s="3">
        <v>11628</v>
      </c>
      <c r="H72" s="3">
        <v>884</v>
      </c>
      <c r="I72" s="3">
        <v>98.5</v>
      </c>
      <c r="J72">
        <f t="shared" si="15"/>
        <v>-201.215</v>
      </c>
      <c r="K72">
        <f t="shared" si="16"/>
        <v>20918.514999999999</v>
      </c>
      <c r="L72">
        <f t="shared" si="17"/>
        <v>-746.09800000000007</v>
      </c>
      <c r="M72">
        <f t="shared" si="18"/>
        <v>17301.710999999999</v>
      </c>
      <c r="N72">
        <f t="shared" si="19"/>
        <v>-0.74609800000000004</v>
      </c>
      <c r="O72">
        <f t="shared" si="19"/>
        <v>17.301711000000001</v>
      </c>
      <c r="P72" t="str">
        <f t="shared" si="20"/>
        <v/>
      </c>
      <c r="Q72">
        <f t="shared" si="21"/>
        <v>-0.74609800000000004</v>
      </c>
      <c r="AE72">
        <v>4.5449999999999999</v>
      </c>
      <c r="AF72">
        <v>-61.970001220703125</v>
      </c>
      <c r="AG72">
        <v>-23.559999465942383</v>
      </c>
      <c r="AH72">
        <f t="shared" si="22"/>
        <v>-61.970001220703125</v>
      </c>
      <c r="AI72">
        <f t="shared" si="23"/>
        <v>-23.559999465942383</v>
      </c>
    </row>
    <row r="73" spans="1:35">
      <c r="A73" s="3" t="s">
        <v>2287</v>
      </c>
      <c r="B73" s="3" t="str">
        <f t="shared" si="12"/>
        <v>19:24:24.896</v>
      </c>
      <c r="C73" s="3">
        <f t="shared" si="13"/>
        <v>69864.895999999993</v>
      </c>
      <c r="D73" s="3">
        <f t="shared" si="14"/>
        <v>7.1719999999913853</v>
      </c>
      <c r="E73" s="3">
        <v>-368.79300000000001</v>
      </c>
      <c r="F73" s="3">
        <v>21059.9</v>
      </c>
      <c r="G73" s="3">
        <v>11731</v>
      </c>
      <c r="H73" s="3">
        <v>883</v>
      </c>
      <c r="I73" s="3">
        <v>98</v>
      </c>
      <c r="J73">
        <f t="shared" si="15"/>
        <v>-221.75899999999999</v>
      </c>
      <c r="K73">
        <f t="shared" si="16"/>
        <v>21061.960999999999</v>
      </c>
      <c r="L73">
        <f t="shared" si="17"/>
        <v>-766.64200000000005</v>
      </c>
      <c r="M73">
        <f t="shared" si="18"/>
        <v>17445.156999999999</v>
      </c>
      <c r="N73">
        <f t="shared" si="19"/>
        <v>-0.76664200000000005</v>
      </c>
      <c r="O73">
        <f t="shared" si="19"/>
        <v>17.445156999999998</v>
      </c>
      <c r="P73" t="str">
        <f t="shared" si="20"/>
        <v/>
      </c>
      <c r="Q73">
        <f t="shared" si="21"/>
        <v>-0.76664200000000005</v>
      </c>
      <c r="AE73">
        <v>4.6180000000000003</v>
      </c>
      <c r="AF73">
        <v>-52.830001831054688</v>
      </c>
      <c r="AG73">
        <v>-26.409999847412109</v>
      </c>
      <c r="AH73">
        <f t="shared" si="22"/>
        <v>-52.830001831054688</v>
      </c>
      <c r="AI73">
        <f t="shared" si="23"/>
        <v>-26.409999847412109</v>
      </c>
    </row>
    <row r="74" spans="1:35">
      <c r="A74" s="3" t="s">
        <v>2288</v>
      </c>
      <c r="B74" s="3" t="str">
        <f t="shared" si="12"/>
        <v>19:24:25.002</v>
      </c>
      <c r="C74" s="3">
        <f t="shared" si="13"/>
        <v>69865.001999999993</v>
      </c>
      <c r="D74" s="3">
        <f t="shared" si="14"/>
        <v>7.2779999999911524</v>
      </c>
      <c r="E74" s="3">
        <v>-413.57600000000002</v>
      </c>
      <c r="F74" s="3">
        <v>21354.7</v>
      </c>
      <c r="G74" s="3">
        <v>11946</v>
      </c>
      <c r="H74" s="3">
        <v>881</v>
      </c>
      <c r="I74" s="3">
        <v>97</v>
      </c>
      <c r="J74">
        <f t="shared" si="15"/>
        <v>-264.483</v>
      </c>
      <c r="K74">
        <f t="shared" si="16"/>
        <v>21357.066999999999</v>
      </c>
      <c r="L74">
        <f t="shared" si="17"/>
        <v>-809.36599999999999</v>
      </c>
      <c r="M74">
        <f t="shared" si="18"/>
        <v>17740.262999999999</v>
      </c>
      <c r="N74">
        <f t="shared" si="19"/>
        <v>-0.80936600000000003</v>
      </c>
      <c r="O74">
        <f t="shared" si="19"/>
        <v>17.740262999999999</v>
      </c>
      <c r="P74" t="str">
        <f t="shared" si="20"/>
        <v/>
      </c>
      <c r="Q74">
        <f t="shared" si="21"/>
        <v>-0.80936600000000003</v>
      </c>
      <c r="AE74">
        <v>4.6859999999999999</v>
      </c>
      <c r="AF74">
        <v>-63.270000457763672</v>
      </c>
      <c r="AG74">
        <v>-23.889999389648438</v>
      </c>
      <c r="AH74">
        <f t="shared" si="22"/>
        <v>-63.270000457763672</v>
      </c>
      <c r="AI74">
        <f t="shared" si="23"/>
        <v>-23.889999389648438</v>
      </c>
    </row>
    <row r="75" spans="1:35">
      <c r="A75" s="3" t="s">
        <v>2289</v>
      </c>
      <c r="B75" s="3" t="str">
        <f t="shared" si="12"/>
        <v>19:24:25.100</v>
      </c>
      <c r="C75" s="3">
        <f t="shared" si="13"/>
        <v>69865.100000000006</v>
      </c>
      <c r="D75" s="3">
        <f t="shared" si="14"/>
        <v>7.3760000000038417</v>
      </c>
      <c r="E75" s="3">
        <v>-430.24599999999998</v>
      </c>
      <c r="F75" s="3">
        <v>21568.6</v>
      </c>
      <c r="G75" s="3">
        <v>12092</v>
      </c>
      <c r="H75" s="3">
        <v>827.5</v>
      </c>
      <c r="I75" s="3">
        <v>96.25</v>
      </c>
      <c r="J75">
        <f t="shared" si="15"/>
        <v>-279.66000000000003</v>
      </c>
      <c r="K75">
        <f t="shared" si="16"/>
        <v>21571.078000000001</v>
      </c>
      <c r="L75">
        <f t="shared" si="17"/>
        <v>-824.54300000000012</v>
      </c>
      <c r="M75">
        <f t="shared" si="18"/>
        <v>17954.274000000001</v>
      </c>
      <c r="N75">
        <f t="shared" si="19"/>
        <v>-0.82454300000000014</v>
      </c>
      <c r="O75">
        <f t="shared" si="19"/>
        <v>17.954274000000002</v>
      </c>
      <c r="P75" t="str">
        <f t="shared" si="20"/>
        <v/>
      </c>
      <c r="Q75">
        <f t="shared" si="21"/>
        <v>-0.82454300000000014</v>
      </c>
      <c r="AE75">
        <v>4.74</v>
      </c>
      <c r="AF75">
        <v>-61.630001068115234</v>
      </c>
      <c r="AG75">
        <v>-22.120000839233398</v>
      </c>
      <c r="AH75">
        <f t="shared" si="22"/>
        <v>-61.630001068115234</v>
      </c>
      <c r="AI75">
        <f t="shared" si="23"/>
        <v>-22.120000839233398</v>
      </c>
    </row>
    <row r="76" spans="1:35">
      <c r="A76" s="3" t="s">
        <v>2290</v>
      </c>
      <c r="B76" s="3" t="str">
        <f t="shared" si="12"/>
        <v>19:24:25.218</v>
      </c>
      <c r="C76" s="3">
        <f t="shared" si="13"/>
        <v>69865.217999999993</v>
      </c>
      <c r="D76" s="3">
        <f t="shared" si="14"/>
        <v>7.4939999999915017</v>
      </c>
      <c r="E76" s="3">
        <v>-478.20600000000002</v>
      </c>
      <c r="F76" s="3">
        <v>21882.9</v>
      </c>
      <c r="G76" s="3">
        <v>12328</v>
      </c>
      <c r="H76" s="3">
        <v>806</v>
      </c>
      <c r="I76" s="3">
        <v>95.25</v>
      </c>
      <c r="J76">
        <f t="shared" si="15"/>
        <v>-325.42399999999998</v>
      </c>
      <c r="K76">
        <f t="shared" si="16"/>
        <v>21885.705000000002</v>
      </c>
      <c r="L76">
        <f t="shared" si="17"/>
        <v>-870.30700000000002</v>
      </c>
      <c r="M76">
        <f t="shared" si="18"/>
        <v>18268.901000000002</v>
      </c>
      <c r="N76">
        <f t="shared" si="19"/>
        <v>-0.87030700000000005</v>
      </c>
      <c r="O76">
        <f t="shared" si="19"/>
        <v>18.268901000000003</v>
      </c>
      <c r="P76" t="str">
        <f t="shared" si="20"/>
        <v/>
      </c>
      <c r="Q76">
        <f t="shared" si="21"/>
        <v>-0.87030700000000005</v>
      </c>
      <c r="AE76">
        <v>4.8049999999999997</v>
      </c>
      <c r="AF76">
        <v>-56.029998779296875</v>
      </c>
      <c r="AG76">
        <v>-34.389999389648438</v>
      </c>
      <c r="AH76">
        <f t="shared" si="22"/>
        <v>-56.029998779296875</v>
      </c>
      <c r="AI76">
        <f t="shared" si="23"/>
        <v>-34.389999389648438</v>
      </c>
    </row>
    <row r="77" spans="1:35">
      <c r="A77" s="3" t="s">
        <v>2291</v>
      </c>
      <c r="B77" s="3" t="str">
        <f t="shared" si="12"/>
        <v>19:24:25.315</v>
      </c>
      <c r="C77" s="3">
        <f t="shared" si="13"/>
        <v>69865.315000000002</v>
      </c>
      <c r="D77" s="3">
        <f t="shared" si="14"/>
        <v>7.5910000000003492</v>
      </c>
      <c r="E77" s="3">
        <v>-516.04300000000001</v>
      </c>
      <c r="F77" s="3">
        <v>22199.599999999999</v>
      </c>
      <c r="G77" s="3">
        <v>12561.5</v>
      </c>
      <c r="H77" s="3">
        <v>818.5</v>
      </c>
      <c r="I77" s="3">
        <v>94.25</v>
      </c>
      <c r="J77">
        <f t="shared" si="15"/>
        <v>-361.04899999999998</v>
      </c>
      <c r="K77">
        <f t="shared" si="16"/>
        <v>22202.662</v>
      </c>
      <c r="L77">
        <f t="shared" si="17"/>
        <v>-905.93200000000002</v>
      </c>
      <c r="M77">
        <f t="shared" si="18"/>
        <v>18585.858</v>
      </c>
      <c r="N77">
        <f t="shared" si="19"/>
        <v>-0.90593200000000007</v>
      </c>
      <c r="O77">
        <f t="shared" si="19"/>
        <v>18.585858000000002</v>
      </c>
      <c r="P77" t="str">
        <f t="shared" si="20"/>
        <v/>
      </c>
      <c r="Q77">
        <f t="shared" si="21"/>
        <v>-0.90593200000000007</v>
      </c>
      <c r="AE77">
        <v>4.8620000000000001</v>
      </c>
      <c r="AF77">
        <v>-60.180000305175781</v>
      </c>
      <c r="AG77">
        <v>-29.459999084472656</v>
      </c>
      <c r="AH77">
        <f t="shared" si="22"/>
        <v>-60.180000305175781</v>
      </c>
      <c r="AI77">
        <f t="shared" si="23"/>
        <v>-29.459999084472656</v>
      </c>
    </row>
    <row r="78" spans="1:35">
      <c r="A78" s="3" t="s">
        <v>2292</v>
      </c>
      <c r="B78" s="3" t="str">
        <f t="shared" si="12"/>
        <v>19:24:25.420</v>
      </c>
      <c r="C78" s="3">
        <f t="shared" si="13"/>
        <v>69865.42</v>
      </c>
      <c r="D78" s="3">
        <f t="shared" si="14"/>
        <v>7.6959999999962747</v>
      </c>
      <c r="E78" s="3">
        <v>-549.39800000000002</v>
      </c>
      <c r="F78" s="3">
        <v>22374.6</v>
      </c>
      <c r="G78" s="3">
        <v>12701.5</v>
      </c>
      <c r="H78" s="3">
        <v>791.5</v>
      </c>
      <c r="I78" s="3">
        <v>93.75</v>
      </c>
      <c r="J78">
        <f t="shared" si="15"/>
        <v>-393.18200000000002</v>
      </c>
      <c r="K78">
        <f t="shared" si="16"/>
        <v>22377.89</v>
      </c>
      <c r="L78">
        <f t="shared" si="17"/>
        <v>-938.06500000000005</v>
      </c>
      <c r="M78">
        <f t="shared" si="18"/>
        <v>18761.085999999999</v>
      </c>
      <c r="N78">
        <f t="shared" si="19"/>
        <v>-0.93806500000000004</v>
      </c>
      <c r="O78">
        <f t="shared" si="19"/>
        <v>18.761085999999999</v>
      </c>
      <c r="P78" t="str">
        <f t="shared" si="20"/>
        <v/>
      </c>
      <c r="Q78">
        <f t="shared" si="21"/>
        <v>-0.93806500000000004</v>
      </c>
      <c r="AE78">
        <v>4.93</v>
      </c>
      <c r="AF78">
        <v>-42.060001373291016</v>
      </c>
      <c r="AG78">
        <v>-18.170000076293945</v>
      </c>
      <c r="AH78">
        <f t="shared" si="22"/>
        <v>-42.060001373291016</v>
      </c>
      <c r="AI78">
        <f t="shared" si="23"/>
        <v>-18.170000076293945</v>
      </c>
    </row>
    <row r="79" spans="1:35">
      <c r="A79" s="3" t="s">
        <v>2293</v>
      </c>
      <c r="B79" s="3" t="str">
        <f t="shared" si="12"/>
        <v>19:24:25.525</v>
      </c>
      <c r="C79" s="3">
        <f t="shared" si="13"/>
        <v>69865.524999999994</v>
      </c>
      <c r="D79" s="3">
        <f t="shared" si="14"/>
        <v>7.8009999999922002</v>
      </c>
      <c r="E79" s="3">
        <v>-572.40700000000004</v>
      </c>
      <c r="F79" s="3">
        <v>22695</v>
      </c>
      <c r="G79" s="3">
        <v>12932</v>
      </c>
      <c r="H79" s="3">
        <v>810.5</v>
      </c>
      <c r="I79" s="3">
        <v>92.75</v>
      </c>
      <c r="J79">
        <f t="shared" si="15"/>
        <v>-413.95299999999997</v>
      </c>
      <c r="K79">
        <f t="shared" si="16"/>
        <v>22698.442999999999</v>
      </c>
      <c r="L79">
        <f t="shared" si="17"/>
        <v>-958.83600000000001</v>
      </c>
      <c r="M79">
        <f t="shared" si="18"/>
        <v>19081.638999999999</v>
      </c>
      <c r="N79">
        <f t="shared" si="19"/>
        <v>-0.95883600000000002</v>
      </c>
      <c r="O79">
        <f t="shared" si="19"/>
        <v>19.081638999999999</v>
      </c>
      <c r="P79" t="str">
        <f t="shared" si="20"/>
        <v/>
      </c>
      <c r="Q79">
        <f t="shared" si="21"/>
        <v>-0.95883600000000002</v>
      </c>
      <c r="AE79">
        <v>4.9980000000000002</v>
      </c>
      <c r="AF79">
        <v>-33.709999084472656</v>
      </c>
      <c r="AG79">
        <v>-29.590000152587891</v>
      </c>
      <c r="AH79">
        <f t="shared" si="22"/>
        <v>-33.709999084472656</v>
      </c>
      <c r="AI79">
        <f t="shared" si="23"/>
        <v>-29.590000152587891</v>
      </c>
    </row>
    <row r="80" spans="1:35">
      <c r="A80" s="3" t="s">
        <v>2294</v>
      </c>
      <c r="B80" s="3" t="str">
        <f t="shared" si="12"/>
        <v>19:24:25.618</v>
      </c>
      <c r="C80" s="3">
        <f t="shared" si="13"/>
        <v>69865.618000000002</v>
      </c>
      <c r="D80" s="3">
        <f t="shared" si="14"/>
        <v>7.8940000000002328</v>
      </c>
      <c r="E80" s="3">
        <v>-576.16800000000001</v>
      </c>
      <c r="F80" s="3">
        <v>23008.400000000001</v>
      </c>
      <c r="G80" s="3">
        <v>13147.5</v>
      </c>
      <c r="H80" s="3">
        <v>768.5</v>
      </c>
      <c r="I80" s="3">
        <v>91.75</v>
      </c>
      <c r="J80">
        <f t="shared" si="15"/>
        <v>-415.52600000000001</v>
      </c>
      <c r="K80">
        <f t="shared" si="16"/>
        <v>23011.862000000001</v>
      </c>
      <c r="L80">
        <f t="shared" si="17"/>
        <v>-960.40900000000011</v>
      </c>
      <c r="M80">
        <f t="shared" si="18"/>
        <v>19395.058000000001</v>
      </c>
      <c r="N80">
        <f t="shared" si="19"/>
        <v>-0.96040900000000018</v>
      </c>
      <c r="O80">
        <f t="shared" si="19"/>
        <v>19.395058000000002</v>
      </c>
      <c r="P80" t="str">
        <f t="shared" si="20"/>
        <v/>
      </c>
      <c r="Q80">
        <f t="shared" si="21"/>
        <v>-0.96040900000000018</v>
      </c>
      <c r="AE80">
        <v>5.0449999999999999</v>
      </c>
      <c r="AF80">
        <v>-74.769996643066406</v>
      </c>
      <c r="AG80">
        <v>-19.709999084472656</v>
      </c>
      <c r="AH80">
        <f t="shared" si="22"/>
        <v>-74.769996643066406</v>
      </c>
      <c r="AI80">
        <f t="shared" si="23"/>
        <v>-19.709999084472656</v>
      </c>
    </row>
    <row r="81" spans="1:35">
      <c r="A81" s="3" t="s">
        <v>2295</v>
      </c>
      <c r="B81" s="3" t="str">
        <f t="shared" si="12"/>
        <v>19:24:25.728</v>
      </c>
      <c r="C81" s="3">
        <f t="shared" si="13"/>
        <v>69865.728000000003</v>
      </c>
      <c r="D81" s="3">
        <f t="shared" si="14"/>
        <v>8.0040000000008149</v>
      </c>
      <c r="E81" s="3">
        <v>-620.64</v>
      </c>
      <c r="F81" s="3">
        <v>23129.599999999999</v>
      </c>
      <c r="G81" s="3">
        <v>13263</v>
      </c>
      <c r="H81" s="3">
        <v>857</v>
      </c>
      <c r="I81" s="3">
        <v>91.5</v>
      </c>
      <c r="J81">
        <f t="shared" si="15"/>
        <v>-459.15100000000001</v>
      </c>
      <c r="K81">
        <f t="shared" si="16"/>
        <v>23133.368999999999</v>
      </c>
      <c r="L81">
        <f t="shared" si="17"/>
        <v>-1004.0340000000001</v>
      </c>
      <c r="M81">
        <f t="shared" si="18"/>
        <v>19516.564999999999</v>
      </c>
      <c r="N81">
        <f t="shared" si="19"/>
        <v>-1.0040340000000001</v>
      </c>
      <c r="O81">
        <f t="shared" si="19"/>
        <v>19.516565</v>
      </c>
      <c r="P81" t="str">
        <f t="shared" si="20"/>
        <v/>
      </c>
      <c r="Q81">
        <f t="shared" si="21"/>
        <v>-1.0040340000000001</v>
      </c>
      <c r="AE81">
        <v>5.1109999999999998</v>
      </c>
      <c r="AF81">
        <v>-61.459999084472656</v>
      </c>
      <c r="AG81">
        <v>-22.899999618530273</v>
      </c>
      <c r="AH81">
        <f t="shared" si="22"/>
        <v>-61.459999084472656</v>
      </c>
      <c r="AI81">
        <f t="shared" si="23"/>
        <v>-22.899999618530273</v>
      </c>
    </row>
    <row r="82" spans="1:35">
      <c r="A82" s="3" t="s">
        <v>2296</v>
      </c>
      <c r="B82" s="3" t="str">
        <f t="shared" si="12"/>
        <v>19:24:25.836</v>
      </c>
      <c r="C82" s="3">
        <f t="shared" si="13"/>
        <v>69865.835999999996</v>
      </c>
      <c r="D82" s="3">
        <f t="shared" si="14"/>
        <v>8.1119999999937136</v>
      </c>
      <c r="E82" s="3">
        <v>-670.34699999999998</v>
      </c>
      <c r="F82" s="3">
        <v>23420.400000000001</v>
      </c>
      <c r="G82" s="3">
        <v>13500.5</v>
      </c>
      <c r="H82" s="3">
        <v>796</v>
      </c>
      <c r="I82" s="3">
        <v>90.75</v>
      </c>
      <c r="J82">
        <f t="shared" si="15"/>
        <v>-506.827</v>
      </c>
      <c r="K82">
        <f t="shared" si="16"/>
        <v>23424.508999999998</v>
      </c>
      <c r="L82">
        <f t="shared" si="17"/>
        <v>-1051.71</v>
      </c>
      <c r="M82">
        <f t="shared" si="18"/>
        <v>19807.704999999998</v>
      </c>
      <c r="N82">
        <f t="shared" si="19"/>
        <v>-1.0517100000000001</v>
      </c>
      <c r="O82">
        <f t="shared" si="19"/>
        <v>19.807704999999999</v>
      </c>
      <c r="P82" t="str">
        <f t="shared" si="20"/>
        <v/>
      </c>
      <c r="Q82">
        <f t="shared" si="21"/>
        <v>-1.0517100000000001</v>
      </c>
      <c r="AE82">
        <v>5.18</v>
      </c>
      <c r="AF82">
        <v>-41.490001678466797</v>
      </c>
      <c r="AG82">
        <v>-19.290000915527344</v>
      </c>
      <c r="AH82">
        <f t="shared" si="22"/>
        <v>-41.490001678466797</v>
      </c>
      <c r="AI82">
        <f t="shared" si="23"/>
        <v>-19.290000915527344</v>
      </c>
    </row>
    <row r="83" spans="1:35">
      <c r="A83" s="3" t="s">
        <v>2297</v>
      </c>
      <c r="B83" s="3" t="str">
        <f t="shared" si="12"/>
        <v>19:24:25.930</v>
      </c>
      <c r="C83" s="3">
        <f t="shared" si="13"/>
        <v>69865.929999999993</v>
      </c>
      <c r="D83" s="3">
        <f t="shared" si="14"/>
        <v>8.205999999991036</v>
      </c>
      <c r="E83" s="3">
        <v>-680.08900000000006</v>
      </c>
      <c r="F83" s="3">
        <v>23765</v>
      </c>
      <c r="G83" s="3">
        <v>13750</v>
      </c>
      <c r="H83" s="3">
        <v>743</v>
      </c>
      <c r="I83" s="3">
        <v>89.75</v>
      </c>
      <c r="J83">
        <f t="shared" si="15"/>
        <v>-514.16300000000001</v>
      </c>
      <c r="K83">
        <f t="shared" si="16"/>
        <v>23769.169000000002</v>
      </c>
      <c r="L83">
        <f t="shared" si="17"/>
        <v>-1059.046</v>
      </c>
      <c r="M83">
        <f t="shared" si="18"/>
        <v>20152.365000000002</v>
      </c>
      <c r="N83">
        <f t="shared" si="19"/>
        <v>-1.0590460000000002</v>
      </c>
      <c r="O83">
        <f t="shared" si="19"/>
        <v>20.152365000000003</v>
      </c>
      <c r="P83" t="str">
        <f t="shared" si="20"/>
        <v/>
      </c>
      <c r="Q83">
        <f t="shared" si="21"/>
        <v>-1.0590460000000002</v>
      </c>
      <c r="AE83">
        <v>5.2489999999999997</v>
      </c>
      <c r="AF83">
        <v>-65.260002136230469</v>
      </c>
      <c r="AG83">
        <v>-24.620000839233398</v>
      </c>
      <c r="AH83">
        <f t="shared" si="22"/>
        <v>-65.260002136230469</v>
      </c>
      <c r="AI83">
        <f t="shared" si="23"/>
        <v>-24.620000839233398</v>
      </c>
    </row>
    <row r="84" spans="1:35">
      <c r="A84" s="3" t="s">
        <v>2298</v>
      </c>
      <c r="B84" s="3" t="str">
        <f t="shared" si="12"/>
        <v>19:24:26.035</v>
      </c>
      <c r="C84" s="3">
        <f t="shared" si="13"/>
        <v>69866.035000000003</v>
      </c>
      <c r="D84" s="3">
        <f t="shared" si="14"/>
        <v>8.3110000000015134</v>
      </c>
      <c r="E84" s="3">
        <v>-712.5</v>
      </c>
      <c r="F84" s="3">
        <v>23883.5</v>
      </c>
      <c r="G84" s="3">
        <v>13857</v>
      </c>
      <c r="H84" s="3">
        <v>840</v>
      </c>
      <c r="I84" s="3">
        <v>89.5</v>
      </c>
      <c r="J84">
        <f t="shared" si="15"/>
        <v>-545.74599999999998</v>
      </c>
      <c r="K84">
        <f t="shared" si="16"/>
        <v>23887.892</v>
      </c>
      <c r="L84">
        <f t="shared" si="17"/>
        <v>-1090.6289999999999</v>
      </c>
      <c r="M84">
        <f t="shared" si="18"/>
        <v>20271.088</v>
      </c>
      <c r="N84">
        <f t="shared" si="19"/>
        <v>-1.0906289999999998</v>
      </c>
      <c r="O84">
        <f t="shared" si="19"/>
        <v>20.271087999999999</v>
      </c>
      <c r="P84" t="str">
        <f t="shared" si="20"/>
        <v/>
      </c>
      <c r="Q84">
        <f t="shared" si="21"/>
        <v>-1.0906289999999998</v>
      </c>
      <c r="AE84">
        <v>5.3109999999999999</v>
      </c>
      <c r="AF84">
        <v>-55.599998474121094</v>
      </c>
      <c r="AG84">
        <v>-31.979999542236328</v>
      </c>
      <c r="AH84">
        <f t="shared" si="22"/>
        <v>-55.599998474121094</v>
      </c>
      <c r="AI84">
        <f t="shared" si="23"/>
        <v>-31.979999542236328</v>
      </c>
    </row>
    <row r="85" spans="1:35">
      <c r="A85" s="3" t="s">
        <v>2299</v>
      </c>
      <c r="B85" s="3" t="str">
        <f t="shared" si="12"/>
        <v>19:24:26.129</v>
      </c>
      <c r="C85" s="3">
        <f t="shared" si="13"/>
        <v>69866.129000000001</v>
      </c>
      <c r="D85" s="3">
        <f t="shared" si="14"/>
        <v>8.4049999999988358</v>
      </c>
      <c r="E85" s="3">
        <v>-742.96900000000005</v>
      </c>
      <c r="F85" s="3">
        <v>24177.7</v>
      </c>
      <c r="G85" s="3">
        <v>14089.5</v>
      </c>
      <c r="H85" s="3">
        <v>784</v>
      </c>
      <c r="I85" s="3">
        <v>88.75</v>
      </c>
      <c r="J85">
        <f t="shared" si="15"/>
        <v>-574.16</v>
      </c>
      <c r="K85">
        <f t="shared" si="16"/>
        <v>24182.297999999999</v>
      </c>
      <c r="L85">
        <f t="shared" si="17"/>
        <v>-1119.0430000000001</v>
      </c>
      <c r="M85">
        <f t="shared" si="18"/>
        <v>20565.493999999999</v>
      </c>
      <c r="N85">
        <f t="shared" si="19"/>
        <v>-1.1190430000000002</v>
      </c>
      <c r="O85">
        <f t="shared" si="19"/>
        <v>20.565493999999997</v>
      </c>
      <c r="P85" t="str">
        <f t="shared" si="20"/>
        <v/>
      </c>
      <c r="Q85">
        <f t="shared" si="21"/>
        <v>-1.1190430000000002</v>
      </c>
      <c r="AE85">
        <v>5.3949999999999996</v>
      </c>
      <c r="AF85">
        <v>-62.880001068115234</v>
      </c>
      <c r="AG85">
        <v>-28.090000152587891</v>
      </c>
      <c r="AH85">
        <f t="shared" si="22"/>
        <v>-62.880001068115234</v>
      </c>
      <c r="AI85">
        <f t="shared" si="23"/>
        <v>-28.090000152587891</v>
      </c>
    </row>
    <row r="86" spans="1:35">
      <c r="A86" s="3" t="s">
        <v>2300</v>
      </c>
      <c r="B86" s="3" t="str">
        <f t="shared" si="12"/>
        <v>19:24:26.229</v>
      </c>
      <c r="C86" s="3">
        <f t="shared" si="13"/>
        <v>69866.229000000007</v>
      </c>
      <c r="D86" s="3">
        <f t="shared" si="14"/>
        <v>8.5050000000046566</v>
      </c>
      <c r="E86" s="3">
        <v>-795.97400000000005</v>
      </c>
      <c r="F86" s="3">
        <v>24322.799999999999</v>
      </c>
      <c r="G86" s="3">
        <v>14231</v>
      </c>
      <c r="H86" s="3">
        <v>832</v>
      </c>
      <c r="I86" s="3">
        <v>88.5</v>
      </c>
      <c r="J86">
        <f t="shared" si="15"/>
        <v>-626.15099999999995</v>
      </c>
      <c r="K86">
        <f t="shared" si="16"/>
        <v>24327.763999999999</v>
      </c>
      <c r="L86">
        <f t="shared" si="17"/>
        <v>-1171.0340000000001</v>
      </c>
      <c r="M86">
        <f t="shared" si="18"/>
        <v>20710.96</v>
      </c>
      <c r="N86">
        <f t="shared" si="19"/>
        <v>-1.1710340000000001</v>
      </c>
      <c r="O86">
        <f t="shared" si="19"/>
        <v>20.71096</v>
      </c>
      <c r="P86" t="str">
        <f t="shared" si="20"/>
        <v/>
      </c>
      <c r="Q86">
        <f t="shared" si="21"/>
        <v>-1.1710340000000001</v>
      </c>
      <c r="AE86">
        <v>5.4660000000000002</v>
      </c>
      <c r="AF86">
        <v>-63.799999237060547</v>
      </c>
      <c r="AG86">
        <v>-19.700000762939453</v>
      </c>
      <c r="AH86">
        <f t="shared" si="22"/>
        <v>-63.799999237060547</v>
      </c>
      <c r="AI86">
        <f t="shared" si="23"/>
        <v>-19.700000762939453</v>
      </c>
    </row>
    <row r="87" spans="1:35">
      <c r="A87" s="3" t="s">
        <v>2301</v>
      </c>
      <c r="B87" s="3" t="str">
        <f t="shared" si="12"/>
        <v>19:24:26.339</v>
      </c>
      <c r="C87" s="3">
        <f t="shared" si="13"/>
        <v>69866.339000000007</v>
      </c>
      <c r="D87" s="3">
        <f t="shared" si="14"/>
        <v>8.6150000000052387</v>
      </c>
      <c r="E87" s="3">
        <v>-847.91200000000003</v>
      </c>
      <c r="F87" s="3">
        <v>24653.5</v>
      </c>
      <c r="G87" s="3">
        <v>14508</v>
      </c>
      <c r="H87" s="3">
        <v>772</v>
      </c>
      <c r="I87" s="3">
        <v>87.75</v>
      </c>
      <c r="J87">
        <f t="shared" si="15"/>
        <v>-675.779</v>
      </c>
      <c r="K87">
        <f t="shared" si="16"/>
        <v>24658.819</v>
      </c>
      <c r="L87">
        <f t="shared" si="17"/>
        <v>-1220.662</v>
      </c>
      <c r="M87">
        <f t="shared" si="18"/>
        <v>21042.014999999999</v>
      </c>
      <c r="N87">
        <f t="shared" si="19"/>
        <v>-1.2206620000000001</v>
      </c>
      <c r="O87">
        <f t="shared" si="19"/>
        <v>21.042014999999999</v>
      </c>
      <c r="P87" t="str">
        <f t="shared" si="20"/>
        <v/>
      </c>
      <c r="Q87">
        <f t="shared" si="21"/>
        <v>-1.2206620000000001</v>
      </c>
      <c r="AE87">
        <v>5.5279999999999996</v>
      </c>
      <c r="AF87">
        <v>-66.330001831054688</v>
      </c>
      <c r="AG87">
        <v>-24.159999847412109</v>
      </c>
      <c r="AH87">
        <f t="shared" si="22"/>
        <v>-66.330001831054688</v>
      </c>
      <c r="AI87">
        <f t="shared" si="23"/>
        <v>-24.159999847412109</v>
      </c>
    </row>
    <row r="88" spans="1:35">
      <c r="A88" s="3" t="s">
        <v>2302</v>
      </c>
      <c r="B88" s="3" t="str">
        <f t="shared" si="12"/>
        <v>19:24:26.444</v>
      </c>
      <c r="C88" s="3">
        <f t="shared" si="13"/>
        <v>69866.444000000003</v>
      </c>
      <c r="D88" s="3">
        <f t="shared" si="14"/>
        <v>8.7200000000011642</v>
      </c>
      <c r="E88" s="3">
        <v>-877.70600000000002</v>
      </c>
      <c r="F88" s="3">
        <v>24970.3</v>
      </c>
      <c r="G88" s="3">
        <v>14762</v>
      </c>
      <c r="H88" s="3">
        <v>822</v>
      </c>
      <c r="I88" s="3">
        <v>87</v>
      </c>
      <c r="J88">
        <f t="shared" si="15"/>
        <v>-703.36</v>
      </c>
      <c r="K88">
        <f t="shared" si="16"/>
        <v>24975.819</v>
      </c>
      <c r="L88">
        <f t="shared" si="17"/>
        <v>-1248.2429999999999</v>
      </c>
      <c r="M88">
        <f t="shared" si="18"/>
        <v>21359.014999999999</v>
      </c>
      <c r="N88">
        <f t="shared" si="19"/>
        <v>-1.248243</v>
      </c>
      <c r="O88">
        <f t="shared" si="19"/>
        <v>21.359014999999999</v>
      </c>
      <c r="P88" t="str">
        <f t="shared" si="20"/>
        <v/>
      </c>
      <c r="Q88">
        <f t="shared" si="21"/>
        <v>-1.248243</v>
      </c>
      <c r="AE88">
        <v>5.5919999999999996</v>
      </c>
      <c r="AF88">
        <v>-65.230003356933594</v>
      </c>
      <c r="AG88">
        <v>-30.090000152587891</v>
      </c>
      <c r="AH88">
        <f t="shared" si="22"/>
        <v>-65.230003356933594</v>
      </c>
      <c r="AI88">
        <f t="shared" si="23"/>
        <v>-30.090000152587891</v>
      </c>
    </row>
    <row r="89" spans="1:35">
      <c r="A89" s="3" t="s">
        <v>2303</v>
      </c>
      <c r="B89" s="3" t="str">
        <f t="shared" si="12"/>
        <v>19:24:26.551</v>
      </c>
      <c r="C89" s="3">
        <f t="shared" si="13"/>
        <v>69866.551000000007</v>
      </c>
      <c r="D89" s="3">
        <f t="shared" si="14"/>
        <v>8.827000000004773</v>
      </c>
      <c r="E89" s="3">
        <v>-916.17600000000004</v>
      </c>
      <c r="F89" s="3">
        <v>25110.2</v>
      </c>
      <c r="G89" s="3">
        <v>14892</v>
      </c>
      <c r="H89" s="3">
        <v>773.5</v>
      </c>
      <c r="I89" s="3">
        <v>86.75</v>
      </c>
      <c r="J89">
        <f t="shared" si="15"/>
        <v>-740.85299999999995</v>
      </c>
      <c r="K89">
        <f t="shared" si="16"/>
        <v>25115.984</v>
      </c>
      <c r="L89">
        <f t="shared" si="17"/>
        <v>-1285.7359999999999</v>
      </c>
      <c r="M89">
        <f t="shared" si="18"/>
        <v>21499.18</v>
      </c>
      <c r="N89">
        <f t="shared" si="19"/>
        <v>-1.285736</v>
      </c>
      <c r="O89">
        <f t="shared" si="19"/>
        <v>21.499179999999999</v>
      </c>
      <c r="P89" t="str">
        <f t="shared" si="20"/>
        <v/>
      </c>
      <c r="Q89">
        <f t="shared" si="21"/>
        <v>-1.285736</v>
      </c>
      <c r="AE89">
        <v>5.6520000000000001</v>
      </c>
      <c r="AF89">
        <v>-60.340000152587891</v>
      </c>
      <c r="AG89">
        <v>-30.680000305175781</v>
      </c>
      <c r="AH89">
        <f t="shared" si="22"/>
        <v>-60.340000152587891</v>
      </c>
      <c r="AI89">
        <f t="shared" si="23"/>
        <v>-30.680000305175781</v>
      </c>
    </row>
    <row r="90" spans="1:35">
      <c r="A90" s="3" t="s">
        <v>2304</v>
      </c>
      <c r="B90" s="3" t="str">
        <f t="shared" si="12"/>
        <v>19:24:26.642</v>
      </c>
      <c r="C90" s="3">
        <f t="shared" si="13"/>
        <v>69866.642000000007</v>
      </c>
      <c r="D90" s="3">
        <f t="shared" si="14"/>
        <v>8.9180000000051223</v>
      </c>
      <c r="E90" s="3">
        <v>-958.976</v>
      </c>
      <c r="F90" s="3">
        <v>25456.5</v>
      </c>
      <c r="G90" s="3">
        <v>15180</v>
      </c>
      <c r="H90" s="3">
        <v>818</v>
      </c>
      <c r="I90" s="3">
        <v>86</v>
      </c>
      <c r="J90">
        <f t="shared" si="15"/>
        <v>-781.23400000000004</v>
      </c>
      <c r="K90">
        <f t="shared" si="16"/>
        <v>25462.575000000001</v>
      </c>
      <c r="L90">
        <f t="shared" si="17"/>
        <v>-1326.1170000000002</v>
      </c>
      <c r="M90">
        <f t="shared" si="18"/>
        <v>21845.771000000001</v>
      </c>
      <c r="N90">
        <f t="shared" si="19"/>
        <v>-1.3261170000000002</v>
      </c>
      <c r="O90">
        <f t="shared" si="19"/>
        <v>21.845771000000003</v>
      </c>
      <c r="P90" t="str">
        <f t="shared" si="20"/>
        <v/>
      </c>
      <c r="Q90">
        <f t="shared" si="21"/>
        <v>-1.3261170000000002</v>
      </c>
      <c r="AE90">
        <v>5.7080000000000002</v>
      </c>
      <c r="AF90">
        <v>-78.589996337890625</v>
      </c>
      <c r="AG90">
        <v>-20.920000076293945</v>
      </c>
      <c r="AH90">
        <f t="shared" si="22"/>
        <v>-78.589996337890625</v>
      </c>
      <c r="AI90">
        <f t="shared" si="23"/>
        <v>-20.920000076293945</v>
      </c>
    </row>
    <row r="91" spans="1:35">
      <c r="A91" s="3" t="s">
        <v>2305</v>
      </c>
      <c r="B91" s="3" t="str">
        <f t="shared" si="12"/>
        <v>19:24:26.749</v>
      </c>
      <c r="C91" s="3">
        <f t="shared" si="13"/>
        <v>69866.748999999996</v>
      </c>
      <c r="D91" s="3">
        <f t="shared" si="14"/>
        <v>9.0249999999941792</v>
      </c>
      <c r="E91" s="3">
        <v>-1020.98</v>
      </c>
      <c r="F91" s="3">
        <v>25733.1</v>
      </c>
      <c r="G91" s="3">
        <v>15430</v>
      </c>
      <c r="H91" s="3">
        <v>809</v>
      </c>
      <c r="I91" s="3">
        <v>85.5</v>
      </c>
      <c r="J91">
        <f t="shared" si="15"/>
        <v>-841.30600000000004</v>
      </c>
      <c r="K91">
        <f t="shared" si="16"/>
        <v>25739.600999999999</v>
      </c>
      <c r="L91">
        <f t="shared" si="17"/>
        <v>-1386.1890000000001</v>
      </c>
      <c r="M91">
        <f t="shared" si="18"/>
        <v>22122.796999999999</v>
      </c>
      <c r="N91">
        <f t="shared" si="19"/>
        <v>-1.3861890000000001</v>
      </c>
      <c r="O91">
        <f t="shared" si="19"/>
        <v>22.122796999999998</v>
      </c>
      <c r="P91" t="str">
        <f t="shared" si="20"/>
        <v/>
      </c>
      <c r="Q91">
        <f t="shared" si="21"/>
        <v>-1.3861890000000001</v>
      </c>
      <c r="AE91">
        <v>5.7750000000000004</v>
      </c>
      <c r="AF91">
        <v>-79.139999389648438</v>
      </c>
      <c r="AG91">
        <v>-16.659999847412109</v>
      </c>
      <c r="AH91">
        <f t="shared" si="22"/>
        <v>-79.139999389648438</v>
      </c>
      <c r="AI91">
        <f t="shared" si="23"/>
        <v>-16.659999847412109</v>
      </c>
    </row>
    <row r="92" spans="1:35">
      <c r="A92" s="3" t="s">
        <v>2306</v>
      </c>
      <c r="B92" s="3" t="str">
        <f t="shared" si="12"/>
        <v>19:24:26.847</v>
      </c>
      <c r="C92" s="3">
        <f t="shared" si="13"/>
        <v>69866.846999999994</v>
      </c>
      <c r="D92" s="3">
        <f t="shared" si="14"/>
        <v>9.1229999999923166</v>
      </c>
      <c r="E92" s="3">
        <v>-1049.4000000000001</v>
      </c>
      <c r="F92" s="3">
        <v>25870.799999999999</v>
      </c>
      <c r="G92" s="3">
        <v>15553.5</v>
      </c>
      <c r="H92" s="3">
        <v>760</v>
      </c>
      <c r="I92" s="3">
        <v>85.25</v>
      </c>
      <c r="J92">
        <f t="shared" si="15"/>
        <v>-868.76400000000001</v>
      </c>
      <c r="K92">
        <f t="shared" si="16"/>
        <v>25877.495999999999</v>
      </c>
      <c r="L92">
        <f t="shared" si="17"/>
        <v>-1413.6469999999999</v>
      </c>
      <c r="M92">
        <f t="shared" si="18"/>
        <v>22260.691999999999</v>
      </c>
      <c r="N92">
        <f t="shared" si="19"/>
        <v>-1.4136469999999999</v>
      </c>
      <c r="O92">
        <f t="shared" si="19"/>
        <v>22.260691999999999</v>
      </c>
      <c r="P92" t="str">
        <f t="shared" si="20"/>
        <v/>
      </c>
      <c r="Q92">
        <f t="shared" si="21"/>
        <v>-1.4136469999999999</v>
      </c>
      <c r="AE92">
        <v>5.8419999999999996</v>
      </c>
      <c r="AF92">
        <v>-72.120002746582031</v>
      </c>
      <c r="AG92">
        <v>-22.040000915527344</v>
      </c>
      <c r="AH92">
        <f t="shared" si="22"/>
        <v>-72.120002746582031</v>
      </c>
      <c r="AI92">
        <f t="shared" si="23"/>
        <v>-22.040000915527344</v>
      </c>
    </row>
    <row r="93" spans="1:35">
      <c r="A93" s="3" t="s">
        <v>2307</v>
      </c>
      <c r="B93" s="3" t="str">
        <f t="shared" si="12"/>
        <v>19:24:26.952</v>
      </c>
      <c r="C93" s="3">
        <f t="shared" si="13"/>
        <v>69866.952000000005</v>
      </c>
      <c r="D93" s="3">
        <f t="shared" si="14"/>
        <v>9.228000000002794</v>
      </c>
      <c r="E93" s="3">
        <v>-1098.19</v>
      </c>
      <c r="F93" s="3">
        <v>26141.9</v>
      </c>
      <c r="G93" s="3">
        <v>15792.5</v>
      </c>
      <c r="H93" s="3">
        <v>756.5</v>
      </c>
      <c r="I93" s="3">
        <v>84.75</v>
      </c>
      <c r="J93">
        <f t="shared" si="15"/>
        <v>-915.66</v>
      </c>
      <c r="K93">
        <f t="shared" si="16"/>
        <v>26148.93</v>
      </c>
      <c r="L93">
        <f t="shared" si="17"/>
        <v>-1460.5430000000001</v>
      </c>
      <c r="M93">
        <f t="shared" si="18"/>
        <v>22532.126</v>
      </c>
      <c r="N93">
        <f t="shared" si="19"/>
        <v>-1.4605430000000001</v>
      </c>
      <c r="O93">
        <f t="shared" si="19"/>
        <v>22.532126000000002</v>
      </c>
      <c r="P93" t="str">
        <f t="shared" si="20"/>
        <v/>
      </c>
      <c r="Q93">
        <f t="shared" si="21"/>
        <v>-1.4605430000000001</v>
      </c>
      <c r="AE93">
        <v>5.9109999999999996</v>
      </c>
      <c r="AF93">
        <v>-66.760002136230469</v>
      </c>
      <c r="AG93">
        <v>-31.399999618530273</v>
      </c>
      <c r="AH93">
        <f t="shared" si="22"/>
        <v>-66.760002136230469</v>
      </c>
      <c r="AI93">
        <f t="shared" si="23"/>
        <v>-31.399999618530273</v>
      </c>
    </row>
    <row r="94" spans="1:35">
      <c r="A94" s="3" t="s">
        <v>2308</v>
      </c>
      <c r="B94" s="3" t="str">
        <f t="shared" si="12"/>
        <v>19:24:27.046</v>
      </c>
      <c r="C94" s="3">
        <f t="shared" si="13"/>
        <v>69867.046000000002</v>
      </c>
      <c r="D94" s="3">
        <f t="shared" si="14"/>
        <v>9.3220000000001164</v>
      </c>
      <c r="E94" s="3">
        <v>-1130.18</v>
      </c>
      <c r="F94" s="3">
        <v>26288.9</v>
      </c>
      <c r="G94" s="3">
        <v>15926</v>
      </c>
      <c r="H94" s="3">
        <v>796</v>
      </c>
      <c r="I94" s="3">
        <v>84.5</v>
      </c>
      <c r="J94">
        <f t="shared" si="15"/>
        <v>-946.62300000000005</v>
      </c>
      <c r="K94">
        <f t="shared" si="16"/>
        <v>26296.149000000001</v>
      </c>
      <c r="L94">
        <f t="shared" si="17"/>
        <v>-1491.5060000000001</v>
      </c>
      <c r="M94">
        <f t="shared" si="18"/>
        <v>22679.345000000001</v>
      </c>
      <c r="N94">
        <f t="shared" si="19"/>
        <v>-1.4915060000000002</v>
      </c>
      <c r="O94">
        <f t="shared" si="19"/>
        <v>22.679345000000001</v>
      </c>
      <c r="P94" t="str">
        <f t="shared" si="20"/>
        <v/>
      </c>
      <c r="Q94">
        <f t="shared" si="21"/>
        <v>-1.4915060000000002</v>
      </c>
      <c r="AE94">
        <v>5.976</v>
      </c>
      <c r="AF94">
        <v>-71.290000915527344</v>
      </c>
      <c r="AG94">
        <v>-27.370000839233398</v>
      </c>
      <c r="AH94">
        <f t="shared" si="22"/>
        <v>-71.290000915527344</v>
      </c>
      <c r="AI94">
        <f t="shared" si="23"/>
        <v>-27.370000839233398</v>
      </c>
    </row>
    <row r="95" spans="1:35">
      <c r="A95" s="3" t="s">
        <v>2309</v>
      </c>
      <c r="B95" s="3" t="str">
        <f t="shared" si="12"/>
        <v>19:24:27.150</v>
      </c>
      <c r="C95" s="3">
        <f t="shared" si="13"/>
        <v>69867.149999999994</v>
      </c>
      <c r="D95" s="3">
        <f t="shared" si="14"/>
        <v>9.4259999999922002</v>
      </c>
      <c r="E95" s="3">
        <v>-1171.08</v>
      </c>
      <c r="F95" s="3">
        <v>26560.2</v>
      </c>
      <c r="G95" s="3">
        <v>16162</v>
      </c>
      <c r="H95" s="3">
        <v>794</v>
      </c>
      <c r="I95" s="3">
        <v>84</v>
      </c>
      <c r="J95">
        <f t="shared" si="15"/>
        <v>-985.62800000000004</v>
      </c>
      <c r="K95">
        <f t="shared" si="16"/>
        <v>26567.727999999999</v>
      </c>
      <c r="L95">
        <f t="shared" si="17"/>
        <v>-1530.511</v>
      </c>
      <c r="M95">
        <f t="shared" si="18"/>
        <v>22950.923999999999</v>
      </c>
      <c r="N95">
        <f t="shared" si="19"/>
        <v>-1.530511</v>
      </c>
      <c r="O95">
        <f t="shared" si="19"/>
        <v>22.950924000000001</v>
      </c>
      <c r="P95" t="str">
        <f t="shared" si="20"/>
        <v/>
      </c>
      <c r="Q95">
        <f t="shared" si="21"/>
        <v>-1.530511</v>
      </c>
      <c r="AE95">
        <v>6.048</v>
      </c>
      <c r="AF95">
        <v>-79.400001525878906</v>
      </c>
      <c r="AG95">
        <v>-24.229999542236328</v>
      </c>
      <c r="AH95">
        <f t="shared" si="22"/>
        <v>-79.400001525878906</v>
      </c>
      <c r="AI95">
        <f t="shared" si="23"/>
        <v>-24.229999542236328</v>
      </c>
    </row>
    <row r="96" spans="1:35">
      <c r="A96" s="3" t="s">
        <v>2310</v>
      </c>
      <c r="B96" s="3" t="str">
        <f t="shared" si="12"/>
        <v>19:24:27.245</v>
      </c>
      <c r="C96" s="3">
        <f t="shared" si="13"/>
        <v>69867.244999999995</v>
      </c>
      <c r="D96" s="3">
        <f t="shared" si="14"/>
        <v>9.5209999999933643</v>
      </c>
      <c r="E96" s="3">
        <v>-1216.0899999999999</v>
      </c>
      <c r="F96" s="3">
        <v>26843.4</v>
      </c>
      <c r="G96" s="3">
        <v>16411</v>
      </c>
      <c r="H96" s="3">
        <v>791</v>
      </c>
      <c r="I96" s="3">
        <v>83.5</v>
      </c>
      <c r="J96">
        <f t="shared" si="15"/>
        <v>-1028.6600000000001</v>
      </c>
      <c r="K96">
        <f t="shared" si="16"/>
        <v>26851.236000000001</v>
      </c>
      <c r="L96">
        <f t="shared" si="17"/>
        <v>-1573.5430000000001</v>
      </c>
      <c r="M96">
        <f t="shared" si="18"/>
        <v>23234.432000000001</v>
      </c>
      <c r="N96">
        <f t="shared" si="19"/>
        <v>-1.5735430000000001</v>
      </c>
      <c r="O96">
        <f t="shared" si="19"/>
        <v>23.234432000000002</v>
      </c>
      <c r="P96" t="str">
        <f t="shared" si="20"/>
        <v/>
      </c>
      <c r="Q96">
        <f t="shared" si="21"/>
        <v>-1.5735430000000001</v>
      </c>
      <c r="AE96">
        <v>6.1150000000000002</v>
      </c>
      <c r="AF96">
        <v>-74.279998779296875</v>
      </c>
      <c r="AG96">
        <v>-20.790000915527344</v>
      </c>
      <c r="AH96">
        <f t="shared" si="22"/>
        <v>-74.279998779296875</v>
      </c>
      <c r="AI96">
        <f t="shared" si="23"/>
        <v>-20.790000915527344</v>
      </c>
    </row>
    <row r="97" spans="1:35">
      <c r="A97" s="3" t="s">
        <v>2311</v>
      </c>
      <c r="B97" s="3" t="str">
        <f t="shared" si="12"/>
        <v>19:24:27.351</v>
      </c>
      <c r="C97" s="3">
        <f t="shared" si="13"/>
        <v>69867.350999999995</v>
      </c>
      <c r="D97" s="3">
        <f t="shared" si="14"/>
        <v>9.6269999999931315</v>
      </c>
      <c r="E97" s="3">
        <v>-1222.98</v>
      </c>
      <c r="F97" s="3">
        <v>26967.8</v>
      </c>
      <c r="G97" s="3">
        <v>16513</v>
      </c>
      <c r="H97" s="3">
        <v>742</v>
      </c>
      <c r="I97" s="3">
        <v>83.25</v>
      </c>
      <c r="J97">
        <f t="shared" si="15"/>
        <v>-1034.681</v>
      </c>
      <c r="K97">
        <f t="shared" si="16"/>
        <v>26975.681</v>
      </c>
      <c r="L97">
        <f t="shared" si="17"/>
        <v>-1579.5640000000001</v>
      </c>
      <c r="M97">
        <f t="shared" si="18"/>
        <v>23358.877</v>
      </c>
      <c r="N97">
        <f t="shared" si="19"/>
        <v>-1.5795640000000002</v>
      </c>
      <c r="O97">
        <f t="shared" si="19"/>
        <v>23.358877</v>
      </c>
      <c r="P97" t="str">
        <f t="shared" si="20"/>
        <v/>
      </c>
      <c r="Q97">
        <f t="shared" si="21"/>
        <v>-1.5795640000000002</v>
      </c>
      <c r="AE97">
        <v>6.1669999999999998</v>
      </c>
      <c r="AF97">
        <v>-76.55999755859375</v>
      </c>
      <c r="AG97">
        <v>-21.090000152587891</v>
      </c>
      <c r="AH97">
        <f t="shared" si="22"/>
        <v>-76.55999755859375</v>
      </c>
      <c r="AI97">
        <f t="shared" si="23"/>
        <v>-21.090000152587891</v>
      </c>
    </row>
    <row r="98" spans="1:35">
      <c r="A98" s="3" t="s">
        <v>2312</v>
      </c>
      <c r="B98" s="3" t="str">
        <f t="shared" si="12"/>
        <v>19:24:27.443</v>
      </c>
      <c r="C98" s="3">
        <f t="shared" si="13"/>
        <v>69867.442999999999</v>
      </c>
      <c r="D98" s="3">
        <f t="shared" si="14"/>
        <v>9.7189999999973224</v>
      </c>
      <c r="E98" s="3">
        <v>-1266.78</v>
      </c>
      <c r="F98" s="3">
        <v>27259.7</v>
      </c>
      <c r="G98" s="3">
        <v>16770</v>
      </c>
      <c r="H98" s="3">
        <v>701</v>
      </c>
      <c r="I98" s="3">
        <v>82.75</v>
      </c>
      <c r="J98">
        <f t="shared" si="15"/>
        <v>-1076.442</v>
      </c>
      <c r="K98">
        <f t="shared" si="16"/>
        <v>27267.879000000001</v>
      </c>
      <c r="L98">
        <f t="shared" si="17"/>
        <v>-1621.325</v>
      </c>
      <c r="M98">
        <f t="shared" si="18"/>
        <v>23651.075000000001</v>
      </c>
      <c r="N98">
        <f t="shared" si="19"/>
        <v>-1.6213250000000001</v>
      </c>
      <c r="O98">
        <f t="shared" si="19"/>
        <v>23.651075000000002</v>
      </c>
      <c r="P98" t="str">
        <f t="shared" si="20"/>
        <v/>
      </c>
      <c r="Q98">
        <f t="shared" si="21"/>
        <v>-1.6213250000000001</v>
      </c>
      <c r="AE98">
        <v>6.2350000000000003</v>
      </c>
      <c r="AF98">
        <v>-60.759998321533203</v>
      </c>
      <c r="AG98">
        <v>-26.120000839233398</v>
      </c>
      <c r="AH98">
        <f t="shared" si="22"/>
        <v>-60.759998321533203</v>
      </c>
      <c r="AI98">
        <f t="shared" si="23"/>
        <v>-26.120000839233398</v>
      </c>
    </row>
    <row r="99" spans="1:35">
      <c r="A99" s="3" t="s">
        <v>2313</v>
      </c>
      <c r="B99" s="3" t="str">
        <f t="shared" si="12"/>
        <v>19:24:27.548</v>
      </c>
      <c r="C99" s="3">
        <f t="shared" si="13"/>
        <v>69867.547999999995</v>
      </c>
      <c r="D99" s="3">
        <f t="shared" si="14"/>
        <v>9.8239999999932479</v>
      </c>
      <c r="E99" s="3">
        <v>-1360.51</v>
      </c>
      <c r="F99" s="3">
        <v>27502.1</v>
      </c>
      <c r="G99" s="3">
        <v>17019</v>
      </c>
      <c r="H99" s="3">
        <v>782</v>
      </c>
      <c r="I99" s="3">
        <v>82.5</v>
      </c>
      <c r="J99">
        <f t="shared" si="15"/>
        <v>-1168.4780000000001</v>
      </c>
      <c r="K99">
        <f t="shared" si="16"/>
        <v>27510.928</v>
      </c>
      <c r="L99">
        <f t="shared" si="17"/>
        <v>-1713.3610000000001</v>
      </c>
      <c r="M99">
        <f t="shared" si="18"/>
        <v>23894.124</v>
      </c>
      <c r="N99">
        <f t="shared" si="19"/>
        <v>-1.7133610000000001</v>
      </c>
      <c r="O99">
        <f t="shared" si="19"/>
        <v>23.894124000000001</v>
      </c>
      <c r="P99" t="str">
        <f t="shared" si="20"/>
        <v/>
      </c>
      <c r="Q99">
        <f t="shared" si="21"/>
        <v>-1.7133610000000001</v>
      </c>
      <c r="AE99">
        <v>6.3010000000000002</v>
      </c>
      <c r="AF99">
        <v>-78.839996337890625</v>
      </c>
      <c r="AG99">
        <v>-35.729999542236328</v>
      </c>
      <c r="AH99">
        <f t="shared" si="22"/>
        <v>-78.839996337890625</v>
      </c>
      <c r="AI99">
        <f t="shared" si="23"/>
        <v>-35.729999542236328</v>
      </c>
    </row>
    <row r="100" spans="1:35">
      <c r="A100" s="3" t="s">
        <v>2314</v>
      </c>
      <c r="B100" s="3" t="str">
        <f t="shared" si="12"/>
        <v>19:24:27.641</v>
      </c>
      <c r="C100" s="3">
        <f t="shared" si="13"/>
        <v>69867.641000000003</v>
      </c>
      <c r="D100" s="3">
        <f t="shared" si="14"/>
        <v>9.9170000000012806</v>
      </c>
      <c r="E100" s="3">
        <v>-1363.14</v>
      </c>
      <c r="F100" s="3">
        <v>27628.2</v>
      </c>
      <c r="G100" s="3">
        <v>17121</v>
      </c>
      <c r="H100" s="3">
        <v>729</v>
      </c>
      <c r="I100" s="3">
        <v>82.25</v>
      </c>
      <c r="J100">
        <f t="shared" si="15"/>
        <v>-1170.2270000000001</v>
      </c>
      <c r="K100">
        <f t="shared" si="16"/>
        <v>27637.043000000001</v>
      </c>
      <c r="L100">
        <f t="shared" si="17"/>
        <v>-1715.1100000000001</v>
      </c>
      <c r="M100">
        <f t="shared" si="18"/>
        <v>24020.239000000001</v>
      </c>
      <c r="N100">
        <f t="shared" si="19"/>
        <v>-1.7151100000000001</v>
      </c>
      <c r="O100">
        <f t="shared" si="19"/>
        <v>24.020239000000004</v>
      </c>
      <c r="P100" t="str">
        <f t="shared" si="20"/>
        <v/>
      </c>
      <c r="Q100">
        <f t="shared" si="21"/>
        <v>-1.7151100000000001</v>
      </c>
      <c r="AE100">
        <v>6.3769999999999998</v>
      </c>
      <c r="AF100">
        <v>-81.459999084472656</v>
      </c>
      <c r="AG100">
        <v>-19.319999694824219</v>
      </c>
      <c r="AH100">
        <f t="shared" si="22"/>
        <v>-81.459999084472656</v>
      </c>
      <c r="AI100">
        <f t="shared" si="23"/>
        <v>-19.319999694824219</v>
      </c>
    </row>
    <row r="101" spans="1:35">
      <c r="A101" s="3" t="s">
        <v>2315</v>
      </c>
      <c r="B101" s="3" t="str">
        <f t="shared" si="12"/>
        <v>19:24:27.732</v>
      </c>
      <c r="C101" s="3">
        <f t="shared" si="13"/>
        <v>69867.732000000004</v>
      </c>
      <c r="D101" s="3">
        <f t="shared" si="14"/>
        <v>10.00800000000163</v>
      </c>
      <c r="E101" s="3">
        <v>-1467.97</v>
      </c>
      <c r="F101" s="3">
        <v>27891.5</v>
      </c>
      <c r="G101" s="3">
        <v>17394</v>
      </c>
      <c r="H101" s="3">
        <v>775</v>
      </c>
      <c r="I101" s="3">
        <v>82</v>
      </c>
      <c r="J101">
        <f t="shared" si="15"/>
        <v>-1273.2159999999999</v>
      </c>
      <c r="K101">
        <f t="shared" si="16"/>
        <v>27901.069</v>
      </c>
      <c r="L101">
        <f t="shared" si="17"/>
        <v>-1818.0989999999999</v>
      </c>
      <c r="M101">
        <f t="shared" si="18"/>
        <v>24284.264999999999</v>
      </c>
      <c r="N101">
        <f t="shared" si="19"/>
        <v>-1.8180989999999999</v>
      </c>
      <c r="O101">
        <f t="shared" si="19"/>
        <v>24.284265000000001</v>
      </c>
      <c r="P101" t="str">
        <f t="shared" si="20"/>
        <v/>
      </c>
      <c r="Q101">
        <f t="shared" si="21"/>
        <v>-1.8180989999999999</v>
      </c>
      <c r="AE101">
        <v>6.4580000000000002</v>
      </c>
      <c r="AF101">
        <v>0</v>
      </c>
      <c r="AG101">
        <v>0</v>
      </c>
      <c r="AH101">
        <f t="shared" si="22"/>
        <v>0</v>
      </c>
      <c r="AI101">
        <f t="shared" si="23"/>
        <v>0</v>
      </c>
    </row>
    <row r="102" spans="1:35">
      <c r="A102" s="3" t="s">
        <v>2316</v>
      </c>
      <c r="B102" s="3" t="str">
        <f t="shared" si="12"/>
        <v>19:24:27.830</v>
      </c>
      <c r="C102" s="3">
        <f t="shared" si="13"/>
        <v>69867.83</v>
      </c>
      <c r="D102" s="3">
        <f t="shared" si="14"/>
        <v>10.105999999999767</v>
      </c>
      <c r="E102" s="3">
        <v>-1465.21</v>
      </c>
      <c r="F102" s="3">
        <v>28014.6</v>
      </c>
      <c r="G102" s="3">
        <v>17491</v>
      </c>
      <c r="H102" s="3">
        <v>725.5</v>
      </c>
      <c r="I102" s="3">
        <v>81.75</v>
      </c>
      <c r="J102">
        <f t="shared" si="15"/>
        <v>-1269.597</v>
      </c>
      <c r="K102">
        <f t="shared" si="16"/>
        <v>28024.146000000001</v>
      </c>
      <c r="L102">
        <f t="shared" si="17"/>
        <v>-1814.48</v>
      </c>
      <c r="M102">
        <f t="shared" si="18"/>
        <v>24407.342000000001</v>
      </c>
      <c r="N102">
        <f t="shared" si="19"/>
        <v>-1.8144800000000001</v>
      </c>
      <c r="O102">
        <f t="shared" si="19"/>
        <v>24.407342</v>
      </c>
      <c r="P102" t="str">
        <f t="shared" si="20"/>
        <v/>
      </c>
      <c r="Q102">
        <f t="shared" si="21"/>
        <v>-1.8144800000000001</v>
      </c>
      <c r="AE102">
        <v>6.5209999999999999</v>
      </c>
      <c r="AF102">
        <v>0</v>
      </c>
      <c r="AG102">
        <v>0</v>
      </c>
      <c r="AH102">
        <f t="shared" si="22"/>
        <v>0</v>
      </c>
      <c r="AI102">
        <f t="shared" si="23"/>
        <v>0</v>
      </c>
    </row>
    <row r="103" spans="1:35">
      <c r="A103" s="3" t="s">
        <v>2317</v>
      </c>
      <c r="B103" s="3" t="str">
        <f t="shared" si="12"/>
        <v>19:24:27.936</v>
      </c>
      <c r="C103" s="3">
        <f t="shared" si="13"/>
        <v>69867.936000000002</v>
      </c>
      <c r="D103" s="3">
        <f t="shared" si="14"/>
        <v>10.211999999999534</v>
      </c>
      <c r="E103" s="3">
        <v>-1555.13</v>
      </c>
      <c r="F103" s="3">
        <v>28264.400000000001</v>
      </c>
      <c r="G103" s="3">
        <v>17745</v>
      </c>
      <c r="H103" s="3">
        <v>769</v>
      </c>
      <c r="I103" s="3">
        <v>81.5</v>
      </c>
      <c r="J103">
        <f t="shared" si="15"/>
        <v>-1357.771</v>
      </c>
      <c r="K103">
        <f t="shared" si="16"/>
        <v>28274.567999999999</v>
      </c>
      <c r="L103">
        <f t="shared" si="17"/>
        <v>-1902.654</v>
      </c>
      <c r="M103">
        <f t="shared" si="18"/>
        <v>24657.763999999999</v>
      </c>
      <c r="N103">
        <f t="shared" si="19"/>
        <v>-1.9026540000000001</v>
      </c>
      <c r="O103">
        <f t="shared" si="19"/>
        <v>24.657764</v>
      </c>
      <c r="P103" t="str">
        <f t="shared" si="20"/>
        <v/>
      </c>
      <c r="Q103">
        <f t="shared" si="21"/>
        <v>-1.9026540000000001</v>
      </c>
      <c r="AE103">
        <v>6.5919999999999996</v>
      </c>
      <c r="AF103">
        <v>-68.120002746582031</v>
      </c>
      <c r="AG103">
        <v>-27.329999923706055</v>
      </c>
      <c r="AH103">
        <f t="shared" si="22"/>
        <v>-68.120002746582031</v>
      </c>
      <c r="AI103">
        <f t="shared" si="23"/>
        <v>-27.329999923706055</v>
      </c>
    </row>
    <row r="104" spans="1:35">
      <c r="A104" s="3" t="s">
        <v>2318</v>
      </c>
      <c r="B104" s="3" t="str">
        <f t="shared" si="12"/>
        <v>19:24:28.040</v>
      </c>
      <c r="C104" s="3">
        <f t="shared" si="13"/>
        <v>69868.039999999994</v>
      </c>
      <c r="D104" s="3">
        <f t="shared" si="14"/>
        <v>10.315999999991618</v>
      </c>
      <c r="E104" s="3">
        <v>-1587.31</v>
      </c>
      <c r="F104" s="3">
        <v>28439.200000000001</v>
      </c>
      <c r="G104" s="3">
        <v>17905</v>
      </c>
      <c r="H104" s="3">
        <v>724.5</v>
      </c>
      <c r="I104" s="3">
        <v>81.25</v>
      </c>
      <c r="J104">
        <f t="shared" si="15"/>
        <v>-1388.73</v>
      </c>
      <c r="K104">
        <f t="shared" si="16"/>
        <v>28449.588</v>
      </c>
      <c r="L104">
        <f t="shared" si="17"/>
        <v>-1933.6130000000001</v>
      </c>
      <c r="M104">
        <f t="shared" si="18"/>
        <v>24832.784</v>
      </c>
      <c r="N104">
        <f t="shared" si="19"/>
        <v>-1.933613</v>
      </c>
      <c r="O104">
        <f t="shared" si="19"/>
        <v>24.832784</v>
      </c>
      <c r="P104" t="str">
        <f t="shared" si="20"/>
        <v/>
      </c>
      <c r="Q104">
        <f t="shared" si="21"/>
        <v>-1.933613</v>
      </c>
      <c r="AE104">
        <v>6.6630000000000003</v>
      </c>
      <c r="AF104">
        <v>0</v>
      </c>
      <c r="AG104">
        <v>0</v>
      </c>
      <c r="AH104">
        <f t="shared" si="22"/>
        <v>0</v>
      </c>
      <c r="AI104">
        <f t="shared" si="23"/>
        <v>0</v>
      </c>
    </row>
    <row r="105" spans="1:35">
      <c r="AE105">
        <v>6.7080000000000002</v>
      </c>
      <c r="AF105">
        <v>-57.970001220703125</v>
      </c>
      <c r="AG105">
        <v>-35.810001373291016</v>
      </c>
      <c r="AH105">
        <f t="shared" si="22"/>
        <v>-57.970001220703125</v>
      </c>
      <c r="AI105">
        <f t="shared" si="23"/>
        <v>-35.810001373291016</v>
      </c>
    </row>
    <row r="106" spans="1:35">
      <c r="AE106">
        <v>6.78</v>
      </c>
      <c r="AF106">
        <v>0</v>
      </c>
      <c r="AG106">
        <v>0</v>
      </c>
      <c r="AH106">
        <f t="shared" si="22"/>
        <v>0</v>
      </c>
      <c r="AI106">
        <f t="shared" si="23"/>
        <v>0</v>
      </c>
    </row>
    <row r="107" spans="1:35">
      <c r="AE107">
        <v>6.8449999999999998</v>
      </c>
      <c r="AF107">
        <v>-80.639999389648438</v>
      </c>
      <c r="AG107">
        <v>-29.340000152587891</v>
      </c>
      <c r="AH107">
        <f t="shared" si="22"/>
        <v>-80.639999389648438</v>
      </c>
      <c r="AI107">
        <f t="shared" si="23"/>
        <v>-29.340000152587891</v>
      </c>
    </row>
    <row r="108" spans="1:35">
      <c r="AE108">
        <v>6.9189999999999996</v>
      </c>
      <c r="AF108">
        <v>-62.080001831054688</v>
      </c>
      <c r="AG108">
        <v>-37.729999542236328</v>
      </c>
      <c r="AH108">
        <f t="shared" si="22"/>
        <v>-62.080001831054688</v>
      </c>
      <c r="AI108">
        <f t="shared" si="23"/>
        <v>-37.729999542236328</v>
      </c>
    </row>
    <row r="109" spans="1:35">
      <c r="AE109">
        <v>6.984</v>
      </c>
      <c r="AF109">
        <v>0</v>
      </c>
      <c r="AG109">
        <v>0</v>
      </c>
      <c r="AH109">
        <f t="shared" si="22"/>
        <v>0</v>
      </c>
      <c r="AI109">
        <f t="shared" si="23"/>
        <v>0</v>
      </c>
    </row>
    <row r="110" spans="1:35">
      <c r="AE110">
        <v>7.0350000000000001</v>
      </c>
      <c r="AF110">
        <v>0</v>
      </c>
      <c r="AG110">
        <v>0</v>
      </c>
      <c r="AH110">
        <f t="shared" si="22"/>
        <v>0</v>
      </c>
      <c r="AI110">
        <f t="shared" si="23"/>
        <v>0</v>
      </c>
    </row>
    <row r="111" spans="1:35">
      <c r="AE111">
        <v>7.0990000000000002</v>
      </c>
      <c r="AF111">
        <v>0</v>
      </c>
      <c r="AG111">
        <v>0</v>
      </c>
      <c r="AH111">
        <f t="shared" si="22"/>
        <v>0</v>
      </c>
      <c r="AI111">
        <f t="shared" si="23"/>
        <v>0</v>
      </c>
    </row>
    <row r="112" spans="1:35">
      <c r="AE112">
        <v>7.165</v>
      </c>
      <c r="AF112">
        <v>-83.900001525878906</v>
      </c>
      <c r="AG112">
        <v>-21.399999618530273</v>
      </c>
      <c r="AH112">
        <f t="shared" si="22"/>
        <v>-83.900001525878906</v>
      </c>
      <c r="AI112">
        <f t="shared" si="23"/>
        <v>-21.399999618530273</v>
      </c>
    </row>
    <row r="113" spans="1:35">
      <c r="AE113">
        <v>7.2430000000000003</v>
      </c>
      <c r="AF113">
        <v>0</v>
      </c>
      <c r="AG113">
        <v>0</v>
      </c>
      <c r="AH113">
        <f t="shared" si="22"/>
        <v>0</v>
      </c>
      <c r="AI113">
        <f t="shared" si="23"/>
        <v>0</v>
      </c>
    </row>
    <row r="114" spans="1:35">
      <c r="A114"/>
      <c r="B114"/>
      <c r="C114"/>
      <c r="D114"/>
      <c r="E114"/>
      <c r="F114"/>
      <c r="G114"/>
      <c r="H114"/>
      <c r="I114"/>
      <c r="AE114">
        <v>7.298</v>
      </c>
      <c r="AF114">
        <v>-44.799999237060547</v>
      </c>
      <c r="AG114">
        <v>-27.110000610351563</v>
      </c>
      <c r="AH114">
        <f t="shared" si="22"/>
        <v>-44.799999237060547</v>
      </c>
      <c r="AI114">
        <f t="shared" si="23"/>
        <v>-27.110000610351563</v>
      </c>
    </row>
    <row r="115" spans="1:35">
      <c r="A115"/>
      <c r="B115"/>
      <c r="C115"/>
      <c r="D115"/>
      <c r="E115"/>
      <c r="F115"/>
      <c r="G115"/>
      <c r="H115"/>
      <c r="I115"/>
      <c r="AE115">
        <v>7.3789999999999996</v>
      </c>
      <c r="AF115">
        <v>-58.799999237060547</v>
      </c>
      <c r="AG115">
        <v>-41.799999237060547</v>
      </c>
      <c r="AH115">
        <f t="shared" si="22"/>
        <v>-58.799999237060547</v>
      </c>
      <c r="AI115">
        <f t="shared" si="23"/>
        <v>-41.799999237060547</v>
      </c>
    </row>
    <row r="116" spans="1:35">
      <c r="A116"/>
      <c r="B116"/>
      <c r="C116"/>
      <c r="D116"/>
      <c r="E116"/>
      <c r="F116"/>
      <c r="G116"/>
      <c r="H116"/>
      <c r="I116"/>
      <c r="AE116">
        <v>7.4349999999999996</v>
      </c>
      <c r="AF116">
        <v>-67.30999755859375</v>
      </c>
      <c r="AG116">
        <v>-40.860000610351563</v>
      </c>
      <c r="AH116">
        <f t="shared" si="22"/>
        <v>-67.30999755859375</v>
      </c>
      <c r="AI116">
        <f t="shared" si="23"/>
        <v>-40.860000610351563</v>
      </c>
    </row>
    <row r="117" spans="1:35">
      <c r="A117"/>
      <c r="B117"/>
      <c r="C117"/>
      <c r="D117"/>
      <c r="E117"/>
      <c r="F117"/>
      <c r="G117"/>
      <c r="H117"/>
      <c r="I117"/>
      <c r="AE117">
        <v>7.508</v>
      </c>
      <c r="AF117">
        <v>-73.569999694824219</v>
      </c>
      <c r="AG117">
        <v>-41.569999694824219</v>
      </c>
      <c r="AH117">
        <f t="shared" si="22"/>
        <v>-73.569999694824219</v>
      </c>
      <c r="AI117">
        <f t="shared" si="23"/>
        <v>-41.569999694824219</v>
      </c>
    </row>
    <row r="118" spans="1:35">
      <c r="A118"/>
      <c r="B118"/>
      <c r="C118"/>
      <c r="D118"/>
      <c r="E118"/>
      <c r="F118"/>
      <c r="G118"/>
      <c r="H118"/>
      <c r="I118"/>
      <c r="AE118">
        <v>7.5819999999999999</v>
      </c>
      <c r="AF118">
        <v>-83.580001831054688</v>
      </c>
      <c r="AG118">
        <v>-42.009998321533203</v>
      </c>
      <c r="AH118">
        <f t="shared" si="22"/>
        <v>-83.580001831054688</v>
      </c>
      <c r="AI118">
        <f t="shared" si="23"/>
        <v>-42.009998321533203</v>
      </c>
    </row>
    <row r="119" spans="1:35">
      <c r="A119"/>
      <c r="B119"/>
      <c r="C119"/>
      <c r="D119"/>
      <c r="E119"/>
      <c r="F119"/>
      <c r="G119"/>
      <c r="H119"/>
      <c r="I119"/>
      <c r="AE119">
        <v>7.6449999999999996</v>
      </c>
      <c r="AF119">
        <v>-77.150001525878906</v>
      </c>
      <c r="AG119">
        <v>-29.409999847412109</v>
      </c>
      <c r="AH119">
        <f t="shared" si="22"/>
        <v>-77.150001525878906</v>
      </c>
      <c r="AI119">
        <f t="shared" si="23"/>
        <v>-29.409999847412109</v>
      </c>
    </row>
    <row r="120" spans="1:35">
      <c r="A120"/>
      <c r="B120"/>
      <c r="C120"/>
      <c r="D120"/>
      <c r="E120"/>
      <c r="F120"/>
      <c r="G120"/>
      <c r="H120"/>
      <c r="I120"/>
      <c r="AE120">
        <v>7.7130000000000001</v>
      </c>
      <c r="AF120">
        <v>-87.430000305175781</v>
      </c>
      <c r="AG120">
        <v>-23.829999923706055</v>
      </c>
      <c r="AH120">
        <f t="shared" si="22"/>
        <v>-87.430000305175781</v>
      </c>
      <c r="AI120">
        <f t="shared" si="23"/>
        <v>-23.829999923706055</v>
      </c>
    </row>
    <row r="121" spans="1:35">
      <c r="A121"/>
      <c r="B121"/>
      <c r="C121"/>
      <c r="D121"/>
      <c r="E121"/>
      <c r="F121"/>
      <c r="G121"/>
      <c r="H121"/>
      <c r="I121"/>
      <c r="AE121">
        <v>7.7729999999999997</v>
      </c>
      <c r="AF121">
        <v>-70.430000305175781</v>
      </c>
      <c r="AG121">
        <v>-54.580001831054688</v>
      </c>
      <c r="AH121">
        <f t="shared" si="22"/>
        <v>-70.430000305175781</v>
      </c>
      <c r="AI121">
        <f t="shared" si="23"/>
        <v>-54.580001831054688</v>
      </c>
    </row>
    <row r="122" spans="1:35">
      <c r="A122"/>
      <c r="B122"/>
      <c r="C122"/>
      <c r="D122"/>
      <c r="E122"/>
      <c r="F122"/>
      <c r="G122"/>
      <c r="H122"/>
      <c r="I122"/>
      <c r="AE122">
        <v>7.8440000000000003</v>
      </c>
      <c r="AF122">
        <v>-78.94000244140625</v>
      </c>
      <c r="AG122">
        <v>-42.569999694824219</v>
      </c>
      <c r="AH122">
        <f t="shared" si="22"/>
        <v>-78.94000244140625</v>
      </c>
      <c r="AI122">
        <f t="shared" si="23"/>
        <v>-42.569999694824219</v>
      </c>
    </row>
    <row r="123" spans="1:35">
      <c r="A123"/>
      <c r="B123"/>
      <c r="C123"/>
      <c r="D123"/>
      <c r="E123"/>
      <c r="F123"/>
      <c r="G123"/>
      <c r="H123"/>
      <c r="I123"/>
      <c r="AE123">
        <v>7.91</v>
      </c>
      <c r="AF123">
        <v>0</v>
      </c>
      <c r="AG123">
        <v>0</v>
      </c>
      <c r="AH123">
        <f t="shared" si="22"/>
        <v>0</v>
      </c>
      <c r="AI123">
        <f t="shared" si="23"/>
        <v>0</v>
      </c>
    </row>
    <row r="124" spans="1:35">
      <c r="A124"/>
      <c r="B124"/>
      <c r="C124"/>
      <c r="D124"/>
      <c r="E124"/>
      <c r="F124"/>
      <c r="G124"/>
      <c r="H124"/>
      <c r="I124"/>
      <c r="AE124">
        <v>7.9820000000000002</v>
      </c>
      <c r="AF124">
        <v>-89.25</v>
      </c>
      <c r="AG124">
        <v>-60.939998626708984</v>
      </c>
      <c r="AH124">
        <f t="shared" si="22"/>
        <v>-89.25</v>
      </c>
      <c r="AI124">
        <f t="shared" si="23"/>
        <v>-60.939998626708984</v>
      </c>
    </row>
    <row r="125" spans="1:35">
      <c r="A125"/>
      <c r="B125"/>
      <c r="C125"/>
      <c r="D125"/>
      <c r="E125"/>
      <c r="F125"/>
      <c r="G125"/>
      <c r="H125"/>
      <c r="I125"/>
      <c r="AE125">
        <v>8.0419999999999998</v>
      </c>
      <c r="AF125">
        <v>0</v>
      </c>
      <c r="AG125">
        <v>0</v>
      </c>
      <c r="AH125">
        <f t="shared" si="22"/>
        <v>0</v>
      </c>
      <c r="AI125">
        <f t="shared" si="23"/>
        <v>0</v>
      </c>
    </row>
    <row r="126" spans="1:35">
      <c r="A126"/>
      <c r="B126"/>
      <c r="C126"/>
      <c r="D126"/>
      <c r="E126"/>
      <c r="F126"/>
      <c r="G126"/>
      <c r="H126"/>
      <c r="I126"/>
      <c r="AE126">
        <v>8.0990000000000002</v>
      </c>
      <c r="AF126">
        <v>0</v>
      </c>
      <c r="AG126">
        <v>0</v>
      </c>
      <c r="AH126">
        <f t="shared" si="22"/>
        <v>0</v>
      </c>
      <c r="AI126">
        <f t="shared" si="23"/>
        <v>0</v>
      </c>
    </row>
    <row r="127" spans="1:35">
      <c r="A127"/>
      <c r="B127"/>
      <c r="C127"/>
      <c r="D127"/>
      <c r="E127"/>
      <c r="F127"/>
      <c r="G127"/>
      <c r="H127"/>
      <c r="I127"/>
      <c r="AE127">
        <v>8.1639999999999997</v>
      </c>
      <c r="AF127">
        <v>0</v>
      </c>
      <c r="AG127">
        <v>0</v>
      </c>
      <c r="AH127">
        <f t="shared" si="22"/>
        <v>0</v>
      </c>
      <c r="AI127">
        <f t="shared" si="23"/>
        <v>0</v>
      </c>
    </row>
    <row r="128" spans="1:35">
      <c r="A128"/>
      <c r="B128"/>
      <c r="C128"/>
      <c r="D128"/>
      <c r="E128"/>
      <c r="F128"/>
      <c r="G128"/>
      <c r="H128"/>
      <c r="I128"/>
      <c r="AE128">
        <v>8.2319999999999993</v>
      </c>
      <c r="AF128">
        <v>0</v>
      </c>
      <c r="AG128">
        <v>0</v>
      </c>
      <c r="AH128">
        <f t="shared" si="22"/>
        <v>0</v>
      </c>
      <c r="AI128">
        <f t="shared" si="23"/>
        <v>0</v>
      </c>
    </row>
    <row r="129" spans="18:35" customFormat="1">
      <c r="AD129" s="2"/>
      <c r="AE129">
        <v>8.2959999999999994</v>
      </c>
      <c r="AF129">
        <v>0</v>
      </c>
      <c r="AG129">
        <v>0</v>
      </c>
      <c r="AH129">
        <f t="shared" si="22"/>
        <v>0</v>
      </c>
      <c r="AI129">
        <f t="shared" si="23"/>
        <v>0</v>
      </c>
    </row>
    <row r="130" spans="18:35" customFormat="1">
      <c r="AD130" s="2"/>
      <c r="AE130">
        <v>8.3629999999999995</v>
      </c>
      <c r="AF130">
        <v>0</v>
      </c>
      <c r="AG130">
        <v>0</v>
      </c>
      <c r="AH130">
        <f t="shared" si="22"/>
        <v>0</v>
      </c>
      <c r="AI130">
        <f t="shared" si="23"/>
        <v>0</v>
      </c>
    </row>
    <row r="131" spans="18:35" customFormat="1">
      <c r="AD131" s="2"/>
      <c r="AE131">
        <v>8.4510000000000005</v>
      </c>
      <c r="AF131">
        <v>0</v>
      </c>
      <c r="AG131">
        <v>0</v>
      </c>
      <c r="AH131">
        <f t="shared" si="22"/>
        <v>0</v>
      </c>
      <c r="AI131">
        <f t="shared" si="23"/>
        <v>0</v>
      </c>
    </row>
    <row r="132" spans="18:35" customFormat="1">
      <c r="AD132" s="2"/>
      <c r="AE132">
        <v>8.5229999999999997</v>
      </c>
      <c r="AF132">
        <v>0</v>
      </c>
      <c r="AG132">
        <v>0</v>
      </c>
      <c r="AH132">
        <f t="shared" si="22"/>
        <v>0</v>
      </c>
      <c r="AI132">
        <f t="shared" si="23"/>
        <v>0</v>
      </c>
    </row>
    <row r="133" spans="18:35" customFormat="1">
      <c r="AD133" s="2"/>
      <c r="AE133">
        <v>8.577</v>
      </c>
      <c r="AF133">
        <v>0</v>
      </c>
      <c r="AG133">
        <v>0</v>
      </c>
      <c r="AH133">
        <f t="shared" ref="AH133:AH196" si="24">AF133</f>
        <v>0</v>
      </c>
      <c r="AI133">
        <f t="shared" ref="AI133:AI196" si="25">AG133</f>
        <v>0</v>
      </c>
    </row>
    <row r="134" spans="18:35" customFormat="1">
      <c r="AD134" s="2"/>
      <c r="AE134">
        <v>8.6389999999999993</v>
      </c>
      <c r="AF134">
        <v>0</v>
      </c>
      <c r="AG134">
        <v>0</v>
      </c>
      <c r="AH134">
        <f t="shared" si="24"/>
        <v>0</v>
      </c>
      <c r="AI134">
        <f t="shared" si="25"/>
        <v>0</v>
      </c>
    </row>
    <row r="135" spans="18:35" customFormat="1">
      <c r="AD135" s="2"/>
      <c r="AE135">
        <v>8.6969999999999992</v>
      </c>
      <c r="AF135">
        <v>0</v>
      </c>
      <c r="AG135">
        <v>0</v>
      </c>
      <c r="AH135">
        <f t="shared" si="24"/>
        <v>0</v>
      </c>
      <c r="AI135">
        <f t="shared" si="25"/>
        <v>0</v>
      </c>
    </row>
    <row r="136" spans="18:35" customFormat="1">
      <c r="AD136" s="2"/>
      <c r="AE136">
        <v>8.7609999999999992</v>
      </c>
      <c r="AF136">
        <v>0</v>
      </c>
      <c r="AG136">
        <v>0</v>
      </c>
      <c r="AH136">
        <f t="shared" si="24"/>
        <v>0</v>
      </c>
      <c r="AI136">
        <f t="shared" si="25"/>
        <v>0</v>
      </c>
    </row>
    <row r="137" spans="18:35" customFormat="1">
      <c r="AD137" s="2"/>
      <c r="AE137">
        <v>8.8260000000000005</v>
      </c>
      <c r="AF137">
        <v>0</v>
      </c>
      <c r="AG137">
        <v>0</v>
      </c>
      <c r="AH137">
        <f t="shared" si="24"/>
        <v>0</v>
      </c>
      <c r="AI137">
        <f t="shared" si="25"/>
        <v>0</v>
      </c>
    </row>
    <row r="138" spans="18:35" customFormat="1">
      <c r="AD138" s="2"/>
      <c r="AE138">
        <v>8.9049999999999994</v>
      </c>
      <c r="AF138">
        <v>0</v>
      </c>
      <c r="AG138">
        <v>0</v>
      </c>
      <c r="AH138">
        <f t="shared" si="24"/>
        <v>0</v>
      </c>
      <c r="AI138">
        <f t="shared" si="25"/>
        <v>0</v>
      </c>
    </row>
    <row r="139" spans="18:35" customFormat="1">
      <c r="AD139" s="2"/>
      <c r="AE139">
        <v>8.9809999999999999</v>
      </c>
      <c r="AF139">
        <v>0</v>
      </c>
      <c r="AG139">
        <v>0</v>
      </c>
      <c r="AH139">
        <f t="shared" si="24"/>
        <v>0</v>
      </c>
      <c r="AI139">
        <f t="shared" si="25"/>
        <v>0</v>
      </c>
    </row>
    <row r="140" spans="18:35" customFormat="1">
      <c r="AD140" s="2"/>
      <c r="AE140">
        <v>9.0299999999999994</v>
      </c>
      <c r="AF140">
        <v>0</v>
      </c>
      <c r="AG140">
        <v>0</v>
      </c>
      <c r="AH140">
        <f t="shared" si="24"/>
        <v>0</v>
      </c>
      <c r="AI140">
        <f t="shared" si="25"/>
        <v>0</v>
      </c>
    </row>
    <row r="141" spans="18:35" customFormat="1">
      <c r="AD141" s="2"/>
      <c r="AE141">
        <v>9.0950000000000006</v>
      </c>
      <c r="AF141">
        <v>0</v>
      </c>
      <c r="AG141">
        <v>0</v>
      </c>
      <c r="AH141">
        <f t="shared" si="24"/>
        <v>0</v>
      </c>
      <c r="AI141">
        <f t="shared" si="25"/>
        <v>0</v>
      </c>
    </row>
    <row r="142" spans="18:35" customFormat="1">
      <c r="AD142" s="2"/>
      <c r="AE142">
        <v>9.1760000000000002</v>
      </c>
      <c r="AF142">
        <v>0</v>
      </c>
      <c r="AG142">
        <v>0</v>
      </c>
      <c r="AH142">
        <f t="shared" si="24"/>
        <v>0</v>
      </c>
      <c r="AI142">
        <f t="shared" si="25"/>
        <v>0</v>
      </c>
    </row>
    <row r="143" spans="18:35" customFormat="1">
      <c r="AD143" s="2"/>
      <c r="AE143">
        <v>9.27</v>
      </c>
      <c r="AF143">
        <v>0</v>
      </c>
      <c r="AG143">
        <v>0</v>
      </c>
      <c r="AH143">
        <f t="shared" si="24"/>
        <v>0</v>
      </c>
      <c r="AI143">
        <f t="shared" si="25"/>
        <v>0</v>
      </c>
    </row>
    <row r="144" spans="18:35" customFormat="1">
      <c r="R144" s="3"/>
      <c r="AD144" s="2"/>
      <c r="AE144">
        <v>9.3390000000000004</v>
      </c>
      <c r="AF144">
        <v>0</v>
      </c>
      <c r="AG144">
        <v>0</v>
      </c>
      <c r="AH144">
        <f t="shared" si="24"/>
        <v>0</v>
      </c>
      <c r="AI144">
        <f t="shared" si="25"/>
        <v>0</v>
      </c>
    </row>
    <row r="145" spans="1:35">
      <c r="A145"/>
      <c r="B145"/>
      <c r="C145"/>
      <c r="D145"/>
      <c r="E145"/>
      <c r="F145"/>
      <c r="G145"/>
      <c r="H145"/>
      <c r="I145"/>
      <c r="R145" s="3"/>
      <c r="AE145">
        <v>9.3859999999999992</v>
      </c>
      <c r="AF145">
        <v>0</v>
      </c>
      <c r="AG145">
        <v>0</v>
      </c>
      <c r="AH145">
        <f t="shared" si="24"/>
        <v>0</v>
      </c>
      <c r="AI145">
        <f t="shared" si="25"/>
        <v>0</v>
      </c>
    </row>
    <row r="146" spans="1:35">
      <c r="J146" s="3"/>
      <c r="K146" s="3"/>
      <c r="L146" s="3"/>
      <c r="M146" s="3"/>
      <c r="N146" s="3"/>
      <c r="O146" s="3"/>
      <c r="Q146" s="3"/>
      <c r="R146" s="3"/>
      <c r="AE146">
        <v>9.4380000000000006</v>
      </c>
      <c r="AF146">
        <v>0</v>
      </c>
      <c r="AG146">
        <v>0</v>
      </c>
      <c r="AH146">
        <f t="shared" si="24"/>
        <v>0</v>
      </c>
      <c r="AI146">
        <f t="shared" si="25"/>
        <v>0</v>
      </c>
    </row>
    <row r="147" spans="1:35">
      <c r="J147" s="3"/>
      <c r="K147" s="3"/>
      <c r="L147" s="3"/>
      <c r="M147" s="3"/>
      <c r="N147" s="3"/>
      <c r="O147" s="3"/>
      <c r="Q147" s="3"/>
      <c r="R147" s="3"/>
      <c r="AE147">
        <v>9.4949999999999992</v>
      </c>
      <c r="AF147">
        <v>0</v>
      </c>
      <c r="AG147">
        <v>0</v>
      </c>
      <c r="AH147">
        <f t="shared" si="24"/>
        <v>0</v>
      </c>
      <c r="AI147">
        <f t="shared" si="25"/>
        <v>0</v>
      </c>
    </row>
    <row r="148" spans="1:35">
      <c r="J148" s="3"/>
      <c r="K148" s="3"/>
      <c r="L148" s="3"/>
      <c r="M148" s="3"/>
      <c r="N148" s="3"/>
      <c r="O148" s="3"/>
      <c r="Q148" s="3"/>
      <c r="R148" s="3"/>
      <c r="AE148">
        <v>9.5619999999999994</v>
      </c>
      <c r="AF148">
        <v>0</v>
      </c>
      <c r="AG148">
        <v>0</v>
      </c>
      <c r="AH148">
        <f t="shared" si="24"/>
        <v>0</v>
      </c>
      <c r="AI148">
        <f t="shared" si="25"/>
        <v>0</v>
      </c>
    </row>
    <row r="149" spans="1:35">
      <c r="J149" s="3"/>
      <c r="K149" s="3"/>
      <c r="L149" s="3"/>
      <c r="M149" s="3"/>
      <c r="N149" s="3"/>
      <c r="O149" s="3"/>
      <c r="Q149" s="3"/>
      <c r="R149" s="3"/>
      <c r="AE149">
        <v>9.625</v>
      </c>
      <c r="AF149">
        <v>0</v>
      </c>
      <c r="AG149">
        <v>0</v>
      </c>
      <c r="AH149">
        <f t="shared" si="24"/>
        <v>0</v>
      </c>
      <c r="AI149">
        <f t="shared" si="25"/>
        <v>0</v>
      </c>
    </row>
    <row r="150" spans="1:35">
      <c r="J150" s="3"/>
      <c r="K150" s="3"/>
      <c r="L150" s="3"/>
      <c r="M150" s="3"/>
      <c r="N150" s="3"/>
      <c r="O150" s="3"/>
      <c r="Q150" s="3"/>
      <c r="R150" s="3"/>
      <c r="AE150">
        <v>9.6880000000000006</v>
      </c>
      <c r="AF150">
        <v>0</v>
      </c>
      <c r="AG150">
        <v>0</v>
      </c>
      <c r="AH150">
        <f t="shared" si="24"/>
        <v>0</v>
      </c>
      <c r="AI150">
        <f t="shared" si="25"/>
        <v>0</v>
      </c>
    </row>
    <row r="151" spans="1:35">
      <c r="J151" s="3"/>
      <c r="K151" s="3"/>
      <c r="L151" s="3"/>
      <c r="M151" s="3"/>
      <c r="N151" s="3"/>
      <c r="O151" s="3"/>
      <c r="Q151" s="3"/>
      <c r="R151" s="3"/>
      <c r="AE151">
        <v>9.76</v>
      </c>
      <c r="AF151">
        <v>0</v>
      </c>
      <c r="AG151">
        <v>0</v>
      </c>
      <c r="AH151">
        <f t="shared" si="24"/>
        <v>0</v>
      </c>
      <c r="AI151">
        <f t="shared" si="25"/>
        <v>0</v>
      </c>
    </row>
    <row r="152" spans="1:35">
      <c r="J152" s="3"/>
      <c r="K152" s="3"/>
      <c r="L152" s="3"/>
      <c r="M152" s="3"/>
      <c r="N152" s="3"/>
      <c r="O152" s="3"/>
      <c r="Q152" s="3"/>
      <c r="R152" s="3"/>
      <c r="AE152">
        <v>9.82</v>
      </c>
      <c r="AF152">
        <v>0</v>
      </c>
      <c r="AG152">
        <v>0</v>
      </c>
      <c r="AH152">
        <f t="shared" si="24"/>
        <v>0</v>
      </c>
      <c r="AI152">
        <f t="shared" si="25"/>
        <v>0</v>
      </c>
    </row>
    <row r="153" spans="1:35">
      <c r="J153" s="3"/>
      <c r="K153" s="3"/>
      <c r="L153" s="3"/>
      <c r="M153" s="3"/>
      <c r="N153" s="3"/>
      <c r="O153" s="3"/>
      <c r="Q153" s="3"/>
      <c r="R153" s="3"/>
      <c r="AE153">
        <v>9.8940000000000001</v>
      </c>
      <c r="AF153">
        <v>0</v>
      </c>
      <c r="AG153">
        <v>0</v>
      </c>
      <c r="AH153">
        <f t="shared" si="24"/>
        <v>0</v>
      </c>
      <c r="AI153">
        <f t="shared" si="25"/>
        <v>0</v>
      </c>
    </row>
    <row r="154" spans="1:35">
      <c r="J154" s="3"/>
      <c r="K154" s="3"/>
      <c r="L154" s="3"/>
      <c r="M154" s="3"/>
      <c r="N154" s="3"/>
      <c r="O154" s="3"/>
      <c r="Q154" s="3"/>
      <c r="R154" s="3"/>
      <c r="AE154">
        <v>9.9710000000000001</v>
      </c>
      <c r="AF154">
        <v>0</v>
      </c>
      <c r="AG154">
        <v>0</v>
      </c>
      <c r="AH154">
        <f t="shared" si="24"/>
        <v>0</v>
      </c>
      <c r="AI154">
        <f t="shared" si="25"/>
        <v>0</v>
      </c>
    </row>
    <row r="155" spans="1:35">
      <c r="J155" s="3"/>
      <c r="K155" s="3"/>
      <c r="L155" s="3"/>
      <c r="M155" s="3"/>
      <c r="N155" s="3"/>
      <c r="O155" s="3"/>
      <c r="Q155" s="3"/>
      <c r="R155" s="3"/>
      <c r="AE155">
        <v>10.023</v>
      </c>
      <c r="AF155">
        <v>0</v>
      </c>
      <c r="AG155">
        <v>0</v>
      </c>
      <c r="AH155">
        <f t="shared" si="24"/>
        <v>0</v>
      </c>
      <c r="AI155">
        <f t="shared" si="25"/>
        <v>0</v>
      </c>
    </row>
    <row r="156" spans="1:35">
      <c r="J156" s="3"/>
      <c r="K156" s="3"/>
      <c r="L156" s="3"/>
      <c r="M156" s="3"/>
      <c r="N156" s="3"/>
      <c r="O156" s="3"/>
      <c r="Q156" s="3"/>
      <c r="R156" s="3"/>
      <c r="AE156">
        <v>10.092000000000001</v>
      </c>
      <c r="AF156">
        <v>0</v>
      </c>
      <c r="AG156">
        <v>0</v>
      </c>
      <c r="AH156">
        <f t="shared" si="24"/>
        <v>0</v>
      </c>
      <c r="AI156">
        <f t="shared" si="25"/>
        <v>0</v>
      </c>
    </row>
    <row r="157" spans="1:35">
      <c r="J157" s="3"/>
      <c r="K157" s="3"/>
      <c r="L157" s="3"/>
      <c r="M157" s="3"/>
      <c r="N157" s="3"/>
      <c r="O157" s="3"/>
      <c r="Q157" s="3"/>
      <c r="R157" s="3"/>
      <c r="AE157">
        <v>10.164</v>
      </c>
      <c r="AF157">
        <v>0</v>
      </c>
      <c r="AG157">
        <v>0</v>
      </c>
      <c r="AH157">
        <f t="shared" si="24"/>
        <v>0</v>
      </c>
      <c r="AI157">
        <f t="shared" si="25"/>
        <v>0</v>
      </c>
    </row>
    <row r="158" spans="1:35">
      <c r="J158" s="3"/>
      <c r="K158" s="3"/>
      <c r="L158" s="3"/>
      <c r="M158" s="3"/>
      <c r="N158" s="3"/>
      <c r="O158" s="3"/>
      <c r="Q158" s="3"/>
      <c r="R158" s="3"/>
      <c r="AE158">
        <v>10.23</v>
      </c>
      <c r="AF158">
        <v>0</v>
      </c>
      <c r="AG158">
        <v>0</v>
      </c>
      <c r="AH158">
        <f t="shared" si="24"/>
        <v>0</v>
      </c>
      <c r="AI158">
        <f t="shared" si="25"/>
        <v>0</v>
      </c>
    </row>
    <row r="159" spans="1:35">
      <c r="J159" s="3"/>
      <c r="K159" s="3"/>
      <c r="L159" s="3"/>
      <c r="M159" s="3"/>
      <c r="N159" s="3"/>
      <c r="O159" s="3"/>
      <c r="Q159" s="3"/>
      <c r="R159" s="3"/>
      <c r="AE159">
        <v>10.285</v>
      </c>
      <c r="AF159">
        <v>0</v>
      </c>
      <c r="AG159">
        <v>0</v>
      </c>
      <c r="AH159">
        <f t="shared" si="24"/>
        <v>0</v>
      </c>
      <c r="AI159">
        <f t="shared" si="25"/>
        <v>0</v>
      </c>
    </row>
    <row r="160" spans="1:35">
      <c r="J160" s="3"/>
      <c r="K160" s="3"/>
      <c r="L160" s="3"/>
      <c r="M160" s="3"/>
      <c r="N160" s="3"/>
      <c r="O160" s="3"/>
      <c r="Q160" s="3"/>
      <c r="R160" s="3"/>
      <c r="AE160">
        <v>10.358000000000001</v>
      </c>
      <c r="AF160">
        <v>0</v>
      </c>
      <c r="AG160">
        <v>0</v>
      </c>
      <c r="AH160">
        <f t="shared" si="24"/>
        <v>0</v>
      </c>
      <c r="AI160">
        <f t="shared" si="25"/>
        <v>0</v>
      </c>
    </row>
    <row r="161" spans="10:31">
      <c r="J161" s="3"/>
      <c r="K161" s="3"/>
      <c r="L161" s="3"/>
      <c r="M161" s="3"/>
      <c r="N161" s="3"/>
      <c r="O161" s="3"/>
      <c r="Q161" s="3"/>
      <c r="R161" s="3"/>
      <c r="AE161"/>
    </row>
    <row r="162" spans="10:31">
      <c r="J162" s="3"/>
      <c r="K162" s="3"/>
      <c r="L162" s="3"/>
      <c r="M162" s="3"/>
      <c r="N162" s="3"/>
      <c r="O162" s="3"/>
      <c r="Q162" s="3"/>
      <c r="R162" s="3"/>
      <c r="AE162"/>
    </row>
    <row r="163" spans="10:31">
      <c r="J163" s="3"/>
      <c r="K163" s="3"/>
      <c r="L163" s="3"/>
      <c r="M163" s="3"/>
      <c r="N163" s="3"/>
      <c r="O163" s="3"/>
      <c r="Q163" s="3"/>
      <c r="R163" s="3"/>
      <c r="AE163"/>
    </row>
    <row r="164" spans="10:31">
      <c r="J164" s="3"/>
      <c r="K164" s="3"/>
      <c r="L164" s="3"/>
      <c r="M164" s="3"/>
      <c r="N164" s="3"/>
      <c r="O164" s="3"/>
      <c r="Q164" s="3"/>
      <c r="R164" s="3"/>
      <c r="AE164"/>
    </row>
    <row r="165" spans="10:31">
      <c r="J165" s="3"/>
      <c r="K165" s="3"/>
      <c r="L165" s="3"/>
      <c r="M165" s="3"/>
      <c r="N165" s="3"/>
      <c r="O165" s="3"/>
      <c r="Q165" s="3"/>
      <c r="R165" s="3"/>
      <c r="AE165"/>
    </row>
    <row r="166" spans="10:31">
      <c r="J166" s="3"/>
      <c r="K166" s="3"/>
      <c r="L166" s="3"/>
      <c r="M166" s="3"/>
      <c r="N166" s="3"/>
      <c r="O166" s="3"/>
      <c r="Q166" s="3"/>
      <c r="R166" s="3"/>
      <c r="AE166"/>
    </row>
    <row r="167" spans="10:31">
      <c r="J167" s="3"/>
      <c r="K167" s="3"/>
      <c r="L167" s="3"/>
      <c r="M167" s="3"/>
      <c r="N167" s="3"/>
      <c r="O167" s="3"/>
      <c r="Q167" s="3"/>
      <c r="R167" s="3"/>
      <c r="AE167"/>
    </row>
    <row r="168" spans="10:31">
      <c r="J168" s="3"/>
      <c r="K168" s="3"/>
      <c r="L168" s="3"/>
      <c r="M168" s="3"/>
      <c r="N168" s="3"/>
      <c r="O168" s="3"/>
      <c r="Q168" s="3"/>
      <c r="R168" s="3"/>
      <c r="AE168"/>
    </row>
    <row r="169" spans="10:31">
      <c r="J169" s="3"/>
      <c r="K169" s="3"/>
      <c r="L169" s="3"/>
      <c r="M169" s="3"/>
      <c r="N169" s="3"/>
      <c r="O169" s="3"/>
      <c r="Q169" s="3"/>
      <c r="R169" s="3"/>
      <c r="AE169"/>
    </row>
    <row r="170" spans="10:31">
      <c r="J170" s="3"/>
      <c r="K170" s="3"/>
      <c r="L170" s="3"/>
      <c r="M170" s="3"/>
      <c r="N170" s="3"/>
      <c r="O170" s="3"/>
      <c r="Q170" s="3"/>
      <c r="R170" s="3"/>
      <c r="AE170"/>
    </row>
    <row r="171" spans="10:31">
      <c r="J171" s="3"/>
      <c r="K171" s="3"/>
      <c r="L171" s="3"/>
      <c r="M171" s="3"/>
      <c r="N171" s="3"/>
      <c r="O171" s="3"/>
      <c r="Q171" s="3"/>
      <c r="R171" s="3"/>
      <c r="AE171"/>
    </row>
    <row r="172" spans="10:31">
      <c r="J172" s="3"/>
      <c r="K172" s="3"/>
      <c r="L172" s="3"/>
      <c r="M172" s="3"/>
      <c r="N172" s="3"/>
      <c r="O172" s="3"/>
      <c r="Q172" s="3"/>
      <c r="R172" s="3"/>
      <c r="AE172"/>
    </row>
    <row r="173" spans="10:31">
      <c r="J173" s="3"/>
      <c r="K173" s="3"/>
      <c r="L173" s="3"/>
      <c r="M173" s="3"/>
      <c r="N173" s="3"/>
      <c r="O173" s="3"/>
      <c r="Q173" s="3"/>
      <c r="R173" s="3"/>
      <c r="AE173"/>
    </row>
    <row r="174" spans="10:31">
      <c r="J174" s="3"/>
      <c r="K174" s="3"/>
      <c r="L174" s="3"/>
      <c r="M174" s="3"/>
      <c r="N174" s="3"/>
      <c r="O174" s="3"/>
      <c r="Q174" s="3"/>
      <c r="R174" s="3"/>
      <c r="AE174"/>
    </row>
    <row r="175" spans="10:31">
      <c r="J175" s="3"/>
      <c r="K175" s="3"/>
      <c r="L175" s="3"/>
      <c r="M175" s="3"/>
      <c r="N175" s="3"/>
      <c r="O175" s="3"/>
      <c r="Q175" s="3"/>
      <c r="R175" s="3"/>
      <c r="AE175"/>
    </row>
    <row r="176" spans="10:31">
      <c r="J176" s="3"/>
      <c r="K176" s="3"/>
      <c r="L176" s="3"/>
      <c r="M176" s="3"/>
      <c r="N176" s="3"/>
      <c r="O176" s="3"/>
      <c r="Q176" s="3"/>
      <c r="R176" s="3"/>
      <c r="AE176"/>
    </row>
    <row r="177" spans="10:31">
      <c r="J177" s="3"/>
      <c r="K177" s="3"/>
      <c r="L177" s="3"/>
      <c r="M177" s="3"/>
      <c r="N177" s="3"/>
      <c r="O177" s="3"/>
      <c r="Q177" s="3"/>
      <c r="R177" s="3"/>
      <c r="AE177"/>
    </row>
    <row r="178" spans="10:31">
      <c r="J178" s="3"/>
      <c r="K178" s="3"/>
      <c r="L178" s="3"/>
      <c r="M178" s="3"/>
      <c r="N178" s="3"/>
      <c r="O178" s="3"/>
      <c r="Q178" s="3"/>
      <c r="R178" s="3"/>
      <c r="AE178"/>
    </row>
    <row r="179" spans="10:31">
      <c r="J179" s="3"/>
      <c r="K179" s="3"/>
      <c r="L179" s="3"/>
      <c r="M179" s="3"/>
      <c r="N179" s="3"/>
      <c r="O179" s="3"/>
      <c r="Q179" s="3"/>
      <c r="R179" s="3"/>
      <c r="AE179"/>
    </row>
    <row r="180" spans="10:31">
      <c r="J180" s="3"/>
      <c r="K180" s="3"/>
      <c r="L180" s="3"/>
      <c r="M180" s="3"/>
      <c r="N180" s="3"/>
      <c r="O180" s="3"/>
      <c r="Q180" s="3"/>
      <c r="R180" s="3"/>
      <c r="AE180"/>
    </row>
    <row r="181" spans="10:31">
      <c r="J181" s="3"/>
      <c r="K181" s="3"/>
      <c r="L181" s="3"/>
      <c r="M181" s="3"/>
      <c r="N181" s="3"/>
      <c r="O181" s="3"/>
      <c r="Q181" s="3"/>
      <c r="R181" s="3"/>
      <c r="AE181"/>
    </row>
    <row r="182" spans="10:31">
      <c r="J182" s="3"/>
      <c r="K182" s="3"/>
      <c r="L182" s="3"/>
      <c r="M182" s="3"/>
      <c r="N182" s="3"/>
      <c r="O182" s="3"/>
      <c r="Q182" s="3"/>
      <c r="R182" s="3"/>
      <c r="AE182"/>
    </row>
    <row r="183" spans="10:31">
      <c r="J183" s="3"/>
      <c r="K183" s="3"/>
      <c r="L183" s="3"/>
      <c r="M183" s="3"/>
      <c r="N183" s="3"/>
      <c r="O183" s="3"/>
      <c r="Q183" s="3"/>
      <c r="R183" s="3"/>
      <c r="AE183"/>
    </row>
    <row r="184" spans="10:31">
      <c r="J184" s="3"/>
      <c r="K184" s="3"/>
      <c r="L184" s="3"/>
      <c r="M184" s="3"/>
      <c r="N184" s="3"/>
      <c r="O184" s="3"/>
      <c r="Q184" s="3"/>
      <c r="R184" s="3"/>
      <c r="AE184"/>
    </row>
    <row r="185" spans="10:31">
      <c r="J185" s="3"/>
      <c r="K185" s="3"/>
      <c r="L185" s="3"/>
      <c r="M185" s="3"/>
      <c r="N185" s="3"/>
      <c r="O185" s="3"/>
      <c r="Q185" s="3"/>
      <c r="R185" s="3"/>
      <c r="AE185"/>
    </row>
    <row r="186" spans="10:31">
      <c r="J186" s="3"/>
      <c r="K186" s="3"/>
      <c r="L186" s="3"/>
      <c r="M186" s="3"/>
      <c r="N186" s="3"/>
      <c r="O186" s="3"/>
      <c r="Q186" s="3"/>
      <c r="R186" s="3"/>
      <c r="AE186"/>
    </row>
    <row r="187" spans="10:31">
      <c r="J187" s="3"/>
      <c r="K187" s="3"/>
      <c r="L187" s="3"/>
      <c r="M187" s="3"/>
      <c r="N187" s="3"/>
      <c r="O187" s="3"/>
      <c r="Q187" s="3"/>
      <c r="R187" s="3"/>
      <c r="AE187"/>
    </row>
    <row r="188" spans="10:31">
      <c r="J188" s="3"/>
      <c r="K188" s="3"/>
      <c r="L188" s="3"/>
      <c r="M188" s="3"/>
      <c r="N188" s="3"/>
      <c r="O188" s="3"/>
      <c r="Q188" s="3"/>
      <c r="R188" s="3"/>
      <c r="AE188"/>
    </row>
    <row r="189" spans="10:31">
      <c r="J189" s="3"/>
      <c r="K189" s="3"/>
      <c r="L189" s="3"/>
      <c r="M189" s="3"/>
      <c r="N189" s="3"/>
      <c r="O189" s="3"/>
      <c r="Q189" s="3"/>
      <c r="R189" s="3"/>
      <c r="AE189"/>
    </row>
    <row r="190" spans="10:31">
      <c r="J190" s="3"/>
      <c r="K190" s="3"/>
      <c r="L190" s="3"/>
      <c r="M190" s="3"/>
      <c r="N190" s="3"/>
      <c r="O190" s="3"/>
      <c r="Q190" s="3"/>
      <c r="R190" s="3"/>
      <c r="AE190"/>
    </row>
    <row r="191" spans="10:31">
      <c r="J191" s="3"/>
      <c r="K191" s="3"/>
      <c r="L191" s="3"/>
      <c r="M191" s="3"/>
      <c r="N191" s="3"/>
      <c r="O191" s="3"/>
      <c r="Q191" s="3"/>
      <c r="R191" s="3"/>
      <c r="AE191"/>
    </row>
    <row r="192" spans="10:31">
      <c r="J192" s="3"/>
      <c r="K192" s="3"/>
      <c r="L192" s="3"/>
      <c r="M192" s="3"/>
      <c r="N192" s="3"/>
      <c r="O192" s="3"/>
      <c r="Q192" s="3"/>
      <c r="R192" s="3"/>
      <c r="AE192"/>
    </row>
    <row r="193" spans="10:31">
      <c r="J193" s="3"/>
      <c r="K193" s="3"/>
      <c r="L193" s="3"/>
      <c r="M193" s="3"/>
      <c r="N193" s="3"/>
      <c r="O193" s="3"/>
      <c r="Q193" s="3"/>
      <c r="R193" s="3"/>
      <c r="AE193"/>
    </row>
    <row r="194" spans="10:31">
      <c r="J194" s="3"/>
      <c r="K194" s="3"/>
      <c r="L194" s="3"/>
      <c r="M194" s="3"/>
      <c r="N194" s="3"/>
      <c r="O194" s="3"/>
      <c r="Q194" s="3"/>
      <c r="R194" s="3"/>
      <c r="AE194"/>
    </row>
    <row r="195" spans="10:31">
      <c r="J195" s="3"/>
      <c r="K195" s="3"/>
      <c r="L195" s="3"/>
      <c r="M195" s="3"/>
      <c r="N195" s="3"/>
      <c r="O195" s="3"/>
      <c r="Q195" s="3"/>
      <c r="R195" s="3"/>
      <c r="AE195"/>
    </row>
    <row r="196" spans="10:31">
      <c r="J196" s="3"/>
      <c r="K196" s="3"/>
      <c r="L196" s="3"/>
      <c r="M196" s="3"/>
      <c r="N196" s="3"/>
      <c r="O196" s="3"/>
      <c r="Q196" s="3"/>
      <c r="R196" s="3"/>
      <c r="AE196"/>
    </row>
    <row r="197" spans="10:31">
      <c r="J197" s="3"/>
      <c r="K197" s="3"/>
      <c r="L197" s="3"/>
      <c r="M197" s="3"/>
      <c r="N197" s="3"/>
      <c r="O197" s="3"/>
      <c r="Q197" s="3"/>
      <c r="R197" s="3"/>
      <c r="AE197"/>
    </row>
    <row r="198" spans="10:31">
      <c r="J198" s="3"/>
      <c r="K198" s="3"/>
      <c r="L198" s="3"/>
      <c r="M198" s="3"/>
      <c r="N198" s="3"/>
      <c r="O198" s="3"/>
      <c r="Q198" s="3"/>
      <c r="R198" s="3"/>
      <c r="AE198"/>
    </row>
    <row r="199" spans="10:31">
      <c r="J199" s="3"/>
      <c r="K199" s="3"/>
      <c r="L199" s="3"/>
      <c r="M199" s="3"/>
      <c r="N199" s="3"/>
      <c r="O199" s="3"/>
      <c r="Q199" s="3"/>
      <c r="R199" s="3"/>
      <c r="AE199"/>
    </row>
    <row r="200" spans="10:31">
      <c r="J200" s="3"/>
      <c r="K200" s="3"/>
      <c r="L200" s="3"/>
      <c r="M200" s="3"/>
      <c r="N200" s="3"/>
      <c r="O200" s="3"/>
      <c r="Q200" s="3"/>
      <c r="R200" s="3"/>
      <c r="AE200"/>
    </row>
    <row r="201" spans="10:31">
      <c r="J201" s="3"/>
      <c r="K201" s="3"/>
      <c r="L201" s="3"/>
      <c r="M201" s="3"/>
      <c r="N201" s="3"/>
      <c r="O201" s="3"/>
      <c r="Q201" s="3"/>
      <c r="R201" s="3"/>
      <c r="AE201"/>
    </row>
    <row r="202" spans="10:31">
      <c r="J202" s="3"/>
      <c r="K202" s="3"/>
      <c r="L202" s="3"/>
      <c r="M202" s="3"/>
      <c r="N202" s="3"/>
      <c r="O202" s="3"/>
      <c r="Q202" s="3"/>
      <c r="R202" s="3"/>
      <c r="AE202"/>
    </row>
    <row r="203" spans="10:31">
      <c r="J203" s="3"/>
      <c r="K203" s="3"/>
      <c r="L203" s="3"/>
      <c r="M203" s="3"/>
      <c r="N203" s="3"/>
      <c r="O203" s="3"/>
      <c r="Q203" s="3"/>
      <c r="R203" s="3"/>
      <c r="AE203"/>
    </row>
    <row r="204" spans="10:31">
      <c r="J204" s="3"/>
      <c r="K204" s="3"/>
      <c r="L204" s="3"/>
      <c r="M204" s="3"/>
      <c r="N204" s="3"/>
      <c r="O204" s="3"/>
      <c r="Q204" s="3"/>
      <c r="R204" s="3"/>
      <c r="AE204"/>
    </row>
    <row r="205" spans="10:31">
      <c r="J205" s="3"/>
      <c r="K205" s="3"/>
      <c r="L205" s="3"/>
      <c r="M205" s="3"/>
      <c r="N205" s="3"/>
      <c r="O205" s="3"/>
      <c r="Q205" s="3"/>
      <c r="R205" s="3"/>
      <c r="AE205"/>
    </row>
    <row r="206" spans="10:31">
      <c r="J206" s="3"/>
      <c r="K206" s="3"/>
      <c r="L206" s="3"/>
      <c r="M206" s="3"/>
      <c r="N206" s="3"/>
      <c r="O206" s="3"/>
      <c r="Q206" s="3"/>
      <c r="R206" s="3"/>
      <c r="AE206"/>
    </row>
    <row r="207" spans="10:31">
      <c r="J207" s="3"/>
      <c r="K207" s="3"/>
      <c r="L207" s="3"/>
      <c r="M207" s="3"/>
      <c r="N207" s="3"/>
      <c r="O207" s="3"/>
      <c r="Q207" s="3"/>
      <c r="R207" s="3"/>
      <c r="AE207"/>
    </row>
    <row r="208" spans="10:31">
      <c r="J208" s="3"/>
      <c r="K208" s="3"/>
      <c r="L208" s="3"/>
      <c r="M208" s="3"/>
      <c r="N208" s="3"/>
      <c r="O208" s="3"/>
      <c r="Q208" s="3"/>
      <c r="R208" s="3"/>
      <c r="AE208"/>
    </row>
    <row r="209" spans="10:31">
      <c r="J209" s="3"/>
      <c r="K209" s="3"/>
      <c r="L209" s="3"/>
      <c r="M209" s="3"/>
      <c r="N209" s="3"/>
      <c r="O209" s="3"/>
      <c r="Q209" s="3"/>
      <c r="R209" s="3"/>
      <c r="AE209"/>
    </row>
    <row r="210" spans="10:31">
      <c r="J210" s="3"/>
      <c r="K210" s="3"/>
      <c r="L210" s="3"/>
      <c r="M210" s="3"/>
      <c r="N210" s="3"/>
      <c r="O210" s="3"/>
      <c r="Q210" s="3"/>
      <c r="R210" s="3"/>
      <c r="AE210"/>
    </row>
    <row r="211" spans="10:31">
      <c r="J211" s="3"/>
      <c r="K211" s="3"/>
      <c r="L211" s="3"/>
      <c r="M211" s="3"/>
      <c r="N211" s="3"/>
      <c r="O211" s="3"/>
      <c r="Q211" s="3"/>
      <c r="R211" s="3"/>
      <c r="AE211"/>
    </row>
    <row r="212" spans="10:31">
      <c r="J212" s="3"/>
      <c r="K212" s="3"/>
      <c r="L212" s="3"/>
      <c r="M212" s="3"/>
      <c r="N212" s="3"/>
      <c r="O212" s="3"/>
      <c r="Q212" s="3"/>
      <c r="R212" s="3"/>
      <c r="AE212"/>
    </row>
    <row r="213" spans="10:31">
      <c r="J213" s="3"/>
      <c r="K213" s="3"/>
      <c r="L213" s="3"/>
      <c r="M213" s="3"/>
      <c r="N213" s="3"/>
      <c r="O213" s="3"/>
      <c r="Q213" s="3"/>
      <c r="R213" s="3"/>
      <c r="AE213"/>
    </row>
    <row r="214" spans="10:31">
      <c r="J214" s="3"/>
      <c r="K214" s="3"/>
      <c r="L214" s="3"/>
      <c r="M214" s="3"/>
      <c r="N214" s="3"/>
      <c r="O214" s="3"/>
      <c r="Q214" s="3"/>
      <c r="R214" s="3"/>
      <c r="AE214"/>
    </row>
    <row r="215" spans="10:31">
      <c r="J215" s="3"/>
      <c r="K215" s="3"/>
      <c r="L215" s="3"/>
      <c r="M215" s="3"/>
      <c r="N215" s="3"/>
      <c r="O215" s="3"/>
      <c r="Q215" s="3"/>
      <c r="R215" s="3"/>
      <c r="AE215"/>
    </row>
    <row r="216" spans="10:31">
      <c r="J216" s="3"/>
      <c r="K216" s="3"/>
      <c r="L216" s="3"/>
      <c r="M216" s="3"/>
      <c r="N216" s="3"/>
      <c r="O216" s="3"/>
      <c r="Q216" s="3"/>
      <c r="R216" s="3"/>
      <c r="AE216"/>
    </row>
    <row r="217" spans="10:31">
      <c r="J217" s="3"/>
      <c r="K217" s="3"/>
      <c r="L217" s="3"/>
      <c r="M217" s="3"/>
      <c r="N217" s="3"/>
      <c r="O217" s="3"/>
      <c r="Q217" s="3"/>
      <c r="R217" s="3"/>
      <c r="AE217"/>
    </row>
    <row r="218" spans="10:31">
      <c r="J218" s="3"/>
      <c r="K218" s="3"/>
      <c r="L218" s="3"/>
      <c r="M218" s="3"/>
      <c r="N218" s="3"/>
      <c r="O218" s="3"/>
      <c r="Q218" s="3"/>
      <c r="R218" s="3"/>
      <c r="AE218"/>
    </row>
    <row r="219" spans="10:31">
      <c r="J219" s="3"/>
      <c r="K219" s="3"/>
      <c r="L219" s="3"/>
      <c r="M219" s="3"/>
      <c r="N219" s="3"/>
      <c r="O219" s="3"/>
      <c r="Q219" s="3"/>
      <c r="R219" s="3"/>
      <c r="AE219"/>
    </row>
    <row r="220" spans="10:31">
      <c r="J220" s="3"/>
      <c r="K220" s="3"/>
      <c r="L220" s="3"/>
      <c r="M220" s="3"/>
      <c r="N220" s="3"/>
      <c r="O220" s="3"/>
      <c r="Q220" s="3"/>
      <c r="R220" s="3"/>
      <c r="AE220"/>
    </row>
    <row r="221" spans="10:31">
      <c r="J221" s="3"/>
      <c r="K221" s="3"/>
      <c r="L221" s="3"/>
      <c r="M221" s="3"/>
      <c r="N221" s="3"/>
      <c r="O221" s="3"/>
      <c r="Q221" s="3"/>
      <c r="R221" s="3"/>
      <c r="AE221"/>
    </row>
    <row r="222" spans="10:31">
      <c r="J222" s="3"/>
      <c r="K222" s="3"/>
      <c r="L222" s="3"/>
      <c r="M222" s="3"/>
      <c r="N222" s="3"/>
      <c r="O222" s="3"/>
      <c r="Q222" s="3"/>
      <c r="R222" s="3"/>
      <c r="AE222"/>
    </row>
    <row r="223" spans="10:31">
      <c r="J223" s="3"/>
      <c r="K223" s="3"/>
      <c r="L223" s="3"/>
      <c r="M223" s="3"/>
      <c r="N223" s="3"/>
      <c r="O223" s="3"/>
      <c r="Q223" s="3"/>
      <c r="R223" s="3"/>
      <c r="AE223"/>
    </row>
    <row r="224" spans="10:31">
      <c r="J224" s="3"/>
      <c r="K224" s="3"/>
      <c r="L224" s="3"/>
      <c r="M224" s="3"/>
      <c r="N224" s="3"/>
      <c r="O224" s="3"/>
      <c r="Q224" s="3"/>
      <c r="R224" s="3"/>
      <c r="AE224"/>
    </row>
    <row r="225" spans="10:31">
      <c r="J225" s="3"/>
      <c r="K225" s="3"/>
      <c r="L225" s="3"/>
      <c r="M225" s="3"/>
      <c r="N225" s="3"/>
      <c r="O225" s="3"/>
      <c r="Q225" s="3"/>
      <c r="R225" s="3"/>
      <c r="AE225"/>
    </row>
    <row r="226" spans="10:31">
      <c r="J226" s="3"/>
      <c r="K226" s="3"/>
      <c r="L226" s="3"/>
      <c r="M226" s="3"/>
      <c r="N226" s="3"/>
      <c r="O226" s="3"/>
      <c r="Q226" s="3"/>
      <c r="R226" s="3"/>
      <c r="AE226"/>
    </row>
    <row r="227" spans="10:31">
      <c r="J227" s="3"/>
      <c r="K227" s="3"/>
      <c r="L227" s="3"/>
      <c r="M227" s="3"/>
      <c r="N227" s="3"/>
      <c r="O227" s="3"/>
      <c r="Q227" s="3"/>
      <c r="R227" s="3"/>
      <c r="AE227"/>
    </row>
    <row r="228" spans="10:31">
      <c r="J228" s="3"/>
      <c r="K228" s="3"/>
      <c r="L228" s="3"/>
      <c r="M228" s="3"/>
      <c r="N228" s="3"/>
      <c r="O228" s="3"/>
      <c r="Q228" s="3"/>
      <c r="R228" s="3"/>
      <c r="AE228"/>
    </row>
    <row r="229" spans="10:31">
      <c r="J229" s="3"/>
      <c r="K229" s="3"/>
      <c r="L229" s="3"/>
      <c r="M229" s="3"/>
      <c r="N229" s="3"/>
      <c r="O229" s="3"/>
      <c r="Q229" s="3"/>
      <c r="R229" s="3"/>
      <c r="AE229"/>
    </row>
    <row r="230" spans="10:31">
      <c r="J230" s="3"/>
      <c r="K230" s="3"/>
      <c r="L230" s="3"/>
      <c r="M230" s="3"/>
      <c r="N230" s="3"/>
      <c r="O230" s="3"/>
      <c r="Q230" s="3"/>
      <c r="R230" s="3"/>
      <c r="AE230"/>
    </row>
    <row r="231" spans="10:31">
      <c r="J231" s="3"/>
      <c r="K231" s="3"/>
      <c r="L231" s="3"/>
      <c r="M231" s="3"/>
      <c r="N231" s="3"/>
      <c r="O231" s="3"/>
      <c r="Q231" s="3"/>
      <c r="R231" s="3"/>
      <c r="AE231"/>
    </row>
    <row r="232" spans="10:31">
      <c r="J232" s="3"/>
      <c r="K232" s="3"/>
      <c r="L232" s="3"/>
      <c r="M232" s="3"/>
      <c r="N232" s="3"/>
      <c r="O232" s="3"/>
      <c r="Q232" s="3"/>
      <c r="R232" s="3"/>
      <c r="AE232"/>
    </row>
    <row r="233" spans="10:31">
      <c r="J233" s="3"/>
      <c r="K233" s="3"/>
      <c r="L233" s="3"/>
      <c r="M233" s="3"/>
      <c r="N233" s="3"/>
      <c r="O233" s="3"/>
      <c r="Q233" s="3"/>
      <c r="R233" s="3"/>
      <c r="AE233"/>
    </row>
    <row r="234" spans="10:31">
      <c r="J234" s="3"/>
      <c r="K234" s="3"/>
      <c r="L234" s="3"/>
      <c r="M234" s="3"/>
      <c r="N234" s="3"/>
      <c r="O234" s="3"/>
      <c r="Q234" s="3"/>
      <c r="R234" s="3"/>
      <c r="AE234"/>
    </row>
    <row r="235" spans="10:31">
      <c r="J235" s="3"/>
      <c r="K235" s="3"/>
      <c r="L235" s="3"/>
      <c r="M235" s="3"/>
      <c r="N235" s="3"/>
      <c r="O235" s="3"/>
      <c r="Q235" s="3"/>
      <c r="R235" s="3"/>
      <c r="AE235"/>
    </row>
    <row r="236" spans="10:31">
      <c r="J236" s="3"/>
      <c r="K236" s="3"/>
      <c r="L236" s="3"/>
      <c r="M236" s="3"/>
      <c r="N236" s="3"/>
      <c r="O236" s="3"/>
      <c r="Q236" s="3"/>
      <c r="R236" s="3"/>
      <c r="AE236"/>
    </row>
    <row r="237" spans="10:31">
      <c r="J237" s="3"/>
      <c r="K237" s="3"/>
      <c r="L237" s="3"/>
      <c r="M237" s="3"/>
      <c r="N237" s="3"/>
      <c r="O237" s="3"/>
      <c r="Q237" s="3"/>
      <c r="R237" s="3"/>
      <c r="AE237"/>
    </row>
    <row r="238" spans="10:31">
      <c r="J238" s="3"/>
      <c r="K238" s="3"/>
      <c r="L238" s="3"/>
      <c r="M238" s="3"/>
      <c r="N238" s="3"/>
      <c r="O238" s="3"/>
      <c r="Q238" s="3"/>
      <c r="R238" s="3"/>
      <c r="AE238"/>
    </row>
    <row r="239" spans="10:31">
      <c r="J239" s="3"/>
      <c r="K239" s="3"/>
      <c r="L239" s="3"/>
      <c r="M239" s="3"/>
      <c r="N239" s="3"/>
      <c r="O239" s="3"/>
      <c r="Q239" s="3"/>
      <c r="R239" s="3"/>
      <c r="AE239"/>
    </row>
    <row r="240" spans="10:31">
      <c r="J240" s="3"/>
      <c r="K240" s="3"/>
      <c r="L240" s="3"/>
      <c r="M240" s="3"/>
      <c r="N240" s="3"/>
      <c r="O240" s="3"/>
      <c r="Q240" s="3"/>
      <c r="R240" s="3"/>
      <c r="AE240"/>
    </row>
    <row r="241" spans="10:31">
      <c r="J241" s="3"/>
      <c r="K241" s="3"/>
      <c r="L241" s="3"/>
      <c r="M241" s="3"/>
      <c r="N241" s="3"/>
      <c r="O241" s="3"/>
      <c r="Q241" s="3"/>
      <c r="R241" s="3"/>
      <c r="AE241"/>
    </row>
    <row r="242" spans="10:31">
      <c r="J242" s="3"/>
      <c r="K242" s="3"/>
      <c r="L242" s="3"/>
      <c r="M242" s="3"/>
      <c r="N242" s="3"/>
      <c r="O242" s="3"/>
      <c r="Q242" s="3"/>
      <c r="R242" s="3"/>
      <c r="AE242"/>
    </row>
    <row r="243" spans="10:31">
      <c r="J243" s="3"/>
      <c r="K243" s="3"/>
      <c r="L243" s="3"/>
      <c r="M243" s="3"/>
      <c r="N243" s="3"/>
      <c r="O243" s="3"/>
      <c r="Q243" s="3"/>
      <c r="R243" s="3"/>
      <c r="AE243"/>
    </row>
    <row r="244" spans="10:31">
      <c r="J244" s="3"/>
      <c r="K244" s="3"/>
      <c r="L244" s="3"/>
      <c r="M244" s="3"/>
      <c r="N244" s="3"/>
      <c r="O244" s="3"/>
      <c r="P244" s="3"/>
      <c r="Q244" s="3"/>
      <c r="R244" s="3"/>
      <c r="AE244"/>
    </row>
    <row r="245" spans="10:31">
      <c r="J245" s="3"/>
      <c r="K245" s="3"/>
      <c r="L245" s="3"/>
      <c r="M245" s="3"/>
      <c r="N245" s="3"/>
      <c r="O245" s="3"/>
      <c r="P245" s="3"/>
      <c r="Q245" s="3"/>
      <c r="R245" s="3"/>
      <c r="AE245"/>
    </row>
    <row r="246" spans="10:31">
      <c r="J246" s="3"/>
      <c r="K246" s="3"/>
      <c r="L246" s="3"/>
      <c r="M246" s="3"/>
      <c r="N246" s="3"/>
      <c r="O246" s="3"/>
      <c r="P246" s="3"/>
      <c r="Q246" s="3"/>
      <c r="R246" s="3"/>
      <c r="AE246"/>
    </row>
    <row r="247" spans="10:31">
      <c r="J247" s="3"/>
      <c r="K247" s="3"/>
      <c r="L247" s="3"/>
      <c r="M247" s="3"/>
      <c r="N247" s="3"/>
      <c r="O247" s="3"/>
      <c r="P247" s="3"/>
      <c r="Q247" s="3"/>
      <c r="R247" s="3"/>
      <c r="AE247"/>
    </row>
    <row r="248" spans="10:31">
      <c r="J248" s="3"/>
      <c r="K248" s="3"/>
      <c r="L248" s="3"/>
      <c r="M248" s="3"/>
      <c r="N248" s="3"/>
      <c r="O248" s="3"/>
      <c r="P248" s="3"/>
      <c r="Q248" s="3"/>
      <c r="R248" s="3"/>
      <c r="AE248"/>
    </row>
    <row r="249" spans="10:31">
      <c r="J249" s="3"/>
      <c r="K249" s="3"/>
      <c r="L249" s="3"/>
      <c r="M249" s="3"/>
      <c r="N249" s="3"/>
      <c r="O249" s="3"/>
      <c r="P249" s="3"/>
      <c r="Q249" s="3"/>
      <c r="R249" s="3"/>
      <c r="AE249"/>
    </row>
    <row r="250" spans="10:31">
      <c r="J250" s="3"/>
      <c r="K250" s="3"/>
      <c r="L250" s="3"/>
      <c r="M250" s="3"/>
      <c r="N250" s="3"/>
      <c r="O250" s="3"/>
      <c r="P250" s="3"/>
      <c r="Q250" s="3"/>
      <c r="R250" s="3"/>
      <c r="AE250"/>
    </row>
    <row r="251" spans="10:31">
      <c r="J251" s="3"/>
      <c r="K251" s="3"/>
      <c r="L251" s="3"/>
      <c r="M251" s="3"/>
      <c r="N251" s="3"/>
      <c r="O251" s="3"/>
      <c r="P251" s="3"/>
      <c r="Q251" s="3"/>
      <c r="R251" s="3"/>
      <c r="AE251"/>
    </row>
    <row r="252" spans="10:31">
      <c r="J252" s="3"/>
      <c r="K252" s="3"/>
      <c r="L252" s="3"/>
      <c r="M252" s="3"/>
      <c r="N252" s="3"/>
      <c r="O252" s="3"/>
      <c r="P252" s="3"/>
      <c r="Q252" s="3"/>
      <c r="R252" s="3"/>
      <c r="AE252"/>
    </row>
    <row r="253" spans="10:31">
      <c r="J253" s="3"/>
      <c r="K253" s="3"/>
      <c r="L253" s="3"/>
      <c r="M253" s="3"/>
      <c r="N253" s="3"/>
      <c r="O253" s="3"/>
      <c r="P253" s="3"/>
      <c r="Q253" s="3"/>
      <c r="R253" s="3"/>
      <c r="AE253"/>
    </row>
    <row r="254" spans="10:31">
      <c r="J254" s="3"/>
      <c r="K254" s="3"/>
      <c r="L254" s="3"/>
      <c r="M254" s="3"/>
      <c r="N254" s="3"/>
      <c r="O254" s="3"/>
      <c r="P254" s="3"/>
      <c r="Q254" s="3"/>
      <c r="R254" s="3"/>
      <c r="AE254"/>
    </row>
    <row r="255" spans="10:31">
      <c r="J255" s="3"/>
      <c r="K255" s="3"/>
      <c r="L255" s="3"/>
      <c r="M255" s="3"/>
      <c r="N255" s="3"/>
      <c r="O255" s="3"/>
      <c r="P255" s="3"/>
      <c r="Q255" s="3"/>
      <c r="R255" s="3"/>
      <c r="AE255"/>
    </row>
    <row r="256" spans="10:31">
      <c r="J256" s="3"/>
      <c r="K256" s="3"/>
      <c r="L256" s="3"/>
      <c r="M256" s="3"/>
      <c r="N256" s="3"/>
      <c r="O256" s="3"/>
      <c r="P256" s="3"/>
      <c r="Q256" s="3"/>
      <c r="R256" s="3"/>
    </row>
    <row r="257" spans="10:18">
      <c r="J257" s="3"/>
      <c r="K257" s="3"/>
      <c r="L257" s="3"/>
      <c r="M257" s="3"/>
      <c r="N257" s="3"/>
      <c r="O257" s="3"/>
      <c r="P257" s="3"/>
      <c r="Q257" s="3"/>
      <c r="R257" s="3"/>
    </row>
    <row r="258" spans="10:18">
      <c r="J258" s="3"/>
      <c r="K258" s="3"/>
      <c r="L258" s="3"/>
      <c r="M258" s="3"/>
      <c r="N258" s="3"/>
      <c r="O258" s="3"/>
      <c r="P258" s="3"/>
      <c r="Q258" s="3"/>
      <c r="R258" s="3"/>
    </row>
    <row r="259" spans="10:18">
      <c r="J259" s="3"/>
      <c r="K259" s="3"/>
      <c r="L259" s="3"/>
      <c r="M259" s="3"/>
      <c r="N259" s="3"/>
      <c r="O259" s="3"/>
      <c r="P259" s="3"/>
      <c r="Q259" s="3"/>
      <c r="R259" s="3"/>
    </row>
    <row r="260" spans="10:18">
      <c r="J260" s="3"/>
      <c r="K260" s="3"/>
      <c r="L260" s="3"/>
      <c r="M260" s="3"/>
      <c r="N260" s="3"/>
      <c r="O260" s="3"/>
      <c r="P260" s="3"/>
      <c r="Q260" s="3"/>
      <c r="R260" s="3"/>
    </row>
    <row r="261" spans="10:18">
      <c r="J261" s="3"/>
      <c r="K261" s="3"/>
      <c r="L261" s="3"/>
      <c r="M261" s="3"/>
      <c r="N261" s="3"/>
      <c r="O261" s="3"/>
      <c r="P261" s="3"/>
      <c r="Q261" s="3"/>
      <c r="R261" s="3"/>
    </row>
  </sheetData>
  <mergeCells count="8">
    <mergeCell ref="A1:M1"/>
    <mergeCell ref="AE1:AG1"/>
    <mergeCell ref="B2:D2"/>
    <mergeCell ref="E2:I2"/>
    <mergeCell ref="J2:K2"/>
    <mergeCell ref="L2:M2"/>
    <mergeCell ref="N2:O2"/>
    <mergeCell ref="AF2:AG2"/>
  </mergeCells>
  <phoneticPr fontId="1"/>
  <pageMargins left="0.7" right="0.7" top="0.75" bottom="0.75" header="0.3" footer="0.3"/>
  <pageSetup paperSize="9" orientation="portrait" horizontalDpi="4294967293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25</vt:i4>
      </vt:variant>
    </vt:vector>
  </HeadingPairs>
  <TitlesOfParts>
    <vt:vector size="25" baseType="lpstr">
      <vt:lpstr>head angle (hikaru2)</vt:lpstr>
      <vt:lpstr>Figure4.2.7</vt:lpstr>
      <vt:lpstr>head angle (Yamaguti2)</vt:lpstr>
      <vt:lpstr>Figure4.2.8</vt:lpstr>
      <vt:lpstr>Figure4.2.11</vt:lpstr>
      <vt:lpstr>Figure4.2.15(b)</vt:lpstr>
      <vt:lpstr>Template</vt:lpstr>
      <vt:lpstr>Ave,SD</vt:lpstr>
      <vt:lpstr>Hikaru1</vt:lpstr>
      <vt:lpstr>Ogasawara1</vt:lpstr>
      <vt:lpstr>Ogasawara2</vt:lpstr>
      <vt:lpstr>Onoki1</vt:lpstr>
      <vt:lpstr>Onoki2</vt:lpstr>
      <vt:lpstr>Matsuda1</vt:lpstr>
      <vt:lpstr>Matsuda2</vt:lpstr>
      <vt:lpstr>Yamaguti1</vt:lpstr>
      <vt:lpstr>Watanabe1</vt:lpstr>
      <vt:lpstr>Watanabe2</vt:lpstr>
      <vt:lpstr>Souma1</vt:lpstr>
      <vt:lpstr>Souma2</vt:lpstr>
      <vt:lpstr>Daiki1</vt:lpstr>
      <vt:lpstr>Daiki2</vt:lpstr>
      <vt:lpstr>Batbekh1</vt:lpstr>
      <vt:lpstr>Batbekh2</vt:lpstr>
      <vt:lpstr>Masaya2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jylab</dc:creator>
  <cp:lastModifiedBy>Jeyeon KIM</cp:lastModifiedBy>
  <dcterms:created xsi:type="dcterms:W3CDTF">2015-06-05T18:19:34Z</dcterms:created>
  <dcterms:modified xsi:type="dcterms:W3CDTF">2021-10-19T16:46:53Z</dcterms:modified>
</cp:coreProperties>
</file>